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F:\Measured\DataScience\Data\Incremental\FB-Aggregation-Science\"/>
    </mc:Choice>
  </mc:AlternateContent>
  <xr:revisionPtr revIDLastSave="0" documentId="13_ncr:1_{C2313AAB-8C91-4072-838F-C3ECD4D1949C}" xr6:coauthVersionLast="41" xr6:coauthVersionMax="41" xr10:uidLastSave="{00000000-0000-0000-0000-000000000000}"/>
  <bookViews>
    <workbookView xWindow="28680" yWindow="-120" windowWidth="24240" windowHeight="13140" xr2:uid="{00000000-000D-0000-FFFF-FFFF00000000}"/>
  </bookViews>
  <sheets>
    <sheet name="Raw_data_weekly" sheetId="1" r:id="rId1"/>
    <sheet name="Pivot Table 4" sheetId="2" r:id="rId2"/>
    <sheet name="Summary" sheetId="3" r:id="rId3"/>
    <sheet name="Campaign" sheetId="4" r:id="rId4"/>
    <sheet name="Ad set" sheetId="5" r:id="rId5"/>
    <sheet name="Sheet1" sheetId="6" r:id="rId6"/>
  </sheets>
  <definedNames>
    <definedName name="_xlnm._FilterDatabase" localSheetId="0" hidden="1">Raw_data_weekly!$A$1:$AT$815</definedName>
    <definedName name="Z_9924EB71_396F_46D8_8158_EA6535E96E20_.wvu.FilterData" localSheetId="0" hidden="1">Raw_data_weekly!$A$1:$AE$815</definedName>
  </definedNames>
  <calcPr calcId="191029"/>
  <customWorkbookViews>
    <customWorkbookView name="Filter 1" guid="{9924EB71-396F-46D8-8158-EA6535E96E20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95" i="5" l="1"/>
  <c r="B195" i="5"/>
  <c r="D195" i="5" s="1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C43" i="4"/>
  <c r="B43" i="4"/>
  <c r="D43" i="4" s="1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5" i="3"/>
  <c r="C15" i="3"/>
  <c r="E15" i="3" s="1"/>
  <c r="E14" i="3"/>
  <c r="E13" i="3"/>
  <c r="E12" i="3"/>
  <c r="E11" i="3"/>
  <c r="E10" i="3"/>
  <c r="E9" i="3"/>
  <c r="E8" i="3"/>
  <c r="E7" i="3"/>
  <c r="E6" i="3"/>
  <c r="E5" i="3"/>
  <c r="E4" i="3"/>
  <c r="E3" i="3"/>
  <c r="E2" i="3"/>
  <c r="C195" i="2"/>
  <c r="B195" i="2"/>
  <c r="D195" i="2" s="1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AG815" i="1"/>
  <c r="AF815" i="1"/>
  <c r="AJ815" i="1" s="1"/>
  <c r="R815" i="1"/>
  <c r="AM814" i="1"/>
  <c r="AR814" i="1" s="1"/>
  <c r="AG814" i="1"/>
  <c r="AK814" i="1" s="1"/>
  <c r="AF814" i="1"/>
  <c r="AJ814" i="1" s="1"/>
  <c r="R814" i="1"/>
  <c r="AM813" i="1"/>
  <c r="AR813" i="1" s="1"/>
  <c r="AG813" i="1"/>
  <c r="AK813" i="1" s="1"/>
  <c r="AF813" i="1"/>
  <c r="R813" i="1"/>
  <c r="AM812" i="1"/>
  <c r="AR812" i="1" s="1"/>
  <c r="AG812" i="1"/>
  <c r="AK812" i="1" s="1"/>
  <c r="AF812" i="1"/>
  <c r="AJ812" i="1" s="1"/>
  <c r="R812" i="1"/>
  <c r="AM811" i="1"/>
  <c r="AR811" i="1" s="1"/>
  <c r="AG811" i="1"/>
  <c r="AF811" i="1"/>
  <c r="R811" i="1"/>
  <c r="AG810" i="1"/>
  <c r="AK810" i="1" s="1"/>
  <c r="AF810" i="1"/>
  <c r="R810" i="1"/>
  <c r="AG809" i="1"/>
  <c r="AK809" i="1" s="1"/>
  <c r="AF809" i="1"/>
  <c r="R809" i="1"/>
  <c r="AG808" i="1"/>
  <c r="AK808" i="1" s="1"/>
  <c r="AF808" i="1"/>
  <c r="AJ808" i="1" s="1"/>
  <c r="R808" i="1"/>
  <c r="AG807" i="1"/>
  <c r="AF807" i="1"/>
  <c r="AJ807" i="1" s="1"/>
  <c r="R807" i="1"/>
  <c r="AG806" i="1"/>
  <c r="AK806" i="1" s="1"/>
  <c r="AF806" i="1"/>
  <c r="R806" i="1"/>
  <c r="AG805" i="1"/>
  <c r="AF805" i="1"/>
  <c r="R805" i="1"/>
  <c r="AG804" i="1"/>
  <c r="AK804" i="1" s="1"/>
  <c r="AF804" i="1"/>
  <c r="R804" i="1"/>
  <c r="AG803" i="1"/>
  <c r="AF803" i="1"/>
  <c r="R803" i="1"/>
  <c r="AM802" i="1"/>
  <c r="AR802" i="1" s="1"/>
  <c r="AG802" i="1"/>
  <c r="AF802" i="1"/>
  <c r="R802" i="1"/>
  <c r="AM801" i="1"/>
  <c r="AR801" i="1" s="1"/>
  <c r="AG801" i="1"/>
  <c r="AF801" i="1"/>
  <c r="R801" i="1"/>
  <c r="AM800" i="1"/>
  <c r="AR800" i="1" s="1"/>
  <c r="AG800" i="1"/>
  <c r="AK800" i="1" s="1"/>
  <c r="AF800" i="1"/>
  <c r="AJ800" i="1" s="1"/>
  <c r="R800" i="1"/>
  <c r="AG799" i="1"/>
  <c r="AF799" i="1"/>
  <c r="AJ799" i="1" s="1"/>
  <c r="R799" i="1"/>
  <c r="AM798" i="1"/>
  <c r="AR798" i="1" s="1"/>
  <c r="AG798" i="1"/>
  <c r="AK798" i="1" s="1"/>
  <c r="AF798" i="1"/>
  <c r="R798" i="1"/>
  <c r="AG797" i="1"/>
  <c r="AK797" i="1" s="1"/>
  <c r="AF797" i="1"/>
  <c r="R797" i="1"/>
  <c r="AG796" i="1"/>
  <c r="AK796" i="1" s="1"/>
  <c r="AF796" i="1"/>
  <c r="AJ796" i="1" s="1"/>
  <c r="R796" i="1"/>
  <c r="AM795" i="1"/>
  <c r="AR795" i="1" s="1"/>
  <c r="AG795" i="1"/>
  <c r="AF795" i="1"/>
  <c r="R795" i="1"/>
  <c r="AM794" i="1"/>
  <c r="AR794" i="1" s="1"/>
  <c r="AK794" i="1"/>
  <c r="AG794" i="1"/>
  <c r="AH794" i="1" s="1"/>
  <c r="AF794" i="1"/>
  <c r="R794" i="1"/>
  <c r="AM793" i="1"/>
  <c r="AR793" i="1" s="1"/>
  <c r="AG793" i="1"/>
  <c r="AF793" i="1"/>
  <c r="R793" i="1"/>
  <c r="AG792" i="1"/>
  <c r="AK792" i="1" s="1"/>
  <c r="AF792" i="1"/>
  <c r="AJ792" i="1" s="1"/>
  <c r="R792" i="1"/>
  <c r="AG791" i="1"/>
  <c r="AK791" i="1" s="1"/>
  <c r="AF791" i="1"/>
  <c r="R791" i="1"/>
  <c r="AG790" i="1"/>
  <c r="AF790" i="1"/>
  <c r="AJ790" i="1" s="1"/>
  <c r="R790" i="1"/>
  <c r="AG789" i="1"/>
  <c r="AF789" i="1"/>
  <c r="R789" i="1"/>
  <c r="AG788" i="1"/>
  <c r="AF788" i="1"/>
  <c r="AJ788" i="1" s="1"/>
  <c r="R788" i="1"/>
  <c r="AM787" i="1"/>
  <c r="AR787" i="1" s="1"/>
  <c r="AG787" i="1"/>
  <c r="AK787" i="1" s="1"/>
  <c r="AF787" i="1"/>
  <c r="R787" i="1"/>
  <c r="AM786" i="1"/>
  <c r="AR786" i="1" s="1"/>
  <c r="AG786" i="1"/>
  <c r="AF786" i="1"/>
  <c r="AJ786" i="1" s="1"/>
  <c r="R786" i="1"/>
  <c r="AM785" i="1"/>
  <c r="AR785" i="1" s="1"/>
  <c r="AG785" i="1"/>
  <c r="AF785" i="1"/>
  <c r="AJ785" i="1" s="1"/>
  <c r="R785" i="1"/>
  <c r="AG784" i="1"/>
  <c r="AK784" i="1" s="1"/>
  <c r="AF784" i="1"/>
  <c r="AJ784" i="1" s="1"/>
  <c r="R784" i="1"/>
  <c r="AG783" i="1"/>
  <c r="AK783" i="1" s="1"/>
  <c r="AF783" i="1"/>
  <c r="AJ783" i="1" s="1"/>
  <c r="R783" i="1"/>
  <c r="AM782" i="1"/>
  <c r="AR782" i="1" s="1"/>
  <c r="AG782" i="1"/>
  <c r="AF782" i="1"/>
  <c r="AJ782" i="1" s="1"/>
  <c r="R782" i="1"/>
  <c r="AG781" i="1"/>
  <c r="AK781" i="1" s="1"/>
  <c r="AF781" i="1"/>
  <c r="S781" i="1" s="1"/>
  <c r="R781" i="1"/>
  <c r="AM780" i="1"/>
  <c r="AR780" i="1" s="1"/>
  <c r="AK780" i="1"/>
  <c r="AG780" i="1"/>
  <c r="AH780" i="1" s="1"/>
  <c r="AF780" i="1"/>
  <c r="AJ780" i="1" s="1"/>
  <c r="R780" i="1"/>
  <c r="AM779" i="1"/>
  <c r="AR779" i="1" s="1"/>
  <c r="AG779" i="1"/>
  <c r="AK779" i="1" s="1"/>
  <c r="AF779" i="1"/>
  <c r="AJ779" i="1" s="1"/>
  <c r="R779" i="1"/>
  <c r="AG778" i="1"/>
  <c r="AF778" i="1"/>
  <c r="R778" i="1"/>
  <c r="AM777" i="1"/>
  <c r="AR777" i="1" s="1"/>
  <c r="AG777" i="1"/>
  <c r="AK777" i="1" s="1"/>
  <c r="AF777" i="1"/>
  <c r="AJ777" i="1" s="1"/>
  <c r="R777" i="1"/>
  <c r="AG776" i="1"/>
  <c r="AK776" i="1" s="1"/>
  <c r="AF776" i="1"/>
  <c r="AJ776" i="1" s="1"/>
  <c r="R776" i="1"/>
  <c r="AG775" i="1"/>
  <c r="AF775" i="1"/>
  <c r="AJ775" i="1" s="1"/>
  <c r="R775" i="1"/>
  <c r="AG774" i="1"/>
  <c r="AF774" i="1"/>
  <c r="AJ774" i="1" s="1"/>
  <c r="R774" i="1"/>
  <c r="AM773" i="1"/>
  <c r="AR773" i="1" s="1"/>
  <c r="AG773" i="1"/>
  <c r="AK773" i="1" s="1"/>
  <c r="AF773" i="1"/>
  <c r="R773" i="1"/>
  <c r="AM772" i="1"/>
  <c r="AR772" i="1" s="1"/>
  <c r="AG772" i="1"/>
  <c r="AK772" i="1" s="1"/>
  <c r="AF772" i="1"/>
  <c r="AJ772" i="1" s="1"/>
  <c r="R772" i="1"/>
  <c r="AM771" i="1"/>
  <c r="AR771" i="1" s="1"/>
  <c r="AG771" i="1"/>
  <c r="AF771" i="1"/>
  <c r="AJ771" i="1" s="1"/>
  <c r="R771" i="1"/>
  <c r="AG770" i="1"/>
  <c r="AF770" i="1"/>
  <c r="AJ770" i="1" s="1"/>
  <c r="R770" i="1"/>
  <c r="AG769" i="1"/>
  <c r="AF769" i="1"/>
  <c r="R769" i="1"/>
  <c r="AG768" i="1"/>
  <c r="AK768" i="1" s="1"/>
  <c r="AF768" i="1"/>
  <c r="R768" i="1"/>
  <c r="AM767" i="1"/>
  <c r="AR767" i="1" s="1"/>
  <c r="AG767" i="1"/>
  <c r="AF767" i="1"/>
  <c r="R767" i="1"/>
  <c r="AM766" i="1"/>
  <c r="AR766" i="1" s="1"/>
  <c r="AG766" i="1"/>
  <c r="AF766" i="1"/>
  <c r="R766" i="1"/>
  <c r="AG765" i="1"/>
  <c r="AF765" i="1"/>
  <c r="R765" i="1"/>
  <c r="AG764" i="1"/>
  <c r="AF764" i="1"/>
  <c r="R764" i="1"/>
  <c r="AG763" i="1"/>
  <c r="AK763" i="1" s="1"/>
  <c r="AF763" i="1"/>
  <c r="AJ763" i="1" s="1"/>
  <c r="R763" i="1"/>
  <c r="AG762" i="1"/>
  <c r="AF762" i="1"/>
  <c r="R762" i="1"/>
  <c r="AG761" i="1"/>
  <c r="AF761" i="1"/>
  <c r="R761" i="1"/>
  <c r="AG760" i="1"/>
  <c r="AH760" i="1" s="1"/>
  <c r="AF760" i="1"/>
  <c r="R760" i="1"/>
  <c r="AM759" i="1"/>
  <c r="AR759" i="1" s="1"/>
  <c r="AG759" i="1"/>
  <c r="AF759" i="1"/>
  <c r="AJ759" i="1" s="1"/>
  <c r="R759" i="1"/>
  <c r="AM758" i="1"/>
  <c r="AG758" i="1"/>
  <c r="AF758" i="1"/>
  <c r="R758" i="1"/>
  <c r="AM757" i="1"/>
  <c r="AR757" i="1" s="1"/>
  <c r="AG757" i="1"/>
  <c r="AK757" i="1" s="1"/>
  <c r="AF757" i="1"/>
  <c r="R757" i="1"/>
  <c r="AM756" i="1"/>
  <c r="AR756" i="1" s="1"/>
  <c r="AG756" i="1"/>
  <c r="AK756" i="1" s="1"/>
  <c r="AF756" i="1"/>
  <c r="R756" i="1"/>
  <c r="AG755" i="1"/>
  <c r="AF755" i="1"/>
  <c r="AJ755" i="1" s="1"/>
  <c r="R755" i="1"/>
  <c r="AM754" i="1"/>
  <c r="AR754" i="1" s="1"/>
  <c r="AG754" i="1"/>
  <c r="AF754" i="1"/>
  <c r="R754" i="1"/>
  <c r="AG753" i="1"/>
  <c r="AK753" i="1" s="1"/>
  <c r="AF753" i="1"/>
  <c r="R753" i="1"/>
  <c r="AM752" i="1"/>
  <c r="AR752" i="1" s="1"/>
  <c r="AG752" i="1"/>
  <c r="AK752" i="1" s="1"/>
  <c r="AF752" i="1"/>
  <c r="R752" i="1"/>
  <c r="AM751" i="1"/>
  <c r="AR751" i="1" s="1"/>
  <c r="AG751" i="1"/>
  <c r="AF751" i="1"/>
  <c r="R751" i="1"/>
  <c r="AM750" i="1"/>
  <c r="AR750" i="1" s="1"/>
  <c r="AG750" i="1"/>
  <c r="AK750" i="1" s="1"/>
  <c r="AF750" i="1"/>
  <c r="R750" i="1"/>
  <c r="AM749" i="1"/>
  <c r="AR749" i="1" s="1"/>
  <c r="AG749" i="1"/>
  <c r="AK749" i="1" s="1"/>
  <c r="AF749" i="1"/>
  <c r="R749" i="1"/>
  <c r="AM748" i="1"/>
  <c r="AR748" i="1" s="1"/>
  <c r="AG748" i="1"/>
  <c r="AF748" i="1"/>
  <c r="R748" i="1"/>
  <c r="AM747" i="1"/>
  <c r="AR747" i="1" s="1"/>
  <c r="AG747" i="1"/>
  <c r="AH747" i="1" s="1"/>
  <c r="AF747" i="1"/>
  <c r="R747" i="1"/>
  <c r="AM746" i="1"/>
  <c r="AR746" i="1" s="1"/>
  <c r="AG746" i="1"/>
  <c r="AF746" i="1"/>
  <c r="AJ746" i="1" s="1"/>
  <c r="R746" i="1"/>
  <c r="AG745" i="1"/>
  <c r="AF745" i="1"/>
  <c r="R745" i="1"/>
  <c r="AG744" i="1"/>
  <c r="AH744" i="1" s="1"/>
  <c r="AF744" i="1"/>
  <c r="R744" i="1"/>
  <c r="AM743" i="1"/>
  <c r="AR743" i="1" s="1"/>
  <c r="AK743" i="1"/>
  <c r="AG743" i="1"/>
  <c r="AH743" i="1" s="1"/>
  <c r="AF743" i="1"/>
  <c r="AJ743" i="1" s="1"/>
  <c r="R743" i="1"/>
  <c r="AG742" i="1"/>
  <c r="AF742" i="1"/>
  <c r="R742" i="1"/>
  <c r="AM741" i="1"/>
  <c r="AR741" i="1" s="1"/>
  <c r="AG741" i="1"/>
  <c r="AF741" i="1"/>
  <c r="AJ741" i="1" s="1"/>
  <c r="R741" i="1"/>
  <c r="AG740" i="1"/>
  <c r="AH740" i="1" s="1"/>
  <c r="AF740" i="1"/>
  <c r="AJ740" i="1" s="1"/>
  <c r="R740" i="1"/>
  <c r="AM739" i="1"/>
  <c r="AR739" i="1" s="1"/>
  <c r="AG739" i="1"/>
  <c r="AF739" i="1"/>
  <c r="AJ739" i="1" s="1"/>
  <c r="R739" i="1"/>
  <c r="AG738" i="1"/>
  <c r="AF738" i="1"/>
  <c r="AJ738" i="1" s="1"/>
  <c r="R738" i="1"/>
  <c r="AM737" i="1"/>
  <c r="AR737" i="1" s="1"/>
  <c r="AG737" i="1"/>
  <c r="AK737" i="1" s="1"/>
  <c r="AF737" i="1"/>
  <c r="R737" i="1"/>
  <c r="AM736" i="1"/>
  <c r="AR736" i="1" s="1"/>
  <c r="AG736" i="1"/>
  <c r="AK736" i="1" s="1"/>
  <c r="AF736" i="1"/>
  <c r="R736" i="1"/>
  <c r="AG735" i="1"/>
  <c r="AF735" i="1"/>
  <c r="AJ735" i="1" s="1"/>
  <c r="R735" i="1"/>
  <c r="AM734" i="1"/>
  <c r="AR734" i="1" s="1"/>
  <c r="AG734" i="1"/>
  <c r="AF734" i="1"/>
  <c r="R734" i="1"/>
  <c r="AG733" i="1"/>
  <c r="AF733" i="1"/>
  <c r="S733" i="1" s="1"/>
  <c r="R733" i="1"/>
  <c r="AG732" i="1"/>
  <c r="AF732" i="1"/>
  <c r="R732" i="1"/>
  <c r="AM731" i="1"/>
  <c r="AR731" i="1" s="1"/>
  <c r="AG731" i="1"/>
  <c r="AF731" i="1"/>
  <c r="AJ731" i="1" s="1"/>
  <c r="R731" i="1"/>
  <c r="AM730" i="1"/>
  <c r="AR730" i="1" s="1"/>
  <c r="AG730" i="1"/>
  <c r="AK730" i="1" s="1"/>
  <c r="AF730" i="1"/>
  <c r="R730" i="1"/>
  <c r="AG729" i="1"/>
  <c r="AF729" i="1"/>
  <c r="AJ729" i="1" s="1"/>
  <c r="R729" i="1"/>
  <c r="AM728" i="1"/>
  <c r="AR728" i="1" s="1"/>
  <c r="AG728" i="1"/>
  <c r="AF728" i="1"/>
  <c r="R728" i="1"/>
  <c r="AG727" i="1"/>
  <c r="AH727" i="1" s="1"/>
  <c r="AF727" i="1"/>
  <c r="AJ727" i="1" s="1"/>
  <c r="R727" i="1"/>
  <c r="AG726" i="1"/>
  <c r="AK726" i="1" s="1"/>
  <c r="AF726" i="1"/>
  <c r="R726" i="1"/>
  <c r="AM725" i="1"/>
  <c r="AR725" i="1" s="1"/>
  <c r="AK725" i="1"/>
  <c r="AG725" i="1"/>
  <c r="AH725" i="1" s="1"/>
  <c r="AF725" i="1"/>
  <c r="R725" i="1"/>
  <c r="AM724" i="1"/>
  <c r="AR724" i="1" s="1"/>
  <c r="AG724" i="1"/>
  <c r="AF724" i="1"/>
  <c r="AJ724" i="1" s="1"/>
  <c r="R724" i="1"/>
  <c r="AM723" i="1"/>
  <c r="AR723" i="1" s="1"/>
  <c r="AG723" i="1"/>
  <c r="AK723" i="1" s="1"/>
  <c r="AF723" i="1"/>
  <c r="R723" i="1"/>
  <c r="AM722" i="1"/>
  <c r="AR722" i="1" s="1"/>
  <c r="AG722" i="1"/>
  <c r="AF722" i="1"/>
  <c r="R722" i="1"/>
  <c r="AM721" i="1"/>
  <c r="AR721" i="1" s="1"/>
  <c r="AG721" i="1"/>
  <c r="AK721" i="1" s="1"/>
  <c r="AF721" i="1"/>
  <c r="R721" i="1"/>
  <c r="AG720" i="1"/>
  <c r="AH720" i="1" s="1"/>
  <c r="AF720" i="1"/>
  <c r="R720" i="1"/>
  <c r="AG719" i="1"/>
  <c r="AH719" i="1" s="1"/>
  <c r="AF719" i="1"/>
  <c r="AJ719" i="1" s="1"/>
  <c r="R719" i="1"/>
  <c r="AM718" i="1"/>
  <c r="AR718" i="1" s="1"/>
  <c r="AG718" i="1"/>
  <c r="AK718" i="1" s="1"/>
  <c r="AF718" i="1"/>
  <c r="AJ718" i="1" s="1"/>
  <c r="R718" i="1"/>
  <c r="AM717" i="1"/>
  <c r="AR717" i="1" s="1"/>
  <c r="AG717" i="1"/>
  <c r="AF717" i="1"/>
  <c r="AJ717" i="1" s="1"/>
  <c r="R717" i="1"/>
  <c r="AM716" i="1"/>
  <c r="AR716" i="1" s="1"/>
  <c r="AG716" i="1"/>
  <c r="AH716" i="1" s="1"/>
  <c r="AF716" i="1"/>
  <c r="R716" i="1"/>
  <c r="AG715" i="1"/>
  <c r="AH715" i="1" s="1"/>
  <c r="AF715" i="1"/>
  <c r="AJ715" i="1" s="1"/>
  <c r="R715" i="1"/>
  <c r="AG714" i="1"/>
  <c r="AF714" i="1"/>
  <c r="AJ714" i="1" s="1"/>
  <c r="R714" i="1"/>
  <c r="AM713" i="1"/>
  <c r="AR713" i="1" s="1"/>
  <c r="AG713" i="1"/>
  <c r="AF713" i="1"/>
  <c r="AJ713" i="1" s="1"/>
  <c r="R713" i="1"/>
  <c r="AM712" i="1"/>
  <c r="AR712" i="1" s="1"/>
  <c r="AG712" i="1"/>
  <c r="AH712" i="1" s="1"/>
  <c r="AF712" i="1"/>
  <c r="AJ712" i="1" s="1"/>
  <c r="R712" i="1"/>
  <c r="AM711" i="1"/>
  <c r="AR711" i="1" s="1"/>
  <c r="AG711" i="1"/>
  <c r="AH711" i="1" s="1"/>
  <c r="AF711" i="1"/>
  <c r="R711" i="1"/>
  <c r="AM710" i="1"/>
  <c r="AR710" i="1" s="1"/>
  <c r="AK710" i="1"/>
  <c r="AG710" i="1"/>
  <c r="AF710" i="1"/>
  <c r="AJ710" i="1" s="1"/>
  <c r="R710" i="1"/>
  <c r="AG709" i="1"/>
  <c r="AK709" i="1" s="1"/>
  <c r="AF709" i="1"/>
  <c r="AJ709" i="1" s="1"/>
  <c r="R709" i="1"/>
  <c r="AM708" i="1"/>
  <c r="AR708" i="1" s="1"/>
  <c r="AK708" i="1"/>
  <c r="AG708" i="1"/>
  <c r="AH708" i="1" s="1"/>
  <c r="AF708" i="1"/>
  <c r="R708" i="1"/>
  <c r="AM707" i="1"/>
  <c r="AR707" i="1" s="1"/>
  <c r="AG707" i="1"/>
  <c r="AK707" i="1" s="1"/>
  <c r="AF707" i="1"/>
  <c r="AJ707" i="1" s="1"/>
  <c r="R707" i="1"/>
  <c r="AM706" i="1"/>
  <c r="AR706" i="1" s="1"/>
  <c r="AG706" i="1"/>
  <c r="AF706" i="1"/>
  <c r="AJ706" i="1" s="1"/>
  <c r="R706" i="1"/>
  <c r="AG705" i="1"/>
  <c r="AK705" i="1" s="1"/>
  <c r="AF705" i="1"/>
  <c r="AJ705" i="1" s="1"/>
  <c r="R705" i="1"/>
  <c r="AM704" i="1"/>
  <c r="AR704" i="1" s="1"/>
  <c r="AG704" i="1"/>
  <c r="AF704" i="1"/>
  <c r="R704" i="1"/>
  <c r="AG703" i="1"/>
  <c r="AF703" i="1"/>
  <c r="AJ703" i="1" s="1"/>
  <c r="R703" i="1"/>
  <c r="AG702" i="1"/>
  <c r="AK702" i="1" s="1"/>
  <c r="AF702" i="1"/>
  <c r="AJ702" i="1" s="1"/>
  <c r="R702" i="1"/>
  <c r="AG701" i="1"/>
  <c r="AK701" i="1" s="1"/>
  <c r="AF701" i="1"/>
  <c r="R701" i="1"/>
  <c r="AM700" i="1"/>
  <c r="AR700" i="1" s="1"/>
  <c r="AG700" i="1"/>
  <c r="AK700" i="1" s="1"/>
  <c r="AF700" i="1"/>
  <c r="R700" i="1"/>
  <c r="AG699" i="1"/>
  <c r="AF699" i="1"/>
  <c r="AJ699" i="1" s="1"/>
  <c r="R699" i="1"/>
  <c r="AM698" i="1"/>
  <c r="AR698" i="1" s="1"/>
  <c r="AG698" i="1"/>
  <c r="AK698" i="1" s="1"/>
  <c r="AF698" i="1"/>
  <c r="AJ698" i="1" s="1"/>
  <c r="R698" i="1"/>
  <c r="AM697" i="1"/>
  <c r="AR697" i="1" s="1"/>
  <c r="AG697" i="1"/>
  <c r="AK697" i="1" s="1"/>
  <c r="AF697" i="1"/>
  <c r="AJ697" i="1" s="1"/>
  <c r="R697" i="1"/>
  <c r="AM696" i="1"/>
  <c r="AR696" i="1" s="1"/>
  <c r="AG696" i="1"/>
  <c r="AK696" i="1" s="1"/>
  <c r="AF696" i="1"/>
  <c r="R696" i="1"/>
  <c r="AM695" i="1"/>
  <c r="AR695" i="1" s="1"/>
  <c r="AG695" i="1"/>
  <c r="AH695" i="1" s="1"/>
  <c r="AF695" i="1"/>
  <c r="AJ695" i="1" s="1"/>
  <c r="R695" i="1"/>
  <c r="AM694" i="1"/>
  <c r="AR694" i="1" s="1"/>
  <c r="AG694" i="1"/>
  <c r="AF694" i="1"/>
  <c r="AJ694" i="1" s="1"/>
  <c r="R694" i="1"/>
  <c r="AM693" i="1"/>
  <c r="AR693" i="1" s="1"/>
  <c r="AG693" i="1"/>
  <c r="AK693" i="1" s="1"/>
  <c r="AF693" i="1"/>
  <c r="S693" i="1" s="1"/>
  <c r="R693" i="1"/>
  <c r="AM692" i="1"/>
  <c r="AR692" i="1" s="1"/>
  <c r="AG692" i="1"/>
  <c r="AF692" i="1"/>
  <c r="AJ692" i="1" s="1"/>
  <c r="R692" i="1"/>
  <c r="AG691" i="1"/>
  <c r="AF691" i="1"/>
  <c r="AJ691" i="1" s="1"/>
  <c r="R691" i="1"/>
  <c r="AM690" i="1"/>
  <c r="AR690" i="1" s="1"/>
  <c r="AG690" i="1"/>
  <c r="AF690" i="1"/>
  <c r="AJ690" i="1" s="1"/>
  <c r="R690" i="1"/>
  <c r="AM689" i="1"/>
  <c r="AR689" i="1" s="1"/>
  <c r="AK689" i="1"/>
  <c r="AG689" i="1"/>
  <c r="AH689" i="1" s="1"/>
  <c r="AF689" i="1"/>
  <c r="AJ689" i="1" s="1"/>
  <c r="R689" i="1"/>
  <c r="AM688" i="1"/>
  <c r="AR688" i="1" s="1"/>
  <c r="AG688" i="1"/>
  <c r="AK688" i="1" s="1"/>
  <c r="AF688" i="1"/>
  <c r="AJ688" i="1" s="1"/>
  <c r="R688" i="1"/>
  <c r="AM687" i="1"/>
  <c r="AR687" i="1" s="1"/>
  <c r="AG687" i="1"/>
  <c r="AF687" i="1"/>
  <c r="AJ687" i="1" s="1"/>
  <c r="R687" i="1"/>
  <c r="AG686" i="1"/>
  <c r="AK686" i="1" s="1"/>
  <c r="AF686" i="1"/>
  <c r="R686" i="1"/>
  <c r="AG685" i="1"/>
  <c r="AK685" i="1" s="1"/>
  <c r="AF685" i="1"/>
  <c r="R685" i="1"/>
  <c r="AG684" i="1"/>
  <c r="AK684" i="1" s="1"/>
  <c r="AF684" i="1"/>
  <c r="AJ684" i="1" s="1"/>
  <c r="R684" i="1"/>
  <c r="AG683" i="1"/>
  <c r="AF683" i="1"/>
  <c r="R683" i="1"/>
  <c r="AM682" i="1"/>
  <c r="AR682" i="1" s="1"/>
  <c r="AG682" i="1"/>
  <c r="AF682" i="1"/>
  <c r="R682" i="1"/>
  <c r="AM681" i="1"/>
  <c r="AR681" i="1" s="1"/>
  <c r="AG681" i="1"/>
  <c r="AF681" i="1"/>
  <c r="R681" i="1"/>
  <c r="AG680" i="1"/>
  <c r="AK680" i="1" s="1"/>
  <c r="AF680" i="1"/>
  <c r="AJ680" i="1" s="1"/>
  <c r="R680" i="1"/>
  <c r="AG679" i="1"/>
  <c r="AF679" i="1"/>
  <c r="R679" i="1"/>
  <c r="AM678" i="1"/>
  <c r="AR678" i="1" s="1"/>
  <c r="AK678" i="1"/>
  <c r="AG678" i="1"/>
  <c r="AH678" i="1" s="1"/>
  <c r="AF678" i="1"/>
  <c r="S678" i="1" s="1"/>
  <c r="R678" i="1"/>
  <c r="AG677" i="1"/>
  <c r="AH677" i="1" s="1"/>
  <c r="AF677" i="1"/>
  <c r="R677" i="1"/>
  <c r="AG676" i="1"/>
  <c r="AK676" i="1" s="1"/>
  <c r="AF676" i="1"/>
  <c r="AJ676" i="1" s="1"/>
  <c r="R676" i="1"/>
  <c r="AG675" i="1"/>
  <c r="AF675" i="1"/>
  <c r="R675" i="1"/>
  <c r="AG674" i="1"/>
  <c r="AF674" i="1"/>
  <c r="S674" i="1" s="1"/>
  <c r="R674" i="1"/>
  <c r="AG673" i="1"/>
  <c r="AF673" i="1"/>
  <c r="R673" i="1"/>
  <c r="AM672" i="1"/>
  <c r="AR672" i="1" s="1"/>
  <c r="AG672" i="1"/>
  <c r="AK672" i="1" s="1"/>
  <c r="AF672" i="1"/>
  <c r="AJ672" i="1" s="1"/>
  <c r="R672" i="1"/>
  <c r="AM671" i="1"/>
  <c r="AR671" i="1" s="1"/>
  <c r="AG671" i="1"/>
  <c r="AF671" i="1"/>
  <c r="AJ671" i="1" s="1"/>
  <c r="R671" i="1"/>
  <c r="AG670" i="1"/>
  <c r="AF670" i="1"/>
  <c r="AJ670" i="1" s="1"/>
  <c r="R670" i="1"/>
  <c r="AG669" i="1"/>
  <c r="AK669" i="1" s="1"/>
  <c r="AF669" i="1"/>
  <c r="R669" i="1"/>
  <c r="AG668" i="1"/>
  <c r="AF668" i="1"/>
  <c r="AJ668" i="1" s="1"/>
  <c r="R668" i="1"/>
  <c r="AM667" i="1"/>
  <c r="AR667" i="1" s="1"/>
  <c r="AG667" i="1"/>
  <c r="AF667" i="1"/>
  <c r="R667" i="1"/>
  <c r="AM666" i="1"/>
  <c r="AR666" i="1" s="1"/>
  <c r="AG666" i="1"/>
  <c r="AH666" i="1" s="1"/>
  <c r="AF666" i="1"/>
  <c r="S666" i="1" s="1"/>
  <c r="R666" i="1"/>
  <c r="AM665" i="1"/>
  <c r="AR665" i="1" s="1"/>
  <c r="AG665" i="1"/>
  <c r="AF665" i="1"/>
  <c r="R665" i="1"/>
  <c r="AG664" i="1"/>
  <c r="AF664" i="1"/>
  <c r="AJ664" i="1" s="1"/>
  <c r="R664" i="1"/>
  <c r="AG663" i="1"/>
  <c r="AF663" i="1"/>
  <c r="AJ663" i="1" s="1"/>
  <c r="R663" i="1"/>
  <c r="AM662" i="1"/>
  <c r="AR662" i="1" s="1"/>
  <c r="AG662" i="1"/>
  <c r="AK662" i="1" s="1"/>
  <c r="AF662" i="1"/>
  <c r="S662" i="1" s="1"/>
  <c r="R662" i="1"/>
  <c r="AG661" i="1"/>
  <c r="AK661" i="1" s="1"/>
  <c r="AF661" i="1"/>
  <c r="R661" i="1"/>
  <c r="AG660" i="1"/>
  <c r="AF660" i="1"/>
  <c r="AJ660" i="1" s="1"/>
  <c r="R660" i="1"/>
  <c r="AG659" i="1"/>
  <c r="AK659" i="1" s="1"/>
  <c r="AF659" i="1"/>
  <c r="R659" i="1"/>
  <c r="AG658" i="1"/>
  <c r="AK658" i="1" s="1"/>
  <c r="AF658" i="1"/>
  <c r="AJ658" i="1" s="1"/>
  <c r="R658" i="1"/>
  <c r="AG657" i="1"/>
  <c r="AF657" i="1"/>
  <c r="AJ657" i="1" s="1"/>
  <c r="R657" i="1"/>
  <c r="AM656" i="1"/>
  <c r="AR656" i="1" s="1"/>
  <c r="AG656" i="1"/>
  <c r="AH656" i="1" s="1"/>
  <c r="AF656" i="1"/>
  <c r="AJ656" i="1" s="1"/>
  <c r="R656" i="1"/>
  <c r="AG655" i="1"/>
  <c r="AF655" i="1"/>
  <c r="AJ655" i="1" s="1"/>
  <c r="R655" i="1"/>
  <c r="AG654" i="1"/>
  <c r="AK654" i="1" s="1"/>
  <c r="AF654" i="1"/>
  <c r="AJ654" i="1" s="1"/>
  <c r="R654" i="1"/>
  <c r="AG653" i="1"/>
  <c r="AH653" i="1" s="1"/>
  <c r="AF653" i="1"/>
  <c r="R653" i="1"/>
  <c r="AM652" i="1"/>
  <c r="AR652" i="1" s="1"/>
  <c r="AG652" i="1"/>
  <c r="AH652" i="1" s="1"/>
  <c r="AF652" i="1"/>
  <c r="AJ652" i="1" s="1"/>
  <c r="R652" i="1"/>
  <c r="AM651" i="1"/>
  <c r="AR651" i="1" s="1"/>
  <c r="AG651" i="1"/>
  <c r="AK651" i="1" s="1"/>
  <c r="AF651" i="1"/>
  <c r="R651" i="1"/>
  <c r="AG650" i="1"/>
  <c r="AF650" i="1"/>
  <c r="S650" i="1" s="1"/>
  <c r="R650" i="1"/>
  <c r="AG649" i="1"/>
  <c r="AF649" i="1"/>
  <c r="AJ649" i="1" s="1"/>
  <c r="R649" i="1"/>
  <c r="AM648" i="1"/>
  <c r="AR648" i="1" s="1"/>
  <c r="AG648" i="1"/>
  <c r="AF648" i="1"/>
  <c r="R648" i="1"/>
  <c r="AG647" i="1"/>
  <c r="AK647" i="1" s="1"/>
  <c r="AF647" i="1"/>
  <c r="AJ647" i="1" s="1"/>
  <c r="R647" i="1"/>
  <c r="AG646" i="1"/>
  <c r="AK646" i="1" s="1"/>
  <c r="AF646" i="1"/>
  <c r="R646" i="1"/>
  <c r="AM645" i="1"/>
  <c r="AR645" i="1" s="1"/>
  <c r="AG645" i="1"/>
  <c r="AF645" i="1"/>
  <c r="R645" i="1"/>
  <c r="AM644" i="1"/>
  <c r="AR644" i="1" s="1"/>
  <c r="AG644" i="1"/>
  <c r="AF644" i="1"/>
  <c r="AJ644" i="1" s="1"/>
  <c r="R644" i="1"/>
  <c r="AG643" i="1"/>
  <c r="AK643" i="1" s="1"/>
  <c r="AF643" i="1"/>
  <c r="R643" i="1"/>
  <c r="AG642" i="1"/>
  <c r="AK642" i="1" s="1"/>
  <c r="AF642" i="1"/>
  <c r="AJ642" i="1" s="1"/>
  <c r="R642" i="1"/>
  <c r="AM641" i="1"/>
  <c r="AR641" i="1" s="1"/>
  <c r="AG641" i="1"/>
  <c r="AF641" i="1"/>
  <c r="R641" i="1"/>
  <c r="AM640" i="1"/>
  <c r="AR640" i="1" s="1"/>
  <c r="AG640" i="1"/>
  <c r="AK640" i="1" s="1"/>
  <c r="AF640" i="1"/>
  <c r="S640" i="1" s="1"/>
  <c r="R640" i="1"/>
  <c r="AM639" i="1"/>
  <c r="AR639" i="1" s="1"/>
  <c r="AG639" i="1"/>
  <c r="AK639" i="1" s="1"/>
  <c r="AF639" i="1"/>
  <c r="R639" i="1"/>
  <c r="AM638" i="1"/>
  <c r="AR638" i="1" s="1"/>
  <c r="AG638" i="1"/>
  <c r="AK638" i="1" s="1"/>
  <c r="AF638" i="1"/>
  <c r="AJ638" i="1" s="1"/>
  <c r="R638" i="1"/>
  <c r="AG637" i="1"/>
  <c r="AF637" i="1"/>
  <c r="AJ637" i="1" s="1"/>
  <c r="R637" i="1"/>
  <c r="AG636" i="1"/>
  <c r="AK636" i="1" s="1"/>
  <c r="AF636" i="1"/>
  <c r="S636" i="1" s="1"/>
  <c r="R636" i="1"/>
  <c r="AM635" i="1"/>
  <c r="AR635" i="1" s="1"/>
  <c r="AG635" i="1"/>
  <c r="AF635" i="1"/>
  <c r="R635" i="1"/>
  <c r="AM634" i="1"/>
  <c r="AR634" i="1" s="1"/>
  <c r="AG634" i="1"/>
  <c r="AK634" i="1" s="1"/>
  <c r="AF634" i="1"/>
  <c r="AJ634" i="1" s="1"/>
  <c r="R634" i="1"/>
  <c r="AM633" i="1"/>
  <c r="AR633" i="1" s="1"/>
  <c r="AG633" i="1"/>
  <c r="AF633" i="1"/>
  <c r="AJ633" i="1" s="1"/>
  <c r="R633" i="1"/>
  <c r="AG632" i="1"/>
  <c r="AK632" i="1" s="1"/>
  <c r="AF632" i="1"/>
  <c r="R632" i="1"/>
  <c r="AG631" i="1"/>
  <c r="AK631" i="1" s="1"/>
  <c r="AF631" i="1"/>
  <c r="R631" i="1"/>
  <c r="AG630" i="1"/>
  <c r="AK630" i="1" s="1"/>
  <c r="AF630" i="1"/>
  <c r="AJ630" i="1" s="1"/>
  <c r="R630" i="1"/>
  <c r="AM629" i="1"/>
  <c r="AR629" i="1" s="1"/>
  <c r="AG629" i="1"/>
  <c r="AF629" i="1"/>
  <c r="AJ629" i="1" s="1"/>
  <c r="R629" i="1"/>
  <c r="AG628" i="1"/>
  <c r="AK628" i="1" s="1"/>
  <c r="AF628" i="1"/>
  <c r="S628" i="1" s="1"/>
  <c r="R628" i="1"/>
  <c r="AM627" i="1"/>
  <c r="AR627" i="1" s="1"/>
  <c r="AK627" i="1"/>
  <c r="AG627" i="1"/>
  <c r="AF627" i="1"/>
  <c r="R627" i="1"/>
  <c r="AG626" i="1"/>
  <c r="AF626" i="1"/>
  <c r="AJ626" i="1" s="1"/>
  <c r="R626" i="1"/>
  <c r="AM625" i="1"/>
  <c r="AR625" i="1" s="1"/>
  <c r="AG625" i="1"/>
  <c r="AF625" i="1"/>
  <c r="R625" i="1"/>
  <c r="AG624" i="1"/>
  <c r="AF624" i="1"/>
  <c r="S624" i="1" s="1"/>
  <c r="R624" i="1"/>
  <c r="AM623" i="1"/>
  <c r="AR623" i="1" s="1"/>
  <c r="AG623" i="1"/>
  <c r="AF623" i="1"/>
  <c r="AJ623" i="1" s="1"/>
  <c r="R623" i="1"/>
  <c r="AM622" i="1"/>
  <c r="AR622" i="1" s="1"/>
  <c r="AG622" i="1"/>
  <c r="AF622" i="1"/>
  <c r="AJ622" i="1" s="1"/>
  <c r="R622" i="1"/>
  <c r="AM621" i="1"/>
  <c r="AR621" i="1" s="1"/>
  <c r="AG621" i="1"/>
  <c r="AK621" i="1" s="1"/>
  <c r="AF621" i="1"/>
  <c r="AJ621" i="1" s="1"/>
  <c r="R621" i="1"/>
  <c r="AM620" i="1"/>
  <c r="AR620" i="1" s="1"/>
  <c r="AG620" i="1"/>
  <c r="AF620" i="1"/>
  <c r="R620" i="1"/>
  <c r="AM619" i="1"/>
  <c r="AR619" i="1" s="1"/>
  <c r="AG619" i="1"/>
  <c r="AK619" i="1" s="1"/>
  <c r="AF619" i="1"/>
  <c r="AJ619" i="1" s="1"/>
  <c r="R619" i="1"/>
  <c r="AM618" i="1"/>
  <c r="AR618" i="1" s="1"/>
  <c r="AG618" i="1"/>
  <c r="AF618" i="1"/>
  <c r="AJ618" i="1" s="1"/>
  <c r="R618" i="1"/>
  <c r="AG617" i="1"/>
  <c r="AF617" i="1"/>
  <c r="AJ617" i="1" s="1"/>
  <c r="R617" i="1"/>
  <c r="AG616" i="1"/>
  <c r="AK616" i="1" s="1"/>
  <c r="AF616" i="1"/>
  <c r="R616" i="1"/>
  <c r="AG615" i="1"/>
  <c r="AK615" i="1" s="1"/>
  <c r="AF615" i="1"/>
  <c r="R615" i="1"/>
  <c r="AG614" i="1"/>
  <c r="AH614" i="1" s="1"/>
  <c r="AF614" i="1"/>
  <c r="AJ614" i="1" s="1"/>
  <c r="R614" i="1"/>
  <c r="AM613" i="1"/>
  <c r="AR613" i="1" s="1"/>
  <c r="AG613" i="1"/>
  <c r="AK613" i="1" s="1"/>
  <c r="AF613" i="1"/>
  <c r="AJ613" i="1" s="1"/>
  <c r="R613" i="1"/>
  <c r="AG612" i="1"/>
  <c r="AK612" i="1" s="1"/>
  <c r="AF612" i="1"/>
  <c r="R612" i="1"/>
  <c r="AG611" i="1"/>
  <c r="AF611" i="1"/>
  <c r="AJ611" i="1" s="1"/>
  <c r="R611" i="1"/>
  <c r="AG610" i="1"/>
  <c r="AH610" i="1" s="1"/>
  <c r="AF610" i="1"/>
  <c r="AJ610" i="1" s="1"/>
  <c r="R610" i="1"/>
  <c r="AG609" i="1"/>
  <c r="AK609" i="1" s="1"/>
  <c r="AF609" i="1"/>
  <c r="R609" i="1"/>
  <c r="AG608" i="1"/>
  <c r="AK608" i="1" s="1"/>
  <c r="AF608" i="1"/>
  <c r="S608" i="1" s="1"/>
  <c r="R608" i="1"/>
  <c r="AG607" i="1"/>
  <c r="AF607" i="1"/>
  <c r="R607" i="1"/>
  <c r="AG606" i="1"/>
  <c r="AF606" i="1"/>
  <c r="AJ606" i="1" s="1"/>
  <c r="R606" i="1"/>
  <c r="AG605" i="1"/>
  <c r="AF605" i="1"/>
  <c r="AJ605" i="1" s="1"/>
  <c r="R605" i="1"/>
  <c r="AM604" i="1"/>
  <c r="AR604" i="1" s="1"/>
  <c r="AG604" i="1"/>
  <c r="AK604" i="1" s="1"/>
  <c r="AF604" i="1"/>
  <c r="S604" i="1" s="1"/>
  <c r="R604" i="1"/>
  <c r="AG603" i="1"/>
  <c r="AF603" i="1"/>
  <c r="R603" i="1"/>
  <c r="AG602" i="1"/>
  <c r="AH602" i="1" s="1"/>
  <c r="AF602" i="1"/>
  <c r="AJ602" i="1" s="1"/>
  <c r="R602" i="1"/>
  <c r="AM601" i="1"/>
  <c r="AR601" i="1" s="1"/>
  <c r="AK601" i="1"/>
  <c r="AG601" i="1"/>
  <c r="AF601" i="1"/>
  <c r="R601" i="1"/>
  <c r="AG600" i="1"/>
  <c r="AK600" i="1" s="1"/>
  <c r="AF600" i="1"/>
  <c r="R600" i="1"/>
  <c r="AM599" i="1"/>
  <c r="AR599" i="1" s="1"/>
  <c r="AG599" i="1"/>
  <c r="AF599" i="1"/>
  <c r="AJ599" i="1" s="1"/>
  <c r="R599" i="1"/>
  <c r="AG598" i="1"/>
  <c r="AF598" i="1"/>
  <c r="AJ598" i="1" s="1"/>
  <c r="R598" i="1"/>
  <c r="AM597" i="1"/>
  <c r="AR597" i="1" s="1"/>
  <c r="AK597" i="1"/>
  <c r="AG597" i="1"/>
  <c r="AF597" i="1"/>
  <c r="R597" i="1"/>
  <c r="AG596" i="1"/>
  <c r="AK596" i="1" s="1"/>
  <c r="AF596" i="1"/>
  <c r="R596" i="1"/>
  <c r="AM595" i="1"/>
  <c r="AR595" i="1" s="1"/>
  <c r="AG595" i="1"/>
  <c r="AK595" i="1" s="1"/>
  <c r="AF595" i="1"/>
  <c r="AJ595" i="1" s="1"/>
  <c r="R595" i="1"/>
  <c r="AM594" i="1"/>
  <c r="AR594" i="1" s="1"/>
  <c r="AG594" i="1"/>
  <c r="AF594" i="1"/>
  <c r="R594" i="1"/>
  <c r="AG593" i="1"/>
  <c r="AK593" i="1" s="1"/>
  <c r="AF593" i="1"/>
  <c r="R593" i="1"/>
  <c r="AG592" i="1"/>
  <c r="AF592" i="1"/>
  <c r="R592" i="1"/>
  <c r="AM591" i="1"/>
  <c r="AR591" i="1" s="1"/>
  <c r="AG591" i="1"/>
  <c r="AH591" i="1" s="1"/>
  <c r="AF591" i="1"/>
  <c r="AJ591" i="1" s="1"/>
  <c r="R591" i="1"/>
  <c r="AM590" i="1"/>
  <c r="AR590" i="1" s="1"/>
  <c r="AG590" i="1"/>
  <c r="AK590" i="1" s="1"/>
  <c r="AF590" i="1"/>
  <c r="R590" i="1"/>
  <c r="AG589" i="1"/>
  <c r="AK589" i="1" s="1"/>
  <c r="AF589" i="1"/>
  <c r="R589" i="1"/>
  <c r="AG588" i="1"/>
  <c r="AK588" i="1" s="1"/>
  <c r="AF588" i="1"/>
  <c r="AJ588" i="1" s="1"/>
  <c r="R588" i="1"/>
  <c r="AM587" i="1"/>
  <c r="AR587" i="1" s="1"/>
  <c r="AK587" i="1"/>
  <c r="AG587" i="1"/>
  <c r="AF587" i="1"/>
  <c r="R587" i="1"/>
  <c r="AG586" i="1"/>
  <c r="AK586" i="1" s="1"/>
  <c r="AF586" i="1"/>
  <c r="R586" i="1"/>
  <c r="AM585" i="1"/>
  <c r="AR585" i="1" s="1"/>
  <c r="AG585" i="1"/>
  <c r="AF585" i="1"/>
  <c r="R585" i="1"/>
  <c r="AM584" i="1"/>
  <c r="AR584" i="1" s="1"/>
  <c r="AK584" i="1"/>
  <c r="AG584" i="1"/>
  <c r="AF584" i="1"/>
  <c r="AJ584" i="1" s="1"/>
  <c r="R584" i="1"/>
  <c r="AM583" i="1"/>
  <c r="AR583" i="1" s="1"/>
  <c r="AK583" i="1"/>
  <c r="AG583" i="1"/>
  <c r="AH583" i="1" s="1"/>
  <c r="AF583" i="1"/>
  <c r="R583" i="1"/>
  <c r="AM582" i="1"/>
  <c r="AR582" i="1" s="1"/>
  <c r="AG582" i="1"/>
  <c r="AK582" i="1" s="1"/>
  <c r="AF582" i="1"/>
  <c r="R582" i="1"/>
  <c r="AG581" i="1"/>
  <c r="AF581" i="1"/>
  <c r="R581" i="1"/>
  <c r="AG580" i="1"/>
  <c r="AF580" i="1"/>
  <c r="AJ580" i="1" s="1"/>
  <c r="R580" i="1"/>
  <c r="AM579" i="1"/>
  <c r="AR579" i="1" s="1"/>
  <c r="AG579" i="1"/>
  <c r="AF579" i="1"/>
  <c r="AJ579" i="1" s="1"/>
  <c r="R579" i="1"/>
  <c r="AM578" i="1"/>
  <c r="AR578" i="1" s="1"/>
  <c r="AG578" i="1"/>
  <c r="AF578" i="1"/>
  <c r="AJ578" i="1" s="1"/>
  <c r="R578" i="1"/>
  <c r="AG577" i="1"/>
  <c r="AF577" i="1"/>
  <c r="S577" i="1" s="1"/>
  <c r="R577" i="1"/>
  <c r="AG576" i="1"/>
  <c r="AF576" i="1"/>
  <c r="AJ576" i="1" s="1"/>
  <c r="R576" i="1"/>
  <c r="AG575" i="1"/>
  <c r="AF575" i="1"/>
  <c r="AJ575" i="1" s="1"/>
  <c r="R575" i="1"/>
  <c r="AG574" i="1"/>
  <c r="AK574" i="1" s="1"/>
  <c r="AF574" i="1"/>
  <c r="AJ574" i="1" s="1"/>
  <c r="R574" i="1"/>
  <c r="AG573" i="1"/>
  <c r="AF573" i="1"/>
  <c r="AJ573" i="1" s="1"/>
  <c r="R573" i="1"/>
  <c r="AM572" i="1"/>
  <c r="AR572" i="1" s="1"/>
  <c r="AG572" i="1"/>
  <c r="AF572" i="1"/>
  <c r="AJ572" i="1" s="1"/>
  <c r="R572" i="1"/>
  <c r="AG571" i="1"/>
  <c r="AH571" i="1" s="1"/>
  <c r="AF571" i="1"/>
  <c r="AJ571" i="1" s="1"/>
  <c r="R571" i="1"/>
  <c r="AG570" i="1"/>
  <c r="AK570" i="1" s="1"/>
  <c r="AF570" i="1"/>
  <c r="R570" i="1"/>
  <c r="AM569" i="1"/>
  <c r="AR569" i="1" s="1"/>
  <c r="AG569" i="1"/>
  <c r="AF569" i="1"/>
  <c r="R569" i="1"/>
  <c r="AG568" i="1"/>
  <c r="AK568" i="1" s="1"/>
  <c r="AF568" i="1"/>
  <c r="R568" i="1"/>
  <c r="AG567" i="1"/>
  <c r="AF567" i="1"/>
  <c r="R567" i="1"/>
  <c r="AM566" i="1"/>
  <c r="AR566" i="1" s="1"/>
  <c r="AG566" i="1"/>
  <c r="AF566" i="1"/>
  <c r="AJ566" i="1" s="1"/>
  <c r="R566" i="1"/>
  <c r="AM565" i="1"/>
  <c r="AR565" i="1" s="1"/>
  <c r="AG565" i="1"/>
  <c r="AF565" i="1"/>
  <c r="R565" i="1"/>
  <c r="AM564" i="1"/>
  <c r="AR564" i="1" s="1"/>
  <c r="AK564" i="1"/>
  <c r="AG564" i="1"/>
  <c r="AF564" i="1"/>
  <c r="R564" i="1"/>
  <c r="AG563" i="1"/>
  <c r="AK563" i="1" s="1"/>
  <c r="AF563" i="1"/>
  <c r="R563" i="1"/>
  <c r="AM562" i="1"/>
  <c r="AR562" i="1" s="1"/>
  <c r="AG562" i="1"/>
  <c r="AF562" i="1"/>
  <c r="R562" i="1"/>
  <c r="AM561" i="1"/>
  <c r="AR561" i="1" s="1"/>
  <c r="AG561" i="1"/>
  <c r="AF561" i="1"/>
  <c r="AJ561" i="1" s="1"/>
  <c r="R561" i="1"/>
  <c r="AG560" i="1"/>
  <c r="AK560" i="1" s="1"/>
  <c r="AF560" i="1"/>
  <c r="AJ560" i="1" s="1"/>
  <c r="R560" i="1"/>
  <c r="AG559" i="1"/>
  <c r="AF559" i="1"/>
  <c r="AJ559" i="1" s="1"/>
  <c r="R559" i="1"/>
  <c r="AG558" i="1"/>
  <c r="AF558" i="1"/>
  <c r="AJ558" i="1" s="1"/>
  <c r="R558" i="1"/>
  <c r="AG557" i="1"/>
  <c r="AF557" i="1"/>
  <c r="R557" i="1"/>
  <c r="AM556" i="1"/>
  <c r="AR556" i="1" s="1"/>
  <c r="AG556" i="1"/>
  <c r="AK556" i="1" s="1"/>
  <c r="AF556" i="1"/>
  <c r="S556" i="1" s="1"/>
  <c r="R556" i="1"/>
  <c r="AM555" i="1"/>
  <c r="AR555" i="1" s="1"/>
  <c r="AG555" i="1"/>
  <c r="AF555" i="1"/>
  <c r="AJ555" i="1" s="1"/>
  <c r="R555" i="1"/>
  <c r="AM554" i="1"/>
  <c r="AR554" i="1" s="1"/>
  <c r="AG554" i="1"/>
  <c r="AF554" i="1"/>
  <c r="R554" i="1"/>
  <c r="AM553" i="1"/>
  <c r="AR553" i="1" s="1"/>
  <c r="AG553" i="1"/>
  <c r="AF553" i="1"/>
  <c r="AJ553" i="1" s="1"/>
  <c r="R553" i="1"/>
  <c r="AG552" i="1"/>
  <c r="AK552" i="1" s="1"/>
  <c r="AF552" i="1"/>
  <c r="AJ552" i="1" s="1"/>
  <c r="R552" i="1"/>
  <c r="AG551" i="1"/>
  <c r="AF551" i="1"/>
  <c r="AJ551" i="1" s="1"/>
  <c r="R551" i="1"/>
  <c r="AG550" i="1"/>
  <c r="AF550" i="1"/>
  <c r="AJ550" i="1" s="1"/>
  <c r="R550" i="1"/>
  <c r="AG549" i="1"/>
  <c r="AF549" i="1"/>
  <c r="AJ549" i="1" s="1"/>
  <c r="R549" i="1"/>
  <c r="AM548" i="1"/>
  <c r="AR548" i="1" s="1"/>
  <c r="AG548" i="1"/>
  <c r="AK548" i="1" s="1"/>
  <c r="AF548" i="1"/>
  <c r="AJ548" i="1" s="1"/>
  <c r="R548" i="1"/>
  <c r="AM547" i="1"/>
  <c r="AR547" i="1" s="1"/>
  <c r="AG547" i="1"/>
  <c r="AF547" i="1"/>
  <c r="AJ547" i="1" s="1"/>
  <c r="R547" i="1"/>
  <c r="AM546" i="1"/>
  <c r="AR546" i="1" s="1"/>
  <c r="AG546" i="1"/>
  <c r="AF546" i="1"/>
  <c r="R546" i="1"/>
  <c r="AM545" i="1"/>
  <c r="AR545" i="1" s="1"/>
  <c r="AG545" i="1"/>
  <c r="AF545" i="1"/>
  <c r="AJ545" i="1" s="1"/>
  <c r="R545" i="1"/>
  <c r="AG544" i="1"/>
  <c r="AK544" i="1" s="1"/>
  <c r="AF544" i="1"/>
  <c r="AJ544" i="1" s="1"/>
  <c r="R544" i="1"/>
  <c r="AG543" i="1"/>
  <c r="AF543" i="1"/>
  <c r="AJ543" i="1" s="1"/>
  <c r="R543" i="1"/>
  <c r="AG542" i="1"/>
  <c r="AF542" i="1"/>
  <c r="AJ542" i="1" s="1"/>
  <c r="R542" i="1"/>
  <c r="AM541" i="1"/>
  <c r="AR541" i="1" s="1"/>
  <c r="AG541" i="1"/>
  <c r="AF541" i="1"/>
  <c r="R541" i="1"/>
  <c r="AG540" i="1"/>
  <c r="AF540" i="1"/>
  <c r="AJ540" i="1" s="1"/>
  <c r="R540" i="1"/>
  <c r="AG539" i="1"/>
  <c r="AH539" i="1" s="1"/>
  <c r="AF539" i="1"/>
  <c r="AJ539" i="1" s="1"/>
  <c r="R539" i="1"/>
  <c r="AG538" i="1"/>
  <c r="AK538" i="1" s="1"/>
  <c r="AF538" i="1"/>
  <c r="AJ538" i="1" s="1"/>
  <c r="R538" i="1"/>
  <c r="AG537" i="1"/>
  <c r="AF537" i="1"/>
  <c r="R537" i="1"/>
  <c r="AM536" i="1"/>
  <c r="AR536" i="1" s="1"/>
  <c r="AG536" i="1"/>
  <c r="AK536" i="1" s="1"/>
  <c r="AF536" i="1"/>
  <c r="AJ536" i="1" s="1"/>
  <c r="R536" i="1"/>
  <c r="AM535" i="1"/>
  <c r="AR535" i="1" s="1"/>
  <c r="AG535" i="1"/>
  <c r="AK535" i="1" s="1"/>
  <c r="AF535" i="1"/>
  <c r="AJ535" i="1" s="1"/>
  <c r="R535" i="1"/>
  <c r="AM534" i="1"/>
  <c r="AR534" i="1" s="1"/>
  <c r="AG534" i="1"/>
  <c r="AF534" i="1"/>
  <c r="R534" i="1"/>
  <c r="AM533" i="1"/>
  <c r="AR533" i="1" s="1"/>
  <c r="AG533" i="1"/>
  <c r="AF533" i="1"/>
  <c r="AJ533" i="1" s="1"/>
  <c r="R533" i="1"/>
  <c r="AG532" i="1"/>
  <c r="AK532" i="1" s="1"/>
  <c r="AF532" i="1"/>
  <c r="AJ532" i="1" s="1"/>
  <c r="R532" i="1"/>
  <c r="AG531" i="1"/>
  <c r="AF531" i="1"/>
  <c r="AJ531" i="1" s="1"/>
  <c r="R531" i="1"/>
  <c r="AM530" i="1"/>
  <c r="AR530" i="1" s="1"/>
  <c r="AK530" i="1"/>
  <c r="AG530" i="1"/>
  <c r="AF530" i="1"/>
  <c r="AJ530" i="1" s="1"/>
  <c r="R530" i="1"/>
  <c r="AM529" i="1"/>
  <c r="AR529" i="1" s="1"/>
  <c r="AG529" i="1"/>
  <c r="AF529" i="1"/>
  <c r="AJ529" i="1" s="1"/>
  <c r="R529" i="1"/>
  <c r="AM528" i="1"/>
  <c r="AR528" i="1" s="1"/>
  <c r="AG528" i="1"/>
  <c r="AK528" i="1" s="1"/>
  <c r="AF528" i="1"/>
  <c r="R528" i="1"/>
  <c r="AG527" i="1"/>
  <c r="AF527" i="1"/>
  <c r="R527" i="1"/>
  <c r="AG526" i="1"/>
  <c r="AK526" i="1" s="1"/>
  <c r="AF526" i="1"/>
  <c r="R526" i="1"/>
  <c r="AG525" i="1"/>
  <c r="AF525" i="1"/>
  <c r="R525" i="1"/>
  <c r="AG524" i="1"/>
  <c r="AF524" i="1"/>
  <c r="AJ524" i="1" s="1"/>
  <c r="R524" i="1"/>
  <c r="AG523" i="1"/>
  <c r="AF523" i="1"/>
  <c r="AJ523" i="1" s="1"/>
  <c r="R523" i="1"/>
  <c r="AG522" i="1"/>
  <c r="AF522" i="1"/>
  <c r="R522" i="1"/>
  <c r="AM521" i="1"/>
  <c r="AR521" i="1" s="1"/>
  <c r="AG521" i="1"/>
  <c r="AK521" i="1" s="1"/>
  <c r="AF521" i="1"/>
  <c r="R521" i="1"/>
  <c r="AM520" i="1"/>
  <c r="AR520" i="1" s="1"/>
  <c r="AG520" i="1"/>
  <c r="AK520" i="1" s="1"/>
  <c r="AF520" i="1"/>
  <c r="AJ520" i="1" s="1"/>
  <c r="R520" i="1"/>
  <c r="AM519" i="1"/>
  <c r="AR519" i="1" s="1"/>
  <c r="AG519" i="1"/>
  <c r="AF519" i="1"/>
  <c r="AJ519" i="1" s="1"/>
  <c r="R519" i="1"/>
  <c r="AG518" i="1"/>
  <c r="AH518" i="1" s="1"/>
  <c r="AF518" i="1"/>
  <c r="R518" i="1"/>
  <c r="AG517" i="1"/>
  <c r="AK517" i="1" s="1"/>
  <c r="AF517" i="1"/>
  <c r="AJ517" i="1" s="1"/>
  <c r="R517" i="1"/>
  <c r="AM516" i="1"/>
  <c r="AR516" i="1" s="1"/>
  <c r="AK516" i="1"/>
  <c r="AG516" i="1"/>
  <c r="AH516" i="1" s="1"/>
  <c r="AF516" i="1"/>
  <c r="AJ516" i="1" s="1"/>
  <c r="R516" i="1"/>
  <c r="AG515" i="1"/>
  <c r="AF515" i="1"/>
  <c r="AJ515" i="1" s="1"/>
  <c r="R515" i="1"/>
  <c r="AG514" i="1"/>
  <c r="AK514" i="1" s="1"/>
  <c r="AF514" i="1"/>
  <c r="R514" i="1"/>
  <c r="AG513" i="1"/>
  <c r="AK513" i="1" s="1"/>
  <c r="AF513" i="1"/>
  <c r="R513" i="1"/>
  <c r="AM512" i="1"/>
  <c r="AR512" i="1" s="1"/>
  <c r="AG512" i="1"/>
  <c r="AK512" i="1" s="1"/>
  <c r="AF512" i="1"/>
  <c r="AJ512" i="1" s="1"/>
  <c r="R512" i="1"/>
  <c r="AG511" i="1"/>
  <c r="AF511" i="1"/>
  <c r="R511" i="1"/>
  <c r="AG510" i="1"/>
  <c r="AF510" i="1"/>
  <c r="AJ510" i="1" s="1"/>
  <c r="R510" i="1"/>
  <c r="AG509" i="1"/>
  <c r="AK509" i="1" s="1"/>
  <c r="AF509" i="1"/>
  <c r="R509" i="1"/>
  <c r="AM508" i="1"/>
  <c r="AR508" i="1" s="1"/>
  <c r="AG508" i="1"/>
  <c r="AF508" i="1"/>
  <c r="AJ508" i="1" s="1"/>
  <c r="R508" i="1"/>
  <c r="AM507" i="1"/>
  <c r="AR507" i="1" s="1"/>
  <c r="AG507" i="1"/>
  <c r="AF507" i="1"/>
  <c r="R507" i="1"/>
  <c r="AG506" i="1"/>
  <c r="AK506" i="1" s="1"/>
  <c r="AF506" i="1"/>
  <c r="R506" i="1"/>
  <c r="AM505" i="1"/>
  <c r="AR505" i="1" s="1"/>
  <c r="AK505" i="1"/>
  <c r="AG505" i="1"/>
  <c r="AF505" i="1"/>
  <c r="R505" i="1"/>
  <c r="AM504" i="1"/>
  <c r="AR504" i="1" s="1"/>
  <c r="AG504" i="1"/>
  <c r="AF504" i="1"/>
  <c r="AJ504" i="1" s="1"/>
  <c r="R504" i="1"/>
  <c r="AG503" i="1"/>
  <c r="AF503" i="1"/>
  <c r="R503" i="1"/>
  <c r="AG502" i="1"/>
  <c r="AH502" i="1" s="1"/>
  <c r="AF502" i="1"/>
  <c r="R502" i="1"/>
  <c r="AM501" i="1"/>
  <c r="AR501" i="1" s="1"/>
  <c r="AG501" i="1"/>
  <c r="AK501" i="1" s="1"/>
  <c r="AF501" i="1"/>
  <c r="S501" i="1" s="1"/>
  <c r="R501" i="1"/>
  <c r="AG500" i="1"/>
  <c r="AK500" i="1" s="1"/>
  <c r="AF500" i="1"/>
  <c r="AJ500" i="1" s="1"/>
  <c r="R500" i="1"/>
  <c r="AM499" i="1"/>
  <c r="AR499" i="1" s="1"/>
  <c r="AK499" i="1"/>
  <c r="AG499" i="1"/>
  <c r="AF499" i="1"/>
  <c r="R499" i="1"/>
  <c r="AM498" i="1"/>
  <c r="AR498" i="1" s="1"/>
  <c r="AG498" i="1"/>
  <c r="AF498" i="1"/>
  <c r="AJ498" i="1" s="1"/>
  <c r="R498" i="1"/>
  <c r="AG497" i="1"/>
  <c r="AK497" i="1" s="1"/>
  <c r="AF497" i="1"/>
  <c r="R497" i="1"/>
  <c r="AM496" i="1"/>
  <c r="AR496" i="1" s="1"/>
  <c r="AK496" i="1"/>
  <c r="AG496" i="1"/>
  <c r="AH496" i="1" s="1"/>
  <c r="AF496" i="1"/>
  <c r="R496" i="1"/>
  <c r="AM495" i="1"/>
  <c r="AR495" i="1" s="1"/>
  <c r="AK495" i="1"/>
  <c r="AG495" i="1"/>
  <c r="AH495" i="1" s="1"/>
  <c r="AF495" i="1"/>
  <c r="R495" i="1"/>
  <c r="AG494" i="1"/>
  <c r="AH494" i="1" s="1"/>
  <c r="AF494" i="1"/>
  <c r="AJ494" i="1" s="1"/>
  <c r="R494" i="1"/>
  <c r="AG493" i="1"/>
  <c r="AK493" i="1" s="1"/>
  <c r="AF493" i="1"/>
  <c r="R493" i="1"/>
  <c r="AG492" i="1"/>
  <c r="AF492" i="1"/>
  <c r="R492" i="1"/>
  <c r="AM491" i="1"/>
  <c r="AR491" i="1" s="1"/>
  <c r="AG491" i="1"/>
  <c r="AH491" i="1" s="1"/>
  <c r="AF491" i="1"/>
  <c r="R491" i="1"/>
  <c r="AG490" i="1"/>
  <c r="AF490" i="1"/>
  <c r="R490" i="1"/>
  <c r="AG489" i="1"/>
  <c r="AF489" i="1"/>
  <c r="S489" i="1" s="1"/>
  <c r="R489" i="1"/>
  <c r="AM488" i="1"/>
  <c r="AR488" i="1" s="1"/>
  <c r="AG488" i="1"/>
  <c r="AF488" i="1"/>
  <c r="S488" i="1" s="1"/>
  <c r="R488" i="1"/>
  <c r="AG487" i="1"/>
  <c r="AF487" i="1"/>
  <c r="R487" i="1"/>
  <c r="AG486" i="1"/>
  <c r="AF486" i="1"/>
  <c r="AJ486" i="1" s="1"/>
  <c r="R486" i="1"/>
  <c r="AM485" i="1"/>
  <c r="AR485" i="1" s="1"/>
  <c r="AG485" i="1"/>
  <c r="AF485" i="1"/>
  <c r="AJ485" i="1" s="1"/>
  <c r="R485" i="1"/>
  <c r="AM484" i="1"/>
  <c r="AR484" i="1" s="1"/>
  <c r="AG484" i="1"/>
  <c r="AK484" i="1" s="1"/>
  <c r="AF484" i="1"/>
  <c r="AJ484" i="1" s="1"/>
  <c r="R484" i="1"/>
  <c r="AM483" i="1"/>
  <c r="AR483" i="1" s="1"/>
  <c r="AG483" i="1"/>
  <c r="AH483" i="1" s="1"/>
  <c r="AF483" i="1"/>
  <c r="AJ483" i="1" s="1"/>
  <c r="R483" i="1"/>
  <c r="AM482" i="1"/>
  <c r="AR482" i="1" s="1"/>
  <c r="AG482" i="1"/>
  <c r="AF482" i="1"/>
  <c r="R482" i="1"/>
  <c r="AG481" i="1"/>
  <c r="AK481" i="1" s="1"/>
  <c r="AF481" i="1"/>
  <c r="AJ481" i="1" s="1"/>
  <c r="R481" i="1"/>
  <c r="AM480" i="1"/>
  <c r="AR480" i="1" s="1"/>
  <c r="AK480" i="1"/>
  <c r="AG480" i="1"/>
  <c r="AH480" i="1" s="1"/>
  <c r="AF480" i="1"/>
  <c r="R480" i="1"/>
  <c r="AG479" i="1"/>
  <c r="AF479" i="1"/>
  <c r="R479" i="1"/>
  <c r="AM478" i="1"/>
  <c r="AR478" i="1" s="1"/>
  <c r="AG478" i="1"/>
  <c r="AF478" i="1"/>
  <c r="AJ478" i="1" s="1"/>
  <c r="R478" i="1"/>
  <c r="AG477" i="1"/>
  <c r="AF477" i="1"/>
  <c r="R477" i="1"/>
  <c r="AM476" i="1"/>
  <c r="AR476" i="1" s="1"/>
  <c r="AK476" i="1"/>
  <c r="AG476" i="1"/>
  <c r="AH476" i="1" s="1"/>
  <c r="AF476" i="1"/>
  <c r="R476" i="1"/>
  <c r="AM475" i="1"/>
  <c r="AR475" i="1" s="1"/>
  <c r="AG475" i="1"/>
  <c r="AF475" i="1"/>
  <c r="R475" i="1"/>
  <c r="AG474" i="1"/>
  <c r="AH474" i="1" s="1"/>
  <c r="AF474" i="1"/>
  <c r="R474" i="1"/>
  <c r="AM473" i="1"/>
  <c r="AR473" i="1" s="1"/>
  <c r="AG473" i="1"/>
  <c r="AK473" i="1" s="1"/>
  <c r="AF473" i="1"/>
  <c r="AJ473" i="1" s="1"/>
  <c r="R473" i="1"/>
  <c r="AM472" i="1"/>
  <c r="AR472" i="1" s="1"/>
  <c r="AK472" i="1"/>
  <c r="AG472" i="1"/>
  <c r="AH472" i="1" s="1"/>
  <c r="AF472" i="1"/>
  <c r="AJ472" i="1" s="1"/>
  <c r="R472" i="1"/>
  <c r="AG471" i="1"/>
  <c r="AF471" i="1"/>
  <c r="R471" i="1"/>
  <c r="AM470" i="1"/>
  <c r="AR470" i="1" s="1"/>
  <c r="AG470" i="1"/>
  <c r="AF470" i="1"/>
  <c r="AJ470" i="1" s="1"/>
  <c r="R470" i="1"/>
  <c r="AM469" i="1"/>
  <c r="AR469" i="1" s="1"/>
  <c r="AG469" i="1"/>
  <c r="AK469" i="1" s="1"/>
  <c r="AF469" i="1"/>
  <c r="R469" i="1"/>
  <c r="AG468" i="1"/>
  <c r="AF468" i="1"/>
  <c r="R468" i="1"/>
  <c r="AG467" i="1"/>
  <c r="AH467" i="1" s="1"/>
  <c r="AF467" i="1"/>
  <c r="R467" i="1"/>
  <c r="AM466" i="1"/>
  <c r="AR466" i="1" s="1"/>
  <c r="AG466" i="1"/>
  <c r="AH466" i="1" s="1"/>
  <c r="AF466" i="1"/>
  <c r="AJ466" i="1" s="1"/>
  <c r="R466" i="1"/>
  <c r="AG465" i="1"/>
  <c r="AF465" i="1"/>
  <c r="R465" i="1"/>
  <c r="AM464" i="1"/>
  <c r="AR464" i="1" s="1"/>
  <c r="AK464" i="1"/>
  <c r="AG464" i="1"/>
  <c r="AH464" i="1" s="1"/>
  <c r="AF464" i="1"/>
  <c r="AJ464" i="1" s="1"/>
  <c r="R464" i="1"/>
  <c r="AG463" i="1"/>
  <c r="AH463" i="1" s="1"/>
  <c r="AF463" i="1"/>
  <c r="S463" i="1" s="1"/>
  <c r="R463" i="1"/>
  <c r="AG462" i="1"/>
  <c r="AH462" i="1" s="1"/>
  <c r="AF462" i="1"/>
  <c r="R462" i="1"/>
  <c r="AM461" i="1"/>
  <c r="AR461" i="1" s="1"/>
  <c r="AG461" i="1"/>
  <c r="AK461" i="1" s="1"/>
  <c r="AF461" i="1"/>
  <c r="R461" i="1"/>
  <c r="AG460" i="1"/>
  <c r="AK460" i="1" s="1"/>
  <c r="AF460" i="1"/>
  <c r="R460" i="1"/>
  <c r="AG459" i="1"/>
  <c r="AF459" i="1"/>
  <c r="R459" i="1"/>
  <c r="AG458" i="1"/>
  <c r="AH458" i="1" s="1"/>
  <c r="AF458" i="1"/>
  <c r="AJ458" i="1" s="1"/>
  <c r="R458" i="1"/>
  <c r="AG457" i="1"/>
  <c r="AK457" i="1" s="1"/>
  <c r="AF457" i="1"/>
  <c r="R457" i="1"/>
  <c r="AG456" i="1"/>
  <c r="AK456" i="1" s="1"/>
  <c r="AF456" i="1"/>
  <c r="R456" i="1"/>
  <c r="AG455" i="1"/>
  <c r="AF455" i="1"/>
  <c r="R455" i="1"/>
  <c r="AG454" i="1"/>
  <c r="AH454" i="1" s="1"/>
  <c r="AF454" i="1"/>
  <c r="R454" i="1"/>
  <c r="AG453" i="1"/>
  <c r="AK453" i="1" s="1"/>
  <c r="AF453" i="1"/>
  <c r="AJ453" i="1" s="1"/>
  <c r="R453" i="1"/>
  <c r="AG452" i="1"/>
  <c r="AK452" i="1" s="1"/>
  <c r="AF452" i="1"/>
  <c r="AJ452" i="1" s="1"/>
  <c r="R452" i="1"/>
  <c r="AG451" i="1"/>
  <c r="AH451" i="1" s="1"/>
  <c r="AF451" i="1"/>
  <c r="S451" i="1" s="1"/>
  <c r="R451" i="1"/>
  <c r="AM450" i="1"/>
  <c r="AR450" i="1" s="1"/>
  <c r="AG450" i="1"/>
  <c r="AH450" i="1" s="1"/>
  <c r="AF450" i="1"/>
  <c r="R450" i="1"/>
  <c r="AG449" i="1"/>
  <c r="AK449" i="1" s="1"/>
  <c r="AF449" i="1"/>
  <c r="R449" i="1"/>
  <c r="AG448" i="1"/>
  <c r="AF448" i="1"/>
  <c r="AJ448" i="1" s="1"/>
  <c r="R448" i="1"/>
  <c r="AM447" i="1"/>
  <c r="AR447" i="1" s="1"/>
  <c r="AG447" i="1"/>
  <c r="AK447" i="1" s="1"/>
  <c r="AF447" i="1"/>
  <c r="R447" i="1"/>
  <c r="AG446" i="1"/>
  <c r="AH446" i="1" s="1"/>
  <c r="AF446" i="1"/>
  <c r="R446" i="1"/>
  <c r="AM445" i="1"/>
  <c r="AR445" i="1" s="1"/>
  <c r="AG445" i="1"/>
  <c r="AK445" i="1" s="1"/>
  <c r="AF445" i="1"/>
  <c r="S445" i="1" s="1"/>
  <c r="R445" i="1"/>
  <c r="AM444" i="1"/>
  <c r="AR444" i="1" s="1"/>
  <c r="AG444" i="1"/>
  <c r="AF444" i="1"/>
  <c r="R444" i="1"/>
  <c r="AG443" i="1"/>
  <c r="AK443" i="1" s="1"/>
  <c r="AF443" i="1"/>
  <c r="R443" i="1"/>
  <c r="AG442" i="1"/>
  <c r="AH442" i="1" s="1"/>
  <c r="AF442" i="1"/>
  <c r="R442" i="1"/>
  <c r="AM441" i="1"/>
  <c r="AR441" i="1" s="1"/>
  <c r="AG441" i="1"/>
  <c r="AK441" i="1" s="1"/>
  <c r="AF441" i="1"/>
  <c r="R441" i="1"/>
  <c r="AG440" i="1"/>
  <c r="AF440" i="1"/>
  <c r="R440" i="1"/>
  <c r="AG439" i="1"/>
  <c r="AK439" i="1" s="1"/>
  <c r="AF439" i="1"/>
  <c r="R439" i="1"/>
  <c r="AM438" i="1"/>
  <c r="AR438" i="1" s="1"/>
  <c r="AG438" i="1"/>
  <c r="AF438" i="1"/>
  <c r="AJ438" i="1" s="1"/>
  <c r="R438" i="1"/>
  <c r="AM437" i="1"/>
  <c r="AR437" i="1" s="1"/>
  <c r="AG437" i="1"/>
  <c r="AK437" i="1" s="1"/>
  <c r="AF437" i="1"/>
  <c r="R437" i="1"/>
  <c r="AM436" i="1"/>
  <c r="AR436" i="1" s="1"/>
  <c r="AG436" i="1"/>
  <c r="AF436" i="1"/>
  <c r="AJ436" i="1" s="1"/>
  <c r="R436" i="1"/>
  <c r="AG435" i="1"/>
  <c r="AF435" i="1"/>
  <c r="R435" i="1"/>
  <c r="AM434" i="1"/>
  <c r="AR434" i="1" s="1"/>
  <c r="AG434" i="1"/>
  <c r="AF434" i="1"/>
  <c r="R434" i="1"/>
  <c r="AG433" i="1"/>
  <c r="AF433" i="1"/>
  <c r="R433" i="1"/>
  <c r="AG432" i="1"/>
  <c r="AK432" i="1" s="1"/>
  <c r="AF432" i="1"/>
  <c r="AJ432" i="1" s="1"/>
  <c r="R432" i="1"/>
  <c r="AG431" i="1"/>
  <c r="AF431" i="1"/>
  <c r="AJ431" i="1" s="1"/>
  <c r="R431" i="1"/>
  <c r="AM430" i="1"/>
  <c r="AR430" i="1" s="1"/>
  <c r="AG430" i="1"/>
  <c r="AF430" i="1"/>
  <c r="AJ430" i="1" s="1"/>
  <c r="R430" i="1"/>
  <c r="AM429" i="1"/>
  <c r="AR429" i="1" s="1"/>
  <c r="AG429" i="1"/>
  <c r="AK429" i="1" s="1"/>
  <c r="AF429" i="1"/>
  <c r="AJ429" i="1" s="1"/>
  <c r="R429" i="1"/>
  <c r="AG428" i="1"/>
  <c r="AF428" i="1"/>
  <c r="R428" i="1"/>
  <c r="AG427" i="1"/>
  <c r="AF427" i="1"/>
  <c r="R427" i="1"/>
  <c r="AM426" i="1"/>
  <c r="AR426" i="1" s="1"/>
  <c r="AG426" i="1"/>
  <c r="AF426" i="1"/>
  <c r="R426" i="1"/>
  <c r="AG425" i="1"/>
  <c r="AF425" i="1"/>
  <c r="R425" i="1"/>
  <c r="AG424" i="1"/>
  <c r="AF424" i="1"/>
  <c r="AJ424" i="1" s="1"/>
  <c r="R424" i="1"/>
  <c r="AG423" i="1"/>
  <c r="AF423" i="1"/>
  <c r="R423" i="1"/>
  <c r="AM422" i="1"/>
  <c r="AR422" i="1" s="1"/>
  <c r="AG422" i="1"/>
  <c r="AF422" i="1"/>
  <c r="AJ422" i="1" s="1"/>
  <c r="R422" i="1"/>
  <c r="AG421" i="1"/>
  <c r="AF421" i="1"/>
  <c r="AJ421" i="1" s="1"/>
  <c r="R421" i="1"/>
  <c r="AG420" i="1"/>
  <c r="AF420" i="1"/>
  <c r="AJ420" i="1" s="1"/>
  <c r="R420" i="1"/>
  <c r="AG419" i="1"/>
  <c r="AF419" i="1"/>
  <c r="R419" i="1"/>
  <c r="AG418" i="1"/>
  <c r="AF418" i="1"/>
  <c r="R418" i="1"/>
  <c r="AM417" i="1"/>
  <c r="AR417" i="1" s="1"/>
  <c r="AG417" i="1"/>
  <c r="AF417" i="1"/>
  <c r="AJ417" i="1" s="1"/>
  <c r="R417" i="1"/>
  <c r="AM416" i="1"/>
  <c r="AR416" i="1" s="1"/>
  <c r="AG416" i="1"/>
  <c r="AF416" i="1"/>
  <c r="AJ416" i="1" s="1"/>
  <c r="R416" i="1"/>
  <c r="AG415" i="1"/>
  <c r="AK415" i="1" s="1"/>
  <c r="AF415" i="1"/>
  <c r="AJ415" i="1" s="1"/>
  <c r="R415" i="1"/>
  <c r="AG414" i="1"/>
  <c r="AK414" i="1" s="1"/>
  <c r="AF414" i="1"/>
  <c r="AJ414" i="1" s="1"/>
  <c r="R414" i="1"/>
  <c r="AM413" i="1"/>
  <c r="AR413" i="1" s="1"/>
  <c r="AG413" i="1"/>
  <c r="AF413" i="1"/>
  <c r="AJ413" i="1" s="1"/>
  <c r="R413" i="1"/>
  <c r="AM412" i="1"/>
  <c r="AR412" i="1" s="1"/>
  <c r="AG412" i="1"/>
  <c r="AF412" i="1"/>
  <c r="AJ412" i="1" s="1"/>
  <c r="R412" i="1"/>
  <c r="AG411" i="1"/>
  <c r="AF411" i="1"/>
  <c r="S411" i="1" s="1"/>
  <c r="R411" i="1"/>
  <c r="AM410" i="1"/>
  <c r="AR410" i="1" s="1"/>
  <c r="AG410" i="1"/>
  <c r="AF410" i="1"/>
  <c r="R410" i="1"/>
  <c r="AG409" i="1"/>
  <c r="AH409" i="1" s="1"/>
  <c r="AF409" i="1"/>
  <c r="AJ409" i="1" s="1"/>
  <c r="R409" i="1"/>
  <c r="AM408" i="1"/>
  <c r="AR408" i="1" s="1"/>
  <c r="AG408" i="1"/>
  <c r="AK408" i="1" s="1"/>
  <c r="AF408" i="1"/>
  <c r="R408" i="1"/>
  <c r="AM407" i="1"/>
  <c r="AR407" i="1" s="1"/>
  <c r="AG407" i="1"/>
  <c r="AF407" i="1"/>
  <c r="R407" i="1"/>
  <c r="AG406" i="1"/>
  <c r="AK406" i="1" s="1"/>
  <c r="AF406" i="1"/>
  <c r="AJ406" i="1" s="1"/>
  <c r="R406" i="1"/>
  <c r="AG405" i="1"/>
  <c r="AF405" i="1"/>
  <c r="AJ405" i="1" s="1"/>
  <c r="R405" i="1"/>
  <c r="AG404" i="1"/>
  <c r="AF404" i="1"/>
  <c r="R404" i="1"/>
  <c r="AG403" i="1"/>
  <c r="AK403" i="1" s="1"/>
  <c r="AF403" i="1"/>
  <c r="S403" i="1" s="1"/>
  <c r="R403" i="1"/>
  <c r="AG402" i="1"/>
  <c r="AF402" i="1"/>
  <c r="AJ402" i="1" s="1"/>
  <c r="R402" i="1"/>
  <c r="AG401" i="1"/>
  <c r="AH401" i="1" s="1"/>
  <c r="AF401" i="1"/>
  <c r="AJ401" i="1" s="1"/>
  <c r="R401" i="1"/>
  <c r="AG400" i="1"/>
  <c r="AF400" i="1"/>
  <c r="AJ400" i="1" s="1"/>
  <c r="R400" i="1"/>
  <c r="AG399" i="1"/>
  <c r="AF399" i="1"/>
  <c r="AJ399" i="1" s="1"/>
  <c r="R399" i="1"/>
  <c r="AG398" i="1"/>
  <c r="AF398" i="1"/>
  <c r="AJ398" i="1" s="1"/>
  <c r="R398" i="1"/>
  <c r="AG397" i="1"/>
  <c r="AF397" i="1"/>
  <c r="AJ397" i="1" s="1"/>
  <c r="R397" i="1"/>
  <c r="AG396" i="1"/>
  <c r="AK396" i="1" s="1"/>
  <c r="AF396" i="1"/>
  <c r="AJ396" i="1" s="1"/>
  <c r="R396" i="1"/>
  <c r="AM395" i="1"/>
  <c r="AR395" i="1" s="1"/>
  <c r="AG395" i="1"/>
  <c r="AF395" i="1"/>
  <c r="R395" i="1"/>
  <c r="AM394" i="1"/>
  <c r="AR394" i="1" s="1"/>
  <c r="AG394" i="1"/>
  <c r="AK394" i="1" s="1"/>
  <c r="AF394" i="1"/>
  <c r="R394" i="1"/>
  <c r="AM393" i="1"/>
  <c r="AR393" i="1" s="1"/>
  <c r="AG393" i="1"/>
  <c r="AF393" i="1"/>
  <c r="AJ393" i="1" s="1"/>
  <c r="R393" i="1"/>
  <c r="AG392" i="1"/>
  <c r="AF392" i="1"/>
  <c r="AJ392" i="1" s="1"/>
  <c r="R392" i="1"/>
  <c r="AG391" i="1"/>
  <c r="AK391" i="1" s="1"/>
  <c r="AF391" i="1"/>
  <c r="S391" i="1" s="1"/>
  <c r="R391" i="1"/>
  <c r="AG390" i="1"/>
  <c r="AF390" i="1"/>
  <c r="AJ390" i="1" s="1"/>
  <c r="R390" i="1"/>
  <c r="AG389" i="1"/>
  <c r="AF389" i="1"/>
  <c r="AJ389" i="1" s="1"/>
  <c r="R389" i="1"/>
  <c r="AG388" i="1"/>
  <c r="AK388" i="1" s="1"/>
  <c r="AF388" i="1"/>
  <c r="R388" i="1"/>
  <c r="AG387" i="1"/>
  <c r="AF387" i="1"/>
  <c r="R387" i="1"/>
  <c r="AG386" i="1"/>
  <c r="AK386" i="1" s="1"/>
  <c r="AF386" i="1"/>
  <c r="R386" i="1"/>
  <c r="AG385" i="1"/>
  <c r="AH385" i="1" s="1"/>
  <c r="AF385" i="1"/>
  <c r="R385" i="1"/>
  <c r="AG384" i="1"/>
  <c r="AK384" i="1" s="1"/>
  <c r="AF384" i="1"/>
  <c r="S384" i="1" s="1"/>
  <c r="R384" i="1"/>
  <c r="AG383" i="1"/>
  <c r="AK383" i="1" s="1"/>
  <c r="AF383" i="1"/>
  <c r="AJ383" i="1" s="1"/>
  <c r="R383" i="1"/>
  <c r="AG382" i="1"/>
  <c r="AK382" i="1" s="1"/>
  <c r="AF382" i="1"/>
  <c r="AJ382" i="1" s="1"/>
  <c r="R382" i="1"/>
  <c r="AG381" i="1"/>
  <c r="AH381" i="1" s="1"/>
  <c r="AF381" i="1"/>
  <c r="R381" i="1"/>
  <c r="AM380" i="1"/>
  <c r="AR380" i="1" s="1"/>
  <c r="AG380" i="1"/>
  <c r="AK380" i="1" s="1"/>
  <c r="AF380" i="1"/>
  <c r="S380" i="1" s="1"/>
  <c r="R380" i="1"/>
  <c r="AG379" i="1"/>
  <c r="AK379" i="1" s="1"/>
  <c r="AF379" i="1"/>
  <c r="AJ379" i="1" s="1"/>
  <c r="R379" i="1"/>
  <c r="AG378" i="1"/>
  <c r="AK378" i="1" s="1"/>
  <c r="AF378" i="1"/>
  <c r="R378" i="1"/>
  <c r="AG377" i="1"/>
  <c r="AH377" i="1" s="1"/>
  <c r="AF377" i="1"/>
  <c r="R377" i="1"/>
  <c r="AG376" i="1"/>
  <c r="AK376" i="1" s="1"/>
  <c r="AF376" i="1"/>
  <c r="R376" i="1"/>
  <c r="AM375" i="1"/>
  <c r="AR375" i="1" s="1"/>
  <c r="AG375" i="1"/>
  <c r="AF375" i="1"/>
  <c r="AJ375" i="1" s="1"/>
  <c r="R375" i="1"/>
  <c r="AG374" i="1"/>
  <c r="AF374" i="1"/>
  <c r="AJ374" i="1" s="1"/>
  <c r="R374" i="1"/>
  <c r="AM373" i="1"/>
  <c r="AR373" i="1" s="1"/>
  <c r="AG373" i="1"/>
  <c r="AF373" i="1"/>
  <c r="R373" i="1"/>
  <c r="AG372" i="1"/>
  <c r="AH372" i="1" s="1"/>
  <c r="AF372" i="1"/>
  <c r="AJ372" i="1" s="1"/>
  <c r="R372" i="1"/>
  <c r="AG371" i="1"/>
  <c r="AK371" i="1" s="1"/>
  <c r="AF371" i="1"/>
  <c r="AJ371" i="1" s="1"/>
  <c r="R371" i="1"/>
  <c r="AG370" i="1"/>
  <c r="AK370" i="1" s="1"/>
  <c r="AF370" i="1"/>
  <c r="R370" i="1"/>
  <c r="AG369" i="1"/>
  <c r="AK369" i="1" s="1"/>
  <c r="AF369" i="1"/>
  <c r="AJ369" i="1" s="1"/>
  <c r="R369" i="1"/>
  <c r="AM368" i="1"/>
  <c r="AR368" i="1" s="1"/>
  <c r="AG368" i="1"/>
  <c r="AH368" i="1" s="1"/>
  <c r="AF368" i="1"/>
  <c r="AJ368" i="1" s="1"/>
  <c r="R368" i="1"/>
  <c r="AM367" i="1"/>
  <c r="AR367" i="1" s="1"/>
  <c r="AG367" i="1"/>
  <c r="AK367" i="1" s="1"/>
  <c r="AF367" i="1"/>
  <c r="AJ367" i="1" s="1"/>
  <c r="R367" i="1"/>
  <c r="AG366" i="1"/>
  <c r="AK366" i="1" s="1"/>
  <c r="AF366" i="1"/>
  <c r="R366" i="1"/>
  <c r="AG365" i="1"/>
  <c r="AH365" i="1" s="1"/>
  <c r="AF365" i="1"/>
  <c r="R365" i="1"/>
  <c r="AG364" i="1"/>
  <c r="AF364" i="1"/>
  <c r="AJ364" i="1" s="1"/>
  <c r="R364" i="1"/>
  <c r="AG363" i="1"/>
  <c r="AK363" i="1" s="1"/>
  <c r="AF363" i="1"/>
  <c r="R363" i="1"/>
  <c r="AM362" i="1"/>
  <c r="AR362" i="1" s="1"/>
  <c r="AG362" i="1"/>
  <c r="AF362" i="1"/>
  <c r="R362" i="1"/>
  <c r="AG361" i="1"/>
  <c r="AF361" i="1"/>
  <c r="R361" i="1"/>
  <c r="AG360" i="1"/>
  <c r="AF360" i="1"/>
  <c r="AJ360" i="1" s="1"/>
  <c r="R360" i="1"/>
  <c r="AG359" i="1"/>
  <c r="AF359" i="1"/>
  <c r="AJ359" i="1" s="1"/>
  <c r="R359" i="1"/>
  <c r="AM358" i="1"/>
  <c r="AR358" i="1" s="1"/>
  <c r="AG358" i="1"/>
  <c r="AK358" i="1" s="1"/>
  <c r="AF358" i="1"/>
  <c r="R358" i="1"/>
  <c r="AG357" i="1"/>
  <c r="AK357" i="1" s="1"/>
  <c r="AF357" i="1"/>
  <c r="S357" i="1" s="1"/>
  <c r="R357" i="1"/>
  <c r="AM356" i="1"/>
  <c r="AR356" i="1" s="1"/>
  <c r="AG356" i="1"/>
  <c r="AH356" i="1" s="1"/>
  <c r="AF356" i="1"/>
  <c r="AJ356" i="1" s="1"/>
  <c r="R356" i="1"/>
  <c r="AG355" i="1"/>
  <c r="AK355" i="1" s="1"/>
  <c r="AF355" i="1"/>
  <c r="R355" i="1"/>
  <c r="AG354" i="1"/>
  <c r="AK354" i="1" s="1"/>
  <c r="AF354" i="1"/>
  <c r="S354" i="1" s="1"/>
  <c r="R354" i="1"/>
  <c r="AG353" i="1"/>
  <c r="AK353" i="1" s="1"/>
  <c r="AF353" i="1"/>
  <c r="R353" i="1"/>
  <c r="AM352" i="1"/>
  <c r="AR352" i="1" s="1"/>
  <c r="AG352" i="1"/>
  <c r="AK352" i="1" s="1"/>
  <c r="AF352" i="1"/>
  <c r="AJ352" i="1" s="1"/>
  <c r="R352" i="1"/>
  <c r="AG351" i="1"/>
  <c r="AK351" i="1" s="1"/>
  <c r="AF351" i="1"/>
  <c r="AJ351" i="1" s="1"/>
  <c r="R351" i="1"/>
  <c r="AM350" i="1"/>
  <c r="AR350" i="1" s="1"/>
  <c r="AG350" i="1"/>
  <c r="AK350" i="1" s="1"/>
  <c r="AF350" i="1"/>
  <c r="R350" i="1"/>
  <c r="AG349" i="1"/>
  <c r="AK349" i="1" s="1"/>
  <c r="AF349" i="1"/>
  <c r="AJ349" i="1" s="1"/>
  <c r="R349" i="1"/>
  <c r="AG348" i="1"/>
  <c r="AH348" i="1" s="1"/>
  <c r="AF348" i="1"/>
  <c r="AJ348" i="1" s="1"/>
  <c r="R348" i="1"/>
  <c r="AG347" i="1"/>
  <c r="AF347" i="1"/>
  <c r="AJ347" i="1" s="1"/>
  <c r="R347" i="1"/>
  <c r="AG346" i="1"/>
  <c r="AK346" i="1" s="1"/>
  <c r="AF346" i="1"/>
  <c r="AJ346" i="1" s="1"/>
  <c r="R346" i="1"/>
  <c r="AM345" i="1"/>
  <c r="AR345" i="1" s="1"/>
  <c r="AG345" i="1"/>
  <c r="AH345" i="1" s="1"/>
  <c r="AF345" i="1"/>
  <c r="AJ345" i="1" s="1"/>
  <c r="R345" i="1"/>
  <c r="AG344" i="1"/>
  <c r="AH344" i="1" s="1"/>
  <c r="AF344" i="1"/>
  <c r="AJ344" i="1" s="1"/>
  <c r="R344" i="1"/>
  <c r="AG343" i="1"/>
  <c r="AF343" i="1"/>
  <c r="AJ343" i="1" s="1"/>
  <c r="R343" i="1"/>
  <c r="AG342" i="1"/>
  <c r="AK342" i="1" s="1"/>
  <c r="AF342" i="1"/>
  <c r="S342" i="1" s="1"/>
  <c r="R342" i="1"/>
  <c r="AM341" i="1"/>
  <c r="AR341" i="1" s="1"/>
  <c r="AG341" i="1"/>
  <c r="AH341" i="1" s="1"/>
  <c r="AF341" i="1"/>
  <c r="R341" i="1"/>
  <c r="AM340" i="1"/>
  <c r="AR340" i="1" s="1"/>
  <c r="AG340" i="1"/>
  <c r="AF340" i="1"/>
  <c r="AJ340" i="1" s="1"/>
  <c r="R340" i="1"/>
  <c r="AG339" i="1"/>
  <c r="AK339" i="1" s="1"/>
  <c r="AF339" i="1"/>
  <c r="R339" i="1"/>
  <c r="AG338" i="1"/>
  <c r="AK338" i="1" s="1"/>
  <c r="AF338" i="1"/>
  <c r="S338" i="1" s="1"/>
  <c r="R338" i="1"/>
  <c r="AM337" i="1"/>
  <c r="AR337" i="1" s="1"/>
  <c r="AG337" i="1"/>
  <c r="AH337" i="1" s="1"/>
  <c r="AF337" i="1"/>
  <c r="AJ337" i="1" s="1"/>
  <c r="R337" i="1"/>
  <c r="AM336" i="1"/>
  <c r="AR336" i="1" s="1"/>
  <c r="AG336" i="1"/>
  <c r="AH336" i="1" s="1"/>
  <c r="AF336" i="1"/>
  <c r="R336" i="1"/>
  <c r="AG335" i="1"/>
  <c r="AK335" i="1" s="1"/>
  <c r="AF335" i="1"/>
  <c r="S335" i="1" s="1"/>
  <c r="R335" i="1"/>
  <c r="AG334" i="1"/>
  <c r="AK334" i="1" s="1"/>
  <c r="AF334" i="1"/>
  <c r="AJ334" i="1" s="1"/>
  <c r="R334" i="1"/>
  <c r="AG333" i="1"/>
  <c r="AF333" i="1"/>
  <c r="AJ333" i="1" s="1"/>
  <c r="R333" i="1"/>
  <c r="AG332" i="1"/>
  <c r="AH332" i="1" s="1"/>
  <c r="AF332" i="1"/>
  <c r="R332" i="1"/>
  <c r="AG331" i="1"/>
  <c r="AF331" i="1"/>
  <c r="R331" i="1"/>
  <c r="AG330" i="1"/>
  <c r="AK330" i="1" s="1"/>
  <c r="AF330" i="1"/>
  <c r="AJ330" i="1" s="1"/>
  <c r="R330" i="1"/>
  <c r="AG329" i="1"/>
  <c r="AH329" i="1" s="1"/>
  <c r="AF329" i="1"/>
  <c r="AJ329" i="1" s="1"/>
  <c r="R329" i="1"/>
  <c r="AG328" i="1"/>
  <c r="AH328" i="1" s="1"/>
  <c r="AF328" i="1"/>
  <c r="R328" i="1"/>
  <c r="AM327" i="1"/>
  <c r="AR327" i="1" s="1"/>
  <c r="AG327" i="1"/>
  <c r="AK327" i="1" s="1"/>
  <c r="AF327" i="1"/>
  <c r="R327" i="1"/>
  <c r="AG326" i="1"/>
  <c r="AK326" i="1" s="1"/>
  <c r="AF326" i="1"/>
  <c r="AJ326" i="1" s="1"/>
  <c r="R326" i="1"/>
  <c r="AG325" i="1"/>
  <c r="AF325" i="1"/>
  <c r="R325" i="1"/>
  <c r="AG324" i="1"/>
  <c r="AH324" i="1" s="1"/>
  <c r="AF324" i="1"/>
  <c r="R324" i="1"/>
  <c r="AG323" i="1"/>
  <c r="AF323" i="1"/>
  <c r="S323" i="1" s="1"/>
  <c r="R323" i="1"/>
  <c r="AM322" i="1"/>
  <c r="AR322" i="1" s="1"/>
  <c r="AG322" i="1"/>
  <c r="AF322" i="1"/>
  <c r="AJ322" i="1" s="1"/>
  <c r="R322" i="1"/>
  <c r="AG321" i="1"/>
  <c r="AH321" i="1" s="1"/>
  <c r="AF321" i="1"/>
  <c r="AJ321" i="1" s="1"/>
  <c r="R321" i="1"/>
  <c r="AG320" i="1"/>
  <c r="AF320" i="1"/>
  <c r="R320" i="1"/>
  <c r="AG319" i="1"/>
  <c r="AK319" i="1" s="1"/>
  <c r="AF319" i="1"/>
  <c r="R319" i="1"/>
  <c r="AG318" i="1"/>
  <c r="AK318" i="1" s="1"/>
  <c r="AF318" i="1"/>
  <c r="AJ318" i="1" s="1"/>
  <c r="R318" i="1"/>
  <c r="AG317" i="1"/>
  <c r="AF317" i="1"/>
  <c r="R317" i="1"/>
  <c r="AG316" i="1"/>
  <c r="AH316" i="1" s="1"/>
  <c r="AF316" i="1"/>
  <c r="R316" i="1"/>
  <c r="AM315" i="1"/>
  <c r="AR315" i="1" s="1"/>
  <c r="AG315" i="1"/>
  <c r="AK315" i="1" s="1"/>
  <c r="AF315" i="1"/>
  <c r="R315" i="1"/>
  <c r="AG314" i="1"/>
  <c r="AK314" i="1" s="1"/>
  <c r="AF314" i="1"/>
  <c r="AJ314" i="1" s="1"/>
  <c r="R314" i="1"/>
  <c r="AG313" i="1"/>
  <c r="AH313" i="1" s="1"/>
  <c r="AF313" i="1"/>
  <c r="R313" i="1"/>
  <c r="AG312" i="1"/>
  <c r="AF312" i="1"/>
  <c r="R312" i="1"/>
  <c r="AG311" i="1"/>
  <c r="AK311" i="1" s="1"/>
  <c r="AF311" i="1"/>
  <c r="R311" i="1"/>
  <c r="AG310" i="1"/>
  <c r="AF310" i="1"/>
  <c r="AJ310" i="1" s="1"/>
  <c r="R310" i="1"/>
  <c r="AG309" i="1"/>
  <c r="AF309" i="1"/>
  <c r="AJ309" i="1" s="1"/>
  <c r="R309" i="1"/>
  <c r="AM308" i="1"/>
  <c r="AR308" i="1" s="1"/>
  <c r="AG308" i="1"/>
  <c r="AF308" i="1"/>
  <c r="AJ308" i="1" s="1"/>
  <c r="R308" i="1"/>
  <c r="AG307" i="1"/>
  <c r="AK307" i="1" s="1"/>
  <c r="AF307" i="1"/>
  <c r="R307" i="1"/>
  <c r="AG306" i="1"/>
  <c r="AK306" i="1" s="1"/>
  <c r="AF306" i="1"/>
  <c r="AJ306" i="1" s="1"/>
  <c r="R306" i="1"/>
  <c r="AG305" i="1"/>
  <c r="AF305" i="1"/>
  <c r="AJ305" i="1" s="1"/>
  <c r="R305" i="1"/>
  <c r="AG304" i="1"/>
  <c r="AF304" i="1"/>
  <c r="AJ304" i="1" s="1"/>
  <c r="R304" i="1"/>
  <c r="AG303" i="1"/>
  <c r="AK303" i="1" s="1"/>
  <c r="AF303" i="1"/>
  <c r="R303" i="1"/>
  <c r="AG302" i="1"/>
  <c r="AK302" i="1" s="1"/>
  <c r="AF302" i="1"/>
  <c r="AJ302" i="1" s="1"/>
  <c r="R302" i="1"/>
  <c r="AG301" i="1"/>
  <c r="AF301" i="1"/>
  <c r="AJ301" i="1" s="1"/>
  <c r="R301" i="1"/>
  <c r="AG300" i="1"/>
  <c r="AF300" i="1"/>
  <c r="AJ300" i="1" s="1"/>
  <c r="R300" i="1"/>
  <c r="AM299" i="1"/>
  <c r="AR299" i="1" s="1"/>
  <c r="AG299" i="1"/>
  <c r="AK299" i="1" s="1"/>
  <c r="AF299" i="1"/>
  <c r="R299" i="1"/>
  <c r="AM298" i="1"/>
  <c r="AR298" i="1" s="1"/>
  <c r="AG298" i="1"/>
  <c r="AK298" i="1" s="1"/>
  <c r="AF298" i="1"/>
  <c r="AJ298" i="1" s="1"/>
  <c r="R298" i="1"/>
  <c r="AG297" i="1"/>
  <c r="AF297" i="1"/>
  <c r="AJ297" i="1" s="1"/>
  <c r="R297" i="1"/>
  <c r="AM296" i="1"/>
  <c r="AR296" i="1" s="1"/>
  <c r="AG296" i="1"/>
  <c r="AH296" i="1" s="1"/>
  <c r="AF296" i="1"/>
  <c r="AJ296" i="1" s="1"/>
  <c r="R296" i="1"/>
  <c r="AM295" i="1"/>
  <c r="AR295" i="1" s="1"/>
  <c r="AG295" i="1"/>
  <c r="AF295" i="1"/>
  <c r="AJ295" i="1" s="1"/>
  <c r="R295" i="1"/>
  <c r="AG294" i="1"/>
  <c r="AF294" i="1"/>
  <c r="AJ294" i="1" s="1"/>
  <c r="R294" i="1"/>
  <c r="AG293" i="1"/>
  <c r="AH293" i="1" s="1"/>
  <c r="AF293" i="1"/>
  <c r="AJ293" i="1" s="1"/>
  <c r="R293" i="1"/>
  <c r="AM292" i="1"/>
  <c r="AR292" i="1" s="1"/>
  <c r="AG292" i="1"/>
  <c r="AF292" i="1"/>
  <c r="AJ292" i="1" s="1"/>
  <c r="R292" i="1"/>
  <c r="AM291" i="1"/>
  <c r="AR291" i="1" s="1"/>
  <c r="AG291" i="1"/>
  <c r="AF291" i="1"/>
  <c r="S291" i="1" s="1"/>
  <c r="R291" i="1"/>
  <c r="AM290" i="1"/>
  <c r="AR290" i="1" s="1"/>
  <c r="AG290" i="1"/>
  <c r="AK290" i="1" s="1"/>
  <c r="AF290" i="1"/>
  <c r="R290" i="1"/>
  <c r="AG289" i="1"/>
  <c r="AK289" i="1" s="1"/>
  <c r="AF289" i="1"/>
  <c r="S289" i="1" s="1"/>
  <c r="R289" i="1"/>
  <c r="AM288" i="1"/>
  <c r="AR288" i="1" s="1"/>
  <c r="AG288" i="1"/>
  <c r="AH288" i="1" s="1"/>
  <c r="AF288" i="1"/>
  <c r="R288" i="1"/>
  <c r="AG287" i="1"/>
  <c r="AK287" i="1" s="1"/>
  <c r="AF287" i="1"/>
  <c r="R287" i="1"/>
  <c r="AG286" i="1"/>
  <c r="AF286" i="1"/>
  <c r="AJ286" i="1" s="1"/>
  <c r="R286" i="1"/>
  <c r="AG285" i="1"/>
  <c r="AH285" i="1" s="1"/>
  <c r="AF285" i="1"/>
  <c r="AJ285" i="1" s="1"/>
  <c r="R285" i="1"/>
  <c r="AG284" i="1"/>
  <c r="AH284" i="1" s="1"/>
  <c r="AF284" i="1"/>
  <c r="R284" i="1"/>
  <c r="AM283" i="1"/>
  <c r="AR283" i="1" s="1"/>
  <c r="AG283" i="1"/>
  <c r="AK283" i="1" s="1"/>
  <c r="AF283" i="1"/>
  <c r="R283" i="1"/>
  <c r="AM282" i="1"/>
  <c r="AR282" i="1" s="1"/>
  <c r="AG282" i="1"/>
  <c r="AF282" i="1"/>
  <c r="AJ282" i="1" s="1"/>
  <c r="R282" i="1"/>
  <c r="AG281" i="1"/>
  <c r="AF281" i="1"/>
  <c r="AJ281" i="1" s="1"/>
  <c r="R281" i="1"/>
  <c r="AG280" i="1"/>
  <c r="AF280" i="1"/>
  <c r="R280" i="1"/>
  <c r="AG279" i="1"/>
  <c r="AK279" i="1" s="1"/>
  <c r="AF279" i="1"/>
  <c r="R279" i="1"/>
  <c r="AM278" i="1"/>
  <c r="AR278" i="1" s="1"/>
  <c r="AG278" i="1"/>
  <c r="AK278" i="1" s="1"/>
  <c r="AF278" i="1"/>
  <c r="AJ278" i="1" s="1"/>
  <c r="R278" i="1"/>
  <c r="AG277" i="1"/>
  <c r="AH277" i="1" s="1"/>
  <c r="AF277" i="1"/>
  <c r="R277" i="1"/>
  <c r="AG276" i="1"/>
  <c r="AF276" i="1"/>
  <c r="R276" i="1"/>
  <c r="AG275" i="1"/>
  <c r="AK275" i="1" s="1"/>
  <c r="AF275" i="1"/>
  <c r="R275" i="1"/>
  <c r="AG274" i="1"/>
  <c r="AF274" i="1"/>
  <c r="AJ274" i="1" s="1"/>
  <c r="R274" i="1"/>
  <c r="AG273" i="1"/>
  <c r="AF273" i="1"/>
  <c r="R273" i="1"/>
  <c r="AG272" i="1"/>
  <c r="AF272" i="1"/>
  <c r="R272" i="1"/>
  <c r="AG271" i="1"/>
  <c r="AK271" i="1" s="1"/>
  <c r="AF271" i="1"/>
  <c r="R271" i="1"/>
  <c r="AG270" i="1"/>
  <c r="AF270" i="1"/>
  <c r="AJ270" i="1" s="1"/>
  <c r="R270" i="1"/>
  <c r="AM269" i="1"/>
  <c r="AR269" i="1" s="1"/>
  <c r="AG269" i="1"/>
  <c r="AH269" i="1" s="1"/>
  <c r="AF269" i="1"/>
  <c r="R269" i="1"/>
  <c r="AG268" i="1"/>
  <c r="AF268" i="1"/>
  <c r="R268" i="1"/>
  <c r="AM267" i="1"/>
  <c r="AR267" i="1" s="1"/>
  <c r="AG267" i="1"/>
  <c r="AK267" i="1" s="1"/>
  <c r="AF267" i="1"/>
  <c r="R267" i="1"/>
  <c r="AG266" i="1"/>
  <c r="AF266" i="1"/>
  <c r="AJ266" i="1" s="1"/>
  <c r="R266" i="1"/>
  <c r="AG265" i="1"/>
  <c r="AF265" i="1"/>
  <c r="R265" i="1"/>
  <c r="AG264" i="1"/>
  <c r="AF264" i="1"/>
  <c r="R264" i="1"/>
  <c r="AM263" i="1"/>
  <c r="AR263" i="1" s="1"/>
  <c r="AG263" i="1"/>
  <c r="AK263" i="1" s="1"/>
  <c r="AF263" i="1"/>
  <c r="R263" i="1"/>
  <c r="AM262" i="1"/>
  <c r="AR262" i="1" s="1"/>
  <c r="AG262" i="1"/>
  <c r="AF262" i="1"/>
  <c r="AJ262" i="1" s="1"/>
  <c r="R262" i="1"/>
  <c r="AM261" i="1"/>
  <c r="AR261" i="1" s="1"/>
  <c r="AG261" i="1"/>
  <c r="AH261" i="1" s="1"/>
  <c r="AF261" i="1"/>
  <c r="R261" i="1"/>
  <c r="AG260" i="1"/>
  <c r="AF260" i="1"/>
  <c r="R260" i="1"/>
  <c r="AG259" i="1"/>
  <c r="AK259" i="1" s="1"/>
  <c r="AF259" i="1"/>
  <c r="S259" i="1" s="1"/>
  <c r="R259" i="1"/>
  <c r="AG258" i="1"/>
  <c r="AF258" i="1"/>
  <c r="AJ258" i="1" s="1"/>
  <c r="R258" i="1"/>
  <c r="AG257" i="1"/>
  <c r="AF257" i="1"/>
  <c r="AJ257" i="1" s="1"/>
  <c r="R257" i="1"/>
  <c r="AM256" i="1"/>
  <c r="AR256" i="1" s="1"/>
  <c r="AG256" i="1"/>
  <c r="AF256" i="1"/>
  <c r="AJ256" i="1" s="1"/>
  <c r="R256" i="1"/>
  <c r="AG255" i="1"/>
  <c r="AK255" i="1" s="1"/>
  <c r="AF255" i="1"/>
  <c r="R255" i="1"/>
  <c r="AG254" i="1"/>
  <c r="AF254" i="1"/>
  <c r="AJ254" i="1" s="1"/>
  <c r="R254" i="1"/>
  <c r="AG253" i="1"/>
  <c r="AF253" i="1"/>
  <c r="R253" i="1"/>
  <c r="AG252" i="1"/>
  <c r="AF252" i="1"/>
  <c r="AJ252" i="1" s="1"/>
  <c r="R252" i="1"/>
  <c r="AG251" i="1"/>
  <c r="AK251" i="1" s="1"/>
  <c r="AF251" i="1"/>
  <c r="R251" i="1"/>
  <c r="AG250" i="1"/>
  <c r="AK250" i="1" s="1"/>
  <c r="AF250" i="1"/>
  <c r="AJ250" i="1" s="1"/>
  <c r="R250" i="1"/>
  <c r="AG249" i="1"/>
  <c r="AF249" i="1"/>
  <c r="AJ249" i="1" s="1"/>
  <c r="R249" i="1"/>
  <c r="AM248" i="1"/>
  <c r="AR248" i="1" s="1"/>
  <c r="AG248" i="1"/>
  <c r="AH248" i="1" s="1"/>
  <c r="AF248" i="1"/>
  <c r="AJ248" i="1" s="1"/>
  <c r="R248" i="1"/>
  <c r="AM247" i="1"/>
  <c r="AR247" i="1" s="1"/>
  <c r="AG247" i="1"/>
  <c r="AF247" i="1"/>
  <c r="AJ247" i="1" s="1"/>
  <c r="R247" i="1"/>
  <c r="AG246" i="1"/>
  <c r="AF246" i="1"/>
  <c r="R246" i="1"/>
  <c r="AM245" i="1"/>
  <c r="AR245" i="1" s="1"/>
  <c r="AG245" i="1"/>
  <c r="AH245" i="1" s="1"/>
  <c r="AF245" i="1"/>
  <c r="R245" i="1"/>
  <c r="AG244" i="1"/>
  <c r="AH244" i="1" s="1"/>
  <c r="AF244" i="1"/>
  <c r="AJ244" i="1" s="1"/>
  <c r="R244" i="1"/>
  <c r="AG243" i="1"/>
  <c r="AF243" i="1"/>
  <c r="AJ243" i="1" s="1"/>
  <c r="R243" i="1"/>
  <c r="AG242" i="1"/>
  <c r="AF242" i="1"/>
  <c r="R242" i="1"/>
  <c r="AM241" i="1"/>
  <c r="AR241" i="1" s="1"/>
  <c r="AG241" i="1"/>
  <c r="AH241" i="1" s="1"/>
  <c r="AF241" i="1"/>
  <c r="AJ241" i="1" s="1"/>
  <c r="R241" i="1"/>
  <c r="AG240" i="1"/>
  <c r="AH240" i="1" s="1"/>
  <c r="AF240" i="1"/>
  <c r="AJ240" i="1" s="1"/>
  <c r="R240" i="1"/>
  <c r="AG239" i="1"/>
  <c r="AF239" i="1"/>
  <c r="AJ239" i="1" s="1"/>
  <c r="R239" i="1"/>
  <c r="AM238" i="1"/>
  <c r="AR238" i="1" s="1"/>
  <c r="AG238" i="1"/>
  <c r="AF238" i="1"/>
  <c r="AJ238" i="1" s="1"/>
  <c r="R238" i="1"/>
  <c r="AM237" i="1"/>
  <c r="AR237" i="1" s="1"/>
  <c r="AG237" i="1"/>
  <c r="AH237" i="1" s="1"/>
  <c r="AF237" i="1"/>
  <c r="AJ237" i="1" s="1"/>
  <c r="R237" i="1"/>
  <c r="AM236" i="1"/>
  <c r="AR236" i="1" s="1"/>
  <c r="AG236" i="1"/>
  <c r="AH236" i="1" s="1"/>
  <c r="AF236" i="1"/>
  <c r="AJ236" i="1" s="1"/>
  <c r="R236" i="1"/>
  <c r="AM235" i="1"/>
  <c r="AR235" i="1" s="1"/>
  <c r="AG235" i="1"/>
  <c r="AK235" i="1" s="1"/>
  <c r="AF235" i="1"/>
  <c r="R235" i="1"/>
  <c r="AM234" i="1"/>
  <c r="AR234" i="1" s="1"/>
  <c r="AG234" i="1"/>
  <c r="AK234" i="1" s="1"/>
  <c r="AF234" i="1"/>
  <c r="R234" i="1"/>
  <c r="AG233" i="1"/>
  <c r="AH233" i="1" s="1"/>
  <c r="AF233" i="1"/>
  <c r="AJ233" i="1" s="1"/>
  <c r="R233" i="1"/>
  <c r="AM232" i="1"/>
  <c r="AR232" i="1" s="1"/>
  <c r="AG232" i="1"/>
  <c r="AH232" i="1" s="1"/>
  <c r="AF232" i="1"/>
  <c r="R232" i="1"/>
  <c r="AM231" i="1"/>
  <c r="AR231" i="1" s="1"/>
  <c r="AG231" i="1"/>
  <c r="AK231" i="1" s="1"/>
  <c r="AF231" i="1"/>
  <c r="R231" i="1"/>
  <c r="AM230" i="1"/>
  <c r="AR230" i="1" s="1"/>
  <c r="AG230" i="1"/>
  <c r="AF230" i="1"/>
  <c r="AJ230" i="1" s="1"/>
  <c r="R230" i="1"/>
  <c r="AM229" i="1"/>
  <c r="AR229" i="1" s="1"/>
  <c r="AG229" i="1"/>
  <c r="AF229" i="1"/>
  <c r="R229" i="1"/>
  <c r="AG228" i="1"/>
  <c r="AF228" i="1"/>
  <c r="R228" i="1"/>
  <c r="AM227" i="1"/>
  <c r="AR227" i="1" s="1"/>
  <c r="AG227" i="1"/>
  <c r="AK227" i="1" s="1"/>
  <c r="AF227" i="1"/>
  <c r="R227" i="1"/>
  <c r="AM226" i="1"/>
  <c r="AR226" i="1" s="1"/>
  <c r="AG226" i="1"/>
  <c r="AK226" i="1" s="1"/>
  <c r="AF226" i="1"/>
  <c r="AJ226" i="1" s="1"/>
  <c r="R226" i="1"/>
  <c r="AM225" i="1"/>
  <c r="AR225" i="1" s="1"/>
  <c r="AG225" i="1"/>
  <c r="AH225" i="1" s="1"/>
  <c r="AF225" i="1"/>
  <c r="S225" i="1" s="1"/>
  <c r="R225" i="1"/>
  <c r="AM224" i="1"/>
  <c r="AR224" i="1" s="1"/>
  <c r="AG224" i="1"/>
  <c r="AF224" i="1"/>
  <c r="AJ224" i="1" s="1"/>
  <c r="R224" i="1"/>
  <c r="AG223" i="1"/>
  <c r="AK223" i="1" s="1"/>
  <c r="AF223" i="1"/>
  <c r="R223" i="1"/>
  <c r="AM222" i="1"/>
  <c r="AR222" i="1" s="1"/>
  <c r="AG222" i="1"/>
  <c r="AF222" i="1"/>
  <c r="AJ222" i="1" s="1"/>
  <c r="R222" i="1"/>
  <c r="AM221" i="1"/>
  <c r="AR221" i="1" s="1"/>
  <c r="AG221" i="1"/>
  <c r="AF221" i="1"/>
  <c r="AJ221" i="1" s="1"/>
  <c r="R221" i="1"/>
  <c r="AM220" i="1"/>
  <c r="AR220" i="1" s="1"/>
  <c r="AG220" i="1"/>
  <c r="AH220" i="1" s="1"/>
  <c r="AF220" i="1"/>
  <c r="AJ220" i="1" s="1"/>
  <c r="R220" i="1"/>
  <c r="AG219" i="1"/>
  <c r="AF219" i="1"/>
  <c r="AJ219" i="1" s="1"/>
  <c r="R219" i="1"/>
  <c r="AG218" i="1"/>
  <c r="AK218" i="1" s="1"/>
  <c r="AF218" i="1"/>
  <c r="R218" i="1"/>
  <c r="AM217" i="1"/>
  <c r="AR217" i="1" s="1"/>
  <c r="AG217" i="1"/>
  <c r="AH217" i="1" s="1"/>
  <c r="AF217" i="1"/>
  <c r="AJ217" i="1" s="1"/>
  <c r="R217" i="1"/>
  <c r="AM216" i="1"/>
  <c r="AR216" i="1" s="1"/>
  <c r="AG216" i="1"/>
  <c r="AK216" i="1" s="1"/>
  <c r="AF216" i="1"/>
  <c r="AJ216" i="1" s="1"/>
  <c r="R216" i="1"/>
  <c r="AM215" i="1"/>
  <c r="AR215" i="1" s="1"/>
  <c r="AG215" i="1"/>
  <c r="AK215" i="1" s="1"/>
  <c r="AF215" i="1"/>
  <c r="R215" i="1"/>
  <c r="AG214" i="1"/>
  <c r="AK214" i="1" s="1"/>
  <c r="AF214" i="1"/>
  <c r="R214" i="1"/>
  <c r="AM213" i="1"/>
  <c r="AR213" i="1" s="1"/>
  <c r="AG213" i="1"/>
  <c r="AH213" i="1" s="1"/>
  <c r="AF213" i="1"/>
  <c r="R213" i="1"/>
  <c r="AM212" i="1"/>
  <c r="AR212" i="1" s="1"/>
  <c r="AG212" i="1"/>
  <c r="AF212" i="1"/>
  <c r="R212" i="1"/>
  <c r="AM211" i="1"/>
  <c r="AR211" i="1" s="1"/>
  <c r="AG211" i="1"/>
  <c r="AK211" i="1" s="1"/>
  <c r="AF211" i="1"/>
  <c r="R211" i="1"/>
  <c r="AG210" i="1"/>
  <c r="AF210" i="1"/>
  <c r="AJ210" i="1" s="1"/>
  <c r="R210" i="1"/>
  <c r="AG209" i="1"/>
  <c r="AH209" i="1" s="1"/>
  <c r="AF209" i="1"/>
  <c r="AJ209" i="1" s="1"/>
  <c r="R209" i="1"/>
  <c r="AG208" i="1"/>
  <c r="AF208" i="1"/>
  <c r="R208" i="1"/>
  <c r="AG207" i="1"/>
  <c r="AK207" i="1" s="1"/>
  <c r="AF207" i="1"/>
  <c r="R207" i="1"/>
  <c r="AG206" i="1"/>
  <c r="AK206" i="1" s="1"/>
  <c r="AF206" i="1"/>
  <c r="AJ206" i="1" s="1"/>
  <c r="R206" i="1"/>
  <c r="AG205" i="1"/>
  <c r="AF205" i="1"/>
  <c r="AJ205" i="1" s="1"/>
  <c r="R205" i="1"/>
  <c r="AM204" i="1"/>
  <c r="AR204" i="1" s="1"/>
  <c r="AG204" i="1"/>
  <c r="AF204" i="1"/>
  <c r="AJ204" i="1" s="1"/>
  <c r="R204" i="1"/>
  <c r="AG203" i="1"/>
  <c r="AK203" i="1" s="1"/>
  <c r="AF203" i="1"/>
  <c r="R203" i="1"/>
  <c r="AM202" i="1"/>
  <c r="AR202" i="1" s="1"/>
  <c r="AG202" i="1"/>
  <c r="AF202" i="1"/>
  <c r="AJ202" i="1" s="1"/>
  <c r="R202" i="1"/>
  <c r="AM201" i="1"/>
  <c r="AR201" i="1" s="1"/>
  <c r="AG201" i="1"/>
  <c r="AF201" i="1"/>
  <c r="R201" i="1"/>
  <c r="AM200" i="1"/>
  <c r="AR200" i="1" s="1"/>
  <c r="AG200" i="1"/>
  <c r="AH200" i="1" s="1"/>
  <c r="AF200" i="1"/>
  <c r="AJ200" i="1" s="1"/>
  <c r="R200" i="1"/>
  <c r="AM199" i="1"/>
  <c r="AR199" i="1" s="1"/>
  <c r="AG199" i="1"/>
  <c r="AF199" i="1"/>
  <c r="AJ199" i="1" s="1"/>
  <c r="R199" i="1"/>
  <c r="AM198" i="1"/>
  <c r="AR198" i="1" s="1"/>
  <c r="AG198" i="1"/>
  <c r="AK198" i="1" s="1"/>
  <c r="AF198" i="1"/>
  <c r="AJ198" i="1" s="1"/>
  <c r="R198" i="1"/>
  <c r="AG197" i="1"/>
  <c r="AH197" i="1" s="1"/>
  <c r="AF197" i="1"/>
  <c r="AJ197" i="1" s="1"/>
  <c r="R197" i="1"/>
  <c r="AG196" i="1"/>
  <c r="AH196" i="1" s="1"/>
  <c r="AF196" i="1"/>
  <c r="AJ196" i="1" s="1"/>
  <c r="R196" i="1"/>
  <c r="AM195" i="1"/>
  <c r="AR195" i="1" s="1"/>
  <c r="AG195" i="1"/>
  <c r="AF195" i="1"/>
  <c r="AJ195" i="1" s="1"/>
  <c r="R195" i="1"/>
  <c r="AG194" i="1"/>
  <c r="AF194" i="1"/>
  <c r="AJ194" i="1" s="1"/>
  <c r="R194" i="1"/>
  <c r="AG193" i="1"/>
  <c r="AK193" i="1" s="1"/>
  <c r="AF193" i="1"/>
  <c r="R193" i="1"/>
  <c r="AM192" i="1"/>
  <c r="AR192" i="1" s="1"/>
  <c r="AG192" i="1"/>
  <c r="AK192" i="1" s="1"/>
  <c r="AF192" i="1"/>
  <c r="AJ192" i="1" s="1"/>
  <c r="R192" i="1"/>
  <c r="AM191" i="1"/>
  <c r="AR191" i="1" s="1"/>
  <c r="AG191" i="1"/>
  <c r="AF191" i="1"/>
  <c r="AJ191" i="1" s="1"/>
  <c r="R191" i="1"/>
  <c r="AG190" i="1"/>
  <c r="AF190" i="1"/>
  <c r="R190" i="1"/>
  <c r="AG189" i="1"/>
  <c r="AK189" i="1" s="1"/>
  <c r="AF189" i="1"/>
  <c r="R189" i="1"/>
  <c r="AG188" i="1"/>
  <c r="AK188" i="1" s="1"/>
  <c r="AF188" i="1"/>
  <c r="AJ188" i="1" s="1"/>
  <c r="R188" i="1"/>
  <c r="AG187" i="1"/>
  <c r="AK187" i="1" s="1"/>
  <c r="AF187" i="1"/>
  <c r="AJ187" i="1" s="1"/>
  <c r="R187" i="1"/>
  <c r="AG186" i="1"/>
  <c r="AF186" i="1"/>
  <c r="AJ186" i="1" s="1"/>
  <c r="R186" i="1"/>
  <c r="AM185" i="1"/>
  <c r="AR185" i="1" s="1"/>
  <c r="AG185" i="1"/>
  <c r="AK185" i="1" s="1"/>
  <c r="AF185" i="1"/>
  <c r="R185" i="1"/>
  <c r="AG184" i="1"/>
  <c r="AF184" i="1"/>
  <c r="AJ184" i="1" s="1"/>
  <c r="R184" i="1"/>
  <c r="AG183" i="1"/>
  <c r="AK183" i="1" s="1"/>
  <c r="AF183" i="1"/>
  <c r="AJ183" i="1" s="1"/>
  <c r="R183" i="1"/>
  <c r="AG182" i="1"/>
  <c r="AF182" i="1"/>
  <c r="R182" i="1"/>
  <c r="AM181" i="1"/>
  <c r="AR181" i="1" s="1"/>
  <c r="AG181" i="1"/>
  <c r="AK181" i="1" s="1"/>
  <c r="AF181" i="1"/>
  <c r="S181" i="1" s="1"/>
  <c r="R181" i="1"/>
  <c r="AG180" i="1"/>
  <c r="AF180" i="1"/>
  <c r="AJ180" i="1" s="1"/>
  <c r="R180" i="1"/>
  <c r="AM179" i="1"/>
  <c r="AR179" i="1" s="1"/>
  <c r="AG179" i="1"/>
  <c r="AK179" i="1" s="1"/>
  <c r="AF179" i="1"/>
  <c r="AJ179" i="1" s="1"/>
  <c r="R179" i="1"/>
  <c r="AM178" i="1"/>
  <c r="AR178" i="1" s="1"/>
  <c r="AG178" i="1"/>
  <c r="AF178" i="1"/>
  <c r="AJ178" i="1" s="1"/>
  <c r="R178" i="1"/>
  <c r="AM177" i="1"/>
  <c r="AR177" i="1" s="1"/>
  <c r="AG177" i="1"/>
  <c r="AF177" i="1"/>
  <c r="S177" i="1" s="1"/>
  <c r="R177" i="1"/>
  <c r="AM176" i="1"/>
  <c r="AR176" i="1" s="1"/>
  <c r="AG176" i="1"/>
  <c r="AF176" i="1"/>
  <c r="AJ176" i="1" s="1"/>
  <c r="R176" i="1"/>
  <c r="AM175" i="1"/>
  <c r="AR175" i="1" s="1"/>
  <c r="AG175" i="1"/>
  <c r="AK175" i="1" s="1"/>
  <c r="AF175" i="1"/>
  <c r="AJ175" i="1" s="1"/>
  <c r="R175" i="1"/>
  <c r="AM174" i="1"/>
  <c r="AR174" i="1" s="1"/>
  <c r="AG174" i="1"/>
  <c r="AF174" i="1"/>
  <c r="AJ174" i="1" s="1"/>
  <c r="R174" i="1"/>
  <c r="AG173" i="1"/>
  <c r="AK173" i="1" s="1"/>
  <c r="AF173" i="1"/>
  <c r="R173" i="1"/>
  <c r="AG172" i="1"/>
  <c r="AK172" i="1" s="1"/>
  <c r="AF172" i="1"/>
  <c r="R172" i="1"/>
  <c r="AM171" i="1"/>
  <c r="AR171" i="1" s="1"/>
  <c r="AG171" i="1"/>
  <c r="AF171" i="1"/>
  <c r="AJ171" i="1" s="1"/>
  <c r="R171" i="1"/>
  <c r="AM170" i="1"/>
  <c r="AR170" i="1" s="1"/>
  <c r="AG170" i="1"/>
  <c r="AF170" i="1"/>
  <c r="R170" i="1"/>
  <c r="AG169" i="1"/>
  <c r="AK169" i="1" s="1"/>
  <c r="AF169" i="1"/>
  <c r="R169" i="1"/>
  <c r="AG168" i="1"/>
  <c r="AK168" i="1" s="1"/>
  <c r="AF168" i="1"/>
  <c r="AJ168" i="1" s="1"/>
  <c r="R168" i="1"/>
  <c r="AG167" i="1"/>
  <c r="AF167" i="1"/>
  <c r="AJ167" i="1" s="1"/>
  <c r="R167" i="1"/>
  <c r="AM166" i="1"/>
  <c r="AR166" i="1" s="1"/>
  <c r="AG166" i="1"/>
  <c r="AF166" i="1"/>
  <c r="R166" i="1"/>
  <c r="AG165" i="1"/>
  <c r="AK165" i="1" s="1"/>
  <c r="AF165" i="1"/>
  <c r="R165" i="1"/>
  <c r="AM164" i="1"/>
  <c r="AR164" i="1" s="1"/>
  <c r="AG164" i="1"/>
  <c r="AF164" i="1"/>
  <c r="AJ164" i="1" s="1"/>
  <c r="R164" i="1"/>
  <c r="AG163" i="1"/>
  <c r="AF163" i="1"/>
  <c r="AJ163" i="1" s="1"/>
  <c r="R163" i="1"/>
  <c r="AG162" i="1"/>
  <c r="AF162" i="1"/>
  <c r="R162" i="1"/>
  <c r="AG161" i="1"/>
  <c r="AF161" i="1"/>
  <c r="R161" i="1"/>
  <c r="AM160" i="1"/>
  <c r="AR160" i="1" s="1"/>
  <c r="AG160" i="1"/>
  <c r="AK160" i="1" s="1"/>
  <c r="AF160" i="1"/>
  <c r="AJ160" i="1" s="1"/>
  <c r="R160" i="1"/>
  <c r="AG159" i="1"/>
  <c r="AF159" i="1"/>
  <c r="AJ159" i="1" s="1"/>
  <c r="R159" i="1"/>
  <c r="AG158" i="1"/>
  <c r="AF158" i="1"/>
  <c r="R158" i="1"/>
  <c r="AG157" i="1"/>
  <c r="AK157" i="1" s="1"/>
  <c r="AF157" i="1"/>
  <c r="R157" i="1"/>
  <c r="AM156" i="1"/>
  <c r="AR156" i="1" s="1"/>
  <c r="AG156" i="1"/>
  <c r="AK156" i="1" s="1"/>
  <c r="AF156" i="1"/>
  <c r="AJ156" i="1" s="1"/>
  <c r="R156" i="1"/>
  <c r="AM155" i="1"/>
  <c r="AR155" i="1" s="1"/>
  <c r="AG155" i="1"/>
  <c r="AK155" i="1" s="1"/>
  <c r="AF155" i="1"/>
  <c r="AJ155" i="1" s="1"/>
  <c r="R155" i="1"/>
  <c r="AM154" i="1"/>
  <c r="AR154" i="1" s="1"/>
  <c r="AG154" i="1"/>
  <c r="AF154" i="1"/>
  <c r="AJ154" i="1" s="1"/>
  <c r="R154" i="1"/>
  <c r="AM153" i="1"/>
  <c r="AR153" i="1" s="1"/>
  <c r="AG153" i="1"/>
  <c r="AK153" i="1" s="1"/>
  <c r="AF153" i="1"/>
  <c r="R153" i="1"/>
  <c r="AG152" i="1"/>
  <c r="AF152" i="1"/>
  <c r="AJ152" i="1" s="1"/>
  <c r="R152" i="1"/>
  <c r="AM151" i="1"/>
  <c r="AR151" i="1" s="1"/>
  <c r="AG151" i="1"/>
  <c r="AF151" i="1"/>
  <c r="AJ151" i="1" s="1"/>
  <c r="R151" i="1"/>
  <c r="AM150" i="1"/>
  <c r="AR150" i="1" s="1"/>
  <c r="AG150" i="1"/>
  <c r="AF150" i="1"/>
  <c r="R150" i="1"/>
  <c r="AG149" i="1"/>
  <c r="AF149" i="1"/>
  <c r="S149" i="1" s="1"/>
  <c r="R149" i="1"/>
  <c r="AG148" i="1"/>
  <c r="AK148" i="1" s="1"/>
  <c r="AF148" i="1"/>
  <c r="AJ148" i="1" s="1"/>
  <c r="R148" i="1"/>
  <c r="AG147" i="1"/>
  <c r="AF147" i="1"/>
  <c r="AJ147" i="1" s="1"/>
  <c r="R147" i="1"/>
  <c r="AG146" i="1"/>
  <c r="AF146" i="1"/>
  <c r="R146" i="1"/>
  <c r="AM145" i="1"/>
  <c r="AR145" i="1" s="1"/>
  <c r="AG145" i="1"/>
  <c r="AK145" i="1" s="1"/>
  <c r="AF145" i="1"/>
  <c r="S145" i="1" s="1"/>
  <c r="R145" i="1"/>
  <c r="AM144" i="1"/>
  <c r="AR144" i="1" s="1"/>
  <c r="AG144" i="1"/>
  <c r="AK144" i="1" s="1"/>
  <c r="AF144" i="1"/>
  <c r="AJ144" i="1" s="1"/>
  <c r="R144" i="1"/>
  <c r="AG143" i="1"/>
  <c r="AF143" i="1"/>
  <c r="AJ143" i="1" s="1"/>
  <c r="R143" i="1"/>
  <c r="AM142" i="1"/>
  <c r="AR142" i="1" s="1"/>
  <c r="AG142" i="1"/>
  <c r="AF142" i="1"/>
  <c r="R142" i="1"/>
  <c r="AG141" i="1"/>
  <c r="AK141" i="1" s="1"/>
  <c r="AF141" i="1"/>
  <c r="R141" i="1"/>
  <c r="AM140" i="1"/>
  <c r="AR140" i="1" s="1"/>
  <c r="AG140" i="1"/>
  <c r="AK140" i="1" s="1"/>
  <c r="AF140" i="1"/>
  <c r="AJ140" i="1" s="1"/>
  <c r="R140" i="1"/>
  <c r="AM139" i="1"/>
  <c r="AR139" i="1" s="1"/>
  <c r="AG139" i="1"/>
  <c r="AK139" i="1" s="1"/>
  <c r="AF139" i="1"/>
  <c r="AJ139" i="1" s="1"/>
  <c r="R139" i="1"/>
  <c r="AG138" i="1"/>
  <c r="AF138" i="1"/>
  <c r="AJ138" i="1" s="1"/>
  <c r="R138" i="1"/>
  <c r="AG137" i="1"/>
  <c r="AK137" i="1" s="1"/>
  <c r="AF137" i="1"/>
  <c r="S137" i="1" s="1"/>
  <c r="R137" i="1"/>
  <c r="AG136" i="1"/>
  <c r="AK136" i="1" s="1"/>
  <c r="AF136" i="1"/>
  <c r="R136" i="1"/>
  <c r="AG135" i="1"/>
  <c r="AK135" i="1" s="1"/>
  <c r="AF135" i="1"/>
  <c r="AJ135" i="1" s="1"/>
  <c r="R135" i="1"/>
  <c r="AG134" i="1"/>
  <c r="AF134" i="1"/>
  <c r="R134" i="1"/>
  <c r="AG133" i="1"/>
  <c r="AK133" i="1" s="1"/>
  <c r="AF133" i="1"/>
  <c r="R133" i="1"/>
  <c r="AM132" i="1"/>
  <c r="AR132" i="1" s="1"/>
  <c r="AG132" i="1"/>
  <c r="AK132" i="1" s="1"/>
  <c r="AF132" i="1"/>
  <c r="R132" i="1"/>
  <c r="AG131" i="1"/>
  <c r="AF131" i="1"/>
  <c r="AJ131" i="1" s="1"/>
  <c r="R131" i="1"/>
  <c r="AG130" i="1"/>
  <c r="AF130" i="1"/>
  <c r="AJ130" i="1" s="1"/>
  <c r="R130" i="1"/>
  <c r="AM129" i="1"/>
  <c r="AR129" i="1" s="1"/>
  <c r="AG129" i="1"/>
  <c r="AK129" i="1" s="1"/>
  <c r="AF129" i="1"/>
  <c r="R129" i="1"/>
  <c r="AM128" i="1"/>
  <c r="AR128" i="1" s="1"/>
  <c r="AG128" i="1"/>
  <c r="AK128" i="1" s="1"/>
  <c r="AF128" i="1"/>
  <c r="AJ128" i="1" s="1"/>
  <c r="R128" i="1"/>
  <c r="AG127" i="1"/>
  <c r="AH127" i="1" s="1"/>
  <c r="AF127" i="1"/>
  <c r="AJ127" i="1" s="1"/>
  <c r="R127" i="1"/>
  <c r="AG126" i="1"/>
  <c r="AK126" i="1" s="1"/>
  <c r="AF126" i="1"/>
  <c r="AJ126" i="1" s="1"/>
  <c r="R126" i="1"/>
  <c r="AG125" i="1"/>
  <c r="AK125" i="1" s="1"/>
  <c r="AF125" i="1"/>
  <c r="AJ125" i="1" s="1"/>
  <c r="R125" i="1"/>
  <c r="AG124" i="1"/>
  <c r="AK124" i="1" s="1"/>
  <c r="AF124" i="1"/>
  <c r="AJ124" i="1" s="1"/>
  <c r="R124" i="1"/>
  <c r="AG123" i="1"/>
  <c r="AH123" i="1" s="1"/>
  <c r="AF123" i="1"/>
  <c r="AJ123" i="1" s="1"/>
  <c r="R123" i="1"/>
  <c r="AM122" i="1"/>
  <c r="AR122" i="1" s="1"/>
  <c r="AG122" i="1"/>
  <c r="AF122" i="1"/>
  <c r="R122" i="1"/>
  <c r="AG121" i="1"/>
  <c r="AK121" i="1" s="1"/>
  <c r="AF121" i="1"/>
  <c r="R121" i="1"/>
  <c r="AG120" i="1"/>
  <c r="AK120" i="1" s="1"/>
  <c r="AF120" i="1"/>
  <c r="AJ120" i="1" s="1"/>
  <c r="R120" i="1"/>
  <c r="AM119" i="1"/>
  <c r="AR119" i="1" s="1"/>
  <c r="AG119" i="1"/>
  <c r="AH119" i="1" s="1"/>
  <c r="AF119" i="1"/>
  <c r="AJ119" i="1" s="1"/>
  <c r="R119" i="1"/>
  <c r="AM118" i="1"/>
  <c r="AR118" i="1" s="1"/>
  <c r="AG118" i="1"/>
  <c r="AF118" i="1"/>
  <c r="R118" i="1"/>
  <c r="AM117" i="1"/>
  <c r="AR117" i="1" s="1"/>
  <c r="AG117" i="1"/>
  <c r="AK117" i="1" s="1"/>
  <c r="AF117" i="1"/>
  <c r="R117" i="1"/>
  <c r="AG116" i="1"/>
  <c r="AK116" i="1" s="1"/>
  <c r="AF116" i="1"/>
  <c r="AJ116" i="1" s="1"/>
  <c r="R116" i="1"/>
  <c r="AM115" i="1"/>
  <c r="AR115" i="1" s="1"/>
  <c r="AG115" i="1"/>
  <c r="AK115" i="1" s="1"/>
  <c r="AF115" i="1"/>
  <c r="AJ115" i="1" s="1"/>
  <c r="R115" i="1"/>
  <c r="AM114" i="1"/>
  <c r="AR114" i="1" s="1"/>
  <c r="AG114" i="1"/>
  <c r="AF114" i="1"/>
  <c r="R114" i="1"/>
  <c r="AG113" i="1"/>
  <c r="AK113" i="1" s="1"/>
  <c r="AF113" i="1"/>
  <c r="R113" i="1"/>
  <c r="AG112" i="1"/>
  <c r="AK112" i="1" s="1"/>
  <c r="AF112" i="1"/>
  <c r="AJ112" i="1" s="1"/>
  <c r="R112" i="1"/>
  <c r="AG111" i="1"/>
  <c r="AF111" i="1"/>
  <c r="AJ111" i="1" s="1"/>
  <c r="R111" i="1"/>
  <c r="AG110" i="1"/>
  <c r="AF110" i="1"/>
  <c r="AJ110" i="1" s="1"/>
  <c r="R110" i="1"/>
  <c r="AM109" i="1"/>
  <c r="AR109" i="1" s="1"/>
  <c r="AG109" i="1"/>
  <c r="AK109" i="1" s="1"/>
  <c r="AF109" i="1"/>
  <c r="R109" i="1"/>
  <c r="AG108" i="1"/>
  <c r="AK108" i="1" s="1"/>
  <c r="AF108" i="1"/>
  <c r="AJ108" i="1" s="1"/>
  <c r="R108" i="1"/>
  <c r="AG107" i="1"/>
  <c r="AK107" i="1" s="1"/>
  <c r="AF107" i="1"/>
  <c r="AJ107" i="1" s="1"/>
  <c r="R107" i="1"/>
  <c r="AM106" i="1"/>
  <c r="AR106" i="1" s="1"/>
  <c r="AG106" i="1"/>
  <c r="AK106" i="1" s="1"/>
  <c r="AF106" i="1"/>
  <c r="R106" i="1"/>
  <c r="AM105" i="1"/>
  <c r="AR105" i="1" s="1"/>
  <c r="AG105" i="1"/>
  <c r="AK105" i="1" s="1"/>
  <c r="AF105" i="1"/>
  <c r="R105" i="1"/>
  <c r="AM104" i="1"/>
  <c r="AR104" i="1" s="1"/>
  <c r="AG104" i="1"/>
  <c r="AK104" i="1" s="1"/>
  <c r="AF104" i="1"/>
  <c r="AJ104" i="1" s="1"/>
  <c r="R104" i="1"/>
  <c r="AG103" i="1"/>
  <c r="AK103" i="1" s="1"/>
  <c r="AF103" i="1"/>
  <c r="AJ103" i="1" s="1"/>
  <c r="R103" i="1"/>
  <c r="AG102" i="1"/>
  <c r="AF102" i="1"/>
  <c r="R102" i="1"/>
  <c r="AG101" i="1"/>
  <c r="AK101" i="1" s="1"/>
  <c r="AF101" i="1"/>
  <c r="R101" i="1"/>
  <c r="AG100" i="1"/>
  <c r="AK100" i="1" s="1"/>
  <c r="AF100" i="1"/>
  <c r="AJ100" i="1" s="1"/>
  <c r="R100" i="1"/>
  <c r="AG99" i="1"/>
  <c r="AF99" i="1"/>
  <c r="AJ99" i="1" s="1"/>
  <c r="R99" i="1"/>
  <c r="AG98" i="1"/>
  <c r="AF98" i="1"/>
  <c r="AJ98" i="1" s="1"/>
  <c r="R98" i="1"/>
  <c r="AG97" i="1"/>
  <c r="AK97" i="1" s="1"/>
  <c r="AF97" i="1"/>
  <c r="R97" i="1"/>
  <c r="AG96" i="1"/>
  <c r="AK96" i="1" s="1"/>
  <c r="AF96" i="1"/>
  <c r="AJ96" i="1" s="1"/>
  <c r="R96" i="1"/>
  <c r="AG95" i="1"/>
  <c r="AK95" i="1" s="1"/>
  <c r="AF95" i="1"/>
  <c r="AJ95" i="1" s="1"/>
  <c r="R95" i="1"/>
  <c r="AG94" i="1"/>
  <c r="AK94" i="1" s="1"/>
  <c r="AF94" i="1"/>
  <c r="AJ94" i="1" s="1"/>
  <c r="R94" i="1"/>
  <c r="AG93" i="1"/>
  <c r="AK93" i="1" s="1"/>
  <c r="AF93" i="1"/>
  <c r="AJ93" i="1" s="1"/>
  <c r="R93" i="1"/>
  <c r="AG92" i="1"/>
  <c r="AK92" i="1" s="1"/>
  <c r="AF92" i="1"/>
  <c r="AJ92" i="1" s="1"/>
  <c r="R92" i="1"/>
  <c r="AG91" i="1"/>
  <c r="AH91" i="1" s="1"/>
  <c r="AF91" i="1"/>
  <c r="AJ91" i="1" s="1"/>
  <c r="R91" i="1"/>
  <c r="AG90" i="1"/>
  <c r="AK90" i="1" s="1"/>
  <c r="AF90" i="1"/>
  <c r="R90" i="1"/>
  <c r="AG89" i="1"/>
  <c r="AK89" i="1" s="1"/>
  <c r="AF89" i="1"/>
  <c r="R89" i="1"/>
  <c r="AG88" i="1"/>
  <c r="AK88" i="1" s="1"/>
  <c r="AF88" i="1"/>
  <c r="AJ88" i="1" s="1"/>
  <c r="R88" i="1"/>
  <c r="AG87" i="1"/>
  <c r="AF87" i="1"/>
  <c r="AJ87" i="1" s="1"/>
  <c r="R87" i="1"/>
  <c r="AG86" i="1"/>
  <c r="AF86" i="1"/>
  <c r="R86" i="1"/>
  <c r="AM85" i="1"/>
  <c r="AR85" i="1" s="1"/>
  <c r="AG85" i="1"/>
  <c r="AK85" i="1" s="1"/>
  <c r="AF85" i="1"/>
  <c r="R85" i="1"/>
  <c r="AG84" i="1"/>
  <c r="AK84" i="1" s="1"/>
  <c r="AF84" i="1"/>
  <c r="AJ84" i="1" s="1"/>
  <c r="R84" i="1"/>
  <c r="AG83" i="1"/>
  <c r="AF83" i="1"/>
  <c r="AJ83" i="1" s="1"/>
  <c r="R83" i="1"/>
  <c r="AG82" i="1"/>
  <c r="AF82" i="1"/>
  <c r="AJ82" i="1" s="1"/>
  <c r="R82" i="1"/>
  <c r="AG81" i="1"/>
  <c r="AK81" i="1" s="1"/>
  <c r="AF81" i="1"/>
  <c r="S81" i="1" s="1"/>
  <c r="R81" i="1"/>
  <c r="AG80" i="1"/>
  <c r="AK80" i="1" s="1"/>
  <c r="AF80" i="1"/>
  <c r="AJ80" i="1" s="1"/>
  <c r="R80" i="1"/>
  <c r="AG79" i="1"/>
  <c r="AK79" i="1" s="1"/>
  <c r="AF79" i="1"/>
  <c r="AJ79" i="1" s="1"/>
  <c r="R79" i="1"/>
  <c r="AG78" i="1"/>
  <c r="AK78" i="1" s="1"/>
  <c r="AF78" i="1"/>
  <c r="AJ78" i="1" s="1"/>
  <c r="R78" i="1"/>
  <c r="AG77" i="1"/>
  <c r="AK77" i="1" s="1"/>
  <c r="AF77" i="1"/>
  <c r="AJ77" i="1" s="1"/>
  <c r="R77" i="1"/>
  <c r="AG76" i="1"/>
  <c r="AH76" i="1" s="1"/>
  <c r="AF76" i="1"/>
  <c r="AJ76" i="1" s="1"/>
  <c r="R76" i="1"/>
  <c r="AG75" i="1"/>
  <c r="AK75" i="1" s="1"/>
  <c r="AF75" i="1"/>
  <c r="AJ75" i="1" s="1"/>
  <c r="R75" i="1"/>
  <c r="AG74" i="1"/>
  <c r="AK74" i="1" s="1"/>
  <c r="AF74" i="1"/>
  <c r="R74" i="1"/>
  <c r="AG73" i="1"/>
  <c r="AK73" i="1" s="1"/>
  <c r="AF73" i="1"/>
  <c r="R73" i="1"/>
  <c r="AG72" i="1"/>
  <c r="AH72" i="1" s="1"/>
  <c r="AF72" i="1"/>
  <c r="AJ72" i="1" s="1"/>
  <c r="R72" i="1"/>
  <c r="AG71" i="1"/>
  <c r="AK71" i="1" s="1"/>
  <c r="AF71" i="1"/>
  <c r="R71" i="1"/>
  <c r="AG70" i="1"/>
  <c r="AK70" i="1" s="1"/>
  <c r="AF70" i="1"/>
  <c r="AJ70" i="1" s="1"/>
  <c r="R70" i="1"/>
  <c r="AG69" i="1"/>
  <c r="AK69" i="1" s="1"/>
  <c r="AF69" i="1"/>
  <c r="R69" i="1"/>
  <c r="AM68" i="1"/>
  <c r="AR68" i="1" s="1"/>
  <c r="AG68" i="1"/>
  <c r="AK68" i="1" s="1"/>
  <c r="AF68" i="1"/>
  <c r="AJ68" i="1" s="1"/>
  <c r="R68" i="1"/>
  <c r="AG67" i="1"/>
  <c r="AK67" i="1" s="1"/>
  <c r="AF67" i="1"/>
  <c r="AJ67" i="1" s="1"/>
  <c r="R67" i="1"/>
  <c r="AG66" i="1"/>
  <c r="AK66" i="1" s="1"/>
  <c r="AF66" i="1"/>
  <c r="AJ66" i="1" s="1"/>
  <c r="R66" i="1"/>
  <c r="AG65" i="1"/>
  <c r="AK65" i="1" s="1"/>
  <c r="AF65" i="1"/>
  <c r="R65" i="1"/>
  <c r="AG64" i="1"/>
  <c r="AK64" i="1" s="1"/>
  <c r="AF64" i="1"/>
  <c r="AJ64" i="1" s="1"/>
  <c r="R64" i="1"/>
  <c r="AM63" i="1"/>
  <c r="AR63" i="1" s="1"/>
  <c r="AG63" i="1"/>
  <c r="AH63" i="1" s="1"/>
  <c r="AF63" i="1"/>
  <c r="R63" i="1"/>
  <c r="AM62" i="1"/>
  <c r="AR62" i="1" s="1"/>
  <c r="AG62" i="1"/>
  <c r="AK62" i="1" s="1"/>
  <c r="AF62" i="1"/>
  <c r="S62" i="1" s="1"/>
  <c r="R62" i="1"/>
  <c r="AG61" i="1"/>
  <c r="AK61" i="1" s="1"/>
  <c r="AF61" i="1"/>
  <c r="AJ61" i="1" s="1"/>
  <c r="R61" i="1"/>
  <c r="AM60" i="1"/>
  <c r="AR60" i="1" s="1"/>
  <c r="AG60" i="1"/>
  <c r="AF60" i="1"/>
  <c r="AJ60" i="1" s="1"/>
  <c r="R60" i="1"/>
  <c r="AG59" i="1"/>
  <c r="AH59" i="1" s="1"/>
  <c r="AF59" i="1"/>
  <c r="R59" i="1"/>
  <c r="AM58" i="1"/>
  <c r="AR58" i="1" s="1"/>
  <c r="AG58" i="1"/>
  <c r="AK58" i="1" s="1"/>
  <c r="AF58" i="1"/>
  <c r="R58" i="1"/>
  <c r="AM57" i="1"/>
  <c r="AR57" i="1" s="1"/>
  <c r="AG57" i="1"/>
  <c r="AK57" i="1" s="1"/>
  <c r="AF57" i="1"/>
  <c r="AJ57" i="1" s="1"/>
  <c r="R57" i="1"/>
  <c r="AM56" i="1"/>
  <c r="AR56" i="1" s="1"/>
  <c r="AG56" i="1"/>
  <c r="AK56" i="1" s="1"/>
  <c r="AF56" i="1"/>
  <c r="AJ56" i="1" s="1"/>
  <c r="R56" i="1"/>
  <c r="AG55" i="1"/>
  <c r="AH55" i="1" s="1"/>
  <c r="AF55" i="1"/>
  <c r="R55" i="1"/>
  <c r="AG54" i="1"/>
  <c r="AK54" i="1" s="1"/>
  <c r="AF54" i="1"/>
  <c r="R54" i="1"/>
  <c r="AM53" i="1"/>
  <c r="AR53" i="1" s="1"/>
  <c r="AG53" i="1"/>
  <c r="AK53" i="1" s="1"/>
  <c r="AF53" i="1"/>
  <c r="AJ53" i="1" s="1"/>
  <c r="R53" i="1"/>
  <c r="AG52" i="1"/>
  <c r="AK52" i="1" s="1"/>
  <c r="AF52" i="1"/>
  <c r="AJ52" i="1" s="1"/>
  <c r="R52" i="1"/>
  <c r="AG51" i="1"/>
  <c r="AH51" i="1" s="1"/>
  <c r="AF51" i="1"/>
  <c r="R51" i="1"/>
  <c r="AG50" i="1"/>
  <c r="AF50" i="1"/>
  <c r="AJ50" i="1" s="1"/>
  <c r="R50" i="1"/>
  <c r="AG49" i="1"/>
  <c r="AK49" i="1" s="1"/>
  <c r="AF49" i="1"/>
  <c r="R49" i="1"/>
  <c r="AG48" i="1"/>
  <c r="AK48" i="1" s="1"/>
  <c r="AF48" i="1"/>
  <c r="AJ48" i="1" s="1"/>
  <c r="R48" i="1"/>
  <c r="AG47" i="1"/>
  <c r="AK47" i="1" s="1"/>
  <c r="AF47" i="1"/>
  <c r="AJ47" i="1" s="1"/>
  <c r="R47" i="1"/>
  <c r="AM46" i="1"/>
  <c r="AR46" i="1" s="1"/>
  <c r="AG46" i="1"/>
  <c r="AK46" i="1" s="1"/>
  <c r="AF46" i="1"/>
  <c r="AJ46" i="1" s="1"/>
  <c r="R46" i="1"/>
  <c r="AG45" i="1"/>
  <c r="AK45" i="1" s="1"/>
  <c r="AF45" i="1"/>
  <c r="R45" i="1"/>
  <c r="AG44" i="1"/>
  <c r="AK44" i="1" s="1"/>
  <c r="AF44" i="1"/>
  <c r="AJ44" i="1" s="1"/>
  <c r="R44" i="1"/>
  <c r="AG43" i="1"/>
  <c r="AH43" i="1" s="1"/>
  <c r="AF43" i="1"/>
  <c r="AJ43" i="1" s="1"/>
  <c r="R43" i="1"/>
  <c r="AM42" i="1"/>
  <c r="AR42" i="1" s="1"/>
  <c r="AG42" i="1"/>
  <c r="AF42" i="1"/>
  <c r="AJ42" i="1" s="1"/>
  <c r="R42" i="1"/>
  <c r="AG41" i="1"/>
  <c r="AK41" i="1" s="1"/>
  <c r="AF41" i="1"/>
  <c r="R41" i="1"/>
  <c r="AG40" i="1"/>
  <c r="AK40" i="1" s="1"/>
  <c r="AF40" i="1"/>
  <c r="AJ40" i="1" s="1"/>
  <c r="R40" i="1"/>
  <c r="AG39" i="1"/>
  <c r="AH39" i="1" s="1"/>
  <c r="AF39" i="1"/>
  <c r="AJ39" i="1" s="1"/>
  <c r="R39" i="1"/>
  <c r="AG38" i="1"/>
  <c r="AK38" i="1" s="1"/>
  <c r="AF38" i="1"/>
  <c r="AJ38" i="1" s="1"/>
  <c r="R38" i="1"/>
  <c r="AG37" i="1"/>
  <c r="AK37" i="1" s="1"/>
  <c r="AF37" i="1"/>
  <c r="AJ37" i="1" s="1"/>
  <c r="R37" i="1"/>
  <c r="AG36" i="1"/>
  <c r="AK36" i="1" s="1"/>
  <c r="AF36" i="1"/>
  <c r="AJ36" i="1" s="1"/>
  <c r="R36" i="1"/>
  <c r="AG35" i="1"/>
  <c r="AK35" i="1" s="1"/>
  <c r="AF35" i="1"/>
  <c r="AJ35" i="1" s="1"/>
  <c r="R35" i="1"/>
  <c r="AG34" i="1"/>
  <c r="AK34" i="1" s="1"/>
  <c r="AF34" i="1"/>
  <c r="AJ34" i="1" s="1"/>
  <c r="R34" i="1"/>
  <c r="AG33" i="1"/>
  <c r="AK33" i="1" s="1"/>
  <c r="AF33" i="1"/>
  <c r="R33" i="1"/>
  <c r="AG32" i="1"/>
  <c r="AK32" i="1" s="1"/>
  <c r="AF32" i="1"/>
  <c r="AJ32" i="1" s="1"/>
  <c r="R32" i="1"/>
  <c r="AG31" i="1"/>
  <c r="AK31" i="1" s="1"/>
  <c r="AF31" i="1"/>
  <c r="AJ31" i="1" s="1"/>
  <c r="R31" i="1"/>
  <c r="AG30" i="1"/>
  <c r="AF30" i="1"/>
  <c r="AJ30" i="1" s="1"/>
  <c r="R30" i="1"/>
  <c r="AG29" i="1"/>
  <c r="AK29" i="1" s="1"/>
  <c r="AF29" i="1"/>
  <c r="S29" i="1" s="1"/>
  <c r="R29" i="1"/>
  <c r="AM28" i="1"/>
  <c r="AR28" i="1" s="1"/>
  <c r="AG28" i="1"/>
  <c r="AK28" i="1" s="1"/>
  <c r="AF28" i="1"/>
  <c r="AJ28" i="1" s="1"/>
  <c r="R28" i="1"/>
  <c r="AM27" i="1"/>
  <c r="AR27" i="1" s="1"/>
  <c r="AG27" i="1"/>
  <c r="AH27" i="1" s="1"/>
  <c r="AF27" i="1"/>
  <c r="AJ27" i="1" s="1"/>
  <c r="R27" i="1"/>
  <c r="AM26" i="1"/>
  <c r="AR26" i="1" s="1"/>
  <c r="AG26" i="1"/>
  <c r="AK26" i="1" s="1"/>
  <c r="AF26" i="1"/>
  <c r="S26" i="1" s="1"/>
  <c r="R26" i="1"/>
  <c r="AG25" i="1"/>
  <c r="AK25" i="1" s="1"/>
  <c r="AF25" i="1"/>
  <c r="AJ25" i="1" s="1"/>
  <c r="R25" i="1"/>
  <c r="AG24" i="1"/>
  <c r="AH24" i="1" s="1"/>
  <c r="AF24" i="1"/>
  <c r="AJ24" i="1" s="1"/>
  <c r="R24" i="1"/>
  <c r="AG23" i="1"/>
  <c r="AH23" i="1" s="1"/>
  <c r="AF23" i="1"/>
  <c r="R23" i="1"/>
  <c r="AG22" i="1"/>
  <c r="AK22" i="1" s="1"/>
  <c r="AF22" i="1"/>
  <c r="S22" i="1" s="1"/>
  <c r="R22" i="1"/>
  <c r="AG21" i="1"/>
  <c r="AK21" i="1" s="1"/>
  <c r="AF21" i="1"/>
  <c r="R21" i="1"/>
  <c r="AM20" i="1"/>
  <c r="AR20" i="1" s="1"/>
  <c r="AG20" i="1"/>
  <c r="AH20" i="1" s="1"/>
  <c r="AF20" i="1"/>
  <c r="AJ20" i="1" s="1"/>
  <c r="R20" i="1"/>
  <c r="AM19" i="1"/>
  <c r="AR19" i="1" s="1"/>
  <c r="AG19" i="1"/>
  <c r="AH19" i="1" s="1"/>
  <c r="AF19" i="1"/>
  <c r="R19" i="1"/>
  <c r="AG18" i="1"/>
  <c r="AK18" i="1" s="1"/>
  <c r="AF18" i="1"/>
  <c r="R18" i="1"/>
  <c r="AG17" i="1"/>
  <c r="AK17" i="1" s="1"/>
  <c r="AF17" i="1"/>
  <c r="R17" i="1"/>
  <c r="AG16" i="1"/>
  <c r="AF16" i="1"/>
  <c r="AJ16" i="1" s="1"/>
  <c r="R16" i="1"/>
  <c r="AM15" i="1"/>
  <c r="AR15" i="1" s="1"/>
  <c r="AG15" i="1"/>
  <c r="AK15" i="1" s="1"/>
  <c r="AF15" i="1"/>
  <c r="AJ15" i="1" s="1"/>
  <c r="R15" i="1"/>
  <c r="AG14" i="1"/>
  <c r="AK14" i="1" s="1"/>
  <c r="AF14" i="1"/>
  <c r="AJ14" i="1" s="1"/>
  <c r="R14" i="1"/>
  <c r="AG13" i="1"/>
  <c r="AK13" i="1" s="1"/>
  <c r="AF13" i="1"/>
  <c r="AJ13" i="1" s="1"/>
  <c r="R13" i="1"/>
  <c r="AG12" i="1"/>
  <c r="AK12" i="1" s="1"/>
  <c r="AF12" i="1"/>
  <c r="AJ12" i="1" s="1"/>
  <c r="R12" i="1"/>
  <c r="AG11" i="1"/>
  <c r="AK11" i="1" s="1"/>
  <c r="AF11" i="1"/>
  <c r="AJ11" i="1" s="1"/>
  <c r="R11" i="1"/>
  <c r="AG10" i="1"/>
  <c r="AK10" i="1" s="1"/>
  <c r="AF10" i="1"/>
  <c r="AJ10" i="1" s="1"/>
  <c r="R10" i="1"/>
  <c r="AG9" i="1"/>
  <c r="AK9" i="1" s="1"/>
  <c r="AF9" i="1"/>
  <c r="AJ9" i="1" s="1"/>
  <c r="R9" i="1"/>
  <c r="AG8" i="1"/>
  <c r="AK8" i="1" s="1"/>
  <c r="AF8" i="1"/>
  <c r="AJ8" i="1" s="1"/>
  <c r="R8" i="1"/>
  <c r="AG7" i="1"/>
  <c r="AK7" i="1" s="1"/>
  <c r="AF7" i="1"/>
  <c r="AJ7" i="1" s="1"/>
  <c r="R7" i="1"/>
  <c r="AG6" i="1"/>
  <c r="AK6" i="1" s="1"/>
  <c r="AF6" i="1"/>
  <c r="AJ6" i="1" s="1"/>
  <c r="R6" i="1"/>
  <c r="AG5" i="1"/>
  <c r="AK5" i="1" s="1"/>
  <c r="AF5" i="1"/>
  <c r="AJ5" i="1" s="1"/>
  <c r="R5" i="1"/>
  <c r="AG4" i="1"/>
  <c r="AK4" i="1" s="1"/>
  <c r="AF4" i="1"/>
  <c r="AJ4" i="1" s="1"/>
  <c r="R4" i="1"/>
  <c r="AG3" i="1"/>
  <c r="AK3" i="1" s="1"/>
  <c r="AF3" i="1"/>
  <c r="AJ3" i="1" s="1"/>
  <c r="R3" i="1"/>
  <c r="AM2" i="1"/>
  <c r="AR2" i="1" s="1"/>
  <c r="AG2" i="1"/>
  <c r="AF2" i="1"/>
  <c r="R2" i="1"/>
  <c r="AH654" i="1" l="1"/>
  <c r="AI701" i="1"/>
  <c r="S710" i="1"/>
  <c r="AN710" i="1" s="1"/>
  <c r="AO710" i="1" s="1"/>
  <c r="AN291" i="1"/>
  <c r="AO291" i="1" s="1"/>
  <c r="AH188" i="1"/>
  <c r="AH189" i="1"/>
  <c r="AH484" i="1"/>
  <c r="AJ577" i="1"/>
  <c r="AK236" i="1"/>
  <c r="S309" i="1"/>
  <c r="AI319" i="1"/>
  <c r="AQ319" i="1" s="1"/>
  <c r="AH31" i="1"/>
  <c r="AI97" i="1"/>
  <c r="AQ97" i="1" s="1"/>
  <c r="AI101" i="1"/>
  <c r="AI113" i="1"/>
  <c r="AQ113" i="1" s="1"/>
  <c r="S293" i="1"/>
  <c r="AI584" i="1"/>
  <c r="AI587" i="1"/>
  <c r="AQ587" i="1" s="1"/>
  <c r="AH736" i="1"/>
  <c r="AI231" i="1"/>
  <c r="AQ231" i="1" s="1"/>
  <c r="S305" i="1"/>
  <c r="AI388" i="1"/>
  <c r="S555" i="1"/>
  <c r="AN555" i="1" s="1"/>
  <c r="AO555" i="1" s="1"/>
  <c r="S68" i="1"/>
  <c r="AN68" i="1" s="1"/>
  <c r="AO68" i="1" s="1"/>
  <c r="AN145" i="1"/>
  <c r="AO145" i="1" s="1"/>
  <c r="AN225" i="1"/>
  <c r="AO225" i="1" s="1"/>
  <c r="S382" i="1"/>
  <c r="AL552" i="1"/>
  <c r="AM552" i="1" s="1"/>
  <c r="AR552" i="1" s="1"/>
  <c r="AI557" i="1"/>
  <c r="AQ557" i="1" s="1"/>
  <c r="AI565" i="1"/>
  <c r="S580" i="1"/>
  <c r="S584" i="1"/>
  <c r="AN584" i="1" s="1"/>
  <c r="AO584" i="1" s="1"/>
  <c r="AI722" i="1"/>
  <c r="S724" i="1"/>
  <c r="AL128" i="1"/>
  <c r="AH133" i="1"/>
  <c r="AK285" i="1"/>
  <c r="AL285" i="1" s="1"/>
  <c r="AM285" i="1" s="1"/>
  <c r="AR285" i="1" s="1"/>
  <c r="AH437" i="1"/>
  <c r="AH616" i="1"/>
  <c r="AK39" i="1"/>
  <c r="AL39" i="1" s="1"/>
  <c r="AM39" i="1" s="1"/>
  <c r="AR39" i="1" s="1"/>
  <c r="AH81" i="1"/>
  <c r="AI180" i="1"/>
  <c r="AQ180" i="1" s="1"/>
  <c r="AK337" i="1"/>
  <c r="AL337" i="1" s="1"/>
  <c r="AH75" i="1"/>
  <c r="AJ445" i="1"/>
  <c r="AK491" i="1"/>
  <c r="AH500" i="1"/>
  <c r="AI693" i="1"/>
  <c r="AH129" i="1"/>
  <c r="AI333" i="1"/>
  <c r="AQ333" i="1" s="1"/>
  <c r="AI133" i="1"/>
  <c r="AQ133" i="1" s="1"/>
  <c r="S237" i="1"/>
  <c r="AN237" i="1" s="1"/>
  <c r="AO237" i="1" s="1"/>
  <c r="S281" i="1"/>
  <c r="S297" i="1"/>
  <c r="AK328" i="1"/>
  <c r="AK377" i="1"/>
  <c r="AH379" i="1"/>
  <c r="AJ489" i="1"/>
  <c r="S531" i="1"/>
  <c r="S532" i="1"/>
  <c r="S541" i="1"/>
  <c r="AN541" i="1" s="1"/>
  <c r="AO541" i="1" s="1"/>
  <c r="AH544" i="1"/>
  <c r="S692" i="1"/>
  <c r="AN692" i="1" s="1"/>
  <c r="AO692" i="1" s="1"/>
  <c r="AH71" i="1"/>
  <c r="AK72" i="1"/>
  <c r="AL72" i="1" s="1"/>
  <c r="AM72" i="1" s="1"/>
  <c r="AR72" i="1" s="1"/>
  <c r="AH141" i="1"/>
  <c r="AI145" i="1"/>
  <c r="AN380" i="1"/>
  <c r="AO380" i="1" s="1"/>
  <c r="AH394" i="1"/>
  <c r="AK474" i="1"/>
  <c r="AI477" i="1"/>
  <c r="AQ477" i="1" s="1"/>
  <c r="AN488" i="1"/>
  <c r="AO488" i="1" s="1"/>
  <c r="AI491" i="1"/>
  <c r="AQ491" i="1" s="1"/>
  <c r="AL535" i="1"/>
  <c r="AH596" i="1"/>
  <c r="AN640" i="1"/>
  <c r="AO640" i="1" s="1"/>
  <c r="AN666" i="1"/>
  <c r="AO666" i="1" s="1"/>
  <c r="AK695" i="1"/>
  <c r="AL695" i="1" s="1"/>
  <c r="AI713" i="1"/>
  <c r="AQ713" i="1" s="1"/>
  <c r="AH757" i="1"/>
  <c r="AL776" i="1"/>
  <c r="AM776" i="1" s="1"/>
  <c r="AR776" i="1" s="1"/>
  <c r="AH777" i="1"/>
  <c r="AI4" i="1"/>
  <c r="AQ4" i="1" s="1"/>
  <c r="AN26" i="1"/>
  <c r="AO26" i="1" s="1"/>
  <c r="AH79" i="1"/>
  <c r="AL115" i="1"/>
  <c r="S4" i="1"/>
  <c r="S28" i="1"/>
  <c r="AN28" i="1" s="1"/>
  <c r="AO28" i="1" s="1"/>
  <c r="AI74" i="1"/>
  <c r="AH124" i="1"/>
  <c r="AI129" i="1"/>
  <c r="AQ129" i="1" s="1"/>
  <c r="AH136" i="1"/>
  <c r="S217" i="1"/>
  <c r="S233" i="1"/>
  <c r="AK288" i="1"/>
  <c r="AH298" i="1"/>
  <c r="AH306" i="1"/>
  <c r="AI327" i="1"/>
  <c r="AQ327" i="1" s="1"/>
  <c r="S329" i="1"/>
  <c r="AI331" i="1"/>
  <c r="AQ331" i="1" s="1"/>
  <c r="AL352" i="1"/>
  <c r="AI354" i="1"/>
  <c r="AQ354" i="1" s="1"/>
  <c r="AK356" i="1"/>
  <c r="AL356" i="1" s="1"/>
  <c r="AH358" i="1"/>
  <c r="AI376" i="1"/>
  <c r="AQ376" i="1" s="1"/>
  <c r="S406" i="1"/>
  <c r="AI407" i="1"/>
  <c r="AQ407" i="1" s="1"/>
  <c r="AI411" i="1"/>
  <c r="AQ411" i="1" s="1"/>
  <c r="S430" i="1"/>
  <c r="AN445" i="1"/>
  <c r="AO445" i="1" s="1"/>
  <c r="AK451" i="1"/>
  <c r="AH452" i="1"/>
  <c r="AK458" i="1"/>
  <c r="S473" i="1"/>
  <c r="AN473" i="1" s="1"/>
  <c r="AO473" i="1" s="1"/>
  <c r="S548" i="1"/>
  <c r="AN548" i="1" s="1"/>
  <c r="AO548" i="1" s="1"/>
  <c r="AJ565" i="1"/>
  <c r="AK602" i="1"/>
  <c r="AI628" i="1"/>
  <c r="AQ628" i="1" s="1"/>
  <c r="AI632" i="1"/>
  <c r="AQ632" i="1" s="1"/>
  <c r="AH639" i="1"/>
  <c r="AI640" i="1"/>
  <c r="S657" i="1"/>
  <c r="S688" i="1"/>
  <c r="AN688" i="1" s="1"/>
  <c r="AO688" i="1" s="1"/>
  <c r="AN693" i="1"/>
  <c r="AO693" i="1" s="1"/>
  <c r="S694" i="1"/>
  <c r="AN694" i="1" s="1"/>
  <c r="AO694" i="1" s="1"/>
  <c r="AH723" i="1"/>
  <c r="AH752" i="1"/>
  <c r="AH773" i="1"/>
  <c r="AI2" i="1"/>
  <c r="AI73" i="1"/>
  <c r="AQ73" i="1" s="1"/>
  <c r="AI109" i="1"/>
  <c r="AI117" i="1"/>
  <c r="AI141" i="1"/>
  <c r="AI153" i="1"/>
  <c r="AQ153" i="1" s="1"/>
  <c r="AI157" i="1"/>
  <c r="AQ157" i="1" s="1"/>
  <c r="AI257" i="1"/>
  <c r="AQ257" i="1" s="1"/>
  <c r="AJ323" i="1"/>
  <c r="AL369" i="1"/>
  <c r="AM369" i="1" s="1"/>
  <c r="AR369" i="1" s="1"/>
  <c r="AI495" i="1"/>
  <c r="AQ495" i="1" s="1"/>
  <c r="S515" i="1"/>
  <c r="AL516" i="1"/>
  <c r="S535" i="1"/>
  <c r="AN535" i="1" s="1"/>
  <c r="AO535" i="1" s="1"/>
  <c r="S559" i="1"/>
  <c r="S560" i="1"/>
  <c r="AI596" i="1"/>
  <c r="S599" i="1"/>
  <c r="AN599" i="1" s="1"/>
  <c r="AO599" i="1" s="1"/>
  <c r="AI601" i="1"/>
  <c r="S649" i="1"/>
  <c r="S713" i="1"/>
  <c r="S738" i="1"/>
  <c r="S776" i="1"/>
  <c r="S785" i="1"/>
  <c r="AN785" i="1" s="1"/>
  <c r="AO785" i="1" s="1"/>
  <c r="AI794" i="1"/>
  <c r="AQ794" i="1" s="1"/>
  <c r="AI798" i="1"/>
  <c r="AQ798" i="1" s="1"/>
  <c r="AJ639" i="1"/>
  <c r="AL639" i="1" s="1"/>
  <c r="AI639" i="1"/>
  <c r="AQ639" i="1" s="1"/>
  <c r="S639" i="1"/>
  <c r="AN639" i="1" s="1"/>
  <c r="AO639" i="1" s="1"/>
  <c r="AK674" i="1"/>
  <c r="AI674" i="1"/>
  <c r="AQ674" i="1" s="1"/>
  <c r="AH674" i="1"/>
  <c r="AJ677" i="1"/>
  <c r="S677" i="1"/>
  <c r="AJ723" i="1"/>
  <c r="AL723" i="1" s="1"/>
  <c r="AK739" i="1"/>
  <c r="AL739" i="1" s="1"/>
  <c r="AH739" i="1"/>
  <c r="AI16" i="1"/>
  <c r="AQ16" i="1" s="1"/>
  <c r="AH17" i="1"/>
  <c r="AH21" i="1"/>
  <c r="AJ22" i="1"/>
  <c r="AL22" i="1" s="1"/>
  <c r="AM22" i="1" s="1"/>
  <c r="AR22" i="1" s="1"/>
  <c r="AI26" i="1"/>
  <c r="AH28" i="1"/>
  <c r="AL35" i="1"/>
  <c r="AM35" i="1" s="1"/>
  <c r="AR35" i="1" s="1"/>
  <c r="AI41" i="1"/>
  <c r="AQ41" i="1" s="1"/>
  <c r="AL52" i="1"/>
  <c r="AM52" i="1" s="1"/>
  <c r="AR52" i="1" s="1"/>
  <c r="S56" i="1"/>
  <c r="AN56" i="1" s="1"/>
  <c r="AO56" i="1" s="1"/>
  <c r="AH68" i="1"/>
  <c r="AI85" i="1"/>
  <c r="AQ85" i="1" s="1"/>
  <c r="AH105" i="1"/>
  <c r="AI121" i="1"/>
  <c r="AQ121" i="1" s="1"/>
  <c r="S129" i="1"/>
  <c r="AN129" i="1" s="1"/>
  <c r="AO129" i="1" s="1"/>
  <c r="S133" i="1"/>
  <c r="AH137" i="1"/>
  <c r="AI149" i="1"/>
  <c r="AQ149" i="1" s="1"/>
  <c r="AI173" i="1"/>
  <c r="AQ173" i="1" s="1"/>
  <c r="S188" i="1"/>
  <c r="S209" i="1"/>
  <c r="AH234" i="1"/>
  <c r="S249" i="1"/>
  <c r="AI358" i="1"/>
  <c r="AQ358" i="1" s="1"/>
  <c r="S358" i="1"/>
  <c r="AN358" i="1" s="1"/>
  <c r="AO358" i="1" s="1"/>
  <c r="AJ365" i="1"/>
  <c r="S365" i="1"/>
  <c r="AJ437" i="1"/>
  <c r="S437" i="1"/>
  <c r="AN437" i="1" s="1"/>
  <c r="AO437" i="1" s="1"/>
  <c r="AJ567" i="1"/>
  <c r="S567" i="1"/>
  <c r="AJ635" i="1"/>
  <c r="S635" i="1"/>
  <c r="AN635" i="1" s="1"/>
  <c r="AO635" i="1" s="1"/>
  <c r="AJ728" i="1"/>
  <c r="S728" i="1"/>
  <c r="AN728" i="1" s="1"/>
  <c r="AO728" i="1" s="1"/>
  <c r="AI263" i="1"/>
  <c r="AQ263" i="1" s="1"/>
  <c r="S263" i="1"/>
  <c r="AN263" i="1" s="1"/>
  <c r="AO263" i="1" s="1"/>
  <c r="AH312" i="1"/>
  <c r="AK312" i="1"/>
  <c r="S593" i="1"/>
  <c r="AJ593" i="1"/>
  <c r="AL593" i="1" s="1"/>
  <c r="AM593" i="1" s="1"/>
  <c r="AR593" i="1" s="1"/>
  <c r="AI68" i="1"/>
  <c r="AQ68" i="1" s="1"/>
  <c r="AJ74" i="1"/>
  <c r="AL74" i="1" s="1"/>
  <c r="AM74" i="1" s="1"/>
  <c r="AR74" i="1" s="1"/>
  <c r="AI137" i="1"/>
  <c r="AQ137" i="1" s="1"/>
  <c r="AN181" i="1"/>
  <c r="AO181" i="1" s="1"/>
  <c r="AJ263" i="1"/>
  <c r="AL263" i="1" s="1"/>
  <c r="AH264" i="1"/>
  <c r="AK264" i="1"/>
  <c r="AJ273" i="1"/>
  <c r="S273" i="1"/>
  <c r="AI285" i="1"/>
  <c r="AQ285" i="1" s="1"/>
  <c r="AJ291" i="1"/>
  <c r="AH292" i="1"/>
  <c r="AK292" i="1"/>
  <c r="AL292" i="1" s="1"/>
  <c r="AK310" i="1"/>
  <c r="AL310" i="1" s="1"/>
  <c r="AM310" i="1" s="1"/>
  <c r="AR310" i="1" s="1"/>
  <c r="AH310" i="1"/>
  <c r="AH325" i="1"/>
  <c r="AK325" i="1"/>
  <c r="AJ353" i="1"/>
  <c r="AL353" i="1" s="1"/>
  <c r="AM353" i="1" s="1"/>
  <c r="AR353" i="1" s="1"/>
  <c r="S353" i="1"/>
  <c r="AI369" i="1"/>
  <c r="AQ369" i="1" s="1"/>
  <c r="AJ394" i="1"/>
  <c r="AI394" i="1"/>
  <c r="AQ394" i="1" s="1"/>
  <c r="S394" i="1"/>
  <c r="AN394" i="1" s="1"/>
  <c r="AO394" i="1" s="1"/>
  <c r="AI414" i="1"/>
  <c r="AQ414" i="1" s="1"/>
  <c r="AJ434" i="1"/>
  <c r="S434" i="1"/>
  <c r="AN434" i="1" s="1"/>
  <c r="AO434" i="1" s="1"/>
  <c r="AJ468" i="1"/>
  <c r="S468" i="1"/>
  <c r="AK592" i="1"/>
  <c r="AH592" i="1"/>
  <c r="AK620" i="1"/>
  <c r="AH620" i="1"/>
  <c r="AI734" i="1"/>
  <c r="AQ734" i="1" s="1"/>
  <c r="S734" i="1"/>
  <c r="AN734" i="1" s="1"/>
  <c r="AO734" i="1" s="1"/>
  <c r="AJ744" i="1"/>
  <c r="S744" i="1"/>
  <c r="AJ769" i="1"/>
  <c r="S769" i="1"/>
  <c r="AJ811" i="1"/>
  <c r="S811" i="1"/>
  <c r="AN811" i="1" s="1"/>
  <c r="AO811" i="1" s="1"/>
  <c r="AH486" i="1"/>
  <c r="AK486" i="1"/>
  <c r="AL486" i="1" s="1"/>
  <c r="AM486" i="1" s="1"/>
  <c r="AR486" i="1" s="1"/>
  <c r="AJ568" i="1"/>
  <c r="AL568" i="1" s="1"/>
  <c r="AM568" i="1" s="1"/>
  <c r="AR568" i="1" s="1"/>
  <c r="S568" i="1"/>
  <c r="AI568" i="1"/>
  <c r="AQ568" i="1" s="1"/>
  <c r="AH4" i="1"/>
  <c r="AL5" i="1"/>
  <c r="AM5" i="1" s="1"/>
  <c r="AR5" i="1" s="1"/>
  <c r="AL32" i="1"/>
  <c r="AM32" i="1" s="1"/>
  <c r="AR32" i="1" s="1"/>
  <c r="AL40" i="1"/>
  <c r="AM40" i="1" s="1"/>
  <c r="AR40" i="1" s="1"/>
  <c r="AL44" i="1"/>
  <c r="AM44" i="1" s="1"/>
  <c r="AR44" i="1" s="1"/>
  <c r="AI49" i="1"/>
  <c r="AQ49" i="1" s="1"/>
  <c r="S74" i="1"/>
  <c r="AK76" i="1"/>
  <c r="AL76" i="1" s="1"/>
  <c r="AM76" i="1" s="1"/>
  <c r="AR76" i="1" s="1"/>
  <c r="AL88" i="1"/>
  <c r="AM88" i="1" s="1"/>
  <c r="AR88" i="1" s="1"/>
  <c r="AL104" i="1"/>
  <c r="S124" i="1"/>
  <c r="AI124" i="1"/>
  <c r="AQ124" i="1" s="1"/>
  <c r="AH125" i="1"/>
  <c r="AK127" i="1"/>
  <c r="AL127" i="1" s="1"/>
  <c r="AM127" i="1" s="1"/>
  <c r="AR127" i="1" s="1"/>
  <c r="S141" i="1"/>
  <c r="S144" i="1"/>
  <c r="AN144" i="1" s="1"/>
  <c r="AO144" i="1" s="1"/>
  <c r="AH145" i="1"/>
  <c r="AI161" i="1"/>
  <c r="AQ161" i="1" s="1"/>
  <c r="AH169" i="1"/>
  <c r="AI185" i="1"/>
  <c r="AQ185" i="1" s="1"/>
  <c r="S197" i="1"/>
  <c r="S198" i="1"/>
  <c r="AN198" i="1" s="1"/>
  <c r="AO198" i="1" s="1"/>
  <c r="AK213" i="1"/>
  <c r="S221" i="1"/>
  <c r="AN221" i="1" s="1"/>
  <c r="AO221" i="1" s="1"/>
  <c r="AI234" i="1"/>
  <c r="S238" i="1"/>
  <c r="S241" i="1"/>
  <c r="AN241" i="1" s="1"/>
  <c r="AO241" i="1" s="1"/>
  <c r="AH250" i="1"/>
  <c r="AH309" i="1"/>
  <c r="AK309" i="1"/>
  <c r="AL309" i="1" s="1"/>
  <c r="AM309" i="1" s="1"/>
  <c r="AR309" i="1" s="1"/>
  <c r="AH364" i="1"/>
  <c r="AK364" i="1"/>
  <c r="AJ433" i="1"/>
  <c r="S433" i="1"/>
  <c r="AJ563" i="1"/>
  <c r="S563" i="1"/>
  <c r="AK580" i="1"/>
  <c r="AL580" i="1" s="1"/>
  <c r="AM580" i="1" s="1"/>
  <c r="AR580" i="1" s="1"/>
  <c r="AH580" i="1"/>
  <c r="AJ615" i="1"/>
  <c r="AL615" i="1" s="1"/>
  <c r="AM615" i="1" s="1"/>
  <c r="S615" i="1"/>
  <c r="AI615" i="1"/>
  <c r="AQ615" i="1" s="1"/>
  <c r="AH692" i="1"/>
  <c r="AK692" i="1"/>
  <c r="AL692" i="1" s="1"/>
  <c r="AJ761" i="1"/>
  <c r="S761" i="1"/>
  <c r="AJ793" i="1"/>
  <c r="S793" i="1"/>
  <c r="AN793" i="1" s="1"/>
  <c r="AO793" i="1" s="1"/>
  <c r="AJ810" i="1"/>
  <c r="AL810" i="1" s="1"/>
  <c r="AM810" i="1" s="1"/>
  <c r="AR810" i="1" s="1"/>
  <c r="S810" i="1"/>
  <c r="AI402" i="1"/>
  <c r="AQ402" i="1" s="1"/>
  <c r="AI423" i="1"/>
  <c r="AQ423" i="1" s="1"/>
  <c r="AL429" i="1"/>
  <c r="AI456" i="1"/>
  <c r="AQ456" i="1" s="1"/>
  <c r="AI457" i="1"/>
  <c r="AQ457" i="1" s="1"/>
  <c r="AI460" i="1"/>
  <c r="AQ460" i="1" s="1"/>
  <c r="AI461" i="1"/>
  <c r="AQ461" i="1" s="1"/>
  <c r="AI468" i="1"/>
  <c r="AQ468" i="1" s="1"/>
  <c r="S483" i="1"/>
  <c r="AN483" i="1" s="1"/>
  <c r="AO483" i="1" s="1"/>
  <c r="AI517" i="1"/>
  <c r="AQ517" i="1" s="1"/>
  <c r="S519" i="1"/>
  <c r="AN519" i="1" s="1"/>
  <c r="AO519" i="1" s="1"/>
  <c r="AI532" i="1"/>
  <c r="AQ532" i="1" s="1"/>
  <c r="AL536" i="1"/>
  <c r="AI549" i="1"/>
  <c r="AI563" i="1"/>
  <c r="AQ563" i="1" s="1"/>
  <c r="S565" i="1"/>
  <c r="AN565" i="1" s="1"/>
  <c r="AO565" i="1" s="1"/>
  <c r="AP565" i="1" s="1"/>
  <c r="S575" i="1"/>
  <c r="S576" i="1"/>
  <c r="S579" i="1"/>
  <c r="AN579" i="1" s="1"/>
  <c r="AO579" i="1" s="1"/>
  <c r="AN604" i="1"/>
  <c r="AO604" i="1" s="1"/>
  <c r="S611" i="1"/>
  <c r="AI612" i="1"/>
  <c r="S623" i="1"/>
  <c r="AN623" i="1" s="1"/>
  <c r="AO623" i="1" s="1"/>
  <c r="AI636" i="1"/>
  <c r="AQ636" i="1" s="1"/>
  <c r="S647" i="1"/>
  <c r="S654" i="1"/>
  <c r="AI654" i="1"/>
  <c r="AQ654" i="1" s="1"/>
  <c r="AI662" i="1"/>
  <c r="S682" i="1"/>
  <c r="AN682" i="1" s="1"/>
  <c r="AO682" i="1" s="1"/>
  <c r="S690" i="1"/>
  <c r="AI692" i="1"/>
  <c r="AQ692" i="1" s="1"/>
  <c r="S712" i="1"/>
  <c r="AN712" i="1" s="1"/>
  <c r="AO712" i="1" s="1"/>
  <c r="S717" i="1"/>
  <c r="AN717" i="1" s="1"/>
  <c r="AO717" i="1" s="1"/>
  <c r="S740" i="1"/>
  <c r="S741" i="1"/>
  <c r="AN741" i="1" s="1"/>
  <c r="AO741" i="1" s="1"/>
  <c r="AI766" i="1"/>
  <c r="AQ766" i="1" s="1"/>
  <c r="AI781" i="1"/>
  <c r="AQ781" i="1" s="1"/>
  <c r="S799" i="1"/>
  <c r="S815" i="1"/>
  <c r="AL437" i="1"/>
  <c r="AH456" i="1"/>
  <c r="AH460" i="1"/>
  <c r="AI473" i="1"/>
  <c r="AQ473" i="1" s="1"/>
  <c r="AH512" i="1"/>
  <c r="AI527" i="1"/>
  <c r="AQ527" i="1" s="1"/>
  <c r="S536" i="1"/>
  <c r="AN536" i="1" s="1"/>
  <c r="AO536" i="1" s="1"/>
  <c r="AI577" i="1"/>
  <c r="AQ577" i="1" s="1"/>
  <c r="AH697" i="1"/>
  <c r="AH800" i="1"/>
  <c r="AI315" i="1"/>
  <c r="S315" i="1"/>
  <c r="AN315" i="1" s="1"/>
  <c r="AO315" i="1" s="1"/>
  <c r="AJ315" i="1"/>
  <c r="AL315" i="1" s="1"/>
  <c r="AK340" i="1"/>
  <c r="AL340" i="1" s="1"/>
  <c r="AH340" i="1"/>
  <c r="AH397" i="1"/>
  <c r="AK397" i="1"/>
  <c r="AL397" i="1" s="1"/>
  <c r="AM397" i="1" s="1"/>
  <c r="AR397" i="1" s="1"/>
  <c r="AJ426" i="1"/>
  <c r="AI426" i="1"/>
  <c r="AQ426" i="1" s="1"/>
  <c r="S426" i="1"/>
  <c r="AN426" i="1" s="1"/>
  <c r="AO426" i="1" s="1"/>
  <c r="AK694" i="1"/>
  <c r="AL694" i="1" s="1"/>
  <c r="AI694" i="1"/>
  <c r="AQ694" i="1" s="1"/>
  <c r="AL13" i="1"/>
  <c r="AM13" i="1" s="1"/>
  <c r="AR13" i="1" s="1"/>
  <c r="AH29" i="1"/>
  <c r="AH33" i="1"/>
  <c r="AH35" i="1"/>
  <c r="AL84" i="1"/>
  <c r="AM84" i="1" s="1"/>
  <c r="AH89" i="1"/>
  <c r="AH107" i="1"/>
  <c r="AH112" i="1"/>
  <c r="AH160" i="1"/>
  <c r="AH165" i="1"/>
  <c r="AH185" i="1"/>
  <c r="AK329" i="1"/>
  <c r="AL329" i="1" s="1"/>
  <c r="AM329" i="1" s="1"/>
  <c r="AH330" i="1"/>
  <c r="AI335" i="1"/>
  <c r="AQ335" i="1" s="1"/>
  <c r="AJ335" i="1"/>
  <c r="AL335" i="1" s="1"/>
  <c r="AM335" i="1" s="1"/>
  <c r="AR335" i="1" s="1"/>
  <c r="AJ342" i="1"/>
  <c r="AL342" i="1" s="1"/>
  <c r="AM342" i="1" s="1"/>
  <c r="AI342" i="1"/>
  <c r="AQ342" i="1" s="1"/>
  <c r="AH349" i="1"/>
  <c r="AI362" i="1"/>
  <c r="AQ362" i="1" s="1"/>
  <c r="S362" i="1"/>
  <c r="AN362" i="1" s="1"/>
  <c r="AO362" i="1" s="1"/>
  <c r="AK373" i="1"/>
  <c r="AH373" i="1"/>
  <c r="AJ410" i="1"/>
  <c r="AI410" i="1"/>
  <c r="AQ410" i="1" s="1"/>
  <c r="S410" i="1"/>
  <c r="AN410" i="1" s="1"/>
  <c r="AO410" i="1" s="1"/>
  <c r="AJ425" i="1"/>
  <c r="S425" i="1"/>
  <c r="AK426" i="1"/>
  <c r="AH426" i="1"/>
  <c r="AK434" i="1"/>
  <c r="AL434" i="1" s="1"/>
  <c r="AI434" i="1"/>
  <c r="AQ434" i="1" s="1"/>
  <c r="AI435" i="1"/>
  <c r="AQ435" i="1" s="1"/>
  <c r="AJ435" i="1"/>
  <c r="AK448" i="1"/>
  <c r="AL448" i="1" s="1"/>
  <c r="AM448" i="1" s="1"/>
  <c r="AR448" i="1" s="1"/>
  <c r="AH448" i="1"/>
  <c r="AK462" i="1"/>
  <c r="AH482" i="1"/>
  <c r="AK482" i="1"/>
  <c r="AJ487" i="1"/>
  <c r="S487" i="1"/>
  <c r="AJ493" i="1"/>
  <c r="AL493" i="1" s="1"/>
  <c r="AM493" i="1" s="1"/>
  <c r="AR493" i="1" s="1"/>
  <c r="AI493" i="1"/>
  <c r="AQ493" i="1" s="1"/>
  <c r="AK502" i="1"/>
  <c r="S537" i="1"/>
  <c r="AJ537" i="1"/>
  <c r="AJ583" i="1"/>
  <c r="AL583" i="1" s="1"/>
  <c r="S583" i="1"/>
  <c r="AN583" i="1" s="1"/>
  <c r="AO583" i="1" s="1"/>
  <c r="AH594" i="1"/>
  <c r="AK594" i="1"/>
  <c r="AK635" i="1"/>
  <c r="AI635" i="1"/>
  <c r="AQ635" i="1" s="1"/>
  <c r="AJ661" i="1"/>
  <c r="AI661" i="1"/>
  <c r="AQ661" i="1" s="1"/>
  <c r="S661" i="1"/>
  <c r="AK668" i="1"/>
  <c r="AL668" i="1" s="1"/>
  <c r="AM668" i="1" s="1"/>
  <c r="AR668" i="1" s="1"/>
  <c r="AH668" i="1"/>
  <c r="AN690" i="1"/>
  <c r="AO690" i="1" s="1"/>
  <c r="AJ696" i="1"/>
  <c r="AL696" i="1" s="1"/>
  <c r="AI696" i="1"/>
  <c r="AQ696" i="1" s="1"/>
  <c r="S696" i="1"/>
  <c r="AN696" i="1" s="1"/>
  <c r="AO696" i="1" s="1"/>
  <c r="AK732" i="1"/>
  <c r="AH732" i="1"/>
  <c r="AJ765" i="1"/>
  <c r="S765" i="1"/>
  <c r="AK788" i="1"/>
  <c r="AL788" i="1" s="1"/>
  <c r="AM788" i="1" s="1"/>
  <c r="AR788" i="1" s="1"/>
  <c r="AH788" i="1"/>
  <c r="AJ201" i="1"/>
  <c r="S201" i="1"/>
  <c r="AN201" i="1" s="1"/>
  <c r="AO201" i="1" s="1"/>
  <c r="AK270" i="1"/>
  <c r="AL270" i="1" s="1"/>
  <c r="AM270" i="1" s="1"/>
  <c r="AR270" i="1" s="1"/>
  <c r="AH270" i="1"/>
  <c r="AI275" i="1"/>
  <c r="AQ275" i="1" s="1"/>
  <c r="AJ275" i="1"/>
  <c r="AL275" i="1" s="1"/>
  <c r="AM275" i="1" s="1"/>
  <c r="AR275" i="1" s="1"/>
  <c r="AJ283" i="1"/>
  <c r="AL283" i="1" s="1"/>
  <c r="AI283" i="1"/>
  <c r="AQ283" i="1" s="1"/>
  <c r="AH317" i="1"/>
  <c r="AK317" i="1"/>
  <c r="AK322" i="1"/>
  <c r="AL322" i="1" s="1"/>
  <c r="AH322" i="1"/>
  <c r="AH389" i="1"/>
  <c r="AK389" i="1"/>
  <c r="AL389" i="1" s="1"/>
  <c r="AM389" i="1" s="1"/>
  <c r="AR389" i="1" s="1"/>
  <c r="AK418" i="1"/>
  <c r="AH418" i="1"/>
  <c r="AI441" i="1"/>
  <c r="AQ441" i="1" s="1"/>
  <c r="S441" i="1"/>
  <c r="AN441" i="1" s="1"/>
  <c r="AO441" i="1" s="1"/>
  <c r="AK540" i="1"/>
  <c r="AL540" i="1" s="1"/>
  <c r="AM540" i="1" s="1"/>
  <c r="AR540" i="1" s="1"/>
  <c r="AH540" i="1"/>
  <c r="AJ685" i="1"/>
  <c r="AL685" i="1" s="1"/>
  <c r="AM685" i="1" s="1"/>
  <c r="AR685" i="1" s="1"/>
  <c r="S685" i="1"/>
  <c r="AI685" i="1"/>
  <c r="AQ685" i="1" s="1"/>
  <c r="AK704" i="1"/>
  <c r="AH704" i="1"/>
  <c r="AK714" i="1"/>
  <c r="AL714" i="1" s="1"/>
  <c r="AM714" i="1" s="1"/>
  <c r="AR714" i="1" s="1"/>
  <c r="AI714" i="1"/>
  <c r="AQ714" i="1" s="1"/>
  <c r="AH12" i="1"/>
  <c r="AH61" i="1"/>
  <c r="AL92" i="1"/>
  <c r="AM92" i="1" s="1"/>
  <c r="AR92" i="1" s="1"/>
  <c r="AL108" i="1"/>
  <c r="AM108" i="1" s="1"/>
  <c r="AR108" i="1" s="1"/>
  <c r="AH116" i="1"/>
  <c r="AH128" i="1"/>
  <c r="AH172" i="1"/>
  <c r="AK202" i="1"/>
  <c r="AL202" i="1" s="1"/>
  <c r="AH205" i="1"/>
  <c r="AK205" i="1"/>
  <c r="AL205" i="1" s="1"/>
  <c r="AM205" i="1" s="1"/>
  <c r="AR205" i="1" s="1"/>
  <c r="AK210" i="1"/>
  <c r="AL210" i="1" s="1"/>
  <c r="AM210" i="1" s="1"/>
  <c r="AR210" i="1" s="1"/>
  <c r="AH210" i="1"/>
  <c r="AJ229" i="1"/>
  <c r="S229" i="1"/>
  <c r="AN229" i="1" s="1"/>
  <c r="AO229" i="1" s="1"/>
  <c r="AI229" i="1"/>
  <c r="AQ229" i="1" s="1"/>
  <c r="AI235" i="1"/>
  <c r="S235" i="1"/>
  <c r="AN235" i="1" s="1"/>
  <c r="AO235" i="1" s="1"/>
  <c r="AJ235" i="1"/>
  <c r="AL235" i="1" s="1"/>
  <c r="AK262" i="1"/>
  <c r="AL262" i="1" s="1"/>
  <c r="AH262" i="1"/>
  <c r="AK274" i="1"/>
  <c r="AL274" i="1" s="1"/>
  <c r="AM274" i="1" s="1"/>
  <c r="AR274" i="1" s="1"/>
  <c r="AH274" i="1"/>
  <c r="AK282" i="1"/>
  <c r="AL282" i="1" s="1"/>
  <c r="AH282" i="1"/>
  <c r="AK294" i="1"/>
  <c r="AL294" i="1" s="1"/>
  <c r="AM294" i="1" s="1"/>
  <c r="AH294" i="1"/>
  <c r="AJ313" i="1"/>
  <c r="S313" i="1"/>
  <c r="AH320" i="1"/>
  <c r="AK320" i="1"/>
  <c r="AH8" i="1"/>
  <c r="AL9" i="1"/>
  <c r="AM9" i="1" s="1"/>
  <c r="AR9" i="1" s="1"/>
  <c r="S12" i="1"/>
  <c r="AI12" i="1"/>
  <c r="AQ12" i="1" s="1"/>
  <c r="S41" i="1"/>
  <c r="AH48" i="1"/>
  <c r="S52" i="1"/>
  <c r="AK55" i="1"/>
  <c r="AI58" i="1"/>
  <c r="AQ58" i="1" s="1"/>
  <c r="S60" i="1"/>
  <c r="AN60" i="1" s="1"/>
  <c r="AO60" i="1" s="1"/>
  <c r="AI66" i="1"/>
  <c r="AQ66" i="1" s="1"/>
  <c r="AI70" i="1"/>
  <c r="AQ70" i="1" s="1"/>
  <c r="AH85" i="1"/>
  <c r="AK91" i="1"/>
  <c r="AL91" i="1" s="1"/>
  <c r="AM91" i="1" s="1"/>
  <c r="AR91" i="1" s="1"/>
  <c r="AH96" i="1"/>
  <c r="AH100" i="1"/>
  <c r="AL103" i="1"/>
  <c r="AM103" i="1" s="1"/>
  <c r="AR103" i="1" s="1"/>
  <c r="AH109" i="1"/>
  <c r="S112" i="1"/>
  <c r="AI112" i="1"/>
  <c r="AQ112" i="1" s="1"/>
  <c r="AH115" i="1"/>
  <c r="S116" i="1"/>
  <c r="AI116" i="1"/>
  <c r="AQ116" i="1" s="1"/>
  <c r="AH121" i="1"/>
  <c r="S128" i="1"/>
  <c r="AN128" i="1" s="1"/>
  <c r="AO128" i="1" s="1"/>
  <c r="S148" i="1"/>
  <c r="AH153" i="1"/>
  <c r="AH156" i="1"/>
  <c r="S157" i="1"/>
  <c r="S160" i="1"/>
  <c r="AN160" i="1" s="1"/>
  <c r="AO160" i="1" s="1"/>
  <c r="AI160" i="1"/>
  <c r="AQ160" i="1" s="1"/>
  <c r="S164" i="1"/>
  <c r="AN164" i="1" s="1"/>
  <c r="AO164" i="1" s="1"/>
  <c r="AH168" i="1"/>
  <c r="AH173" i="1"/>
  <c r="S185" i="1"/>
  <c r="AN185" i="1" s="1"/>
  <c r="AO185" i="1" s="1"/>
  <c r="AP185" i="1" s="1"/>
  <c r="AL188" i="1"/>
  <c r="AM188" i="1" s="1"/>
  <c r="AH192" i="1"/>
  <c r="AH198" i="1"/>
  <c r="AH202" i="1"/>
  <c r="AI207" i="1"/>
  <c r="AQ207" i="1" s="1"/>
  <c r="AH208" i="1"/>
  <c r="AK208" i="1"/>
  <c r="AH218" i="1"/>
  <c r="AH229" i="1"/>
  <c r="AK229" i="1"/>
  <c r="AJ242" i="1"/>
  <c r="S242" i="1"/>
  <c r="AI242" i="1"/>
  <c r="AQ242" i="1" s="1"/>
  <c r="AK246" i="1"/>
  <c r="AH246" i="1"/>
  <c r="AI259" i="1"/>
  <c r="AQ259" i="1" s="1"/>
  <c r="AJ259" i="1"/>
  <c r="AL259" i="1" s="1"/>
  <c r="AM259" i="1" s="1"/>
  <c r="AR259" i="1" s="1"/>
  <c r="AJ265" i="1"/>
  <c r="S265" i="1"/>
  <c r="AK266" i="1"/>
  <c r="AL266" i="1" s="1"/>
  <c r="AM266" i="1" s="1"/>
  <c r="AR266" i="1" s="1"/>
  <c r="AH266" i="1"/>
  <c r="AH272" i="1"/>
  <c r="AK272" i="1"/>
  <c r="AH280" i="1"/>
  <c r="AK280" i="1"/>
  <c r="AJ289" i="1"/>
  <c r="AL289" i="1" s="1"/>
  <c r="AM289" i="1" s="1"/>
  <c r="AR289" i="1" s="1"/>
  <c r="AI289" i="1"/>
  <c r="AQ289" i="1" s="1"/>
  <c r="AH314" i="1"/>
  <c r="AH333" i="1"/>
  <c r="AK333" i="1"/>
  <c r="AL333" i="1" s="1"/>
  <c r="AM333" i="1" s="1"/>
  <c r="AR333" i="1" s="1"/>
  <c r="AJ357" i="1"/>
  <c r="AL357" i="1" s="1"/>
  <c r="AM357" i="1" s="1"/>
  <c r="AR357" i="1" s="1"/>
  <c r="AI357" i="1"/>
  <c r="AQ357" i="1" s="1"/>
  <c r="AJ361" i="1"/>
  <c r="S361" i="1"/>
  <c r="AK362" i="1"/>
  <c r="AH362" i="1"/>
  <c r="S369" i="1"/>
  <c r="S390" i="1"/>
  <c r="S398" i="1"/>
  <c r="AK410" i="1"/>
  <c r="AH410" i="1"/>
  <c r="S414" i="1"/>
  <c r="AI419" i="1"/>
  <c r="AQ419" i="1" s="1"/>
  <c r="AH434" i="1"/>
  <c r="AK446" i="1"/>
  <c r="S465" i="1"/>
  <c r="AJ465" i="1"/>
  <c r="AJ475" i="1"/>
  <c r="S475" i="1"/>
  <c r="AN475" i="1" s="1"/>
  <c r="AO475" i="1" s="1"/>
  <c r="AH487" i="1"/>
  <c r="AK487" i="1"/>
  <c r="AJ492" i="1"/>
  <c r="S492" i="1"/>
  <c r="AI492" i="1"/>
  <c r="AQ492" i="1" s="1"/>
  <c r="AI521" i="1"/>
  <c r="AQ521" i="1" s="1"/>
  <c r="AJ521" i="1"/>
  <c r="AL521" i="1" s="1"/>
  <c r="AJ528" i="1"/>
  <c r="AL528" i="1" s="1"/>
  <c r="AI528" i="1"/>
  <c r="AQ528" i="1" s="1"/>
  <c r="S528" i="1"/>
  <c r="AN528" i="1" s="1"/>
  <c r="AO528" i="1" s="1"/>
  <c r="AK547" i="1"/>
  <c r="AL547" i="1" s="1"/>
  <c r="AH547" i="1"/>
  <c r="AK598" i="1"/>
  <c r="AL598" i="1" s="1"/>
  <c r="AM598" i="1" s="1"/>
  <c r="AR598" i="1" s="1"/>
  <c r="AH598" i="1"/>
  <c r="AJ603" i="1"/>
  <c r="S603" i="1"/>
  <c r="AI211" i="1"/>
  <c r="AQ211" i="1" s="1"/>
  <c r="AJ211" i="1"/>
  <c r="AL211" i="1" s="1"/>
  <c r="AI339" i="1"/>
  <c r="AQ339" i="1" s="1"/>
  <c r="S339" i="1"/>
  <c r="AJ339" i="1"/>
  <c r="AL339" i="1" s="1"/>
  <c r="AM339" i="1" s="1"/>
  <c r="AJ341" i="1"/>
  <c r="S341" i="1"/>
  <c r="AJ373" i="1"/>
  <c r="AI373" i="1"/>
  <c r="AQ373" i="1" s="1"/>
  <c r="S373" i="1"/>
  <c r="AN373" i="1" s="1"/>
  <c r="AO373" i="1" s="1"/>
  <c r="AJ447" i="1"/>
  <c r="AL447" i="1" s="1"/>
  <c r="S447" i="1"/>
  <c r="AN447" i="1" s="1"/>
  <c r="AO447" i="1" s="1"/>
  <c r="AK508" i="1"/>
  <c r="AL508" i="1" s="1"/>
  <c r="AH508" i="1"/>
  <c r="AL36" i="1"/>
  <c r="AM36" i="1" s="1"/>
  <c r="AR36" i="1" s="1"/>
  <c r="AH41" i="1"/>
  <c r="AH45" i="1"/>
  <c r="AH53" i="1"/>
  <c r="AH65" i="1"/>
  <c r="AH93" i="1"/>
  <c r="AH157" i="1"/>
  <c r="S8" i="1"/>
  <c r="AI8" i="1"/>
  <c r="AQ8" i="1" s="1"/>
  <c r="AJ26" i="1"/>
  <c r="AL26" i="1" s="1"/>
  <c r="S48" i="1"/>
  <c r="AI48" i="1"/>
  <c r="AQ48" i="1" s="1"/>
  <c r="AL56" i="1"/>
  <c r="AN62" i="1"/>
  <c r="AO62" i="1" s="1"/>
  <c r="AI65" i="1"/>
  <c r="AQ65" i="1" s="1"/>
  <c r="S66" i="1"/>
  <c r="S70" i="1"/>
  <c r="S76" i="1"/>
  <c r="AI76" i="1"/>
  <c r="AQ76" i="1" s="1"/>
  <c r="S85" i="1"/>
  <c r="AN85" i="1" s="1"/>
  <c r="AO85" i="1" s="1"/>
  <c r="AI89" i="1"/>
  <c r="AQ89" i="1" s="1"/>
  <c r="S96" i="1"/>
  <c r="AI96" i="1"/>
  <c r="AQ96" i="1" s="1"/>
  <c r="S100" i="1"/>
  <c r="S109" i="1"/>
  <c r="AN109" i="1" s="1"/>
  <c r="AO109" i="1" s="1"/>
  <c r="AL112" i="1"/>
  <c r="AM112" i="1" s="1"/>
  <c r="AR112" i="1" s="1"/>
  <c r="AL116" i="1"/>
  <c r="AM116" i="1" s="1"/>
  <c r="AR116" i="1" s="1"/>
  <c r="S121" i="1"/>
  <c r="S140" i="1"/>
  <c r="AN140" i="1" s="1"/>
  <c r="AO140" i="1" s="1"/>
  <c r="S152" i="1"/>
  <c r="S153" i="1"/>
  <c r="AN153" i="1" s="1"/>
  <c r="AO153" i="1" s="1"/>
  <c r="S156" i="1"/>
  <c r="AN156" i="1" s="1"/>
  <c r="AO156" i="1" s="1"/>
  <c r="AI156" i="1"/>
  <c r="AQ156" i="1" s="1"/>
  <c r="AL160" i="1"/>
  <c r="S168" i="1"/>
  <c r="AI168" i="1"/>
  <c r="AQ168" i="1" s="1"/>
  <c r="S173" i="1"/>
  <c r="S184" i="1"/>
  <c r="AI198" i="1"/>
  <c r="AQ198" i="1" s="1"/>
  <c r="S211" i="1"/>
  <c r="AN211" i="1" s="1"/>
  <c r="AO211" i="1" s="1"/>
  <c r="AH257" i="1"/>
  <c r="AK257" i="1"/>
  <c r="AL257" i="1" s="1"/>
  <c r="AM257" i="1" s="1"/>
  <c r="AR257" i="1" s="1"/>
  <c r="AH265" i="1"/>
  <c r="AK265" i="1"/>
  <c r="S275" i="1"/>
  <c r="AJ317" i="1"/>
  <c r="AI317" i="1"/>
  <c r="AQ317" i="1" s="1"/>
  <c r="S321" i="1"/>
  <c r="AJ325" i="1"/>
  <c r="AI325" i="1"/>
  <c r="AQ325" i="1" s="1"/>
  <c r="S331" i="1"/>
  <c r="AJ331" i="1"/>
  <c r="AK365" i="1"/>
  <c r="AL365" i="1" s="1"/>
  <c r="AM365" i="1" s="1"/>
  <c r="AI365" i="1"/>
  <c r="AQ365" i="1" s="1"/>
  <c r="AK399" i="1"/>
  <c r="AL399" i="1" s="1"/>
  <c r="AM399" i="1" s="1"/>
  <c r="AR399" i="1" s="1"/>
  <c r="AH399" i="1"/>
  <c r="AJ451" i="1"/>
  <c r="AI451" i="1"/>
  <c r="AQ451" i="1" s="1"/>
  <c r="AH475" i="1"/>
  <c r="AK475" i="1"/>
  <c r="S485" i="1"/>
  <c r="AN485" i="1" s="1"/>
  <c r="AO485" i="1" s="1"/>
  <c r="AJ503" i="1"/>
  <c r="S503" i="1"/>
  <c r="AJ527" i="1"/>
  <c r="S527" i="1"/>
  <c r="S539" i="1"/>
  <c r="AI541" i="1"/>
  <c r="AQ541" i="1" s="1"/>
  <c r="AJ541" i="1"/>
  <c r="AI555" i="1"/>
  <c r="AQ555" i="1" s="1"/>
  <c r="AK555" i="1"/>
  <c r="AL555" i="1" s="1"/>
  <c r="AN238" i="1"/>
  <c r="AO238" i="1" s="1"/>
  <c r="AL302" i="1"/>
  <c r="AM302" i="1" s="1"/>
  <c r="AR302" i="1" s="1"/>
  <c r="AL364" i="1"/>
  <c r="AM364" i="1" s="1"/>
  <c r="AR364" i="1" s="1"/>
  <c r="AI488" i="1"/>
  <c r="AK524" i="1"/>
  <c r="AL524" i="1" s="1"/>
  <c r="AM524" i="1" s="1"/>
  <c r="AR524" i="1" s="1"/>
  <c r="AH524" i="1"/>
  <c r="AJ556" i="1"/>
  <c r="AL556" i="1" s="1"/>
  <c r="AI556" i="1"/>
  <c r="AQ556" i="1" s="1"/>
  <c r="AJ564" i="1"/>
  <c r="AL564" i="1" s="1"/>
  <c r="S564" i="1"/>
  <c r="AN564" i="1" s="1"/>
  <c r="AO564" i="1" s="1"/>
  <c r="AK623" i="1"/>
  <c r="AL623" i="1" s="1"/>
  <c r="AI623" i="1"/>
  <c r="AQ623" i="1" s="1"/>
  <c r="AH623" i="1"/>
  <c r="AJ700" i="1"/>
  <c r="AL700" i="1" s="1"/>
  <c r="S700" i="1"/>
  <c r="AN700" i="1" s="1"/>
  <c r="AO700" i="1" s="1"/>
  <c r="AI700" i="1"/>
  <c r="AQ700" i="1" s="1"/>
  <c r="AJ748" i="1"/>
  <c r="S748" i="1"/>
  <c r="AN748" i="1" s="1"/>
  <c r="AO748" i="1" s="1"/>
  <c r="AJ764" i="1"/>
  <c r="S764" i="1"/>
  <c r="AI215" i="1"/>
  <c r="AQ215" i="1" s="1"/>
  <c r="AK225" i="1"/>
  <c r="AI227" i="1"/>
  <c r="AQ227" i="1" s="1"/>
  <c r="AI233" i="1"/>
  <c r="AQ233" i="1" s="1"/>
  <c r="AH290" i="1"/>
  <c r="AI311" i="1"/>
  <c r="AQ311" i="1" s="1"/>
  <c r="AI323" i="1"/>
  <c r="AQ323" i="1" s="1"/>
  <c r="AH346" i="1"/>
  <c r="AL349" i="1"/>
  <c r="AM349" i="1" s="1"/>
  <c r="AR349" i="1" s="1"/>
  <c r="AH369" i="1"/>
  <c r="AI380" i="1"/>
  <c r="AK381" i="1"/>
  <c r="AK385" i="1"/>
  <c r="AH391" i="1"/>
  <c r="AL394" i="1"/>
  <c r="AH414" i="1"/>
  <c r="AK442" i="1"/>
  <c r="AI453" i="1"/>
  <c r="AQ453" i="1" s="1"/>
  <c r="AJ511" i="1"/>
  <c r="S511" i="1"/>
  <c r="AL544" i="1"/>
  <c r="AM544" i="1" s="1"/>
  <c r="AR544" i="1" s="1"/>
  <c r="AI564" i="1"/>
  <c r="AQ564" i="1" s="1"/>
  <c r="AJ607" i="1"/>
  <c r="AI607" i="1"/>
  <c r="AQ607" i="1" s="1"/>
  <c r="AJ627" i="1"/>
  <c r="AL627" i="1" s="1"/>
  <c r="S627" i="1"/>
  <c r="AN627" i="1" s="1"/>
  <c r="AO627" i="1" s="1"/>
  <c r="AJ641" i="1"/>
  <c r="S641" i="1"/>
  <c r="AN641" i="1" s="1"/>
  <c r="AO641" i="1" s="1"/>
  <c r="AK650" i="1"/>
  <c r="AI650" i="1"/>
  <c r="AH650" i="1"/>
  <c r="AJ669" i="1"/>
  <c r="AL669" i="1" s="1"/>
  <c r="AM669" i="1" s="1"/>
  <c r="AR669" i="1" s="1"/>
  <c r="S669" i="1"/>
  <c r="AK670" i="1"/>
  <c r="AH670" i="1"/>
  <c r="AK691" i="1"/>
  <c r="AL691" i="1" s="1"/>
  <c r="AM691" i="1" s="1"/>
  <c r="AR691" i="1" s="1"/>
  <c r="AH691" i="1"/>
  <c r="AK742" i="1"/>
  <c r="AI742" i="1"/>
  <c r="AQ742" i="1" s="1"/>
  <c r="AK802" i="1"/>
  <c r="AH802" i="1"/>
  <c r="AI627" i="1"/>
  <c r="AN662" i="1"/>
  <c r="AO662" i="1" s="1"/>
  <c r="AH588" i="1"/>
  <c r="AH595" i="1"/>
  <c r="AI599" i="1"/>
  <c r="AQ599" i="1" s="1"/>
  <c r="AH604" i="1"/>
  <c r="AK610" i="1"/>
  <c r="AL610" i="1" s="1"/>
  <c r="AM610" i="1" s="1"/>
  <c r="AR610" i="1" s="1"/>
  <c r="AH612" i="1"/>
  <c r="AH632" i="1"/>
  <c r="AH642" i="1"/>
  <c r="AH646" i="1"/>
  <c r="AL658" i="1"/>
  <c r="AM658" i="1" s="1"/>
  <c r="AR658" i="1" s="1"/>
  <c r="AH661" i="1"/>
  <c r="AH696" i="1"/>
  <c r="AH705" i="1"/>
  <c r="AH709" i="1"/>
  <c r="AI710" i="1"/>
  <c r="AQ710" i="1" s="1"/>
  <c r="AN713" i="1"/>
  <c r="AO713" i="1" s="1"/>
  <c r="AI717" i="1"/>
  <c r="AQ717" i="1" s="1"/>
  <c r="AI733" i="1"/>
  <c r="AQ733" i="1" s="1"/>
  <c r="AH737" i="1"/>
  <c r="AH749" i="1"/>
  <c r="AH753" i="1"/>
  <c r="AH756" i="1"/>
  <c r="AH768" i="1"/>
  <c r="AL780" i="1"/>
  <c r="AH784" i="1"/>
  <c r="AH796" i="1"/>
  <c r="AH798" i="1"/>
  <c r="AH814" i="1"/>
  <c r="AL512" i="1"/>
  <c r="AI533" i="1"/>
  <c r="AQ533" i="1" s="1"/>
  <c r="AI535" i="1"/>
  <c r="AQ535" i="1" s="1"/>
  <c r="AH552" i="1"/>
  <c r="AI567" i="1"/>
  <c r="AQ567" i="1" s="1"/>
  <c r="AK591" i="1"/>
  <c r="AL591" i="1" s="1"/>
  <c r="AI597" i="1"/>
  <c r="AQ597" i="1" s="1"/>
  <c r="AH599" i="1"/>
  <c r="AH615" i="1"/>
  <c r="AH619" i="1"/>
  <c r="AH640" i="1"/>
  <c r="AH693" i="1"/>
  <c r="AH701" i="1"/>
  <c r="AH707" i="1"/>
  <c r="AI712" i="1"/>
  <c r="AQ712" i="1" s="1"/>
  <c r="AH721" i="1"/>
  <c r="AJ734" i="1"/>
  <c r="AK747" i="1"/>
  <c r="AI769" i="1"/>
  <c r="AQ769" i="1" s="1"/>
  <c r="AH772" i="1"/>
  <c r="AI802" i="1"/>
  <c r="AQ802" i="1" s="1"/>
  <c r="AH806" i="1"/>
  <c r="AI807" i="1"/>
  <c r="AQ807" i="1" s="1"/>
  <c r="AI810" i="1"/>
  <c r="AQ810" i="1" s="1"/>
  <c r="AI815" i="1"/>
  <c r="AQ815" i="1" s="1"/>
  <c r="AH5" i="1"/>
  <c r="AH7" i="1"/>
  <c r="AH11" i="1"/>
  <c r="AI28" i="1"/>
  <c r="AQ28" i="1" s="1"/>
  <c r="AI29" i="1"/>
  <c r="AQ29" i="1" s="1"/>
  <c r="AH40" i="1"/>
  <c r="AH64" i="1"/>
  <c r="AH67" i="1"/>
  <c r="AH92" i="1"/>
  <c r="AH113" i="1"/>
  <c r="S3" i="1"/>
  <c r="S5" i="1"/>
  <c r="AN5" i="1" s="1"/>
  <c r="AO5" i="1" s="1"/>
  <c r="AI5" i="1"/>
  <c r="S9" i="1"/>
  <c r="AI9" i="1"/>
  <c r="AQ9" i="1" s="1"/>
  <c r="S13" i="1"/>
  <c r="AN13" i="1" s="1"/>
  <c r="AO13" i="1" s="1"/>
  <c r="AI13" i="1"/>
  <c r="AQ13" i="1" s="1"/>
  <c r="S16" i="1"/>
  <c r="AI17" i="1"/>
  <c r="AQ17" i="1" s="1"/>
  <c r="AI18" i="1"/>
  <c r="AQ18" i="1" s="1"/>
  <c r="AK20" i="1"/>
  <c r="AL20" i="1" s="1"/>
  <c r="AI22" i="1"/>
  <c r="AQ22" i="1" s="1"/>
  <c r="AK24" i="1"/>
  <c r="AL24" i="1" s="1"/>
  <c r="AM24" i="1" s="1"/>
  <c r="AR24" i="1" s="1"/>
  <c r="AH25" i="1"/>
  <c r="AI30" i="1"/>
  <c r="AQ30" i="1" s="1"/>
  <c r="AL31" i="1"/>
  <c r="AM31" i="1" s="1"/>
  <c r="AR31" i="1" s="1"/>
  <c r="AH32" i="1"/>
  <c r="S36" i="1"/>
  <c r="AI36" i="1"/>
  <c r="AQ36" i="1" s="1"/>
  <c r="AH37" i="1"/>
  <c r="S40" i="1"/>
  <c r="AI40" i="1"/>
  <c r="AQ40" i="1" s="1"/>
  <c r="AH44" i="1"/>
  <c r="AL48" i="1"/>
  <c r="AM48" i="1" s="1"/>
  <c r="AR48" i="1" s="1"/>
  <c r="S49" i="1"/>
  <c r="AK51" i="1"/>
  <c r="AK63" i="1"/>
  <c r="S64" i="1"/>
  <c r="AI64" i="1"/>
  <c r="AQ64" i="1" s="1"/>
  <c r="AH69" i="1"/>
  <c r="S73" i="1"/>
  <c r="AH77" i="1"/>
  <c r="AH80" i="1"/>
  <c r="S84" i="1"/>
  <c r="AI84" i="1"/>
  <c r="AQ84" i="1" s="1"/>
  <c r="AH88" i="1"/>
  <c r="S92" i="1"/>
  <c r="AI92" i="1"/>
  <c r="AQ92" i="1" s="1"/>
  <c r="AL96" i="1"/>
  <c r="AM96" i="1" s="1"/>
  <c r="AR96" i="1" s="1"/>
  <c r="AH97" i="1"/>
  <c r="AL100" i="1"/>
  <c r="AM100" i="1" s="1"/>
  <c r="AR100" i="1" s="1"/>
  <c r="AH101" i="1"/>
  <c r="AH104" i="1"/>
  <c r="AI105" i="1"/>
  <c r="AQ105" i="1" s="1"/>
  <c r="AL107" i="1"/>
  <c r="AM107" i="1" s="1"/>
  <c r="AR107" i="1" s="1"/>
  <c r="S108" i="1"/>
  <c r="AI108" i="1"/>
  <c r="AQ108" i="1" s="1"/>
  <c r="S113" i="1"/>
  <c r="S117" i="1"/>
  <c r="AN117" i="1" s="1"/>
  <c r="AO117" i="1" s="1"/>
  <c r="AK119" i="1"/>
  <c r="AL119" i="1" s="1"/>
  <c r="S120" i="1"/>
  <c r="AI120" i="1"/>
  <c r="AQ120" i="1" s="1"/>
  <c r="AK123" i="1"/>
  <c r="AL123" i="1" s="1"/>
  <c r="AM123" i="1" s="1"/>
  <c r="AR123" i="1" s="1"/>
  <c r="AL124" i="1"/>
  <c r="AM124" i="1" s="1"/>
  <c r="AR124" i="1" s="1"/>
  <c r="AI140" i="1"/>
  <c r="AI144" i="1"/>
  <c r="AQ144" i="1" s="1"/>
  <c r="AI148" i="1"/>
  <c r="AQ148" i="1" s="1"/>
  <c r="AK149" i="1"/>
  <c r="AH149" i="1"/>
  <c r="AI152" i="1"/>
  <c r="AQ152" i="1" s="1"/>
  <c r="S161" i="1"/>
  <c r="S176" i="1"/>
  <c r="AN176" i="1" s="1"/>
  <c r="AO176" i="1" s="1"/>
  <c r="AK180" i="1"/>
  <c r="AL180" i="1" s="1"/>
  <c r="AM180" i="1" s="1"/>
  <c r="AR180" i="1" s="1"/>
  <c r="AH180" i="1"/>
  <c r="AI184" i="1"/>
  <c r="AQ184" i="1" s="1"/>
  <c r="AJ193" i="1"/>
  <c r="AL193" i="1" s="1"/>
  <c r="AM193" i="1" s="1"/>
  <c r="AI193" i="1"/>
  <c r="AQ193" i="1" s="1"/>
  <c r="S193" i="1"/>
  <c r="S205" i="1"/>
  <c r="AH206" i="1"/>
  <c r="AI214" i="1"/>
  <c r="AQ214" i="1" s="1"/>
  <c r="S214" i="1"/>
  <c r="S215" i="1"/>
  <c r="AN215" i="1" s="1"/>
  <c r="AO215" i="1" s="1"/>
  <c r="AJ215" i="1"/>
  <c r="AL215" i="1" s="1"/>
  <c r="AL216" i="1"/>
  <c r="AH216" i="1"/>
  <c r="AH226" i="1"/>
  <c r="S227" i="1"/>
  <c r="AN227" i="1" s="1"/>
  <c r="AO227" i="1" s="1"/>
  <c r="AJ227" i="1"/>
  <c r="AK232" i="1"/>
  <c r="AK242" i="1"/>
  <c r="AH242" i="1"/>
  <c r="AJ261" i="1"/>
  <c r="AI261" i="1"/>
  <c r="AQ261" i="1" s="1"/>
  <c r="S261" i="1"/>
  <c r="AN261" i="1" s="1"/>
  <c r="AO261" i="1" s="1"/>
  <c r="AI267" i="1"/>
  <c r="AQ267" i="1" s="1"/>
  <c r="AJ267" i="1"/>
  <c r="S267" i="1"/>
  <c r="AN267" i="1" s="1"/>
  <c r="AO267" i="1" s="1"/>
  <c r="AJ269" i="1"/>
  <c r="AI269" i="1"/>
  <c r="AQ269" i="1" s="1"/>
  <c r="S269" i="1"/>
  <c r="AN269" i="1" s="1"/>
  <c r="AO269" i="1" s="1"/>
  <c r="AI271" i="1"/>
  <c r="AQ271" i="1" s="1"/>
  <c r="AJ271" i="1"/>
  <c r="AL271" i="1" s="1"/>
  <c r="AM271" i="1" s="1"/>
  <c r="AR271" i="1" s="1"/>
  <c r="S271" i="1"/>
  <c r="AJ277" i="1"/>
  <c r="AI277" i="1"/>
  <c r="AQ277" i="1" s="1"/>
  <c r="S277" i="1"/>
  <c r="AI279" i="1"/>
  <c r="AQ279" i="1" s="1"/>
  <c r="AJ279" i="1"/>
  <c r="AL279" i="1" s="1"/>
  <c r="AM279" i="1" s="1"/>
  <c r="AR279" i="1" s="1"/>
  <c r="S279" i="1"/>
  <c r="AK286" i="1"/>
  <c r="AL286" i="1" s="1"/>
  <c r="AM286" i="1" s="1"/>
  <c r="AR286" i="1" s="1"/>
  <c r="AH286" i="1"/>
  <c r="AK291" i="1"/>
  <c r="AI291" i="1"/>
  <c r="S20" i="1"/>
  <c r="AN20" i="1" s="1"/>
  <c r="AO20" i="1" s="1"/>
  <c r="S24" i="1"/>
  <c r="AL28" i="1"/>
  <c r="S30" i="1"/>
  <c r="S32" i="1"/>
  <c r="AI32" i="1"/>
  <c r="AQ32" i="1" s="1"/>
  <c r="S44" i="1"/>
  <c r="AI44" i="1"/>
  <c r="AQ44" i="1" s="1"/>
  <c r="AI54" i="1"/>
  <c r="AQ54" i="1" s="1"/>
  <c r="AI62" i="1"/>
  <c r="AQ62" i="1" s="1"/>
  <c r="S72" i="1"/>
  <c r="AI72" i="1"/>
  <c r="AQ72" i="1" s="1"/>
  <c r="AL79" i="1"/>
  <c r="AM79" i="1" s="1"/>
  <c r="AR79" i="1" s="1"/>
  <c r="S80" i="1"/>
  <c r="AI80" i="1"/>
  <c r="AQ80" i="1" s="1"/>
  <c r="S88" i="1"/>
  <c r="AI88" i="1"/>
  <c r="AQ88" i="1" s="1"/>
  <c r="S97" i="1"/>
  <c r="S101" i="1"/>
  <c r="S104" i="1"/>
  <c r="AN104" i="1" s="1"/>
  <c r="AO104" i="1" s="1"/>
  <c r="AI104" i="1"/>
  <c r="AQ104" i="1" s="1"/>
  <c r="AL120" i="1"/>
  <c r="AM120" i="1" s="1"/>
  <c r="AR120" i="1" s="1"/>
  <c r="AJ132" i="1"/>
  <c r="AL132" i="1" s="1"/>
  <c r="AI132" i="1"/>
  <c r="AQ132" i="1" s="1"/>
  <c r="S132" i="1"/>
  <c r="AN132" i="1" s="1"/>
  <c r="AO132" i="1" s="1"/>
  <c r="AK164" i="1"/>
  <c r="AL164" i="1" s="1"/>
  <c r="AH164" i="1"/>
  <c r="AI165" i="1"/>
  <c r="AQ165" i="1" s="1"/>
  <c r="S165" i="1"/>
  <c r="AJ172" i="1"/>
  <c r="AL172" i="1" s="1"/>
  <c r="AM172" i="1" s="1"/>
  <c r="AR172" i="1" s="1"/>
  <c r="AI172" i="1"/>
  <c r="AQ172" i="1" s="1"/>
  <c r="S172" i="1"/>
  <c r="AK177" i="1"/>
  <c r="AH177" i="1"/>
  <c r="AJ225" i="1"/>
  <c r="AI225" i="1"/>
  <c r="AQ225" i="1" s="1"/>
  <c r="AH228" i="1"/>
  <c r="AK228" i="1"/>
  <c r="AK238" i="1"/>
  <c r="AH238" i="1"/>
  <c r="AJ253" i="1"/>
  <c r="S253" i="1"/>
  <c r="AK254" i="1"/>
  <c r="AL254" i="1" s="1"/>
  <c r="AM254" i="1" s="1"/>
  <c r="AR254" i="1" s="1"/>
  <c r="AH254" i="1"/>
  <c r="AK258" i="1"/>
  <c r="AL258" i="1" s="1"/>
  <c r="AM258" i="1" s="1"/>
  <c r="AR258" i="1" s="1"/>
  <c r="AH258" i="1"/>
  <c r="AI290" i="1"/>
  <c r="AQ290" i="1" s="1"/>
  <c r="S290" i="1"/>
  <c r="AN290" i="1" s="1"/>
  <c r="AO290" i="1" s="1"/>
  <c r="AL64" i="1"/>
  <c r="AM64" i="1" s="1"/>
  <c r="AR64" i="1" s="1"/>
  <c r="AL95" i="1"/>
  <c r="AM95" i="1" s="1"/>
  <c r="AR95" i="1" s="1"/>
  <c r="AK161" i="1"/>
  <c r="AH161" i="1"/>
  <c r="AI164" i="1"/>
  <c r="AK176" i="1"/>
  <c r="AL176" i="1" s="1"/>
  <c r="AH176" i="1"/>
  <c r="AI177" i="1"/>
  <c r="AQ177" i="1" s="1"/>
  <c r="S180" i="1"/>
  <c r="AH181" i="1"/>
  <c r="S192" i="1"/>
  <c r="AN192" i="1" s="1"/>
  <c r="AO192" i="1" s="1"/>
  <c r="AH193" i="1"/>
  <c r="AJ207" i="1"/>
  <c r="AL207" i="1" s="1"/>
  <c r="AM207" i="1" s="1"/>
  <c r="AR207" i="1" s="1"/>
  <c r="S207" i="1"/>
  <c r="AI209" i="1"/>
  <c r="AQ209" i="1" s="1"/>
  <c r="AH212" i="1"/>
  <c r="AK212" i="1"/>
  <c r="AJ213" i="1"/>
  <c r="AI213" i="1"/>
  <c r="AQ213" i="1" s="1"/>
  <c r="S213" i="1"/>
  <c r="AN213" i="1" s="1"/>
  <c r="AO213" i="1" s="1"/>
  <c r="AH214" i="1"/>
  <c r="AK233" i="1"/>
  <c r="AL233" i="1" s="1"/>
  <c r="AM233" i="1" s="1"/>
  <c r="S234" i="1"/>
  <c r="AN234" i="1" s="1"/>
  <c r="AO234" i="1" s="1"/>
  <c r="AI238" i="1"/>
  <c r="AQ238" i="1" s="1"/>
  <c r="AJ245" i="1"/>
  <c r="S245" i="1"/>
  <c r="AN245" i="1" s="1"/>
  <c r="AO245" i="1" s="1"/>
  <c r="AH260" i="1"/>
  <c r="AK260" i="1"/>
  <c r="AH268" i="1"/>
  <c r="AK268" i="1"/>
  <c r="AH273" i="1"/>
  <c r="AK273" i="1"/>
  <c r="AI273" i="1"/>
  <c r="AQ273" i="1" s="1"/>
  <c r="AH276" i="1"/>
  <c r="AK276" i="1"/>
  <c r="AH281" i="1"/>
  <c r="AK281" i="1"/>
  <c r="AL281" i="1" s="1"/>
  <c r="AM281" i="1" s="1"/>
  <c r="AR281" i="1" s="1"/>
  <c r="AI281" i="1"/>
  <c r="AQ281" i="1" s="1"/>
  <c r="AI287" i="1"/>
  <c r="AQ287" i="1" s="1"/>
  <c r="AJ287" i="1"/>
  <c r="S287" i="1"/>
  <c r="AL47" i="1"/>
  <c r="AM47" i="1" s="1"/>
  <c r="AR47" i="1" s="1"/>
  <c r="AH3" i="1"/>
  <c r="AH9" i="1"/>
  <c r="AH13" i="1"/>
  <c r="AH15" i="1"/>
  <c r="AK23" i="1"/>
  <c r="AK27" i="1"/>
  <c r="AL27" i="1" s="1"/>
  <c r="AH36" i="1"/>
  <c r="AH47" i="1"/>
  <c r="AH49" i="1"/>
  <c r="AJ54" i="1"/>
  <c r="AL54" i="1" s="1"/>
  <c r="AM54" i="1" s="1"/>
  <c r="AR54" i="1" s="1"/>
  <c r="AH57" i="1"/>
  <c r="AH73" i="1"/>
  <c r="AL80" i="1"/>
  <c r="AM80" i="1" s="1"/>
  <c r="AR80" i="1" s="1"/>
  <c r="AI81" i="1"/>
  <c r="AQ81" i="1" s="1"/>
  <c r="AH84" i="1"/>
  <c r="AH95" i="1"/>
  <c r="AI100" i="1"/>
  <c r="AQ100" i="1" s="1"/>
  <c r="AH108" i="1"/>
  <c r="AH117" i="1"/>
  <c r="AH120" i="1"/>
  <c r="AI128" i="1"/>
  <c r="AQ128" i="1" s="1"/>
  <c r="AH132" i="1"/>
  <c r="AJ136" i="1"/>
  <c r="AL136" i="1" s="1"/>
  <c r="AM136" i="1" s="1"/>
  <c r="AR136" i="1" s="1"/>
  <c r="AI136" i="1"/>
  <c r="AQ136" i="1" s="1"/>
  <c r="S136" i="1"/>
  <c r="AH140" i="1"/>
  <c r="AH144" i="1"/>
  <c r="AH148" i="1"/>
  <c r="AK152" i="1"/>
  <c r="AL152" i="1" s="1"/>
  <c r="AM152" i="1" s="1"/>
  <c r="AR152" i="1" s="1"/>
  <c r="AH152" i="1"/>
  <c r="AI169" i="1"/>
  <c r="AQ169" i="1" s="1"/>
  <c r="S169" i="1"/>
  <c r="AI176" i="1"/>
  <c r="AI181" i="1"/>
  <c r="AK184" i="1"/>
  <c r="AL184" i="1" s="1"/>
  <c r="AM184" i="1" s="1"/>
  <c r="AR184" i="1" s="1"/>
  <c r="AH184" i="1"/>
  <c r="AJ189" i="1"/>
  <c r="AL189" i="1" s="1"/>
  <c r="AM189" i="1" s="1"/>
  <c r="AI189" i="1"/>
  <c r="AQ189" i="1" s="1"/>
  <c r="S189" i="1"/>
  <c r="AI205" i="1"/>
  <c r="AQ205" i="1" s="1"/>
  <c r="AK209" i="1"/>
  <c r="AL209" i="1" s="1"/>
  <c r="AM209" i="1" s="1"/>
  <c r="AR209" i="1" s="1"/>
  <c r="AJ218" i="1"/>
  <c r="AL218" i="1" s="1"/>
  <c r="AM218" i="1" s="1"/>
  <c r="AR218" i="1" s="1"/>
  <c r="AI218" i="1"/>
  <c r="AQ218" i="1" s="1"/>
  <c r="S218" i="1"/>
  <c r="AK222" i="1"/>
  <c r="AL222" i="1" s="1"/>
  <c r="AH222" i="1"/>
  <c r="AK230" i="1"/>
  <c r="AL230" i="1" s="1"/>
  <c r="AH230" i="1"/>
  <c r="AJ231" i="1"/>
  <c r="AL231" i="1" s="1"/>
  <c r="S231" i="1"/>
  <c r="AN231" i="1" s="1"/>
  <c r="AO231" i="1" s="1"/>
  <c r="AJ246" i="1"/>
  <c r="AI246" i="1"/>
  <c r="AQ246" i="1" s="1"/>
  <c r="S246" i="1"/>
  <c r="AL140" i="1"/>
  <c r="AL144" i="1"/>
  <c r="AL148" i="1"/>
  <c r="AM148" i="1" s="1"/>
  <c r="AR148" i="1" s="1"/>
  <c r="AL156" i="1"/>
  <c r="AL168" i="1"/>
  <c r="AM168" i="1" s="1"/>
  <c r="AL192" i="1"/>
  <c r="AL198" i="1"/>
  <c r="AK261" i="1"/>
  <c r="AI265" i="1"/>
  <c r="AQ265" i="1" s="1"/>
  <c r="AK269" i="1"/>
  <c r="AK277" i="1"/>
  <c r="AH278" i="1"/>
  <c r="AK284" i="1"/>
  <c r="AH289" i="1"/>
  <c r="S294" i="1"/>
  <c r="AI294" i="1"/>
  <c r="AQ294" i="1" s="1"/>
  <c r="AL298" i="1"/>
  <c r="S301" i="1"/>
  <c r="AI309" i="1"/>
  <c r="AQ309" i="1" s="1"/>
  <c r="S311" i="1"/>
  <c r="AJ311" i="1"/>
  <c r="AL311" i="1" s="1"/>
  <c r="AM311" i="1" s="1"/>
  <c r="AR311" i="1" s="1"/>
  <c r="AK316" i="1"/>
  <c r="S319" i="1"/>
  <c r="AJ319" i="1"/>
  <c r="AL319" i="1" s="1"/>
  <c r="AM319" i="1" s="1"/>
  <c r="AR319" i="1" s="1"/>
  <c r="AK323" i="1"/>
  <c r="AL323" i="1" s="1"/>
  <c r="AM323" i="1" s="1"/>
  <c r="AR323" i="1" s="1"/>
  <c r="AK324" i="1"/>
  <c r="S327" i="1"/>
  <c r="AN327" i="1" s="1"/>
  <c r="AO327" i="1" s="1"/>
  <c r="AJ327" i="1"/>
  <c r="AL327" i="1" s="1"/>
  <c r="AI329" i="1"/>
  <c r="AQ329" i="1" s="1"/>
  <c r="AK331" i="1"/>
  <c r="AK332" i="1"/>
  <c r="AH342" i="1"/>
  <c r="S345" i="1"/>
  <c r="AN345" i="1" s="1"/>
  <c r="AO345" i="1" s="1"/>
  <c r="AL346" i="1"/>
  <c r="AM346" i="1" s="1"/>
  <c r="AR346" i="1" s="1"/>
  <c r="S349" i="1"/>
  <c r="AI349" i="1"/>
  <c r="AQ349" i="1" s="1"/>
  <c r="AH350" i="1"/>
  <c r="AH354" i="1"/>
  <c r="AH357" i="1"/>
  <c r="AI361" i="1"/>
  <c r="AQ361" i="1" s="1"/>
  <c r="AI366" i="1"/>
  <c r="AQ366" i="1" s="1"/>
  <c r="AH370" i="1"/>
  <c r="AK372" i="1"/>
  <c r="AL372" i="1" s="1"/>
  <c r="AM372" i="1" s="1"/>
  <c r="AR372" i="1" s="1"/>
  <c r="AJ380" i="1"/>
  <c r="AL380" i="1" s="1"/>
  <c r="AH383" i="1"/>
  <c r="AI384" i="1"/>
  <c r="AQ384" i="1" s="1"/>
  <c r="AJ384" i="1"/>
  <c r="AL384" i="1" s="1"/>
  <c r="AM384" i="1" s="1"/>
  <c r="AR384" i="1" s="1"/>
  <c r="S388" i="1"/>
  <c r="AI391" i="1"/>
  <c r="AQ391" i="1" s="1"/>
  <c r="AK402" i="1"/>
  <c r="AL402" i="1" s="1"/>
  <c r="AM402" i="1" s="1"/>
  <c r="AR402" i="1" s="1"/>
  <c r="AH402" i="1"/>
  <c r="AK409" i="1"/>
  <c r="AL409" i="1" s="1"/>
  <c r="AM409" i="1" s="1"/>
  <c r="AR409" i="1" s="1"/>
  <c r="AK411" i="1"/>
  <c r="AH411" i="1"/>
  <c r="AK419" i="1"/>
  <c r="AH419" i="1"/>
  <c r="S422" i="1"/>
  <c r="AN422" i="1" s="1"/>
  <c r="AO422" i="1" s="1"/>
  <c r="AJ427" i="1"/>
  <c r="AI427" i="1"/>
  <c r="AQ427" i="1" s="1"/>
  <c r="AI429" i="1"/>
  <c r="AH429" i="1"/>
  <c r="AI430" i="1"/>
  <c r="AQ430" i="1" s="1"/>
  <c r="S438" i="1"/>
  <c r="AN438" i="1" s="1"/>
  <c r="AO438" i="1" s="1"/>
  <c r="AK444" i="1"/>
  <c r="AH444" i="1"/>
  <c r="AK450" i="1"/>
  <c r="AJ455" i="1"/>
  <c r="S455" i="1"/>
  <c r="S456" i="1"/>
  <c r="AJ459" i="1"/>
  <c r="S459" i="1"/>
  <c r="S460" i="1"/>
  <c r="AK463" i="1"/>
  <c r="AK466" i="1"/>
  <c r="AL466" i="1" s="1"/>
  <c r="AJ477" i="1"/>
  <c r="S477" i="1"/>
  <c r="AJ480" i="1"/>
  <c r="AL480" i="1" s="1"/>
  <c r="AI480" i="1"/>
  <c r="AQ480" i="1" s="1"/>
  <c r="S480" i="1"/>
  <c r="AN480" i="1" s="1"/>
  <c r="AO480" i="1" s="1"/>
  <c r="AK483" i="1"/>
  <c r="AJ491" i="1"/>
  <c r="S491" i="1"/>
  <c r="AN491" i="1" s="1"/>
  <c r="AO491" i="1" s="1"/>
  <c r="AP491" i="1" s="1"/>
  <c r="AK492" i="1"/>
  <c r="AH492" i="1"/>
  <c r="AJ495" i="1"/>
  <c r="AL495" i="1" s="1"/>
  <c r="S495" i="1"/>
  <c r="AN495" i="1" s="1"/>
  <c r="AO495" i="1" s="1"/>
  <c r="AK498" i="1"/>
  <c r="AL498" i="1" s="1"/>
  <c r="AH498" i="1"/>
  <c r="AJ499" i="1"/>
  <c r="AL499" i="1" s="1"/>
  <c r="S499" i="1"/>
  <c r="AN499" i="1" s="1"/>
  <c r="AO499" i="1" s="1"/>
  <c r="AK504" i="1"/>
  <c r="AL504" i="1" s="1"/>
  <c r="AH504" i="1"/>
  <c r="AJ507" i="1"/>
  <c r="S507" i="1"/>
  <c r="AN507" i="1" s="1"/>
  <c r="AO507" i="1" s="1"/>
  <c r="AQ584" i="1"/>
  <c r="AJ378" i="1"/>
  <c r="AL378" i="1" s="1"/>
  <c r="AM378" i="1" s="1"/>
  <c r="AR378" i="1" s="1"/>
  <c r="S378" i="1"/>
  <c r="AJ386" i="1"/>
  <c r="AL386" i="1" s="1"/>
  <c r="AM386" i="1" s="1"/>
  <c r="S386" i="1"/>
  <c r="AK390" i="1"/>
  <c r="AL390" i="1" s="1"/>
  <c r="AM390" i="1" s="1"/>
  <c r="AH390" i="1"/>
  <c r="AK398" i="1"/>
  <c r="AL398" i="1" s="1"/>
  <c r="AM398" i="1" s="1"/>
  <c r="AR398" i="1" s="1"/>
  <c r="AH398" i="1"/>
  <c r="AI449" i="1"/>
  <c r="AQ449" i="1" s="1"/>
  <c r="AJ449" i="1"/>
  <c r="AL449" i="1" s="1"/>
  <c r="AM449" i="1" s="1"/>
  <c r="AR449" i="1" s="1"/>
  <c r="AH455" i="1"/>
  <c r="AK455" i="1"/>
  <c r="AH459" i="1"/>
  <c r="AK459" i="1"/>
  <c r="AJ467" i="1"/>
  <c r="S467" i="1"/>
  <c r="AK470" i="1"/>
  <c r="AL470" i="1" s="1"/>
  <c r="AH470" i="1"/>
  <c r="AJ471" i="1"/>
  <c r="S471" i="1"/>
  <c r="AK478" i="1"/>
  <c r="AH478" i="1"/>
  <c r="AJ479" i="1"/>
  <c r="S479" i="1"/>
  <c r="AI503" i="1"/>
  <c r="AQ503" i="1" s="1"/>
  <c r="AH503" i="1"/>
  <c r="AJ514" i="1"/>
  <c r="AL514" i="1" s="1"/>
  <c r="AM514" i="1" s="1"/>
  <c r="AR514" i="1" s="1"/>
  <c r="AL250" i="1"/>
  <c r="AM250" i="1" s="1"/>
  <c r="AR250" i="1" s="1"/>
  <c r="S257" i="1"/>
  <c r="S283" i="1"/>
  <c r="AN283" i="1" s="1"/>
  <c r="AO283" i="1" s="1"/>
  <c r="S285" i="1"/>
  <c r="AH302" i="1"/>
  <c r="AL306" i="1"/>
  <c r="AM306" i="1" s="1"/>
  <c r="AR306" i="1" s="1"/>
  <c r="AI313" i="1"/>
  <c r="AQ313" i="1" s="1"/>
  <c r="S317" i="1"/>
  <c r="AH318" i="1"/>
  <c r="AI321" i="1"/>
  <c r="AQ321" i="1" s="1"/>
  <c r="S325" i="1"/>
  <c r="AH326" i="1"/>
  <c r="S333" i="1"/>
  <c r="AH334" i="1"/>
  <c r="AK336" i="1"/>
  <c r="S337" i="1"/>
  <c r="AN337" i="1" s="1"/>
  <c r="AO337" i="1" s="1"/>
  <c r="AI337" i="1"/>
  <c r="AQ337" i="1" s="1"/>
  <c r="AH338" i="1"/>
  <c r="S346" i="1"/>
  <c r="AI346" i="1"/>
  <c r="AQ346" i="1" s="1"/>
  <c r="AK348" i="1"/>
  <c r="AL348" i="1" s="1"/>
  <c r="AM348" i="1" s="1"/>
  <c r="AR348" i="1" s="1"/>
  <c r="AI350" i="1"/>
  <c r="AQ350" i="1" s="1"/>
  <c r="AH352" i="1"/>
  <c r="AH353" i="1"/>
  <c r="AH366" i="1"/>
  <c r="AI370" i="1"/>
  <c r="AQ370" i="1" s="1"/>
  <c r="AK374" i="1"/>
  <c r="AL374" i="1" s="1"/>
  <c r="AM374" i="1" s="1"/>
  <c r="AR374" i="1" s="1"/>
  <c r="AH374" i="1"/>
  <c r="AK387" i="1"/>
  <c r="AH387" i="1"/>
  <c r="AI390" i="1"/>
  <c r="AQ390" i="1" s="1"/>
  <c r="AK395" i="1"/>
  <c r="AH395" i="1"/>
  <c r="AI398" i="1"/>
  <c r="AQ398" i="1" s="1"/>
  <c r="S402" i="1"/>
  <c r="AH403" i="1"/>
  <c r="AH406" i="1"/>
  <c r="AK407" i="1"/>
  <c r="AH407" i="1"/>
  <c r="AH415" i="1"/>
  <c r="AK422" i="1"/>
  <c r="AL422" i="1" s="1"/>
  <c r="AH422" i="1"/>
  <c r="AJ423" i="1"/>
  <c r="S423" i="1"/>
  <c r="S429" i="1"/>
  <c r="AN429" i="1" s="1"/>
  <c r="AO429" i="1" s="1"/>
  <c r="S435" i="1"/>
  <c r="AK438" i="1"/>
  <c r="AL438" i="1" s="1"/>
  <c r="AH438" i="1"/>
  <c r="AJ439" i="1"/>
  <c r="AL439" i="1" s="1"/>
  <c r="AM439" i="1" s="1"/>
  <c r="AR439" i="1" s="1"/>
  <c r="S439" i="1"/>
  <c r="S453" i="1"/>
  <c r="AK454" i="1"/>
  <c r="AI455" i="1"/>
  <c r="AQ455" i="1" s="1"/>
  <c r="AJ457" i="1"/>
  <c r="AL457" i="1" s="1"/>
  <c r="AM457" i="1" s="1"/>
  <c r="AR457" i="1" s="1"/>
  <c r="S457" i="1"/>
  <c r="AI459" i="1"/>
  <c r="AQ459" i="1" s="1"/>
  <c r="AJ461" i="1"/>
  <c r="AL461" i="1" s="1"/>
  <c r="S461" i="1"/>
  <c r="AN461" i="1" s="1"/>
  <c r="AO461" i="1" s="1"/>
  <c r="AJ463" i="1"/>
  <c r="AI463" i="1"/>
  <c r="AQ463" i="1" s="1"/>
  <c r="AI476" i="1"/>
  <c r="AQ476" i="1" s="1"/>
  <c r="S476" i="1"/>
  <c r="AN476" i="1" s="1"/>
  <c r="AO476" i="1" s="1"/>
  <c r="AI481" i="1"/>
  <c r="AQ481" i="1" s="1"/>
  <c r="S481" i="1"/>
  <c r="AI489" i="1"/>
  <c r="AQ489" i="1" s="1"/>
  <c r="AK489" i="1"/>
  <c r="AH490" i="1"/>
  <c r="AK490" i="1"/>
  <c r="AI496" i="1"/>
  <c r="AQ496" i="1" s="1"/>
  <c r="S496" i="1"/>
  <c r="AN501" i="1"/>
  <c r="AO501" i="1" s="1"/>
  <c r="AK313" i="1"/>
  <c r="AK321" i="1"/>
  <c r="AL321" i="1" s="1"/>
  <c r="AM321" i="1" s="1"/>
  <c r="AI338" i="1"/>
  <c r="AQ338" i="1" s="1"/>
  <c r="AI353" i="1"/>
  <c r="AQ353" i="1" s="1"/>
  <c r="AK361" i="1"/>
  <c r="AH361" i="1"/>
  <c r="AJ388" i="1"/>
  <c r="AL388" i="1" s="1"/>
  <c r="AM388" i="1" s="1"/>
  <c r="AR388" i="1" s="1"/>
  <c r="AI403" i="1"/>
  <c r="AQ403" i="1" s="1"/>
  <c r="AI406" i="1"/>
  <c r="AQ406" i="1" s="1"/>
  <c r="AJ418" i="1"/>
  <c r="AI418" i="1"/>
  <c r="AQ418" i="1" s="1"/>
  <c r="S418" i="1"/>
  <c r="AI422" i="1"/>
  <c r="AQ422" i="1" s="1"/>
  <c r="AK430" i="1"/>
  <c r="AL430" i="1" s="1"/>
  <c r="AH430" i="1"/>
  <c r="AI431" i="1"/>
  <c r="AQ431" i="1" s="1"/>
  <c r="S431" i="1"/>
  <c r="AI438" i="1"/>
  <c r="AQ438" i="1" s="1"/>
  <c r="AK440" i="1"/>
  <c r="AH440" i="1"/>
  <c r="AJ443" i="1"/>
  <c r="AL443" i="1" s="1"/>
  <c r="AM443" i="1" s="1"/>
  <c r="S443" i="1"/>
  <c r="AK468" i="1"/>
  <c r="AH468" i="1"/>
  <c r="AI485" i="1"/>
  <c r="AQ485" i="1" s="1"/>
  <c r="AK485" i="1"/>
  <c r="AL485" i="1" s="1"/>
  <c r="AK488" i="1"/>
  <c r="AH488" i="1"/>
  <c r="AL406" i="1"/>
  <c r="AM406" i="1" s="1"/>
  <c r="AR406" i="1" s="1"/>
  <c r="AL414" i="1"/>
  <c r="AM414" i="1" s="1"/>
  <c r="AR414" i="1" s="1"/>
  <c r="AI425" i="1"/>
  <c r="AQ425" i="1" s="1"/>
  <c r="AI437" i="1"/>
  <c r="AQ437" i="1" s="1"/>
  <c r="AI445" i="1"/>
  <c r="AQ445" i="1" s="1"/>
  <c r="AI475" i="1"/>
  <c r="AQ475" i="1" s="1"/>
  <c r="AI483" i="1"/>
  <c r="AI487" i="1"/>
  <c r="AQ487" i="1" s="1"/>
  <c r="AH528" i="1"/>
  <c r="AI529" i="1"/>
  <c r="AQ529" i="1" s="1"/>
  <c r="AH532" i="1"/>
  <c r="AH535" i="1"/>
  <c r="AI537" i="1"/>
  <c r="AQ537" i="1" s="1"/>
  <c r="S547" i="1"/>
  <c r="AN547" i="1" s="1"/>
  <c r="AO547" i="1" s="1"/>
  <c r="AL548" i="1"/>
  <c r="S551" i="1"/>
  <c r="S552" i="1"/>
  <c r="AI552" i="1"/>
  <c r="AQ552" i="1" s="1"/>
  <c r="AI553" i="1"/>
  <c r="AQ553" i="1" s="1"/>
  <c r="AH555" i="1"/>
  <c r="AH556" i="1"/>
  <c r="S557" i="1"/>
  <c r="AJ557" i="1"/>
  <c r="AL560" i="1"/>
  <c r="AM560" i="1" s="1"/>
  <c r="AR560" i="1" s="1"/>
  <c r="AI561" i="1"/>
  <c r="AQ561" i="1" s="1"/>
  <c r="AH563" i="1"/>
  <c r="AH568" i="1"/>
  <c r="S571" i="1"/>
  <c r="S572" i="1"/>
  <c r="AI580" i="1"/>
  <c r="AQ580" i="1" s="1"/>
  <c r="AJ587" i="1"/>
  <c r="S587" i="1"/>
  <c r="AN587" i="1" s="1"/>
  <c r="AO587" i="1" s="1"/>
  <c r="AP587" i="1" s="1"/>
  <c r="S591" i="1"/>
  <c r="AN591" i="1" s="1"/>
  <c r="AO591" i="1" s="1"/>
  <c r="AI593" i="1"/>
  <c r="AQ593" i="1" s="1"/>
  <c r="AJ597" i="1"/>
  <c r="AL597" i="1" s="1"/>
  <c r="S597" i="1"/>
  <c r="AN597" i="1" s="1"/>
  <c r="AO597" i="1" s="1"/>
  <c r="AI600" i="1"/>
  <c r="AQ600" i="1" s="1"/>
  <c r="S600" i="1"/>
  <c r="S601" i="1"/>
  <c r="AN601" i="1" s="1"/>
  <c r="AO601" i="1" s="1"/>
  <c r="AJ601" i="1"/>
  <c r="AL601" i="1" s="1"/>
  <c r="AI604" i="1"/>
  <c r="AQ604" i="1" s="1"/>
  <c r="AK607" i="1"/>
  <c r="AH607" i="1"/>
  <c r="AI611" i="1"/>
  <c r="AQ611" i="1" s="1"/>
  <c r="S619" i="1"/>
  <c r="AN619" i="1" s="1"/>
  <c r="AO619" i="1" s="1"/>
  <c r="AI619" i="1"/>
  <c r="AQ619" i="1" s="1"/>
  <c r="AK624" i="1"/>
  <c r="AH624" i="1"/>
  <c r="AH631" i="1"/>
  <c r="AJ645" i="1"/>
  <c r="S645" i="1"/>
  <c r="AN645" i="1" s="1"/>
  <c r="AO645" i="1" s="1"/>
  <c r="AK652" i="1"/>
  <c r="AL652" i="1" s="1"/>
  <c r="AI669" i="1"/>
  <c r="AQ669" i="1" s="1"/>
  <c r="AJ681" i="1"/>
  <c r="AI681" i="1"/>
  <c r="AQ681" i="1" s="1"/>
  <c r="S681" i="1"/>
  <c r="AN681" i="1" s="1"/>
  <c r="AO681" i="1" s="1"/>
  <c r="AK576" i="1"/>
  <c r="AL576" i="1" s="1"/>
  <c r="AM576" i="1" s="1"/>
  <c r="AH576" i="1"/>
  <c r="AK603" i="1"/>
  <c r="AH603" i="1"/>
  <c r="AI616" i="1"/>
  <c r="AQ616" i="1" s="1"/>
  <c r="S616" i="1"/>
  <c r="AI624" i="1"/>
  <c r="AQ624" i="1" s="1"/>
  <c r="AI645" i="1"/>
  <c r="AK645" i="1"/>
  <c r="AI649" i="1"/>
  <c r="AQ649" i="1" s="1"/>
  <c r="AK649" i="1"/>
  <c r="AL649" i="1" s="1"/>
  <c r="AM649" i="1" s="1"/>
  <c r="AJ665" i="1"/>
  <c r="AI665" i="1"/>
  <c r="AQ665" i="1" s="1"/>
  <c r="S665" i="1"/>
  <c r="AN665" i="1" s="1"/>
  <c r="AO665" i="1" s="1"/>
  <c r="AJ673" i="1"/>
  <c r="AI673" i="1"/>
  <c r="AQ673" i="1" s="1"/>
  <c r="S673" i="1"/>
  <c r="AI678" i="1"/>
  <c r="AQ678" i="1" s="1"/>
  <c r="AK681" i="1"/>
  <c r="AH681" i="1"/>
  <c r="AK682" i="1"/>
  <c r="AI682" i="1"/>
  <c r="AQ682" i="1" s="1"/>
  <c r="AI499" i="1"/>
  <c r="AQ499" i="1" s="1"/>
  <c r="AH520" i="1"/>
  <c r="S521" i="1"/>
  <c r="AN521" i="1" s="1"/>
  <c r="AO521" i="1" s="1"/>
  <c r="S523" i="1"/>
  <c r="S524" i="1"/>
  <c r="AI524" i="1"/>
  <c r="AQ524" i="1" s="1"/>
  <c r="AH527" i="1"/>
  <c r="AL532" i="1"/>
  <c r="AM532" i="1" s="1"/>
  <c r="AR532" i="1" s="1"/>
  <c r="AH536" i="1"/>
  <c r="S540" i="1"/>
  <c r="AI540" i="1"/>
  <c r="AQ540" i="1" s="1"/>
  <c r="S543" i="1"/>
  <c r="S544" i="1"/>
  <c r="AI544" i="1"/>
  <c r="AQ544" i="1" s="1"/>
  <c r="AI547" i="1"/>
  <c r="AQ547" i="1" s="1"/>
  <c r="AH548" i="1"/>
  <c r="S549" i="1"/>
  <c r="AH560" i="1"/>
  <c r="AH564" i="1"/>
  <c r="AH567" i="1"/>
  <c r="AI571" i="1"/>
  <c r="AQ571" i="1" s="1"/>
  <c r="AK571" i="1"/>
  <c r="AL571" i="1" s="1"/>
  <c r="AM571" i="1" s="1"/>
  <c r="AR571" i="1" s="1"/>
  <c r="AK572" i="1"/>
  <c r="AL572" i="1" s="1"/>
  <c r="AH572" i="1"/>
  <c r="AI576" i="1"/>
  <c r="AQ576" i="1" s="1"/>
  <c r="AH584" i="1"/>
  <c r="AH587" i="1"/>
  <c r="S595" i="1"/>
  <c r="AN595" i="1" s="1"/>
  <c r="AO595" i="1" s="1"/>
  <c r="AI595" i="1"/>
  <c r="AQ595" i="1" s="1"/>
  <c r="S596" i="1"/>
  <c r="AK599" i="1"/>
  <c r="AL599" i="1" s="1"/>
  <c r="AH600" i="1"/>
  <c r="AI603" i="1"/>
  <c r="AQ603" i="1" s="1"/>
  <c r="S607" i="1"/>
  <c r="AH608" i="1"/>
  <c r="AH627" i="1"/>
  <c r="AH628" i="1"/>
  <c r="AJ631" i="1"/>
  <c r="AL631" i="1" s="1"/>
  <c r="AM631" i="1" s="1"/>
  <c r="AR631" i="1" s="1"/>
  <c r="AI631" i="1"/>
  <c r="AQ631" i="1" s="1"/>
  <c r="S631" i="1"/>
  <c r="S632" i="1"/>
  <c r="AH649" i="1"/>
  <c r="AI651" i="1"/>
  <c r="AQ651" i="1" s="1"/>
  <c r="AJ651" i="1"/>
  <c r="AL651" i="1" s="1"/>
  <c r="S651" i="1"/>
  <c r="AN651" i="1" s="1"/>
  <c r="AO651" i="1" s="1"/>
  <c r="AJ653" i="1"/>
  <c r="AI653" i="1"/>
  <c r="AQ653" i="1" s="1"/>
  <c r="S653" i="1"/>
  <c r="AK665" i="1"/>
  <c r="AH665" i="1"/>
  <c r="AK673" i="1"/>
  <c r="AH673" i="1"/>
  <c r="AH682" i="1"/>
  <c r="AK690" i="1"/>
  <c r="AL690" i="1" s="1"/>
  <c r="AI690" i="1"/>
  <c r="AK527" i="1"/>
  <c r="AI536" i="1"/>
  <c r="AI545" i="1"/>
  <c r="AQ545" i="1" s="1"/>
  <c r="AI548" i="1"/>
  <c r="AQ548" i="1" s="1"/>
  <c r="AI560" i="1"/>
  <c r="AQ560" i="1" s="1"/>
  <c r="AK567" i="1"/>
  <c r="AI572" i="1"/>
  <c r="AQ572" i="1" s="1"/>
  <c r="AI591" i="1"/>
  <c r="AQ591" i="1" s="1"/>
  <c r="AI608" i="1"/>
  <c r="AQ608" i="1" s="1"/>
  <c r="AK611" i="1"/>
  <c r="AL611" i="1" s="1"/>
  <c r="AM611" i="1" s="1"/>
  <c r="AR611" i="1" s="1"/>
  <c r="AH611" i="1"/>
  <c r="AH648" i="1"/>
  <c r="AK648" i="1"/>
  <c r="AK666" i="1"/>
  <c r="AI666" i="1"/>
  <c r="AQ666" i="1" s="1"/>
  <c r="AK677" i="1"/>
  <c r="AL677" i="1" s="1"/>
  <c r="AM677" i="1" s="1"/>
  <c r="AR677" i="1" s="1"/>
  <c r="AI677" i="1"/>
  <c r="AQ677" i="1" s="1"/>
  <c r="AI573" i="1"/>
  <c r="AQ573" i="1" s="1"/>
  <c r="AL584" i="1"/>
  <c r="AL595" i="1"/>
  <c r="AL619" i="1"/>
  <c r="AH635" i="1"/>
  <c r="AH636" i="1"/>
  <c r="AL642" i="1"/>
  <c r="AM642" i="1" s="1"/>
  <c r="AR642" i="1" s="1"/>
  <c r="AI647" i="1"/>
  <c r="AQ647" i="1" s="1"/>
  <c r="AH658" i="1"/>
  <c r="AL661" i="1"/>
  <c r="AM661" i="1" s="1"/>
  <c r="AR661" i="1" s="1"/>
  <c r="AH662" i="1"/>
  <c r="AH669" i="1"/>
  <c r="AH685" i="1"/>
  <c r="AH700" i="1"/>
  <c r="S701" i="1"/>
  <c r="AJ716" i="1"/>
  <c r="AI716" i="1"/>
  <c r="AQ716" i="1" s="1"/>
  <c r="S716" i="1"/>
  <c r="AN716" i="1" s="1"/>
  <c r="AO716" i="1" s="1"/>
  <c r="AJ732" i="1"/>
  <c r="AI732" i="1"/>
  <c r="AQ732" i="1" s="1"/>
  <c r="S732" i="1"/>
  <c r="AJ736" i="1"/>
  <c r="AL736" i="1" s="1"/>
  <c r="AI736" i="1"/>
  <c r="AQ736" i="1" s="1"/>
  <c r="S736" i="1"/>
  <c r="AN736" i="1" s="1"/>
  <c r="AO736" i="1" s="1"/>
  <c r="AI738" i="1"/>
  <c r="AQ738" i="1" s="1"/>
  <c r="AJ749" i="1"/>
  <c r="AL749" i="1" s="1"/>
  <c r="AI749" i="1"/>
  <c r="AQ749" i="1" s="1"/>
  <c r="S749" i="1"/>
  <c r="AN749" i="1" s="1"/>
  <c r="AO749" i="1" s="1"/>
  <c r="AH751" i="1"/>
  <c r="AK751" i="1"/>
  <c r="AI757" i="1"/>
  <c r="AQ757" i="1" s="1"/>
  <c r="S757" i="1"/>
  <c r="AN757" i="1" s="1"/>
  <c r="AO757" i="1" s="1"/>
  <c r="AR758" i="1"/>
  <c r="AJ766" i="1"/>
  <c r="S766" i="1"/>
  <c r="AN766" i="1" s="1"/>
  <c r="AO766" i="1" s="1"/>
  <c r="AK769" i="1"/>
  <c r="AH769" i="1"/>
  <c r="AJ773" i="1"/>
  <c r="AL773" i="1" s="1"/>
  <c r="AI773" i="1"/>
  <c r="AQ773" i="1" s="1"/>
  <c r="S773" i="1"/>
  <c r="AN773" i="1" s="1"/>
  <c r="AO773" i="1" s="1"/>
  <c r="AK785" i="1"/>
  <c r="AL785" i="1" s="1"/>
  <c r="AI785" i="1"/>
  <c r="AQ785" i="1" s="1"/>
  <c r="AH785" i="1"/>
  <c r="AJ791" i="1"/>
  <c r="AL791" i="1" s="1"/>
  <c r="AM791" i="1" s="1"/>
  <c r="AR791" i="1" s="1"/>
  <c r="S791" i="1"/>
  <c r="AI791" i="1"/>
  <c r="AQ791" i="1" s="1"/>
  <c r="AJ797" i="1"/>
  <c r="AL797" i="1" s="1"/>
  <c r="AM797" i="1" s="1"/>
  <c r="AR797" i="1" s="1"/>
  <c r="S797" i="1"/>
  <c r="AJ803" i="1"/>
  <c r="S803" i="1"/>
  <c r="AI803" i="1"/>
  <c r="AQ803" i="1" s="1"/>
  <c r="AJ809" i="1"/>
  <c r="AL809" i="1" s="1"/>
  <c r="AM809" i="1" s="1"/>
  <c r="AR809" i="1" s="1"/>
  <c r="S809" i="1"/>
  <c r="AK703" i="1"/>
  <c r="AL703" i="1" s="1"/>
  <c r="AM703" i="1" s="1"/>
  <c r="AR703" i="1" s="1"/>
  <c r="AH703" i="1"/>
  <c r="AJ730" i="1"/>
  <c r="AL730" i="1" s="1"/>
  <c r="S730" i="1"/>
  <c r="AN730" i="1" s="1"/>
  <c r="AO730" i="1" s="1"/>
  <c r="AH735" i="1"/>
  <c r="AK735" i="1"/>
  <c r="AL735" i="1" s="1"/>
  <c r="AM735" i="1" s="1"/>
  <c r="AR735" i="1" s="1"/>
  <c r="AJ750" i="1"/>
  <c r="AL750" i="1" s="1"/>
  <c r="S750" i="1"/>
  <c r="AN750" i="1" s="1"/>
  <c r="AO750" i="1" s="1"/>
  <c r="AI753" i="1"/>
  <c r="AQ753" i="1" s="1"/>
  <c r="S753" i="1"/>
  <c r="AJ754" i="1"/>
  <c r="S754" i="1"/>
  <c r="AN754" i="1" s="1"/>
  <c r="AO754" i="1" s="1"/>
  <c r="AJ758" i="1"/>
  <c r="S758" i="1"/>
  <c r="AN758" i="1" s="1"/>
  <c r="AO758" i="1" s="1"/>
  <c r="AK761" i="1"/>
  <c r="AH761" i="1"/>
  <c r="AK765" i="1"/>
  <c r="AH765" i="1"/>
  <c r="AJ787" i="1"/>
  <c r="AL787" i="1" s="1"/>
  <c r="S787" i="1"/>
  <c r="AN787" i="1" s="1"/>
  <c r="AO787" i="1" s="1"/>
  <c r="AI787" i="1"/>
  <c r="AQ787" i="1" s="1"/>
  <c r="AJ806" i="1"/>
  <c r="AL806" i="1" s="1"/>
  <c r="AM806" i="1" s="1"/>
  <c r="AR806" i="1" s="1"/>
  <c r="AI806" i="1"/>
  <c r="AQ806" i="1" s="1"/>
  <c r="S806" i="1"/>
  <c r="AJ708" i="1"/>
  <c r="AL708" i="1" s="1"/>
  <c r="AI708" i="1"/>
  <c r="S708" i="1"/>
  <c r="AN708" i="1" s="1"/>
  <c r="AO708" i="1" s="1"/>
  <c r="AK711" i="1"/>
  <c r="AI737" i="1"/>
  <c r="AQ737" i="1" s="1"/>
  <c r="S737" i="1"/>
  <c r="AN737" i="1" s="1"/>
  <c r="AO737" i="1" s="1"/>
  <c r="AI740" i="1"/>
  <c r="AQ740" i="1" s="1"/>
  <c r="AK741" i="1"/>
  <c r="AL741" i="1" s="1"/>
  <c r="AH741" i="1"/>
  <c r="AJ756" i="1"/>
  <c r="AL756" i="1" s="1"/>
  <c r="AI756" i="1"/>
  <c r="AQ756" i="1" s="1"/>
  <c r="S756" i="1"/>
  <c r="AN756" i="1" s="1"/>
  <c r="AO756" i="1" s="1"/>
  <c r="AI761" i="1"/>
  <c r="AQ761" i="1" s="1"/>
  <c r="AI765" i="1"/>
  <c r="AQ765" i="1" s="1"/>
  <c r="AJ768" i="1"/>
  <c r="AL768" i="1" s="1"/>
  <c r="AM768" i="1" s="1"/>
  <c r="AR768" i="1" s="1"/>
  <c r="S768" i="1"/>
  <c r="AJ789" i="1"/>
  <c r="S789" i="1"/>
  <c r="AK790" i="1"/>
  <c r="AL790" i="1" s="1"/>
  <c r="AM790" i="1" s="1"/>
  <c r="AR790" i="1" s="1"/>
  <c r="AH790" i="1"/>
  <c r="AJ805" i="1"/>
  <c r="S805" i="1"/>
  <c r="AI688" i="1"/>
  <c r="AJ704" i="1"/>
  <c r="AI704" i="1"/>
  <c r="AQ704" i="1" s="1"/>
  <c r="S704" i="1"/>
  <c r="AN704" i="1" s="1"/>
  <c r="AO704" i="1" s="1"/>
  <c r="AK713" i="1"/>
  <c r="AL713" i="1" s="1"/>
  <c r="AH713" i="1"/>
  <c r="AK717" i="1"/>
  <c r="AL717" i="1" s="1"/>
  <c r="AH717" i="1"/>
  <c r="AJ720" i="1"/>
  <c r="AI720" i="1"/>
  <c r="AQ720" i="1" s="1"/>
  <c r="S720" i="1"/>
  <c r="AJ721" i="1"/>
  <c r="AL721" i="1" s="1"/>
  <c r="AI721" i="1"/>
  <c r="S721" i="1"/>
  <c r="AN721" i="1" s="1"/>
  <c r="AO721" i="1" s="1"/>
  <c r="AK727" i="1"/>
  <c r="AL727" i="1" s="1"/>
  <c r="AM727" i="1" s="1"/>
  <c r="AR727" i="1" s="1"/>
  <c r="AK729" i="1"/>
  <c r="AL729" i="1" s="1"/>
  <c r="AM729" i="1" s="1"/>
  <c r="AR729" i="1" s="1"/>
  <c r="AH729" i="1"/>
  <c r="AI730" i="1"/>
  <c r="AQ730" i="1" s="1"/>
  <c r="AK733" i="1"/>
  <c r="AH733" i="1"/>
  <c r="AI741" i="1"/>
  <c r="AQ741" i="1" s="1"/>
  <c r="AK745" i="1"/>
  <c r="AH745" i="1"/>
  <c r="AI750" i="1"/>
  <c r="AQ750" i="1" s="1"/>
  <c r="AJ752" i="1"/>
  <c r="AL752" i="1" s="1"/>
  <c r="AI752" i="1"/>
  <c r="AQ752" i="1" s="1"/>
  <c r="S752" i="1"/>
  <c r="AN752" i="1" s="1"/>
  <c r="AO752" i="1" s="1"/>
  <c r="AI754" i="1"/>
  <c r="AQ754" i="1" s="1"/>
  <c r="AH755" i="1"/>
  <c r="AK755" i="1"/>
  <c r="AL755" i="1" s="1"/>
  <c r="AM755" i="1" s="1"/>
  <c r="AR755" i="1" s="1"/>
  <c r="AI758" i="1"/>
  <c r="AQ758" i="1" s="1"/>
  <c r="AK759" i="1"/>
  <c r="AL759" i="1" s="1"/>
  <c r="AH759" i="1"/>
  <c r="AJ760" i="1"/>
  <c r="S760" i="1"/>
  <c r="AJ795" i="1"/>
  <c r="S795" i="1"/>
  <c r="AN795" i="1" s="1"/>
  <c r="AO795" i="1" s="1"/>
  <c r="AI795" i="1"/>
  <c r="AQ795" i="1" s="1"/>
  <c r="AJ801" i="1"/>
  <c r="S801" i="1"/>
  <c r="AN801" i="1" s="1"/>
  <c r="AO801" i="1" s="1"/>
  <c r="AJ813" i="1"/>
  <c r="AL813" i="1" s="1"/>
  <c r="S813" i="1"/>
  <c r="AN813" i="1" s="1"/>
  <c r="AO813" i="1" s="1"/>
  <c r="AI718" i="1"/>
  <c r="AQ718" i="1" s="1"/>
  <c r="AI748" i="1"/>
  <c r="S777" i="1"/>
  <c r="AN777" i="1" s="1"/>
  <c r="AO777" i="1" s="1"/>
  <c r="AI777" i="1"/>
  <c r="AQ777" i="1" s="1"/>
  <c r="S780" i="1"/>
  <c r="AN780" i="1" s="1"/>
  <c r="AO780" i="1" s="1"/>
  <c r="S784" i="1"/>
  <c r="AI799" i="1"/>
  <c r="AQ799" i="1" s="1"/>
  <c r="S802" i="1"/>
  <c r="AN802" i="1" s="1"/>
  <c r="AO802" i="1" s="1"/>
  <c r="S807" i="1"/>
  <c r="AI811" i="1"/>
  <c r="AQ811" i="1" s="1"/>
  <c r="S814" i="1"/>
  <c r="AN814" i="1" s="1"/>
  <c r="AO814" i="1" s="1"/>
  <c r="AI814" i="1"/>
  <c r="AQ814" i="1" s="1"/>
  <c r="AL707" i="1"/>
  <c r="AL743" i="1"/>
  <c r="S772" i="1"/>
  <c r="AN772" i="1" s="1"/>
  <c r="AO772" i="1" s="1"/>
  <c r="AH776" i="1"/>
  <c r="AI780" i="1"/>
  <c r="AQ780" i="1" s="1"/>
  <c r="AH781" i="1"/>
  <c r="AL784" i="1"/>
  <c r="AM784" i="1" s="1"/>
  <c r="AR784" i="1" s="1"/>
  <c r="AH792" i="1"/>
  <c r="AH810" i="1"/>
  <c r="AL814" i="1"/>
  <c r="AQ2" i="1"/>
  <c r="AK2" i="1"/>
  <c r="AI23" i="1"/>
  <c r="S23" i="1"/>
  <c r="AI6" i="1"/>
  <c r="AJ2" i="1"/>
  <c r="AL3" i="1"/>
  <c r="AM3" i="1" s="1"/>
  <c r="AL4" i="1"/>
  <c r="AM4" i="1" s="1"/>
  <c r="AR4" i="1" s="1"/>
  <c r="AL7" i="1"/>
  <c r="AM7" i="1" s="1"/>
  <c r="AR7" i="1" s="1"/>
  <c r="AL8" i="1"/>
  <c r="AM8" i="1" s="1"/>
  <c r="AR8" i="1" s="1"/>
  <c r="AL11" i="1"/>
  <c r="AM11" i="1" s="1"/>
  <c r="AR11" i="1" s="1"/>
  <c r="AL12" i="1"/>
  <c r="AM12" i="1" s="1"/>
  <c r="AR12" i="1" s="1"/>
  <c r="AL15" i="1"/>
  <c r="AK16" i="1"/>
  <c r="AL16" i="1" s="1"/>
  <c r="AM16" i="1" s="1"/>
  <c r="AR16" i="1" s="1"/>
  <c r="AJ17" i="1"/>
  <c r="AL17" i="1" s="1"/>
  <c r="AM17" i="1" s="1"/>
  <c r="AR17" i="1" s="1"/>
  <c r="S18" i="1"/>
  <c r="AJ18" i="1"/>
  <c r="AL18" i="1" s="1"/>
  <c r="AM18" i="1" s="1"/>
  <c r="AR18" i="1" s="1"/>
  <c r="AI19" i="1"/>
  <c r="S19" i="1"/>
  <c r="AN19" i="1" s="1"/>
  <c r="AO19" i="1" s="1"/>
  <c r="AK19" i="1"/>
  <c r="AI20" i="1"/>
  <c r="S21" i="1"/>
  <c r="AI21" i="1"/>
  <c r="AJ23" i="1"/>
  <c r="AI24" i="1"/>
  <c r="S25" i="1"/>
  <c r="AI25" i="1"/>
  <c r="AH30" i="1"/>
  <c r="AJ33" i="1"/>
  <c r="AL33" i="1" s="1"/>
  <c r="AM33" i="1" s="1"/>
  <c r="AR33" i="1" s="1"/>
  <c r="S37" i="1"/>
  <c r="AI37" i="1"/>
  <c r="AL38" i="1"/>
  <c r="AM38" i="1" s="1"/>
  <c r="AR38" i="1" s="1"/>
  <c r="AH38" i="1"/>
  <c r="AI42" i="1"/>
  <c r="S42" i="1"/>
  <c r="AN42" i="1" s="1"/>
  <c r="AO42" i="1" s="1"/>
  <c r="AK43" i="1"/>
  <c r="AL43" i="1" s="1"/>
  <c r="AM43" i="1" s="1"/>
  <c r="AR43" i="1" s="1"/>
  <c r="AJ45" i="1"/>
  <c r="AL45" i="1" s="1"/>
  <c r="AM45" i="1" s="1"/>
  <c r="AR45" i="1" s="1"/>
  <c r="AI50" i="1"/>
  <c r="S50" i="1"/>
  <c r="AI52" i="1"/>
  <c r="AH52" i="1"/>
  <c r="AI56" i="1"/>
  <c r="AH56" i="1"/>
  <c r="S58" i="1"/>
  <c r="AN58" i="1" s="1"/>
  <c r="AO58" i="1" s="1"/>
  <c r="AJ62" i="1"/>
  <c r="AL62" i="1" s="1"/>
  <c r="S65" i="1"/>
  <c r="AJ69" i="1"/>
  <c r="AL69" i="1" s="1"/>
  <c r="AM69" i="1" s="1"/>
  <c r="AR69" i="1" s="1"/>
  <c r="AI71" i="1"/>
  <c r="S71" i="1"/>
  <c r="AH82" i="1"/>
  <c r="AK82" i="1"/>
  <c r="AL82" i="1" s="1"/>
  <c r="AM82" i="1" s="1"/>
  <c r="AR82" i="1" s="1"/>
  <c r="AI86" i="1"/>
  <c r="S86" i="1"/>
  <c r="AJ86" i="1"/>
  <c r="AI90" i="1"/>
  <c r="S90" i="1"/>
  <c r="AJ90" i="1"/>
  <c r="AL90" i="1" s="1"/>
  <c r="AM90" i="1" s="1"/>
  <c r="AR90" i="1" s="1"/>
  <c r="AH98" i="1"/>
  <c r="AK98" i="1"/>
  <c r="AL98" i="1" s="1"/>
  <c r="AM98" i="1" s="1"/>
  <c r="AR98" i="1" s="1"/>
  <c r="AH110" i="1"/>
  <c r="AK110" i="1"/>
  <c r="AL110" i="1" s="1"/>
  <c r="AM110" i="1" s="1"/>
  <c r="AR110" i="1" s="1"/>
  <c r="AI134" i="1"/>
  <c r="S134" i="1"/>
  <c r="AJ134" i="1"/>
  <c r="AH147" i="1"/>
  <c r="AK147" i="1"/>
  <c r="AL147" i="1" s="1"/>
  <c r="AM147" i="1" s="1"/>
  <c r="AR147" i="1" s="1"/>
  <c r="AI182" i="1"/>
  <c r="S182" i="1"/>
  <c r="AJ182" i="1"/>
  <c r="AH191" i="1"/>
  <c r="AK191" i="1"/>
  <c r="AL191" i="1" s="1"/>
  <c r="AJ203" i="1"/>
  <c r="AL203" i="1" s="1"/>
  <c r="AM203" i="1" s="1"/>
  <c r="AR203" i="1" s="1"/>
  <c r="S203" i="1"/>
  <c r="AI203" i="1"/>
  <c r="AI260" i="1"/>
  <c r="S260" i="1"/>
  <c r="AJ260" i="1"/>
  <c r="AL6" i="1"/>
  <c r="AM6" i="1" s="1"/>
  <c r="AR6" i="1" s="1"/>
  <c r="AH6" i="1"/>
  <c r="AJ21" i="1"/>
  <c r="AL21" i="1" s="1"/>
  <c r="AM21" i="1" s="1"/>
  <c r="AR21" i="1" s="1"/>
  <c r="AH42" i="1"/>
  <c r="AH50" i="1"/>
  <c r="AI59" i="1"/>
  <c r="S59" i="1"/>
  <c r="AJ59" i="1"/>
  <c r="AI61" i="1"/>
  <c r="S61" i="1"/>
  <c r="AL61" i="1"/>
  <c r="AM61" i="1" s="1"/>
  <c r="AR61" i="1" s="1"/>
  <c r="AJ65" i="1"/>
  <c r="AL65" i="1" s="1"/>
  <c r="AM65" i="1" s="1"/>
  <c r="AR65" i="1" s="1"/>
  <c r="AI67" i="1"/>
  <c r="S67" i="1"/>
  <c r="AQ74" i="1"/>
  <c r="AH86" i="1"/>
  <c r="AK86" i="1"/>
  <c r="AK99" i="1"/>
  <c r="AL99" i="1" s="1"/>
  <c r="AM99" i="1" s="1"/>
  <c r="AR99" i="1" s="1"/>
  <c r="AH99" i="1"/>
  <c r="AK111" i="1"/>
  <c r="AL111" i="1" s="1"/>
  <c r="AM111" i="1" s="1"/>
  <c r="AR111" i="1" s="1"/>
  <c r="AH111" i="1"/>
  <c r="AI122" i="1"/>
  <c r="S122" i="1"/>
  <c r="AN122" i="1" s="1"/>
  <c r="AO122" i="1" s="1"/>
  <c r="AJ122" i="1"/>
  <c r="AH130" i="1"/>
  <c r="AK130" i="1"/>
  <c r="AL130" i="1" s="1"/>
  <c r="AM130" i="1" s="1"/>
  <c r="AR130" i="1" s="1"/>
  <c r="AH151" i="1"/>
  <c r="AK151" i="1"/>
  <c r="AL151" i="1" s="1"/>
  <c r="AH219" i="1"/>
  <c r="AK219" i="1"/>
  <c r="AL219" i="1" s="1"/>
  <c r="AM219" i="1" s="1"/>
  <c r="AR219" i="1" s="1"/>
  <c r="AI27" i="1"/>
  <c r="S27" i="1"/>
  <c r="AN27" i="1" s="1"/>
  <c r="AO27" i="1" s="1"/>
  <c r="AH2" i="1"/>
  <c r="AH18" i="1"/>
  <c r="AL25" i="1"/>
  <c r="AM25" i="1" s="1"/>
  <c r="AR25" i="1" s="1"/>
  <c r="AJ29" i="1"/>
  <c r="AL29" i="1" s="1"/>
  <c r="AM29" i="1" s="1"/>
  <c r="AI31" i="1"/>
  <c r="S31" i="1"/>
  <c r="AI34" i="1"/>
  <c r="S34" i="1"/>
  <c r="AJ41" i="1"/>
  <c r="AL41" i="1" s="1"/>
  <c r="AM41" i="1" s="1"/>
  <c r="AR41" i="1" s="1"/>
  <c r="AI46" i="1"/>
  <c r="S46" i="1"/>
  <c r="AN46" i="1" s="1"/>
  <c r="AO46" i="1" s="1"/>
  <c r="AJ49" i="1"/>
  <c r="AL49" i="1" s="1"/>
  <c r="AM49" i="1" s="1"/>
  <c r="AR49" i="1" s="1"/>
  <c r="AI53" i="1"/>
  <c r="S53" i="1"/>
  <c r="AN53" i="1" s="1"/>
  <c r="AO53" i="1" s="1"/>
  <c r="AL53" i="1"/>
  <c r="AI60" i="1"/>
  <c r="AH60" i="1"/>
  <c r="AI63" i="1"/>
  <c r="S63" i="1"/>
  <c r="AN63" i="1" s="1"/>
  <c r="AO63" i="1" s="1"/>
  <c r="AJ63" i="1"/>
  <c r="AL67" i="1"/>
  <c r="AM67" i="1" s="1"/>
  <c r="AR67" i="1" s="1"/>
  <c r="AJ73" i="1"/>
  <c r="AL73" i="1" s="1"/>
  <c r="AM73" i="1" s="1"/>
  <c r="AR73" i="1" s="1"/>
  <c r="AI75" i="1"/>
  <c r="S75" i="1"/>
  <c r="AK83" i="1"/>
  <c r="AL83" i="1" s="1"/>
  <c r="AM83" i="1" s="1"/>
  <c r="AR83" i="1" s="1"/>
  <c r="AK87" i="1"/>
  <c r="AL87" i="1" s="1"/>
  <c r="AM87" i="1" s="1"/>
  <c r="AR87" i="1" s="1"/>
  <c r="AH87" i="1"/>
  <c r="AI102" i="1"/>
  <c r="S102" i="1"/>
  <c r="AJ102" i="1"/>
  <c r="AI114" i="1"/>
  <c r="S114" i="1"/>
  <c r="AN114" i="1" s="1"/>
  <c r="AO114" i="1" s="1"/>
  <c r="AJ114" i="1"/>
  <c r="AI118" i="1"/>
  <c r="S118" i="1"/>
  <c r="AN118" i="1" s="1"/>
  <c r="AO118" i="1" s="1"/>
  <c r="AJ118" i="1"/>
  <c r="AL125" i="1"/>
  <c r="AM125" i="1" s="1"/>
  <c r="AR125" i="1" s="1"/>
  <c r="AI125" i="1"/>
  <c r="S125" i="1"/>
  <c r="AK131" i="1"/>
  <c r="AL131" i="1" s="1"/>
  <c r="AM131" i="1" s="1"/>
  <c r="AR131" i="1" s="1"/>
  <c r="AH131" i="1"/>
  <c r="AI150" i="1"/>
  <c r="S150" i="1"/>
  <c r="AN150" i="1" s="1"/>
  <c r="AO150" i="1" s="1"/>
  <c r="AJ150" i="1"/>
  <c r="AH159" i="1"/>
  <c r="AK159" i="1"/>
  <c r="AL159" i="1" s="1"/>
  <c r="AM159" i="1" s="1"/>
  <c r="AR159" i="1" s="1"/>
  <c r="AH163" i="1"/>
  <c r="AK163" i="1"/>
  <c r="AL163" i="1" s="1"/>
  <c r="AM163" i="1" s="1"/>
  <c r="AR163" i="1" s="1"/>
  <c r="AI212" i="1"/>
  <c r="S212" i="1"/>
  <c r="AN212" i="1" s="1"/>
  <c r="AO212" i="1" s="1"/>
  <c r="AJ212" i="1"/>
  <c r="AL10" i="1"/>
  <c r="AM10" i="1" s="1"/>
  <c r="AR10" i="1" s="1"/>
  <c r="AH10" i="1"/>
  <c r="AL14" i="1"/>
  <c r="AM14" i="1" s="1"/>
  <c r="AR14" i="1" s="1"/>
  <c r="AH14" i="1"/>
  <c r="AL37" i="1"/>
  <c r="AM37" i="1" s="1"/>
  <c r="AR37" i="1" s="1"/>
  <c r="AI10" i="1"/>
  <c r="AI14" i="1"/>
  <c r="AH16" i="1"/>
  <c r="S2" i="1"/>
  <c r="AN2" i="1" s="1"/>
  <c r="AO2" i="1" s="1"/>
  <c r="AP2" i="1" s="1"/>
  <c r="AI3" i="1"/>
  <c r="S6" i="1"/>
  <c r="AI7" i="1"/>
  <c r="S7" i="1"/>
  <c r="S10" i="1"/>
  <c r="AI11" i="1"/>
  <c r="S11" i="1"/>
  <c r="S14" i="1"/>
  <c r="AI15" i="1"/>
  <c r="S15" i="1"/>
  <c r="AN15" i="1" s="1"/>
  <c r="AO15" i="1" s="1"/>
  <c r="S17" i="1"/>
  <c r="AJ19" i="1"/>
  <c r="AH22" i="1"/>
  <c r="AH26" i="1"/>
  <c r="AK30" i="1"/>
  <c r="AL30" i="1" s="1"/>
  <c r="AM30" i="1" s="1"/>
  <c r="S33" i="1"/>
  <c r="AI33" i="1"/>
  <c r="AL34" i="1"/>
  <c r="AM34" i="1" s="1"/>
  <c r="AR34" i="1" s="1"/>
  <c r="AH34" i="1"/>
  <c r="AI38" i="1"/>
  <c r="S38" i="1"/>
  <c r="AK42" i="1"/>
  <c r="AL42" i="1" s="1"/>
  <c r="S45" i="1"/>
  <c r="AI45" i="1"/>
  <c r="AL46" i="1"/>
  <c r="AH46" i="1"/>
  <c r="AK50" i="1"/>
  <c r="AL50" i="1" s="1"/>
  <c r="AM50" i="1" s="1"/>
  <c r="AR50" i="1" s="1"/>
  <c r="AI51" i="1"/>
  <c r="S51" i="1"/>
  <c r="AJ51" i="1"/>
  <c r="S54" i="1"/>
  <c r="AI55" i="1"/>
  <c r="S55" i="1"/>
  <c r="AJ55" i="1"/>
  <c r="AI57" i="1"/>
  <c r="S57" i="1"/>
  <c r="AN57" i="1" s="1"/>
  <c r="AO57" i="1" s="1"/>
  <c r="AL57" i="1"/>
  <c r="AJ58" i="1"/>
  <c r="AL58" i="1" s="1"/>
  <c r="AK59" i="1"/>
  <c r="AK60" i="1"/>
  <c r="AL60" i="1" s="1"/>
  <c r="AL68" i="1"/>
  <c r="S69" i="1"/>
  <c r="AI69" i="1"/>
  <c r="AJ71" i="1"/>
  <c r="AL71" i="1" s="1"/>
  <c r="AM71" i="1" s="1"/>
  <c r="AR71" i="1" s="1"/>
  <c r="AL75" i="1"/>
  <c r="AM75" i="1" s="1"/>
  <c r="AR75" i="1" s="1"/>
  <c r="AL77" i="1"/>
  <c r="AM77" i="1" s="1"/>
  <c r="AR77" i="1" s="1"/>
  <c r="AI77" i="1"/>
  <c r="S77" i="1"/>
  <c r="AJ81" i="1"/>
  <c r="AL81" i="1" s="1"/>
  <c r="AM81" i="1" s="1"/>
  <c r="AR81" i="1" s="1"/>
  <c r="AH83" i="1"/>
  <c r="AL93" i="1"/>
  <c r="AM93" i="1" s="1"/>
  <c r="AR93" i="1" s="1"/>
  <c r="AI93" i="1"/>
  <c r="S93" i="1"/>
  <c r="AK201" i="1"/>
  <c r="AI201" i="1"/>
  <c r="AH201" i="1"/>
  <c r="AH243" i="1"/>
  <c r="AK243" i="1"/>
  <c r="AL243" i="1" s="1"/>
  <c r="AM243" i="1" s="1"/>
  <c r="AR243" i="1" s="1"/>
  <c r="AJ97" i="1"/>
  <c r="AL97" i="1" s="1"/>
  <c r="AM97" i="1" s="1"/>
  <c r="AR97" i="1" s="1"/>
  <c r="AQ101" i="1"/>
  <c r="AH102" i="1"/>
  <c r="AI106" i="1"/>
  <c r="S106" i="1"/>
  <c r="AN106" i="1" s="1"/>
  <c r="AO106" i="1" s="1"/>
  <c r="AJ109" i="1"/>
  <c r="AL109" i="1" s="1"/>
  <c r="AH114" i="1"/>
  <c r="AH118" i="1"/>
  <c r="AH122" i="1"/>
  <c r="AJ129" i="1"/>
  <c r="AL129" i="1" s="1"/>
  <c r="AH134" i="1"/>
  <c r="AK134" i="1"/>
  <c r="AI142" i="1"/>
  <c r="S142" i="1"/>
  <c r="AN142" i="1" s="1"/>
  <c r="AO142" i="1" s="1"/>
  <c r="AH143" i="1"/>
  <c r="AI146" i="1"/>
  <c r="S146" i="1"/>
  <c r="AI158" i="1"/>
  <c r="S158" i="1"/>
  <c r="AI162" i="1"/>
  <c r="S162" i="1"/>
  <c r="AI166" i="1"/>
  <c r="S166" i="1"/>
  <c r="AN166" i="1" s="1"/>
  <c r="AO166" i="1" s="1"/>
  <c r="AH167" i="1"/>
  <c r="AI170" i="1"/>
  <c r="S170" i="1"/>
  <c r="AN170" i="1" s="1"/>
  <c r="AO170" i="1" s="1"/>
  <c r="AH171" i="1"/>
  <c r="AI190" i="1"/>
  <c r="S190" i="1"/>
  <c r="AH195" i="1"/>
  <c r="AK195" i="1"/>
  <c r="AL195" i="1" s="1"/>
  <c r="AI208" i="1"/>
  <c r="S208" i="1"/>
  <c r="AJ208" i="1"/>
  <c r="AI210" i="1"/>
  <c r="S210" i="1"/>
  <c r="AK221" i="1"/>
  <c r="AL221" i="1" s="1"/>
  <c r="AI221" i="1"/>
  <c r="AH221" i="1"/>
  <c r="AJ223" i="1"/>
  <c r="AL223" i="1" s="1"/>
  <c r="AM223" i="1" s="1"/>
  <c r="AR223" i="1" s="1"/>
  <c r="S223" i="1"/>
  <c r="AI223" i="1"/>
  <c r="AI226" i="1"/>
  <c r="S226" i="1"/>
  <c r="AN226" i="1" s="1"/>
  <c r="AO226" i="1" s="1"/>
  <c r="AL226" i="1"/>
  <c r="AI228" i="1"/>
  <c r="S228" i="1"/>
  <c r="AJ228" i="1"/>
  <c r="AJ251" i="1"/>
  <c r="AL251" i="1" s="1"/>
  <c r="AM251" i="1" s="1"/>
  <c r="AR251" i="1" s="1"/>
  <c r="S251" i="1"/>
  <c r="AI251" i="1"/>
  <c r="AK253" i="1"/>
  <c r="AI253" i="1"/>
  <c r="AH253" i="1"/>
  <c r="AK256" i="1"/>
  <c r="AL256" i="1" s="1"/>
  <c r="AH256" i="1"/>
  <c r="AI262" i="1"/>
  <c r="S262" i="1"/>
  <c r="AN262" i="1" s="1"/>
  <c r="AO262" i="1" s="1"/>
  <c r="AI264" i="1"/>
  <c r="S264" i="1"/>
  <c r="AJ264" i="1"/>
  <c r="AI266" i="1"/>
  <c r="S266" i="1"/>
  <c r="AI270" i="1"/>
  <c r="S270" i="1"/>
  <c r="AI276" i="1"/>
  <c r="S276" i="1"/>
  <c r="AJ276" i="1"/>
  <c r="AI278" i="1"/>
  <c r="S278" i="1"/>
  <c r="AN278" i="1" s="1"/>
  <c r="AO278" i="1" s="1"/>
  <c r="AL278" i="1"/>
  <c r="AK300" i="1"/>
  <c r="AL300" i="1" s="1"/>
  <c r="AM300" i="1" s="1"/>
  <c r="AR300" i="1" s="1"/>
  <c r="AH300" i="1"/>
  <c r="AJ303" i="1"/>
  <c r="AL303" i="1" s="1"/>
  <c r="AM303" i="1" s="1"/>
  <c r="AR303" i="1" s="1"/>
  <c r="S303" i="1"/>
  <c r="AI303" i="1"/>
  <c r="AK305" i="1"/>
  <c r="AL305" i="1" s="1"/>
  <c r="AM305" i="1" s="1"/>
  <c r="AI305" i="1"/>
  <c r="AH305" i="1"/>
  <c r="AK308" i="1"/>
  <c r="AL308" i="1" s="1"/>
  <c r="AH308" i="1"/>
  <c r="AI320" i="1"/>
  <c r="S320" i="1"/>
  <c r="AJ320" i="1"/>
  <c r="AI322" i="1"/>
  <c r="S322" i="1"/>
  <c r="AN322" i="1" s="1"/>
  <c r="AO322" i="1" s="1"/>
  <c r="AI332" i="1"/>
  <c r="S332" i="1"/>
  <c r="AJ332" i="1"/>
  <c r="AI334" i="1"/>
  <c r="S334" i="1"/>
  <c r="AL334" i="1"/>
  <c r="AM334" i="1" s="1"/>
  <c r="AR334" i="1" s="1"/>
  <c r="AI399" i="1"/>
  <c r="S399" i="1"/>
  <c r="AQ722" i="1"/>
  <c r="AH805" i="1"/>
  <c r="AI805" i="1"/>
  <c r="AK805" i="1"/>
  <c r="S35" i="1"/>
  <c r="AI35" i="1"/>
  <c r="S39" i="1"/>
  <c r="AI39" i="1"/>
  <c r="S43" i="1"/>
  <c r="AI43" i="1"/>
  <c r="S47" i="1"/>
  <c r="AI47" i="1"/>
  <c r="AH54" i="1"/>
  <c r="AH58" i="1"/>
  <c r="AH62" i="1"/>
  <c r="AI78" i="1"/>
  <c r="S78" i="1"/>
  <c r="AJ85" i="1"/>
  <c r="AL85" i="1" s="1"/>
  <c r="S89" i="1"/>
  <c r="AH90" i="1"/>
  <c r="AI94" i="1"/>
  <c r="S94" i="1"/>
  <c r="AJ101" i="1"/>
  <c r="AL101" i="1" s="1"/>
  <c r="AM101" i="1" s="1"/>
  <c r="AH103" i="1"/>
  <c r="S105" i="1"/>
  <c r="AN105" i="1" s="1"/>
  <c r="AO105" i="1" s="1"/>
  <c r="AH106" i="1"/>
  <c r="AJ113" i="1"/>
  <c r="AL113" i="1" s="1"/>
  <c r="AM113" i="1" s="1"/>
  <c r="AJ117" i="1"/>
  <c r="AL117" i="1" s="1"/>
  <c r="AJ121" i="1"/>
  <c r="AL121" i="1" s="1"/>
  <c r="AM121" i="1" s="1"/>
  <c r="AI126" i="1"/>
  <c r="S126" i="1"/>
  <c r="AJ133" i="1"/>
  <c r="AL133" i="1" s="1"/>
  <c r="AM133" i="1" s="1"/>
  <c r="AL139" i="1"/>
  <c r="AH139" i="1"/>
  <c r="AK143" i="1"/>
  <c r="AL143" i="1" s="1"/>
  <c r="AM143" i="1" s="1"/>
  <c r="AR143" i="1" s="1"/>
  <c r="AI154" i="1"/>
  <c r="S154" i="1"/>
  <c r="AN154" i="1" s="1"/>
  <c r="AO154" i="1" s="1"/>
  <c r="AL155" i="1"/>
  <c r="AH155" i="1"/>
  <c r="AK167" i="1"/>
  <c r="AL167" i="1" s="1"/>
  <c r="AM167" i="1" s="1"/>
  <c r="AR167" i="1" s="1"/>
  <c r="AK171" i="1"/>
  <c r="AL171" i="1" s="1"/>
  <c r="AN177" i="1"/>
  <c r="AO177" i="1" s="1"/>
  <c r="AI178" i="1"/>
  <c r="S178" i="1"/>
  <c r="AN178" i="1" s="1"/>
  <c r="AO178" i="1" s="1"/>
  <c r="AL179" i="1"/>
  <c r="AH179" i="1"/>
  <c r="AL187" i="1"/>
  <c r="AM187" i="1" s="1"/>
  <c r="AR187" i="1" s="1"/>
  <c r="AH187" i="1"/>
  <c r="AI194" i="1"/>
  <c r="S194" i="1"/>
  <c r="AK204" i="1"/>
  <c r="AL204" i="1" s="1"/>
  <c r="AH204" i="1"/>
  <c r="AI230" i="1"/>
  <c r="S230" i="1"/>
  <c r="AN230" i="1" s="1"/>
  <c r="AO230" i="1" s="1"/>
  <c r="AI232" i="1"/>
  <c r="S232" i="1"/>
  <c r="AN232" i="1" s="1"/>
  <c r="AO232" i="1" s="1"/>
  <c r="AJ232" i="1"/>
  <c r="AL236" i="1"/>
  <c r="AL238" i="1"/>
  <c r="AH239" i="1"/>
  <c r="AK239" i="1"/>
  <c r="AL239" i="1" s="1"/>
  <c r="AM239" i="1" s="1"/>
  <c r="AR239" i="1" s="1"/>
  <c r="AH247" i="1"/>
  <c r="AK247" i="1"/>
  <c r="AL247" i="1" s="1"/>
  <c r="AI258" i="1"/>
  <c r="S258" i="1"/>
  <c r="AI288" i="1"/>
  <c r="S288" i="1"/>
  <c r="AN288" i="1" s="1"/>
  <c r="AO288" i="1" s="1"/>
  <c r="AJ288" i="1"/>
  <c r="AH295" i="1"/>
  <c r="AK295" i="1"/>
  <c r="AL295" i="1" s="1"/>
  <c r="AJ299" i="1"/>
  <c r="AL299" i="1" s="1"/>
  <c r="S299" i="1"/>
  <c r="AN299" i="1" s="1"/>
  <c r="AO299" i="1" s="1"/>
  <c r="AI299" i="1"/>
  <c r="AI310" i="1"/>
  <c r="S310" i="1"/>
  <c r="AH343" i="1"/>
  <c r="AK343" i="1"/>
  <c r="AL343" i="1" s="1"/>
  <c r="AM343" i="1" s="1"/>
  <c r="AR343" i="1" s="1"/>
  <c r="AI363" i="1"/>
  <c r="S363" i="1"/>
  <c r="AJ363" i="1"/>
  <c r="AL363" i="1" s="1"/>
  <c r="AM363" i="1" s="1"/>
  <c r="AR363" i="1" s="1"/>
  <c r="AL382" i="1"/>
  <c r="AM382" i="1" s="1"/>
  <c r="AR382" i="1" s="1"/>
  <c r="AI408" i="1"/>
  <c r="S408" i="1"/>
  <c r="AN408" i="1" s="1"/>
  <c r="AO408" i="1" s="1"/>
  <c r="AJ408" i="1"/>
  <c r="AL408" i="1" s="1"/>
  <c r="AH420" i="1"/>
  <c r="AK420" i="1"/>
  <c r="AL420" i="1" s="1"/>
  <c r="AM420" i="1" s="1"/>
  <c r="AR420" i="1" s="1"/>
  <c r="AH424" i="1"/>
  <c r="AK424" i="1"/>
  <c r="AL424" i="1" s="1"/>
  <c r="AM424" i="1" s="1"/>
  <c r="AR424" i="1" s="1"/>
  <c r="AL66" i="1"/>
  <c r="AM66" i="1" s="1"/>
  <c r="AR66" i="1" s="1"/>
  <c r="AH66" i="1"/>
  <c r="AL70" i="1"/>
  <c r="AM70" i="1" s="1"/>
  <c r="AH70" i="1"/>
  <c r="AH74" i="1"/>
  <c r="AL78" i="1"/>
  <c r="AM78" i="1" s="1"/>
  <c r="AR78" i="1" s="1"/>
  <c r="AH78" i="1"/>
  <c r="AI82" i="1"/>
  <c r="S82" i="1"/>
  <c r="AJ89" i="1"/>
  <c r="AL89" i="1" s="1"/>
  <c r="AM89" i="1" s="1"/>
  <c r="AR89" i="1" s="1"/>
  <c r="AL94" i="1"/>
  <c r="AM94" i="1" s="1"/>
  <c r="AR94" i="1" s="1"/>
  <c r="AH94" i="1"/>
  <c r="AI98" i="1"/>
  <c r="S98" i="1"/>
  <c r="AK102" i="1"/>
  <c r="AJ105" i="1"/>
  <c r="AL105" i="1" s="1"/>
  <c r="AJ106" i="1"/>
  <c r="AL106" i="1" s="1"/>
  <c r="AI110" i="1"/>
  <c r="S110" i="1"/>
  <c r="AK114" i="1"/>
  <c r="AK118" i="1"/>
  <c r="AK122" i="1"/>
  <c r="AL126" i="1"/>
  <c r="AM126" i="1" s="1"/>
  <c r="AR126" i="1" s="1"/>
  <c r="AH126" i="1"/>
  <c r="AI130" i="1"/>
  <c r="S130" i="1"/>
  <c r="AL135" i="1"/>
  <c r="AM135" i="1" s="1"/>
  <c r="AR135" i="1" s="1"/>
  <c r="AH135" i="1"/>
  <c r="AI138" i="1"/>
  <c r="S138" i="1"/>
  <c r="AQ141" i="1"/>
  <c r="AJ142" i="1"/>
  <c r="AJ146" i="1"/>
  <c r="AJ158" i="1"/>
  <c r="AJ162" i="1"/>
  <c r="AJ166" i="1"/>
  <c r="AJ170" i="1"/>
  <c r="AI174" i="1"/>
  <c r="S174" i="1"/>
  <c r="AN174" i="1" s="1"/>
  <c r="AO174" i="1" s="1"/>
  <c r="AL175" i="1"/>
  <c r="AH175" i="1"/>
  <c r="AL183" i="1"/>
  <c r="AM183" i="1" s="1"/>
  <c r="AR183" i="1" s="1"/>
  <c r="AH183" i="1"/>
  <c r="AI186" i="1"/>
  <c r="S186" i="1"/>
  <c r="AJ190" i="1"/>
  <c r="AH199" i="1"/>
  <c r="AK199" i="1"/>
  <c r="AL199" i="1" s="1"/>
  <c r="AI206" i="1"/>
  <c r="S206" i="1"/>
  <c r="AL206" i="1"/>
  <c r="AM206" i="1" s="1"/>
  <c r="AR206" i="1" s="1"/>
  <c r="AP213" i="1"/>
  <c r="AK224" i="1"/>
  <c r="AL224" i="1" s="1"/>
  <c r="AH224" i="1"/>
  <c r="AK249" i="1"/>
  <c r="AL249" i="1" s="1"/>
  <c r="AM249" i="1" s="1"/>
  <c r="AR249" i="1" s="1"/>
  <c r="AI249" i="1"/>
  <c r="AH249" i="1"/>
  <c r="AK252" i="1"/>
  <c r="AL252" i="1" s="1"/>
  <c r="AM252" i="1" s="1"/>
  <c r="AR252" i="1" s="1"/>
  <c r="AH252" i="1"/>
  <c r="AJ255" i="1"/>
  <c r="AL255" i="1" s="1"/>
  <c r="AM255" i="1" s="1"/>
  <c r="AR255" i="1" s="1"/>
  <c r="S255" i="1"/>
  <c r="AI255" i="1"/>
  <c r="AI272" i="1"/>
  <c r="S272" i="1"/>
  <c r="AJ272" i="1"/>
  <c r="AI274" i="1"/>
  <c r="S274" i="1"/>
  <c r="AK297" i="1"/>
  <c r="AL297" i="1" s="1"/>
  <c r="AM297" i="1" s="1"/>
  <c r="AR297" i="1" s="1"/>
  <c r="AI297" i="1"/>
  <c r="AH297" i="1"/>
  <c r="AK301" i="1"/>
  <c r="AL301" i="1" s="1"/>
  <c r="AM301" i="1" s="1"/>
  <c r="AI301" i="1"/>
  <c r="AH301" i="1"/>
  <c r="AK304" i="1"/>
  <c r="AL304" i="1" s="1"/>
  <c r="AM304" i="1" s="1"/>
  <c r="AR304" i="1" s="1"/>
  <c r="AH304" i="1"/>
  <c r="AJ307" i="1"/>
  <c r="AL307" i="1" s="1"/>
  <c r="AM307" i="1" s="1"/>
  <c r="AR307" i="1" s="1"/>
  <c r="S307" i="1"/>
  <c r="AI307" i="1"/>
  <c r="AI316" i="1"/>
  <c r="S316" i="1"/>
  <c r="AJ316" i="1"/>
  <c r="AI318" i="1"/>
  <c r="S318" i="1"/>
  <c r="AL318" i="1"/>
  <c r="AM318" i="1" s="1"/>
  <c r="AR318" i="1" s="1"/>
  <c r="AI328" i="1"/>
  <c r="S328" i="1"/>
  <c r="AJ328" i="1"/>
  <c r="AI330" i="1"/>
  <c r="S330" i="1"/>
  <c r="AL330" i="1"/>
  <c r="AM330" i="1" s="1"/>
  <c r="AR330" i="1" s="1"/>
  <c r="AI336" i="1"/>
  <c r="S336" i="1"/>
  <c r="AN336" i="1" s="1"/>
  <c r="AO336" i="1" s="1"/>
  <c r="AJ336" i="1"/>
  <c r="AI355" i="1"/>
  <c r="S355" i="1"/>
  <c r="AJ355" i="1"/>
  <c r="AL355" i="1" s="1"/>
  <c r="AM355" i="1" s="1"/>
  <c r="AR355" i="1" s="1"/>
  <c r="AI395" i="1"/>
  <c r="S395" i="1"/>
  <c r="AN395" i="1" s="1"/>
  <c r="AO395" i="1" s="1"/>
  <c r="AJ395" i="1"/>
  <c r="AI404" i="1"/>
  <c r="S404" i="1"/>
  <c r="AJ404" i="1"/>
  <c r="AI268" i="1"/>
  <c r="S268" i="1"/>
  <c r="AJ268" i="1"/>
  <c r="AI280" i="1"/>
  <c r="S280" i="1"/>
  <c r="AJ280" i="1"/>
  <c r="AI282" i="1"/>
  <c r="S282" i="1"/>
  <c r="AN282" i="1" s="1"/>
  <c r="AO282" i="1" s="1"/>
  <c r="AI284" i="1"/>
  <c r="S284" i="1"/>
  <c r="AJ284" i="1"/>
  <c r="AI286" i="1"/>
  <c r="S286" i="1"/>
  <c r="AI312" i="1"/>
  <c r="S312" i="1"/>
  <c r="AJ312" i="1"/>
  <c r="AI314" i="1"/>
  <c r="S314" i="1"/>
  <c r="AL314" i="1"/>
  <c r="AM314" i="1" s="1"/>
  <c r="AR314" i="1" s="1"/>
  <c r="AI324" i="1"/>
  <c r="S324" i="1"/>
  <c r="AJ324" i="1"/>
  <c r="AI326" i="1"/>
  <c r="S326" i="1"/>
  <c r="AL326" i="1"/>
  <c r="AM326" i="1" s="1"/>
  <c r="AR326" i="1" s="1"/>
  <c r="AH347" i="1"/>
  <c r="AK347" i="1"/>
  <c r="AL347" i="1" s="1"/>
  <c r="AM347" i="1" s="1"/>
  <c r="AR347" i="1" s="1"/>
  <c r="AH359" i="1"/>
  <c r="AK359" i="1"/>
  <c r="AL359" i="1" s="1"/>
  <c r="AM359" i="1" s="1"/>
  <c r="AR359" i="1" s="1"/>
  <c r="AK360" i="1"/>
  <c r="AL360" i="1" s="1"/>
  <c r="AM360" i="1" s="1"/>
  <c r="AR360" i="1" s="1"/>
  <c r="AH360" i="1"/>
  <c r="AI374" i="1"/>
  <c r="S374" i="1"/>
  <c r="AI387" i="1"/>
  <c r="S387" i="1"/>
  <c r="AJ387" i="1"/>
  <c r="AL415" i="1"/>
  <c r="AM415" i="1" s="1"/>
  <c r="AR415" i="1" s="1"/>
  <c r="AI415" i="1"/>
  <c r="S415" i="1"/>
  <c r="AI471" i="1"/>
  <c r="AH471" i="1"/>
  <c r="AK471" i="1"/>
  <c r="AJ137" i="1"/>
  <c r="AL137" i="1" s="1"/>
  <c r="AM137" i="1" s="1"/>
  <c r="AK138" i="1"/>
  <c r="AL138" i="1" s="1"/>
  <c r="AM138" i="1" s="1"/>
  <c r="AR138" i="1" s="1"/>
  <c r="AJ141" i="1"/>
  <c r="AL141" i="1" s="1"/>
  <c r="AM141" i="1" s="1"/>
  <c r="AK142" i="1"/>
  <c r="AJ145" i="1"/>
  <c r="AL145" i="1" s="1"/>
  <c r="AK146" i="1"/>
  <c r="AJ149" i="1"/>
  <c r="AK150" i="1"/>
  <c r="AJ153" i="1"/>
  <c r="AL153" i="1" s="1"/>
  <c r="AK154" i="1"/>
  <c r="AL154" i="1" s="1"/>
  <c r="AJ157" i="1"/>
  <c r="AL157" i="1" s="1"/>
  <c r="AM157" i="1" s="1"/>
  <c r="AK158" i="1"/>
  <c r="AJ161" i="1"/>
  <c r="AL161" i="1" s="1"/>
  <c r="AM161" i="1" s="1"/>
  <c r="AK162" i="1"/>
  <c r="AJ165" i="1"/>
  <c r="AL165" i="1" s="1"/>
  <c r="AM165" i="1" s="1"/>
  <c r="AK166" i="1"/>
  <c r="AJ169" i="1"/>
  <c r="AL169" i="1" s="1"/>
  <c r="AM169" i="1" s="1"/>
  <c r="AK170" i="1"/>
  <c r="AJ173" i="1"/>
  <c r="AL173" i="1" s="1"/>
  <c r="AM173" i="1" s="1"/>
  <c r="AK174" i="1"/>
  <c r="AL174" i="1" s="1"/>
  <c r="AJ177" i="1"/>
  <c r="AK178" i="1"/>
  <c r="AL178" i="1" s="1"/>
  <c r="AJ181" i="1"/>
  <c r="AL181" i="1" s="1"/>
  <c r="AK182" i="1"/>
  <c r="AJ185" i="1"/>
  <c r="AL185" i="1" s="1"/>
  <c r="AK186" i="1"/>
  <c r="AL186" i="1" s="1"/>
  <c r="AM186" i="1" s="1"/>
  <c r="AR186" i="1" s="1"/>
  <c r="AI188" i="1"/>
  <c r="AK190" i="1"/>
  <c r="AI192" i="1"/>
  <c r="AK194" i="1"/>
  <c r="AL194" i="1" s="1"/>
  <c r="AM194" i="1" s="1"/>
  <c r="AR194" i="1" s="1"/>
  <c r="AI195" i="1"/>
  <c r="AI197" i="1"/>
  <c r="AI199" i="1"/>
  <c r="AH203" i="1"/>
  <c r="AJ214" i="1"/>
  <c r="AL214" i="1" s="1"/>
  <c r="AM214" i="1" s="1"/>
  <c r="AI216" i="1"/>
  <c r="S216" i="1"/>
  <c r="AN216" i="1" s="1"/>
  <c r="AO216" i="1" s="1"/>
  <c r="AN217" i="1"/>
  <c r="AO217" i="1" s="1"/>
  <c r="AI217" i="1"/>
  <c r="AI219" i="1"/>
  <c r="AH223" i="1"/>
  <c r="AJ234" i="1"/>
  <c r="AL234" i="1" s="1"/>
  <c r="AI236" i="1"/>
  <c r="S236" i="1"/>
  <c r="AN236" i="1" s="1"/>
  <c r="AO236" i="1" s="1"/>
  <c r="AI237" i="1"/>
  <c r="AI239" i="1"/>
  <c r="AI241" i="1"/>
  <c r="AI243" i="1"/>
  <c r="AI245" i="1"/>
  <c r="AI247" i="1"/>
  <c r="AH251" i="1"/>
  <c r="AH255" i="1"/>
  <c r="AJ290" i="1"/>
  <c r="AL290" i="1" s="1"/>
  <c r="AI292" i="1"/>
  <c r="S292" i="1"/>
  <c r="AN292" i="1" s="1"/>
  <c r="AO292" i="1" s="1"/>
  <c r="AI293" i="1"/>
  <c r="AI295" i="1"/>
  <c r="AH299" i="1"/>
  <c r="AH303" i="1"/>
  <c r="AH307" i="1"/>
  <c r="AL325" i="1"/>
  <c r="AM325" i="1" s="1"/>
  <c r="AR325" i="1" s="1"/>
  <c r="AJ338" i="1"/>
  <c r="AL338" i="1" s="1"/>
  <c r="AM338" i="1" s="1"/>
  <c r="AI340" i="1"/>
  <c r="S340" i="1"/>
  <c r="AN340" i="1" s="1"/>
  <c r="AO340" i="1" s="1"/>
  <c r="AN341" i="1"/>
  <c r="AO341" i="1" s="1"/>
  <c r="AI341" i="1"/>
  <c r="AI343" i="1"/>
  <c r="AI345" i="1"/>
  <c r="AI347" i="1"/>
  <c r="AI351" i="1"/>
  <c r="S351" i="1"/>
  <c r="AH355" i="1"/>
  <c r="AJ358" i="1"/>
  <c r="AL358" i="1" s="1"/>
  <c r="AH363" i="1"/>
  <c r="AI367" i="1"/>
  <c r="S367" i="1"/>
  <c r="AN367" i="1" s="1"/>
  <c r="AO367" i="1" s="1"/>
  <c r="AK368" i="1"/>
  <c r="AL368" i="1" s="1"/>
  <c r="AI371" i="1"/>
  <c r="S371" i="1"/>
  <c r="AJ376" i="1"/>
  <c r="AL376" i="1" s="1"/>
  <c r="AM376" i="1" s="1"/>
  <c r="AR376" i="1" s="1"/>
  <c r="AI379" i="1"/>
  <c r="S379" i="1"/>
  <c r="AL379" i="1"/>
  <c r="AM379" i="1" s="1"/>
  <c r="AR379" i="1" s="1"/>
  <c r="AI383" i="1"/>
  <c r="S383" i="1"/>
  <c r="AL383" i="1"/>
  <c r="AM383" i="1" s="1"/>
  <c r="AR383" i="1" s="1"/>
  <c r="AI385" i="1"/>
  <c r="S385" i="1"/>
  <c r="AJ385" i="1"/>
  <c r="AQ388" i="1"/>
  <c r="AK393" i="1"/>
  <c r="AL393" i="1" s="1"/>
  <c r="AH400" i="1"/>
  <c r="AK400" i="1"/>
  <c r="AL400" i="1" s="1"/>
  <c r="AM400" i="1" s="1"/>
  <c r="AR400" i="1" s="1"/>
  <c r="AH404" i="1"/>
  <c r="AK404" i="1"/>
  <c r="AJ411" i="1"/>
  <c r="AH416" i="1"/>
  <c r="AK416" i="1"/>
  <c r="AL416" i="1" s="1"/>
  <c r="AK417" i="1"/>
  <c r="AL417" i="1" s="1"/>
  <c r="AH417" i="1"/>
  <c r="AK421" i="1"/>
  <c r="AL421" i="1" s="1"/>
  <c r="AM421" i="1" s="1"/>
  <c r="AR421" i="1" s="1"/>
  <c r="AH421" i="1"/>
  <c r="AI440" i="1"/>
  <c r="S440" i="1"/>
  <c r="AJ440" i="1"/>
  <c r="AL440" i="1" s="1"/>
  <c r="AM440" i="1" s="1"/>
  <c r="AR440" i="1" s="1"/>
  <c r="AI462" i="1"/>
  <c r="S462" i="1"/>
  <c r="AJ462" i="1"/>
  <c r="AL462" i="1" s="1"/>
  <c r="AM462" i="1" s="1"/>
  <c r="AR462" i="1" s="1"/>
  <c r="AL464" i="1"/>
  <c r="AI464" i="1"/>
  <c r="S464" i="1"/>
  <c r="AN464" i="1" s="1"/>
  <c r="AO464" i="1" s="1"/>
  <c r="AL484" i="1"/>
  <c r="AI484" i="1"/>
  <c r="S484" i="1"/>
  <c r="AN484" i="1" s="1"/>
  <c r="AO484" i="1" s="1"/>
  <c r="AK510" i="1"/>
  <c r="AL510" i="1" s="1"/>
  <c r="AM510" i="1" s="1"/>
  <c r="AR510" i="1" s="1"/>
  <c r="AH510" i="1"/>
  <c r="S79" i="1"/>
  <c r="AI79" i="1"/>
  <c r="S83" i="1"/>
  <c r="AI83" i="1"/>
  <c r="S87" i="1"/>
  <c r="AI87" i="1"/>
  <c r="S91" i="1"/>
  <c r="AI91" i="1"/>
  <c r="S95" i="1"/>
  <c r="AI95" i="1"/>
  <c r="S99" i="1"/>
  <c r="AI99" i="1"/>
  <c r="S103" i="1"/>
  <c r="AI103" i="1"/>
  <c r="S107" i="1"/>
  <c r="AI107" i="1"/>
  <c r="S111" i="1"/>
  <c r="AI111" i="1"/>
  <c r="S115" i="1"/>
  <c r="AN115" i="1" s="1"/>
  <c r="AO115" i="1" s="1"/>
  <c r="AI115" i="1"/>
  <c r="S119" i="1"/>
  <c r="AN119" i="1" s="1"/>
  <c r="AO119" i="1" s="1"/>
  <c r="AI119" i="1"/>
  <c r="S123" i="1"/>
  <c r="AI123" i="1"/>
  <c r="S127" i="1"/>
  <c r="AI127" i="1"/>
  <c r="S131" i="1"/>
  <c r="AI131" i="1"/>
  <c r="S135" i="1"/>
  <c r="AI135" i="1"/>
  <c r="AH138" i="1"/>
  <c r="S139" i="1"/>
  <c r="AN139" i="1" s="1"/>
  <c r="AO139" i="1" s="1"/>
  <c r="AI139" i="1"/>
  <c r="AH142" i="1"/>
  <c r="S143" i="1"/>
  <c r="AI143" i="1"/>
  <c r="AH146" i="1"/>
  <c r="S147" i="1"/>
  <c r="AI147" i="1"/>
  <c r="AH150" i="1"/>
  <c r="S151" i="1"/>
  <c r="AN151" i="1" s="1"/>
  <c r="AO151" i="1" s="1"/>
  <c r="AI151" i="1"/>
  <c r="AH154" i="1"/>
  <c r="S155" i="1"/>
  <c r="AN155" i="1" s="1"/>
  <c r="AO155" i="1" s="1"/>
  <c r="AI155" i="1"/>
  <c r="AH158" i="1"/>
  <c r="S159" i="1"/>
  <c r="AI159" i="1"/>
  <c r="AH162" i="1"/>
  <c r="S163" i="1"/>
  <c r="AI163" i="1"/>
  <c r="AH166" i="1"/>
  <c r="S167" i="1"/>
  <c r="AI167" i="1"/>
  <c r="AH170" i="1"/>
  <c r="S171" i="1"/>
  <c r="AN171" i="1" s="1"/>
  <c r="AO171" i="1" s="1"/>
  <c r="AI171" i="1"/>
  <c r="AH174" i="1"/>
  <c r="S175" i="1"/>
  <c r="AN175" i="1" s="1"/>
  <c r="AO175" i="1" s="1"/>
  <c r="AI175" i="1"/>
  <c r="AH178" i="1"/>
  <c r="S179" i="1"/>
  <c r="AN179" i="1" s="1"/>
  <c r="AO179" i="1" s="1"/>
  <c r="AI179" i="1"/>
  <c r="AH182" i="1"/>
  <c r="S183" i="1"/>
  <c r="AI183" i="1"/>
  <c r="AH186" i="1"/>
  <c r="S187" i="1"/>
  <c r="AI187" i="1"/>
  <c r="AH190" i="1"/>
  <c r="S191" i="1"/>
  <c r="AN191" i="1" s="1"/>
  <c r="AO191" i="1" s="1"/>
  <c r="AI191" i="1"/>
  <c r="AH194" i="1"/>
  <c r="S195" i="1"/>
  <c r="AN195" i="1" s="1"/>
  <c r="AO195" i="1" s="1"/>
  <c r="AI196" i="1"/>
  <c r="S196" i="1"/>
  <c r="AK196" i="1"/>
  <c r="AL196" i="1" s="1"/>
  <c r="AM196" i="1" s="1"/>
  <c r="AR196" i="1" s="1"/>
  <c r="AK197" i="1"/>
  <c r="AL197" i="1" s="1"/>
  <c r="AM197" i="1" s="1"/>
  <c r="S199" i="1"/>
  <c r="AN199" i="1" s="1"/>
  <c r="AO199" i="1" s="1"/>
  <c r="AI200" i="1"/>
  <c r="S200" i="1"/>
  <c r="AN200" i="1" s="1"/>
  <c r="AO200" i="1" s="1"/>
  <c r="AK200" i="1"/>
  <c r="AL200" i="1" s="1"/>
  <c r="S202" i="1"/>
  <c r="AN202" i="1" s="1"/>
  <c r="AO202" i="1" s="1"/>
  <c r="AI202" i="1"/>
  <c r="AH207" i="1"/>
  <c r="AH211" i="1"/>
  <c r="AK217" i="1"/>
  <c r="AL217" i="1" s="1"/>
  <c r="S219" i="1"/>
  <c r="AI220" i="1"/>
  <c r="S220" i="1"/>
  <c r="AN220" i="1" s="1"/>
  <c r="AO220" i="1" s="1"/>
  <c r="AK220" i="1"/>
  <c r="AL220" i="1" s="1"/>
  <c r="S222" i="1"/>
  <c r="AN222" i="1" s="1"/>
  <c r="AO222" i="1" s="1"/>
  <c r="AI222" i="1"/>
  <c r="AL227" i="1"/>
  <c r="AH227" i="1"/>
  <c r="AH231" i="1"/>
  <c r="AK237" i="1"/>
  <c r="AL237" i="1" s="1"/>
  <c r="S239" i="1"/>
  <c r="AI240" i="1"/>
  <c r="S240" i="1"/>
  <c r="AK240" i="1"/>
  <c r="AL240" i="1" s="1"/>
  <c r="AM240" i="1" s="1"/>
  <c r="AR240" i="1" s="1"/>
  <c r="AK241" i="1"/>
  <c r="AL241" i="1" s="1"/>
  <c r="S243" i="1"/>
  <c r="AI244" i="1"/>
  <c r="S244" i="1"/>
  <c r="AK244" i="1"/>
  <c r="AL244" i="1" s="1"/>
  <c r="AM244" i="1" s="1"/>
  <c r="AR244" i="1" s="1"/>
  <c r="AK245" i="1"/>
  <c r="S247" i="1"/>
  <c r="AN247" i="1" s="1"/>
  <c r="AO247" i="1" s="1"/>
  <c r="AI248" i="1"/>
  <c r="S248" i="1"/>
  <c r="AN248" i="1" s="1"/>
  <c r="AO248" i="1" s="1"/>
  <c r="AK248" i="1"/>
  <c r="AL248" i="1" s="1"/>
  <c r="S250" i="1"/>
  <c r="AI250" i="1"/>
  <c r="S254" i="1"/>
  <c r="AI254" i="1"/>
  <c r="AH259" i="1"/>
  <c r="AH263" i="1"/>
  <c r="AL267" i="1"/>
  <c r="AH267" i="1"/>
  <c r="AH271" i="1"/>
  <c r="AH275" i="1"/>
  <c r="AH279" i="1"/>
  <c r="AH283" i="1"/>
  <c r="AL287" i="1"/>
  <c r="AM287" i="1" s="1"/>
  <c r="AR287" i="1" s="1"/>
  <c r="AH287" i="1"/>
  <c r="AK293" i="1"/>
  <c r="AL293" i="1" s="1"/>
  <c r="AM293" i="1" s="1"/>
  <c r="S295" i="1"/>
  <c r="AN295" i="1" s="1"/>
  <c r="AO295" i="1" s="1"/>
  <c r="AI296" i="1"/>
  <c r="S296" i="1"/>
  <c r="AN296" i="1" s="1"/>
  <c r="AO296" i="1" s="1"/>
  <c r="AK296" i="1"/>
  <c r="AL296" i="1" s="1"/>
  <c r="S298" i="1"/>
  <c r="AN298" i="1" s="1"/>
  <c r="AO298" i="1" s="1"/>
  <c r="AI298" i="1"/>
  <c r="S302" i="1"/>
  <c r="AI302" i="1"/>
  <c r="S306" i="1"/>
  <c r="AN306" i="1" s="1"/>
  <c r="AO306" i="1" s="1"/>
  <c r="AI306" i="1"/>
  <c r="AH311" i="1"/>
  <c r="AH315" i="1"/>
  <c r="AH319" i="1"/>
  <c r="AH323" i="1"/>
  <c r="AH327" i="1"/>
  <c r="AH331" i="1"/>
  <c r="AH335" i="1"/>
  <c r="AK341" i="1"/>
  <c r="S343" i="1"/>
  <c r="AI344" i="1"/>
  <c r="S344" i="1"/>
  <c r="AK344" i="1"/>
  <c r="AL344" i="1" s="1"/>
  <c r="AM344" i="1" s="1"/>
  <c r="AR344" i="1" s="1"/>
  <c r="AK345" i="1"/>
  <c r="AL345" i="1" s="1"/>
  <c r="S347" i="1"/>
  <c r="S350" i="1"/>
  <c r="AN350" i="1" s="1"/>
  <c r="AO350" i="1" s="1"/>
  <c r="AP350" i="1" s="1"/>
  <c r="AL351" i="1"/>
  <c r="AM351" i="1" s="1"/>
  <c r="AR351" i="1" s="1"/>
  <c r="AH351" i="1"/>
  <c r="AJ354" i="1"/>
  <c r="AL354" i="1" s="1"/>
  <c r="AM354" i="1" s="1"/>
  <c r="AJ362" i="1"/>
  <c r="AL362" i="1" s="1"/>
  <c r="S366" i="1"/>
  <c r="AL367" i="1"/>
  <c r="AH367" i="1"/>
  <c r="S370" i="1"/>
  <c r="AL371" i="1"/>
  <c r="AM371" i="1" s="1"/>
  <c r="AR371" i="1" s="1"/>
  <c r="AH371" i="1"/>
  <c r="AI375" i="1"/>
  <c r="S375" i="1"/>
  <c r="AN375" i="1" s="1"/>
  <c r="AO375" i="1" s="1"/>
  <c r="S376" i="1"/>
  <c r="AI377" i="1"/>
  <c r="S377" i="1"/>
  <c r="AJ377" i="1"/>
  <c r="AI381" i="1"/>
  <c r="S381" i="1"/>
  <c r="AJ381" i="1"/>
  <c r="AI386" i="1"/>
  <c r="AH386" i="1"/>
  <c r="AJ391" i="1"/>
  <c r="AL391" i="1" s="1"/>
  <c r="AM391" i="1" s="1"/>
  <c r="AR391" i="1" s="1"/>
  <c r="AH393" i="1"/>
  <c r="AK405" i="1"/>
  <c r="AL405" i="1" s="1"/>
  <c r="AM405" i="1" s="1"/>
  <c r="AR405" i="1" s="1"/>
  <c r="AH405" i="1"/>
  <c r="AH412" i="1"/>
  <c r="AK412" i="1"/>
  <c r="AL412" i="1" s="1"/>
  <c r="AK413" i="1"/>
  <c r="AL413" i="1" s="1"/>
  <c r="AH413" i="1"/>
  <c r="S419" i="1"/>
  <c r="AI428" i="1"/>
  <c r="S428" i="1"/>
  <c r="AJ428" i="1"/>
  <c r="AH436" i="1"/>
  <c r="AK436" i="1"/>
  <c r="AL436" i="1" s="1"/>
  <c r="AL452" i="1"/>
  <c r="AM452" i="1" s="1"/>
  <c r="AR452" i="1" s="1"/>
  <c r="AI452" i="1"/>
  <c r="S452" i="1"/>
  <c r="AK479" i="1"/>
  <c r="AI479" i="1"/>
  <c r="AH479" i="1"/>
  <c r="AI204" i="1"/>
  <c r="S204" i="1"/>
  <c r="AN204" i="1" s="1"/>
  <c r="AO204" i="1" s="1"/>
  <c r="AH215" i="1"/>
  <c r="AI224" i="1"/>
  <c r="S224" i="1"/>
  <c r="AN224" i="1" s="1"/>
  <c r="AO224" i="1" s="1"/>
  <c r="AH235" i="1"/>
  <c r="AI252" i="1"/>
  <c r="S252" i="1"/>
  <c r="AI256" i="1"/>
  <c r="S256" i="1"/>
  <c r="AN256" i="1" s="1"/>
  <c r="AO256" i="1" s="1"/>
  <c r="AH291" i="1"/>
  <c r="AI300" i="1"/>
  <c r="S300" i="1"/>
  <c r="AI304" i="1"/>
  <c r="S304" i="1"/>
  <c r="AI308" i="1"/>
  <c r="S308" i="1"/>
  <c r="AN308" i="1" s="1"/>
  <c r="AO308" i="1" s="1"/>
  <c r="AH339" i="1"/>
  <c r="AJ350" i="1"/>
  <c r="AL350" i="1" s="1"/>
  <c r="AI359" i="1"/>
  <c r="S359" i="1"/>
  <c r="AJ366" i="1"/>
  <c r="AL366" i="1" s="1"/>
  <c r="AM366" i="1" s="1"/>
  <c r="AR366" i="1" s="1"/>
  <c r="AJ370" i="1"/>
  <c r="AL370" i="1" s="1"/>
  <c r="AM370" i="1" s="1"/>
  <c r="AR370" i="1" s="1"/>
  <c r="AK375" i="1"/>
  <c r="AL375" i="1" s="1"/>
  <c r="AH375" i="1"/>
  <c r="AI378" i="1"/>
  <c r="AH378" i="1"/>
  <c r="AI382" i="1"/>
  <c r="AH382" i="1"/>
  <c r="AH392" i="1"/>
  <c r="AK392" i="1"/>
  <c r="AL392" i="1" s="1"/>
  <c r="AM392" i="1" s="1"/>
  <c r="AR392" i="1" s="1"/>
  <c r="AK401" i="1"/>
  <c r="AL401" i="1" s="1"/>
  <c r="AM401" i="1" s="1"/>
  <c r="AR401" i="1" s="1"/>
  <c r="AJ419" i="1"/>
  <c r="AI433" i="1"/>
  <c r="AK433" i="1"/>
  <c r="AH433" i="1"/>
  <c r="AI444" i="1"/>
  <c r="S444" i="1"/>
  <c r="AN444" i="1" s="1"/>
  <c r="AO444" i="1" s="1"/>
  <c r="AJ444" i="1"/>
  <c r="AL444" i="1" s="1"/>
  <c r="AH465" i="1"/>
  <c r="AK465" i="1"/>
  <c r="AI465" i="1"/>
  <c r="AH428" i="1"/>
  <c r="AI442" i="1"/>
  <c r="S442" i="1"/>
  <c r="AJ442" i="1"/>
  <c r="AI454" i="1"/>
  <c r="S454" i="1"/>
  <c r="AJ456" i="1"/>
  <c r="AL456" i="1" s="1"/>
  <c r="AM456" i="1" s="1"/>
  <c r="AI474" i="1"/>
  <c r="S474" i="1"/>
  <c r="AI482" i="1"/>
  <c r="S482" i="1"/>
  <c r="AN482" i="1" s="1"/>
  <c r="AO482" i="1" s="1"/>
  <c r="AJ482" i="1"/>
  <c r="AI490" i="1"/>
  <c r="S490" i="1"/>
  <c r="AK511" i="1"/>
  <c r="AI511" i="1"/>
  <c r="AH511" i="1"/>
  <c r="AQ565" i="1"/>
  <c r="AI586" i="1"/>
  <c r="S586" i="1"/>
  <c r="AJ586" i="1"/>
  <c r="AL586" i="1" s="1"/>
  <c r="AM586" i="1" s="1"/>
  <c r="AR586" i="1" s="1"/>
  <c r="AI589" i="1"/>
  <c r="S589" i="1"/>
  <c r="AJ589" i="1"/>
  <c r="AL589" i="1" s="1"/>
  <c r="AM589" i="1" s="1"/>
  <c r="AR589" i="1" s="1"/>
  <c r="S348" i="1"/>
  <c r="AI348" i="1"/>
  <c r="S352" i="1"/>
  <c r="AN352" i="1" s="1"/>
  <c r="AO352" i="1" s="1"/>
  <c r="AI352" i="1"/>
  <c r="S356" i="1"/>
  <c r="AN356" i="1" s="1"/>
  <c r="AO356" i="1" s="1"/>
  <c r="AI356" i="1"/>
  <c r="S360" i="1"/>
  <c r="AI360" i="1"/>
  <c r="S364" i="1"/>
  <c r="AI364" i="1"/>
  <c r="S368" i="1"/>
  <c r="AN368" i="1" s="1"/>
  <c r="AO368" i="1" s="1"/>
  <c r="AI368" i="1"/>
  <c r="S372" i="1"/>
  <c r="AI372" i="1"/>
  <c r="AH376" i="1"/>
  <c r="AH380" i="1"/>
  <c r="AH384" i="1"/>
  <c r="AH388" i="1"/>
  <c r="AI396" i="1"/>
  <c r="S396" i="1"/>
  <c r="AJ403" i="1"/>
  <c r="AL403" i="1" s="1"/>
  <c r="AM403" i="1" s="1"/>
  <c r="AR403" i="1" s="1"/>
  <c r="S407" i="1"/>
  <c r="AN407" i="1" s="1"/>
  <c r="AO407" i="1" s="1"/>
  <c r="AH408" i="1"/>
  <c r="AH425" i="1"/>
  <c r="S427" i="1"/>
  <c r="AN430" i="1"/>
  <c r="AO430" i="1" s="1"/>
  <c r="AI432" i="1"/>
  <c r="S432" i="1"/>
  <c r="AI439" i="1"/>
  <c r="AH439" i="1"/>
  <c r="AI443" i="1"/>
  <c r="AH443" i="1"/>
  <c r="AI446" i="1"/>
  <c r="S446" i="1"/>
  <c r="AJ446" i="1"/>
  <c r="AI448" i="1"/>
  <c r="S448" i="1"/>
  <c r="S449" i="1"/>
  <c r="AI450" i="1"/>
  <c r="S450" i="1"/>
  <c r="AN450" i="1" s="1"/>
  <c r="AO450" i="1" s="1"/>
  <c r="AJ450" i="1"/>
  <c r="AI458" i="1"/>
  <c r="S458" i="1"/>
  <c r="AJ460" i="1"/>
  <c r="AL460" i="1" s="1"/>
  <c r="AM460" i="1" s="1"/>
  <c r="AK467" i="1"/>
  <c r="AL467" i="1" s="1"/>
  <c r="AM467" i="1" s="1"/>
  <c r="AR467" i="1" s="1"/>
  <c r="AI467" i="1"/>
  <c r="AJ469" i="1"/>
  <c r="AL469" i="1" s="1"/>
  <c r="S469" i="1"/>
  <c r="AN469" i="1" s="1"/>
  <c r="AO469" i="1" s="1"/>
  <c r="AI469" i="1"/>
  <c r="AI472" i="1"/>
  <c r="S472" i="1"/>
  <c r="AN472" i="1" s="1"/>
  <c r="AO472" i="1" s="1"/>
  <c r="AL472" i="1"/>
  <c r="AJ476" i="1"/>
  <c r="AL476" i="1" s="1"/>
  <c r="AH477" i="1"/>
  <c r="AK477" i="1"/>
  <c r="AL478" i="1"/>
  <c r="AN496" i="1"/>
  <c r="AO496" i="1" s="1"/>
  <c r="AI505" i="1"/>
  <c r="S505" i="1"/>
  <c r="AN505" i="1" s="1"/>
  <c r="AO505" i="1" s="1"/>
  <c r="AJ505" i="1"/>
  <c r="AL505" i="1" s="1"/>
  <c r="AJ509" i="1"/>
  <c r="AL509" i="1" s="1"/>
  <c r="AM509" i="1" s="1"/>
  <c r="AR509" i="1" s="1"/>
  <c r="S509" i="1"/>
  <c r="AI509" i="1"/>
  <c r="AH522" i="1"/>
  <c r="AK522" i="1"/>
  <c r="AH542" i="1"/>
  <c r="AK542" i="1"/>
  <c r="AL542" i="1" s="1"/>
  <c r="AM542" i="1" s="1"/>
  <c r="AR542" i="1" s="1"/>
  <c r="AQ549" i="1"/>
  <c r="AI554" i="1"/>
  <c r="S554" i="1"/>
  <c r="AN554" i="1" s="1"/>
  <c r="AO554" i="1" s="1"/>
  <c r="AJ554" i="1"/>
  <c r="AK618" i="1"/>
  <c r="AL618" i="1" s="1"/>
  <c r="AH618" i="1"/>
  <c r="AI392" i="1"/>
  <c r="S392" i="1"/>
  <c r="AL396" i="1"/>
  <c r="AM396" i="1" s="1"/>
  <c r="AR396" i="1" s="1"/>
  <c r="AH396" i="1"/>
  <c r="AI400" i="1"/>
  <c r="S400" i="1"/>
  <c r="AJ407" i="1"/>
  <c r="AI412" i="1"/>
  <c r="S412" i="1"/>
  <c r="AN412" i="1" s="1"/>
  <c r="AO412" i="1" s="1"/>
  <c r="AI416" i="1"/>
  <c r="S416" i="1"/>
  <c r="AN416" i="1" s="1"/>
  <c r="AO416" i="1" s="1"/>
  <c r="AI420" i="1"/>
  <c r="S420" i="1"/>
  <c r="AI424" i="1"/>
  <c r="S424" i="1"/>
  <c r="AK425" i="1"/>
  <c r="AK428" i="1"/>
  <c r="AL432" i="1"/>
  <c r="AM432" i="1" s="1"/>
  <c r="AR432" i="1" s="1"/>
  <c r="AH432" i="1"/>
  <c r="AI436" i="1"/>
  <c r="S436" i="1"/>
  <c r="AN436" i="1" s="1"/>
  <c r="AO436" i="1" s="1"/>
  <c r="AJ441" i="1"/>
  <c r="AL441" i="1" s="1"/>
  <c r="AI447" i="1"/>
  <c r="AH447" i="1"/>
  <c r="AJ454" i="1"/>
  <c r="AH469" i="1"/>
  <c r="AJ474" i="1"/>
  <c r="AL474" i="1" s="1"/>
  <c r="AM474" i="1" s="1"/>
  <c r="AR474" i="1" s="1"/>
  <c r="AI486" i="1"/>
  <c r="S486" i="1"/>
  <c r="AJ488" i="1"/>
  <c r="AJ490" i="1"/>
  <c r="AI523" i="1"/>
  <c r="AH523" i="1"/>
  <c r="AK523" i="1"/>
  <c r="AL523" i="1" s="1"/>
  <c r="AM523" i="1" s="1"/>
  <c r="AJ525" i="1"/>
  <c r="S525" i="1"/>
  <c r="AI525" i="1"/>
  <c r="AH558" i="1"/>
  <c r="AK558" i="1"/>
  <c r="AL558" i="1" s="1"/>
  <c r="AM558" i="1" s="1"/>
  <c r="AR558" i="1" s="1"/>
  <c r="AI575" i="1"/>
  <c r="AK575" i="1"/>
  <c r="AL575" i="1" s="1"/>
  <c r="AM575" i="1" s="1"/>
  <c r="AH575" i="1"/>
  <c r="AH617" i="1"/>
  <c r="AK617" i="1"/>
  <c r="AL617" i="1" s="1"/>
  <c r="AM617" i="1" s="1"/>
  <c r="AR617" i="1" s="1"/>
  <c r="S493" i="1"/>
  <c r="AI494" i="1"/>
  <c r="S494" i="1"/>
  <c r="AK494" i="1"/>
  <c r="AL494" i="1" s="1"/>
  <c r="AM494" i="1" s="1"/>
  <c r="AR494" i="1" s="1"/>
  <c r="AJ496" i="1"/>
  <c r="AL496" i="1" s="1"/>
  <c r="AJ497" i="1"/>
  <c r="AL497" i="1" s="1"/>
  <c r="AM497" i="1" s="1"/>
  <c r="AR497" i="1" s="1"/>
  <c r="S497" i="1"/>
  <c r="AI501" i="1"/>
  <c r="AI504" i="1"/>
  <c r="S504" i="1"/>
  <c r="AN504" i="1" s="1"/>
  <c r="AO504" i="1" s="1"/>
  <c r="AH505" i="1"/>
  <c r="AI506" i="1"/>
  <c r="S506" i="1"/>
  <c r="AJ506" i="1"/>
  <c r="AL506" i="1" s="1"/>
  <c r="AM506" i="1" s="1"/>
  <c r="AR506" i="1" s="1"/>
  <c r="AH509" i="1"/>
  <c r="S517" i="1"/>
  <c r="AI518" i="1"/>
  <c r="S518" i="1"/>
  <c r="AJ518" i="1"/>
  <c r="AI520" i="1"/>
  <c r="S520" i="1"/>
  <c r="AN520" i="1" s="1"/>
  <c r="AO520" i="1" s="1"/>
  <c r="AL520" i="1"/>
  <c r="AI526" i="1"/>
  <c r="S526" i="1"/>
  <c r="AJ526" i="1"/>
  <c r="AL526" i="1" s="1"/>
  <c r="AM526" i="1" s="1"/>
  <c r="AR526" i="1" s="1"/>
  <c r="S529" i="1"/>
  <c r="AN529" i="1" s="1"/>
  <c r="AO529" i="1" s="1"/>
  <c r="AI534" i="1"/>
  <c r="S534" i="1"/>
  <c r="AN534" i="1" s="1"/>
  <c r="AO534" i="1" s="1"/>
  <c r="AJ534" i="1"/>
  <c r="AI539" i="1"/>
  <c r="AK539" i="1"/>
  <c r="AL539" i="1" s="1"/>
  <c r="AM539" i="1" s="1"/>
  <c r="AI551" i="1"/>
  <c r="AK551" i="1"/>
  <c r="AL551" i="1" s="1"/>
  <c r="AM551" i="1" s="1"/>
  <c r="AR551" i="1" s="1"/>
  <c r="AH551" i="1"/>
  <c r="AH554" i="1"/>
  <c r="AK554" i="1"/>
  <c r="AJ569" i="1"/>
  <c r="S569" i="1"/>
  <c r="AN569" i="1" s="1"/>
  <c r="AO569" i="1" s="1"/>
  <c r="AI569" i="1"/>
  <c r="AN572" i="1"/>
  <c r="AO572" i="1" s="1"/>
  <c r="S573" i="1"/>
  <c r="AI592" i="1"/>
  <c r="S592" i="1"/>
  <c r="AJ592" i="1"/>
  <c r="AI679" i="1"/>
  <c r="S679" i="1"/>
  <c r="AJ679" i="1"/>
  <c r="S389" i="1"/>
  <c r="AI389" i="1"/>
  <c r="S393" i="1"/>
  <c r="AN393" i="1" s="1"/>
  <c r="AO393" i="1" s="1"/>
  <c r="AI393" i="1"/>
  <c r="S397" i="1"/>
  <c r="AI397" i="1"/>
  <c r="S401" i="1"/>
  <c r="AI401" i="1"/>
  <c r="S405" i="1"/>
  <c r="AI405" i="1"/>
  <c r="S409" i="1"/>
  <c r="AI409" i="1"/>
  <c r="S413" i="1"/>
  <c r="AN413" i="1" s="1"/>
  <c r="AO413" i="1" s="1"/>
  <c r="AI413" i="1"/>
  <c r="S417" i="1"/>
  <c r="AN417" i="1" s="1"/>
  <c r="AO417" i="1" s="1"/>
  <c r="AI417" i="1"/>
  <c r="S421" i="1"/>
  <c r="AI421" i="1"/>
  <c r="AK423" i="1"/>
  <c r="AK427" i="1"/>
  <c r="AK431" i="1"/>
  <c r="AL431" i="1" s="1"/>
  <c r="AM431" i="1" s="1"/>
  <c r="AK435" i="1"/>
  <c r="AH441" i="1"/>
  <c r="AL445" i="1"/>
  <c r="AH445" i="1"/>
  <c r="AH449" i="1"/>
  <c r="AL458" i="1"/>
  <c r="AM458" i="1" s="1"/>
  <c r="AR458" i="1" s="1"/>
  <c r="AI466" i="1"/>
  <c r="S466" i="1"/>
  <c r="AN466" i="1" s="1"/>
  <c r="AO466" i="1" s="1"/>
  <c r="AI478" i="1"/>
  <c r="S478" i="1"/>
  <c r="AN478" i="1" s="1"/>
  <c r="AO478" i="1" s="1"/>
  <c r="AL481" i="1"/>
  <c r="AM481" i="1" s="1"/>
  <c r="AR481" i="1" s="1"/>
  <c r="AH481" i="1"/>
  <c r="AL483" i="1"/>
  <c r="AH497" i="1"/>
  <c r="AI500" i="1"/>
  <c r="S500" i="1"/>
  <c r="AL500" i="1"/>
  <c r="AM500" i="1" s="1"/>
  <c r="AR500" i="1" s="1"/>
  <c r="AH501" i="1"/>
  <c r="AI502" i="1"/>
  <c r="S502" i="1"/>
  <c r="AJ502" i="1"/>
  <c r="AK507" i="1"/>
  <c r="AI507" i="1"/>
  <c r="AJ513" i="1"/>
  <c r="AL513" i="1" s="1"/>
  <c r="AM513" i="1" s="1"/>
  <c r="AR513" i="1" s="1"/>
  <c r="S513" i="1"/>
  <c r="AI513" i="1"/>
  <c r="AK515" i="1"/>
  <c r="AL515" i="1" s="1"/>
  <c r="AM515" i="1" s="1"/>
  <c r="AR515" i="1" s="1"/>
  <c r="AI515" i="1"/>
  <c r="AI519" i="1"/>
  <c r="AH519" i="1"/>
  <c r="AI531" i="1"/>
  <c r="AK531" i="1"/>
  <c r="AL531" i="1" s="1"/>
  <c r="AM531" i="1" s="1"/>
  <c r="AR531" i="1" s="1"/>
  <c r="AH531" i="1"/>
  <c r="AH534" i="1"/>
  <c r="AK534" i="1"/>
  <c r="AI546" i="1"/>
  <c r="S546" i="1"/>
  <c r="AN546" i="1" s="1"/>
  <c r="AO546" i="1" s="1"/>
  <c r="AJ546" i="1"/>
  <c r="AH550" i="1"/>
  <c r="AK550" i="1"/>
  <c r="AL550" i="1" s="1"/>
  <c r="AM550" i="1" s="1"/>
  <c r="AR550" i="1" s="1"/>
  <c r="AI562" i="1"/>
  <c r="S562" i="1"/>
  <c r="AN562" i="1" s="1"/>
  <c r="AO562" i="1" s="1"/>
  <c r="AJ562" i="1"/>
  <c r="AI570" i="1"/>
  <c r="S570" i="1"/>
  <c r="AJ570" i="1"/>
  <c r="AL570" i="1" s="1"/>
  <c r="AM570" i="1" s="1"/>
  <c r="AR570" i="1" s="1"/>
  <c r="AH578" i="1"/>
  <c r="AK578" i="1"/>
  <c r="AL578" i="1" s="1"/>
  <c r="AI579" i="1"/>
  <c r="AK579" i="1"/>
  <c r="AL579" i="1" s="1"/>
  <c r="AH579" i="1"/>
  <c r="AJ581" i="1"/>
  <c r="S581" i="1"/>
  <c r="AI581" i="1"/>
  <c r="AH423" i="1"/>
  <c r="AH427" i="1"/>
  <c r="AH431" i="1"/>
  <c r="AH435" i="1"/>
  <c r="AL453" i="1"/>
  <c r="AM453" i="1" s="1"/>
  <c r="AR453" i="1" s="1"/>
  <c r="AH453" i="1"/>
  <c r="AH457" i="1"/>
  <c r="AH461" i="1"/>
  <c r="AI470" i="1"/>
  <c r="S470" i="1"/>
  <c r="AN470" i="1" s="1"/>
  <c r="AO470" i="1" s="1"/>
  <c r="AL473" i="1"/>
  <c r="AH473" i="1"/>
  <c r="AH485" i="1"/>
  <c r="AH489" i="1"/>
  <c r="AH493" i="1"/>
  <c r="AI497" i="1"/>
  <c r="AH499" i="1"/>
  <c r="AJ501" i="1"/>
  <c r="AL501" i="1" s="1"/>
  <c r="AK503" i="1"/>
  <c r="AH506" i="1"/>
  <c r="AH507" i="1"/>
  <c r="AH513" i="1"/>
  <c r="AH514" i="1"/>
  <c r="AH515" i="1"/>
  <c r="AK518" i="1"/>
  <c r="AL518" i="1" s="1"/>
  <c r="AM518" i="1" s="1"/>
  <c r="AR518" i="1" s="1"/>
  <c r="AK519" i="1"/>
  <c r="AL519" i="1" s="1"/>
  <c r="AI522" i="1"/>
  <c r="S522" i="1"/>
  <c r="AJ522" i="1"/>
  <c r="AI543" i="1"/>
  <c r="AK543" i="1"/>
  <c r="AL543" i="1" s="1"/>
  <c r="AM543" i="1" s="1"/>
  <c r="AR543" i="1" s="1"/>
  <c r="AH543" i="1"/>
  <c r="AH546" i="1"/>
  <c r="AK546" i="1"/>
  <c r="AI559" i="1"/>
  <c r="AK559" i="1"/>
  <c r="AL559" i="1" s="1"/>
  <c r="AM559" i="1" s="1"/>
  <c r="AR559" i="1" s="1"/>
  <c r="AH559" i="1"/>
  <c r="AH562" i="1"/>
  <c r="AK562" i="1"/>
  <c r="AH566" i="1"/>
  <c r="AK566" i="1"/>
  <c r="AL566" i="1" s="1"/>
  <c r="AI582" i="1"/>
  <c r="S582" i="1"/>
  <c r="AN582" i="1" s="1"/>
  <c r="AO582" i="1" s="1"/>
  <c r="AJ582" i="1"/>
  <c r="AL582" i="1" s="1"/>
  <c r="AI583" i="1"/>
  <c r="AJ585" i="1"/>
  <c r="S585" i="1"/>
  <c r="AN585" i="1" s="1"/>
  <c r="AO585" i="1" s="1"/>
  <c r="AI585" i="1"/>
  <c r="AH590" i="1"/>
  <c r="AQ612" i="1"/>
  <c r="AI620" i="1"/>
  <c r="S620" i="1"/>
  <c r="AN620" i="1" s="1"/>
  <c r="AO620" i="1" s="1"/>
  <c r="AJ620" i="1"/>
  <c r="AL620" i="1" s="1"/>
  <c r="AQ640" i="1"/>
  <c r="AI498" i="1"/>
  <c r="S498" i="1"/>
  <c r="AN498" i="1" s="1"/>
  <c r="AO498" i="1" s="1"/>
  <c r="S508" i="1"/>
  <c r="AN508" i="1" s="1"/>
  <c r="AO508" i="1" s="1"/>
  <c r="AI508" i="1"/>
  <c r="S512" i="1"/>
  <c r="AN512" i="1" s="1"/>
  <c r="AO512" i="1" s="1"/>
  <c r="AI512" i="1"/>
  <c r="S516" i="1"/>
  <c r="AN516" i="1" s="1"/>
  <c r="AO516" i="1" s="1"/>
  <c r="AI516" i="1"/>
  <c r="AL517" i="1"/>
  <c r="AM517" i="1" s="1"/>
  <c r="AR517" i="1" s="1"/>
  <c r="AH517" i="1"/>
  <c r="AH521" i="1"/>
  <c r="AH526" i="1"/>
  <c r="AI530" i="1"/>
  <c r="S530" i="1"/>
  <c r="AN530" i="1" s="1"/>
  <c r="AO530" i="1" s="1"/>
  <c r="S533" i="1"/>
  <c r="AN533" i="1" s="1"/>
  <c r="AO533" i="1" s="1"/>
  <c r="AI538" i="1"/>
  <c r="S538" i="1"/>
  <c r="S545" i="1"/>
  <c r="AN545" i="1" s="1"/>
  <c r="AO545" i="1" s="1"/>
  <c r="S553" i="1"/>
  <c r="AN553" i="1" s="1"/>
  <c r="AO553" i="1" s="1"/>
  <c r="S561" i="1"/>
  <c r="AN561" i="1" s="1"/>
  <c r="AO561" i="1" s="1"/>
  <c r="AP561" i="1" s="1"/>
  <c r="AL563" i="1"/>
  <c r="AM563" i="1" s="1"/>
  <c r="AR563" i="1" s="1"/>
  <c r="AH570" i="1"/>
  <c r="AI574" i="1"/>
  <c r="S574" i="1"/>
  <c r="AH582" i="1"/>
  <c r="AH586" i="1"/>
  <c r="AL587" i="1"/>
  <c r="AI594" i="1"/>
  <c r="S594" i="1"/>
  <c r="AN594" i="1" s="1"/>
  <c r="AO594" i="1" s="1"/>
  <c r="AJ594" i="1"/>
  <c r="AQ596" i="1"/>
  <c r="AH605" i="1"/>
  <c r="AK605" i="1"/>
  <c r="AL605" i="1" s="1"/>
  <c r="AM605" i="1" s="1"/>
  <c r="AR605" i="1" s="1"/>
  <c r="AK606" i="1"/>
  <c r="AL606" i="1" s="1"/>
  <c r="AM606" i="1" s="1"/>
  <c r="AR606" i="1" s="1"/>
  <c r="AH606" i="1"/>
  <c r="AI510" i="1"/>
  <c r="S510" i="1"/>
  <c r="AI514" i="1"/>
  <c r="S514" i="1"/>
  <c r="AL530" i="1"/>
  <c r="AH530" i="1"/>
  <c r="AL538" i="1"/>
  <c r="AM538" i="1" s="1"/>
  <c r="AR538" i="1" s="1"/>
  <c r="AH538" i="1"/>
  <c r="AI542" i="1"/>
  <c r="S542" i="1"/>
  <c r="AI550" i="1"/>
  <c r="S550" i="1"/>
  <c r="AN556" i="1"/>
  <c r="AO556" i="1" s="1"/>
  <c r="AI558" i="1"/>
  <c r="S558" i="1"/>
  <c r="AI566" i="1"/>
  <c r="S566" i="1"/>
  <c r="AN566" i="1" s="1"/>
  <c r="AO566" i="1" s="1"/>
  <c r="AL574" i="1"/>
  <c r="AM574" i="1" s="1"/>
  <c r="AR574" i="1" s="1"/>
  <c r="AH574" i="1"/>
  <c r="AI578" i="1"/>
  <c r="S578" i="1"/>
  <c r="AN578" i="1" s="1"/>
  <c r="AO578" i="1" s="1"/>
  <c r="AI588" i="1"/>
  <c r="S588" i="1"/>
  <c r="AL588" i="1"/>
  <c r="AM588" i="1" s="1"/>
  <c r="AR588" i="1" s="1"/>
  <c r="AI590" i="1"/>
  <c r="S590" i="1"/>
  <c r="AN590" i="1" s="1"/>
  <c r="AO590" i="1" s="1"/>
  <c r="AJ590" i="1"/>
  <c r="AL590" i="1" s="1"/>
  <c r="AL602" i="1"/>
  <c r="AM602" i="1" s="1"/>
  <c r="AR602" i="1" s="1"/>
  <c r="AI609" i="1"/>
  <c r="S609" i="1"/>
  <c r="AJ609" i="1"/>
  <c r="AL609" i="1" s="1"/>
  <c r="AM609" i="1" s="1"/>
  <c r="AR609" i="1" s="1"/>
  <c r="AK622" i="1"/>
  <c r="AL622" i="1" s="1"/>
  <c r="AH622" i="1"/>
  <c r="AI646" i="1"/>
  <c r="S646" i="1"/>
  <c r="AJ646" i="1"/>
  <c r="AL646" i="1" s="1"/>
  <c r="AM646" i="1" s="1"/>
  <c r="AR646" i="1" s="1"/>
  <c r="AQ650" i="1"/>
  <c r="AH655" i="1"/>
  <c r="AK655" i="1"/>
  <c r="AL655" i="1" s="1"/>
  <c r="AM655" i="1" s="1"/>
  <c r="AR655" i="1" s="1"/>
  <c r="AI655" i="1"/>
  <c r="AK525" i="1"/>
  <c r="AK529" i="1"/>
  <c r="AL529" i="1" s="1"/>
  <c r="AK533" i="1"/>
  <c r="AL533" i="1" s="1"/>
  <c r="AK537" i="1"/>
  <c r="AK541" i="1"/>
  <c r="AK545" i="1"/>
  <c r="AL545" i="1" s="1"/>
  <c r="AK549" i="1"/>
  <c r="AL549" i="1" s="1"/>
  <c r="AM549" i="1" s="1"/>
  <c r="AK553" i="1"/>
  <c r="AL553" i="1" s="1"/>
  <c r="AK557" i="1"/>
  <c r="AK561" i="1"/>
  <c r="AL561" i="1" s="1"/>
  <c r="AK565" i="1"/>
  <c r="AK569" i="1"/>
  <c r="AK573" i="1"/>
  <c r="AL573" i="1" s="1"/>
  <c r="AM573" i="1" s="1"/>
  <c r="AR573" i="1" s="1"/>
  <c r="AK577" i="1"/>
  <c r="AK581" i="1"/>
  <c r="AK585" i="1"/>
  <c r="AH589" i="1"/>
  <c r="AJ596" i="1"/>
  <c r="AL596" i="1" s="1"/>
  <c r="AM596" i="1" s="1"/>
  <c r="AI598" i="1"/>
  <c r="S598" i="1"/>
  <c r="AJ600" i="1"/>
  <c r="AL600" i="1" s="1"/>
  <c r="AM600" i="1" s="1"/>
  <c r="AI602" i="1"/>
  <c r="S602" i="1"/>
  <c r="AJ604" i="1"/>
  <c r="AL604" i="1" s="1"/>
  <c r="AH609" i="1"/>
  <c r="AI613" i="1"/>
  <c r="S613" i="1"/>
  <c r="AN613" i="1" s="1"/>
  <c r="AO613" i="1" s="1"/>
  <c r="AK614" i="1"/>
  <c r="AL614" i="1" s="1"/>
  <c r="AM614" i="1" s="1"/>
  <c r="AR614" i="1" s="1"/>
  <c r="AJ616" i="1"/>
  <c r="AL616" i="1" s="1"/>
  <c r="AM616" i="1" s="1"/>
  <c r="AI625" i="1"/>
  <c r="S625" i="1"/>
  <c r="AN625" i="1" s="1"/>
  <c r="AO625" i="1" s="1"/>
  <c r="AH626" i="1"/>
  <c r="AL638" i="1"/>
  <c r="AH638" i="1"/>
  <c r="AJ643" i="1"/>
  <c r="AL643" i="1" s="1"/>
  <c r="AM643" i="1" s="1"/>
  <c r="AR643" i="1" s="1"/>
  <c r="S643" i="1"/>
  <c r="AI643" i="1"/>
  <c r="AI648" i="1"/>
  <c r="S648" i="1"/>
  <c r="AN648" i="1" s="1"/>
  <c r="AO648" i="1" s="1"/>
  <c r="AJ648" i="1"/>
  <c r="AL654" i="1"/>
  <c r="AM654" i="1" s="1"/>
  <c r="AR654" i="1" s="1"/>
  <c r="AK657" i="1"/>
  <c r="AL657" i="1" s="1"/>
  <c r="AM657" i="1" s="1"/>
  <c r="AR657" i="1" s="1"/>
  <c r="AI657" i="1"/>
  <c r="AH657" i="1"/>
  <c r="AK660" i="1"/>
  <c r="AL660" i="1" s="1"/>
  <c r="AM660" i="1" s="1"/>
  <c r="AR660" i="1" s="1"/>
  <c r="AH660" i="1"/>
  <c r="AI675" i="1"/>
  <c r="S675" i="1"/>
  <c r="AJ675" i="1"/>
  <c r="AH525" i="1"/>
  <c r="AH529" i="1"/>
  <c r="AH533" i="1"/>
  <c r="AH537" i="1"/>
  <c r="AH541" i="1"/>
  <c r="AH545" i="1"/>
  <c r="AH549" i="1"/>
  <c r="AH553" i="1"/>
  <c r="AH557" i="1"/>
  <c r="AH561" i="1"/>
  <c r="AH565" i="1"/>
  <c r="AH569" i="1"/>
  <c r="AH573" i="1"/>
  <c r="AH577" i="1"/>
  <c r="AH581" i="1"/>
  <c r="AH585" i="1"/>
  <c r="AH593" i="1"/>
  <c r="AJ608" i="1"/>
  <c r="AL608" i="1" s="1"/>
  <c r="AM608" i="1" s="1"/>
  <c r="S612" i="1"/>
  <c r="AL613" i="1"/>
  <c r="AH613" i="1"/>
  <c r="AI621" i="1"/>
  <c r="S621" i="1"/>
  <c r="AN621" i="1" s="1"/>
  <c r="AO621" i="1" s="1"/>
  <c r="AK626" i="1"/>
  <c r="AL626" i="1" s="1"/>
  <c r="AM626" i="1" s="1"/>
  <c r="AR626" i="1" s="1"/>
  <c r="AI637" i="1"/>
  <c r="S637" i="1"/>
  <c r="AK641" i="1"/>
  <c r="AI641" i="1"/>
  <c r="AH641" i="1"/>
  <c r="AH663" i="1"/>
  <c r="AK663" i="1"/>
  <c r="AL663" i="1" s="1"/>
  <c r="AM663" i="1" s="1"/>
  <c r="AR663" i="1" s="1"/>
  <c r="AI667" i="1"/>
  <c r="S667" i="1"/>
  <c r="AN667" i="1" s="1"/>
  <c r="AO667" i="1" s="1"/>
  <c r="AJ667" i="1"/>
  <c r="AI747" i="1"/>
  <c r="S747" i="1"/>
  <c r="AN747" i="1" s="1"/>
  <c r="AO747" i="1" s="1"/>
  <c r="AJ747" i="1"/>
  <c r="AH597" i="1"/>
  <c r="AH601" i="1"/>
  <c r="AI605" i="1"/>
  <c r="S605" i="1"/>
  <c r="AJ612" i="1"/>
  <c r="AL612" i="1" s="1"/>
  <c r="AM612" i="1" s="1"/>
  <c r="AR612" i="1" s="1"/>
  <c r="AI617" i="1"/>
  <c r="S617" i="1"/>
  <c r="AL621" i="1"/>
  <c r="AH621" i="1"/>
  <c r="AJ625" i="1"/>
  <c r="AI629" i="1"/>
  <c r="S629" i="1"/>
  <c r="AN629" i="1" s="1"/>
  <c r="AO629" i="1" s="1"/>
  <c r="AL630" i="1"/>
  <c r="AM630" i="1" s="1"/>
  <c r="AR630" i="1" s="1"/>
  <c r="AH630" i="1"/>
  <c r="AI633" i="1"/>
  <c r="S633" i="1"/>
  <c r="AN633" i="1" s="1"/>
  <c r="AO633" i="1" s="1"/>
  <c r="AL634" i="1"/>
  <c r="AH634" i="1"/>
  <c r="AK644" i="1"/>
  <c r="AL644" i="1" s="1"/>
  <c r="AH644" i="1"/>
  <c r="AJ659" i="1"/>
  <c r="AL659" i="1" s="1"/>
  <c r="AM659" i="1" s="1"/>
  <c r="AR659" i="1" s="1"/>
  <c r="S659" i="1"/>
  <c r="AI659" i="1"/>
  <c r="AK664" i="1"/>
  <c r="AL664" i="1" s="1"/>
  <c r="AM664" i="1" s="1"/>
  <c r="AR664" i="1" s="1"/>
  <c r="AH664" i="1"/>
  <c r="AL670" i="1"/>
  <c r="AM670" i="1" s="1"/>
  <c r="AR670" i="1" s="1"/>
  <c r="AI670" i="1"/>
  <c r="S670" i="1"/>
  <c r="AI683" i="1"/>
  <c r="S683" i="1"/>
  <c r="AJ683" i="1"/>
  <c r="AJ624" i="1"/>
  <c r="AL624" i="1" s="1"/>
  <c r="AM624" i="1" s="1"/>
  <c r="AK625" i="1"/>
  <c r="AJ628" i="1"/>
  <c r="AL628" i="1" s="1"/>
  <c r="AM628" i="1" s="1"/>
  <c r="AK629" i="1"/>
  <c r="AL629" i="1" s="1"/>
  <c r="AJ632" i="1"/>
  <c r="AL632" i="1" s="1"/>
  <c r="AM632" i="1" s="1"/>
  <c r="AK633" i="1"/>
  <c r="AL633" i="1" s="1"/>
  <c r="AJ636" i="1"/>
  <c r="AL636" i="1" s="1"/>
  <c r="AM636" i="1" s="1"/>
  <c r="AR636" i="1" s="1"/>
  <c r="AK637" i="1"/>
  <c r="AL637" i="1" s="1"/>
  <c r="AM637" i="1" s="1"/>
  <c r="AR637" i="1" s="1"/>
  <c r="AJ640" i="1"/>
  <c r="AL640" i="1" s="1"/>
  <c r="AH643" i="1"/>
  <c r="AJ650" i="1"/>
  <c r="AI652" i="1"/>
  <c r="S652" i="1"/>
  <c r="AN652" i="1" s="1"/>
  <c r="AO652" i="1" s="1"/>
  <c r="AH659" i="1"/>
  <c r="AJ662" i="1"/>
  <c r="AL662" i="1" s="1"/>
  <c r="AH667" i="1"/>
  <c r="AK687" i="1"/>
  <c r="AL687" i="1" s="1"/>
  <c r="AH687" i="1"/>
  <c r="S606" i="1"/>
  <c r="AI606" i="1"/>
  <c r="S610" i="1"/>
  <c r="AI610" i="1"/>
  <c r="S614" i="1"/>
  <c r="AI614" i="1"/>
  <c r="S618" i="1"/>
  <c r="AN618" i="1" s="1"/>
  <c r="AO618" i="1" s="1"/>
  <c r="AI618" i="1"/>
  <c r="S622" i="1"/>
  <c r="AN622" i="1" s="1"/>
  <c r="AO622" i="1" s="1"/>
  <c r="AI622" i="1"/>
  <c r="AH625" i="1"/>
  <c r="S626" i="1"/>
  <c r="AI626" i="1"/>
  <c r="AH629" i="1"/>
  <c r="S630" i="1"/>
  <c r="AI630" i="1"/>
  <c r="AH633" i="1"/>
  <c r="S634" i="1"/>
  <c r="AN634" i="1" s="1"/>
  <c r="AO634" i="1" s="1"/>
  <c r="AI634" i="1"/>
  <c r="AH637" i="1"/>
  <c r="S638" i="1"/>
  <c r="AN638" i="1" s="1"/>
  <c r="AO638" i="1" s="1"/>
  <c r="AI638" i="1"/>
  <c r="S642" i="1"/>
  <c r="AI642" i="1"/>
  <c r="AH645" i="1"/>
  <c r="AL647" i="1"/>
  <c r="AM647" i="1" s="1"/>
  <c r="AR647" i="1" s="1"/>
  <c r="AH647" i="1"/>
  <c r="AK653" i="1"/>
  <c r="S655" i="1"/>
  <c r="AI656" i="1"/>
  <c r="S656" i="1"/>
  <c r="AN656" i="1" s="1"/>
  <c r="AO656" i="1" s="1"/>
  <c r="AK656" i="1"/>
  <c r="AL656" i="1" s="1"/>
  <c r="S658" i="1"/>
  <c r="AI658" i="1"/>
  <c r="AJ666" i="1"/>
  <c r="AI671" i="1"/>
  <c r="S671" i="1"/>
  <c r="AN671" i="1" s="1"/>
  <c r="AO671" i="1" s="1"/>
  <c r="AL672" i="1"/>
  <c r="AH672" i="1"/>
  <c r="AI689" i="1"/>
  <c r="S689" i="1"/>
  <c r="AN689" i="1" s="1"/>
  <c r="AO689" i="1" s="1"/>
  <c r="AL689" i="1"/>
  <c r="AI644" i="1"/>
  <c r="S644" i="1"/>
  <c r="AN644" i="1" s="1"/>
  <c r="AO644" i="1" s="1"/>
  <c r="AH651" i="1"/>
  <c r="AI660" i="1"/>
  <c r="S660" i="1"/>
  <c r="AI663" i="1"/>
  <c r="S663" i="1"/>
  <c r="AK667" i="1"/>
  <c r="AL676" i="1"/>
  <c r="AM676" i="1" s="1"/>
  <c r="AR676" i="1" s="1"/>
  <c r="AH676" i="1"/>
  <c r="AN678" i="1"/>
  <c r="AO678" i="1" s="1"/>
  <c r="AL680" i="1"/>
  <c r="AM680" i="1" s="1"/>
  <c r="AR680" i="1" s="1"/>
  <c r="AH680" i="1"/>
  <c r="AL684" i="1"/>
  <c r="AM684" i="1" s="1"/>
  <c r="AR684" i="1" s="1"/>
  <c r="AH684" i="1"/>
  <c r="AJ686" i="1"/>
  <c r="AL686" i="1" s="1"/>
  <c r="AM686" i="1" s="1"/>
  <c r="AR686" i="1" s="1"/>
  <c r="S686" i="1"/>
  <c r="AI686" i="1"/>
  <c r="AL697" i="1"/>
  <c r="AI697" i="1"/>
  <c r="S697" i="1"/>
  <c r="AN697" i="1" s="1"/>
  <c r="AO697" i="1" s="1"/>
  <c r="AK699" i="1"/>
  <c r="AL699" i="1" s="1"/>
  <c r="AM699" i="1" s="1"/>
  <c r="AR699" i="1" s="1"/>
  <c r="AH699" i="1"/>
  <c r="AK671" i="1"/>
  <c r="AL671" i="1" s="1"/>
  <c r="AJ674" i="1"/>
  <c r="AK675" i="1"/>
  <c r="AJ678" i="1"/>
  <c r="AL678" i="1" s="1"/>
  <c r="AK679" i="1"/>
  <c r="AJ682" i="1"/>
  <c r="AK683" i="1"/>
  <c r="AH686" i="1"/>
  <c r="AL688" i="1"/>
  <c r="AI691" i="1"/>
  <c r="S691" i="1"/>
  <c r="AJ693" i="1"/>
  <c r="AL693" i="1" s="1"/>
  <c r="AI695" i="1"/>
  <c r="S695" i="1"/>
  <c r="AN695" i="1" s="1"/>
  <c r="AO695" i="1" s="1"/>
  <c r="AQ701" i="1"/>
  <c r="AI705" i="1"/>
  <c r="S705" i="1"/>
  <c r="AL705" i="1"/>
  <c r="AM705" i="1" s="1"/>
  <c r="AR705" i="1" s="1"/>
  <c r="AH706" i="1"/>
  <c r="AH722" i="1"/>
  <c r="AK722" i="1"/>
  <c r="AJ726" i="1"/>
  <c r="AL726" i="1" s="1"/>
  <c r="AM726" i="1" s="1"/>
  <c r="AR726" i="1" s="1"/>
  <c r="S726" i="1"/>
  <c r="AI726" i="1"/>
  <c r="AH728" i="1"/>
  <c r="AK728" i="1"/>
  <c r="AL728" i="1" s="1"/>
  <c r="AI728" i="1"/>
  <c r="S664" i="1"/>
  <c r="AI664" i="1"/>
  <c r="S668" i="1"/>
  <c r="AI668" i="1"/>
  <c r="AH671" i="1"/>
  <c r="S672" i="1"/>
  <c r="AN672" i="1" s="1"/>
  <c r="AO672" i="1" s="1"/>
  <c r="AI672" i="1"/>
  <c r="AH675" i="1"/>
  <c r="S676" i="1"/>
  <c r="AI676" i="1"/>
  <c r="AH679" i="1"/>
  <c r="S680" i="1"/>
  <c r="AI680" i="1"/>
  <c r="AH683" i="1"/>
  <c r="S684" i="1"/>
  <c r="AI684" i="1"/>
  <c r="AH688" i="1"/>
  <c r="AI698" i="1"/>
  <c r="S698" i="1"/>
  <c r="AN698" i="1" s="1"/>
  <c r="AO698" i="1" s="1"/>
  <c r="AJ701" i="1"/>
  <c r="AL701" i="1" s="1"/>
  <c r="AM701" i="1" s="1"/>
  <c r="AR701" i="1" s="1"/>
  <c r="AK706" i="1"/>
  <c r="AL706" i="1" s="1"/>
  <c r="AI711" i="1"/>
  <c r="S711" i="1"/>
  <c r="AN711" i="1" s="1"/>
  <c r="AO711" i="1" s="1"/>
  <c r="AJ711" i="1"/>
  <c r="AI725" i="1"/>
  <c r="S725" i="1"/>
  <c r="AN725" i="1" s="1"/>
  <c r="AO725" i="1" s="1"/>
  <c r="AJ725" i="1"/>
  <c r="AL725" i="1" s="1"/>
  <c r="AI745" i="1"/>
  <c r="S745" i="1"/>
  <c r="AJ745" i="1"/>
  <c r="AI778" i="1"/>
  <c r="S778" i="1"/>
  <c r="AJ778" i="1"/>
  <c r="AI687" i="1"/>
  <c r="S687" i="1"/>
  <c r="AN687" i="1" s="1"/>
  <c r="AO687" i="1" s="1"/>
  <c r="AH690" i="1"/>
  <c r="AH694" i="1"/>
  <c r="AL698" i="1"/>
  <c r="AH698" i="1"/>
  <c r="AL702" i="1"/>
  <c r="AM702" i="1" s="1"/>
  <c r="AR702" i="1" s="1"/>
  <c r="AH702" i="1"/>
  <c r="AI709" i="1"/>
  <c r="S709" i="1"/>
  <c r="AL709" i="1"/>
  <c r="AM709" i="1" s="1"/>
  <c r="AR709" i="1" s="1"/>
  <c r="AI724" i="1"/>
  <c r="AK724" i="1"/>
  <c r="AL724" i="1" s="1"/>
  <c r="AH724" i="1"/>
  <c r="AH731" i="1"/>
  <c r="AK731" i="1"/>
  <c r="AL731" i="1" s="1"/>
  <c r="AH762" i="1"/>
  <c r="AK762" i="1"/>
  <c r="S699" i="1"/>
  <c r="AI699" i="1"/>
  <c r="S703" i="1"/>
  <c r="AI703" i="1"/>
  <c r="S707" i="1"/>
  <c r="AN707" i="1" s="1"/>
  <c r="AO707" i="1" s="1"/>
  <c r="AI707" i="1"/>
  <c r="AK712" i="1"/>
  <c r="AL712" i="1" s="1"/>
  <c r="S714" i="1"/>
  <c r="AI715" i="1"/>
  <c r="S715" i="1"/>
  <c r="AK715" i="1"/>
  <c r="AL715" i="1" s="1"/>
  <c r="AM715" i="1" s="1"/>
  <c r="AR715" i="1" s="1"/>
  <c r="AK716" i="1"/>
  <c r="S718" i="1"/>
  <c r="AN718" i="1" s="1"/>
  <c r="AO718" i="1" s="1"/>
  <c r="AI719" i="1"/>
  <c r="S719" i="1"/>
  <c r="AK719" i="1"/>
  <c r="AL719" i="1" s="1"/>
  <c r="AM719" i="1" s="1"/>
  <c r="AR719" i="1" s="1"/>
  <c r="AK720" i="1"/>
  <c r="AI727" i="1"/>
  <c r="S727" i="1"/>
  <c r="S729" i="1"/>
  <c r="AI729" i="1"/>
  <c r="AJ733" i="1"/>
  <c r="AH734" i="1"/>
  <c r="AK734" i="1"/>
  <c r="AI735" i="1"/>
  <c r="S735" i="1"/>
  <c r="AJ737" i="1"/>
  <c r="AL737" i="1" s="1"/>
  <c r="AH738" i="1"/>
  <c r="AK738" i="1"/>
  <c r="AL738" i="1" s="1"/>
  <c r="AM738" i="1" s="1"/>
  <c r="AR738" i="1" s="1"/>
  <c r="AI739" i="1"/>
  <c r="S739" i="1"/>
  <c r="AN739" i="1" s="1"/>
  <c r="AO739" i="1" s="1"/>
  <c r="AK740" i="1"/>
  <c r="AL740" i="1" s="1"/>
  <c r="AM740" i="1" s="1"/>
  <c r="AR740" i="1" s="1"/>
  <c r="AI746" i="1"/>
  <c r="S746" i="1"/>
  <c r="AN746" i="1" s="1"/>
  <c r="AO746" i="1" s="1"/>
  <c r="AI751" i="1"/>
  <c r="S751" i="1"/>
  <c r="AN751" i="1" s="1"/>
  <c r="AO751" i="1" s="1"/>
  <c r="AJ751" i="1"/>
  <c r="AK760" i="1"/>
  <c r="AI760" i="1"/>
  <c r="AL763" i="1"/>
  <c r="AM763" i="1" s="1"/>
  <c r="AR763" i="1" s="1"/>
  <c r="AI767" i="1"/>
  <c r="S767" i="1"/>
  <c r="AN767" i="1" s="1"/>
  <c r="AO767" i="1" s="1"/>
  <c r="AJ767" i="1"/>
  <c r="S702" i="1"/>
  <c r="AI702" i="1"/>
  <c r="S706" i="1"/>
  <c r="AN706" i="1" s="1"/>
  <c r="AO706" i="1" s="1"/>
  <c r="AI706" i="1"/>
  <c r="AL710" i="1"/>
  <c r="AH710" i="1"/>
  <c r="AI744" i="1"/>
  <c r="AK744" i="1"/>
  <c r="AH746" i="1"/>
  <c r="AK746" i="1"/>
  <c r="AL746" i="1" s="1"/>
  <c r="AH748" i="1"/>
  <c r="AK748" i="1"/>
  <c r="AH767" i="1"/>
  <c r="AK767" i="1"/>
  <c r="AL779" i="1"/>
  <c r="AH779" i="1"/>
  <c r="AH714" i="1"/>
  <c r="AL718" i="1"/>
  <c r="AH718" i="1"/>
  <c r="AJ722" i="1"/>
  <c r="S722" i="1"/>
  <c r="AN722" i="1" s="1"/>
  <c r="AO722" i="1" s="1"/>
  <c r="AP722" i="1" s="1"/>
  <c r="AI731" i="1"/>
  <c r="S731" i="1"/>
  <c r="AN731" i="1" s="1"/>
  <c r="AO731" i="1" s="1"/>
  <c r="AH742" i="1"/>
  <c r="AJ762" i="1"/>
  <c r="S762" i="1"/>
  <c r="AI762" i="1"/>
  <c r="AH763" i="1"/>
  <c r="AK764" i="1"/>
  <c r="AL764" i="1" s="1"/>
  <c r="AM764" i="1" s="1"/>
  <c r="AR764" i="1" s="1"/>
  <c r="AI764" i="1"/>
  <c r="AH764" i="1"/>
  <c r="AL772" i="1"/>
  <c r="AH801" i="1"/>
  <c r="AI801" i="1"/>
  <c r="AK801" i="1"/>
  <c r="AI723" i="1"/>
  <c r="S723" i="1"/>
  <c r="AN723" i="1" s="1"/>
  <c r="AO723" i="1" s="1"/>
  <c r="AN724" i="1"/>
  <c r="AO724" i="1" s="1"/>
  <c r="AH726" i="1"/>
  <c r="AH730" i="1"/>
  <c r="AJ742" i="1"/>
  <c r="S742" i="1"/>
  <c r="AJ753" i="1"/>
  <c r="AL753" i="1" s="1"/>
  <c r="AM753" i="1" s="1"/>
  <c r="AR753" i="1" s="1"/>
  <c r="AH754" i="1"/>
  <c r="AK754" i="1"/>
  <c r="AI755" i="1"/>
  <c r="S755" i="1"/>
  <c r="AH758" i="1"/>
  <c r="AK758" i="1"/>
  <c r="AH793" i="1"/>
  <c r="AK793" i="1"/>
  <c r="AI793" i="1"/>
  <c r="AJ757" i="1"/>
  <c r="AL757" i="1" s="1"/>
  <c r="AI759" i="1"/>
  <c r="S759" i="1"/>
  <c r="AN759" i="1" s="1"/>
  <c r="AO759" i="1" s="1"/>
  <c r="AH771" i="1"/>
  <c r="AH775" i="1"/>
  <c r="AI786" i="1"/>
  <c r="S786" i="1"/>
  <c r="AN786" i="1" s="1"/>
  <c r="AO786" i="1" s="1"/>
  <c r="AI743" i="1"/>
  <c r="S743" i="1"/>
  <c r="AN743" i="1" s="1"/>
  <c r="AO743" i="1" s="1"/>
  <c r="AH750" i="1"/>
  <c r="AI763" i="1"/>
  <c r="S763" i="1"/>
  <c r="AI770" i="1"/>
  <c r="S770" i="1"/>
  <c r="AK771" i="1"/>
  <c r="AL771" i="1" s="1"/>
  <c r="AI774" i="1"/>
  <c r="S774" i="1"/>
  <c r="AK775" i="1"/>
  <c r="AL775" i="1" s="1"/>
  <c r="AM775" i="1" s="1"/>
  <c r="AR775" i="1" s="1"/>
  <c r="AL777" i="1"/>
  <c r="AI782" i="1"/>
  <c r="S782" i="1"/>
  <c r="AN782" i="1" s="1"/>
  <c r="AO782" i="1" s="1"/>
  <c r="AL783" i="1"/>
  <c r="AM783" i="1" s="1"/>
  <c r="AR783" i="1" s="1"/>
  <c r="AH783" i="1"/>
  <c r="AH789" i="1"/>
  <c r="AK789" i="1"/>
  <c r="AI789" i="1"/>
  <c r="AI804" i="1"/>
  <c r="S804" i="1"/>
  <c r="AJ804" i="1"/>
  <c r="AL804" i="1" s="1"/>
  <c r="AM804" i="1" s="1"/>
  <c r="AR804" i="1" s="1"/>
  <c r="AK766" i="1"/>
  <c r="AI768" i="1"/>
  <c r="AK770" i="1"/>
  <c r="AL770" i="1" s="1"/>
  <c r="AM770" i="1" s="1"/>
  <c r="AR770" i="1" s="1"/>
  <c r="AI772" i="1"/>
  <c r="AK774" i="1"/>
  <c r="AL774" i="1" s="1"/>
  <c r="AM774" i="1" s="1"/>
  <c r="AR774" i="1" s="1"/>
  <c r="AI776" i="1"/>
  <c r="AK778" i="1"/>
  <c r="AJ781" i="1"/>
  <c r="AL781" i="1" s="1"/>
  <c r="AM781" i="1" s="1"/>
  <c r="AK782" i="1"/>
  <c r="AL782" i="1" s="1"/>
  <c r="AI784" i="1"/>
  <c r="AK786" i="1"/>
  <c r="AL786" i="1" s="1"/>
  <c r="AI788" i="1"/>
  <c r="S788" i="1"/>
  <c r="AI792" i="1"/>
  <c r="S792" i="1"/>
  <c r="AL792" i="1"/>
  <c r="AM792" i="1" s="1"/>
  <c r="AR792" i="1" s="1"/>
  <c r="AH766" i="1"/>
  <c r="AH770" i="1"/>
  <c r="S771" i="1"/>
  <c r="AN771" i="1" s="1"/>
  <c r="AO771" i="1" s="1"/>
  <c r="AI771" i="1"/>
  <c r="AH774" i="1"/>
  <c r="S775" i="1"/>
  <c r="AI775" i="1"/>
  <c r="AH778" i="1"/>
  <c r="S779" i="1"/>
  <c r="AN779" i="1" s="1"/>
  <c r="AO779" i="1" s="1"/>
  <c r="AI779" i="1"/>
  <c r="AH782" i="1"/>
  <c r="S783" i="1"/>
  <c r="AI783" i="1"/>
  <c r="AH786" i="1"/>
  <c r="AH787" i="1"/>
  <c r="AH791" i="1"/>
  <c r="AI796" i="1"/>
  <c r="S796" i="1"/>
  <c r="AL796" i="1"/>
  <c r="AM796" i="1" s="1"/>
  <c r="AR796" i="1" s="1"/>
  <c r="AI800" i="1"/>
  <c r="S800" i="1"/>
  <c r="AN800" i="1" s="1"/>
  <c r="AO800" i="1" s="1"/>
  <c r="AL800" i="1"/>
  <c r="AI812" i="1"/>
  <c r="S812" i="1"/>
  <c r="AN812" i="1" s="1"/>
  <c r="AO812" i="1" s="1"/>
  <c r="AI790" i="1"/>
  <c r="S790" i="1"/>
  <c r="AH797" i="1"/>
  <c r="AI797" i="1"/>
  <c r="AI808" i="1"/>
  <c r="S808" i="1"/>
  <c r="AH809" i="1"/>
  <c r="AI809" i="1"/>
  <c r="AH813" i="1"/>
  <c r="AI813" i="1"/>
  <c r="AJ794" i="1"/>
  <c r="AL794" i="1" s="1"/>
  <c r="AK795" i="1"/>
  <c r="AJ798" i="1"/>
  <c r="AL798" i="1" s="1"/>
  <c r="AK799" i="1"/>
  <c r="AL799" i="1" s="1"/>
  <c r="AM799" i="1" s="1"/>
  <c r="AJ802" i="1"/>
  <c r="AK803" i="1"/>
  <c r="AH804" i="1"/>
  <c r="AK807" i="1"/>
  <c r="AL807" i="1" s="1"/>
  <c r="AM807" i="1" s="1"/>
  <c r="AR807" i="1" s="1"/>
  <c r="AH808" i="1"/>
  <c r="AL808" i="1"/>
  <c r="AM808" i="1" s="1"/>
  <c r="AR808" i="1" s="1"/>
  <c r="AK811" i="1"/>
  <c r="AH812" i="1"/>
  <c r="AL812" i="1"/>
  <c r="AK815" i="1"/>
  <c r="AL815" i="1" s="1"/>
  <c r="AM815" i="1" s="1"/>
  <c r="AR815" i="1" s="1"/>
  <c r="AH795" i="1"/>
  <c r="AH799" i="1"/>
  <c r="AH803" i="1"/>
  <c r="AH807" i="1"/>
  <c r="AH811" i="1"/>
  <c r="AH815" i="1"/>
  <c r="S794" i="1"/>
  <c r="AN794" i="1" s="1"/>
  <c r="AO794" i="1" s="1"/>
  <c r="AP794" i="1" s="1"/>
  <c r="S798" i="1"/>
  <c r="AN798" i="1" s="1"/>
  <c r="AO798" i="1" s="1"/>
  <c r="AP584" i="1" l="1"/>
  <c r="AN250" i="1"/>
  <c r="AO250" i="1" s="1"/>
  <c r="AL716" i="1"/>
  <c r="AP766" i="1"/>
  <c r="AP499" i="1"/>
  <c r="AP145" i="1"/>
  <c r="AL648" i="1"/>
  <c r="AL754" i="1"/>
  <c r="AP556" i="1"/>
  <c r="AL419" i="1"/>
  <c r="AM419" i="1" s="1"/>
  <c r="AR419" i="1" s="1"/>
  <c r="AL381" i="1"/>
  <c r="AM381" i="1" s="1"/>
  <c r="AR381" i="1" s="1"/>
  <c r="AL149" i="1"/>
  <c r="AM149" i="1" s="1"/>
  <c r="AR149" i="1" s="1"/>
  <c r="AL789" i="1"/>
  <c r="AM789" i="1" s="1"/>
  <c r="AR789" i="1" s="1"/>
  <c r="AP717" i="1"/>
  <c r="AL477" i="1"/>
  <c r="AM477" i="1" s="1"/>
  <c r="AN477" i="1" s="1"/>
  <c r="AO477" i="1" s="1"/>
  <c r="AP477" i="1" s="1"/>
  <c r="AN414" i="1"/>
  <c r="AO414" i="1" s="1"/>
  <c r="AP414" i="1" s="1"/>
  <c r="AL312" i="1"/>
  <c r="AM312" i="1" s="1"/>
  <c r="AR312" i="1" s="1"/>
  <c r="AL454" i="1"/>
  <c r="AM454" i="1" s="1"/>
  <c r="AR454" i="1" s="1"/>
  <c r="AP445" i="1"/>
  <c r="AL433" i="1"/>
  <c r="AM433" i="1" s="1"/>
  <c r="AN433" i="1" s="1"/>
  <c r="AO433" i="1" s="1"/>
  <c r="AP433" i="1" s="1"/>
  <c r="AL765" i="1"/>
  <c r="AM765" i="1" s="1"/>
  <c r="AR765" i="1" s="1"/>
  <c r="AN88" i="1"/>
  <c r="AO88" i="1" s="1"/>
  <c r="AP88" i="1" s="1"/>
  <c r="AP291" i="1"/>
  <c r="AL565" i="1"/>
  <c r="AL471" i="1"/>
  <c r="AM471" i="1" s="1"/>
  <c r="AR471" i="1" s="1"/>
  <c r="AL802" i="1"/>
  <c r="AP749" i="1"/>
  <c r="AL490" i="1"/>
  <c r="AM490" i="1" s="1"/>
  <c r="AR490" i="1" s="1"/>
  <c r="AL479" i="1"/>
  <c r="AM479" i="1" s="1"/>
  <c r="AR479" i="1" s="1"/>
  <c r="AL395" i="1"/>
  <c r="AN35" i="1"/>
  <c r="AO35" i="1" s="1"/>
  <c r="AP35" i="1" s="1"/>
  <c r="AL201" i="1"/>
  <c r="AL19" i="1"/>
  <c r="AN685" i="1"/>
  <c r="AO685" i="1" s="1"/>
  <c r="AP685" i="1" s="1"/>
  <c r="AP441" i="1"/>
  <c r="AL459" i="1"/>
  <c r="AM459" i="1" s="1"/>
  <c r="AR459" i="1" s="1"/>
  <c r="AP700" i="1"/>
  <c r="AN776" i="1"/>
  <c r="AO776" i="1" s="1"/>
  <c r="AR294" i="1"/>
  <c r="AN294" i="1"/>
  <c r="AO294" i="1" s="1"/>
  <c r="AP294" i="1" s="1"/>
  <c r="AP713" i="1"/>
  <c r="AL653" i="1"/>
  <c r="AM653" i="1" s="1"/>
  <c r="AR653" i="1" s="1"/>
  <c r="AL592" i="1"/>
  <c r="AM592" i="1" s="1"/>
  <c r="AR592" i="1" s="1"/>
  <c r="AP756" i="1"/>
  <c r="AL225" i="1"/>
  <c r="AP564" i="1"/>
  <c r="AN406" i="1"/>
  <c r="AO406" i="1" s="1"/>
  <c r="AP406" i="1" s="1"/>
  <c r="AL489" i="1"/>
  <c r="AM489" i="1" s="1"/>
  <c r="AR489" i="1" s="1"/>
  <c r="AL801" i="1"/>
  <c r="AL265" i="1"/>
  <c r="AM265" i="1" s="1"/>
  <c r="AR265" i="1" s="1"/>
  <c r="AL758" i="1"/>
  <c r="AP327" i="1"/>
  <c r="AP426" i="1"/>
  <c r="AL527" i="1"/>
  <c r="AM527" i="1" s="1"/>
  <c r="AR527" i="1" s="1"/>
  <c r="AL537" i="1"/>
  <c r="AM537" i="1" s="1"/>
  <c r="AR537" i="1" s="1"/>
  <c r="AP572" i="1"/>
  <c r="AL760" i="1"/>
  <c r="AM760" i="1" s="1"/>
  <c r="AR760" i="1" s="1"/>
  <c r="AL742" i="1"/>
  <c r="AM742" i="1" s="1"/>
  <c r="AR742" i="1" s="1"/>
  <c r="AL767" i="1"/>
  <c r="AN703" i="1"/>
  <c r="AO703" i="1" s="1"/>
  <c r="AP703" i="1" s="1"/>
  <c r="AN658" i="1"/>
  <c r="AO658" i="1" s="1"/>
  <c r="AP658" i="1" s="1"/>
  <c r="AN409" i="1"/>
  <c r="AO409" i="1" s="1"/>
  <c r="AP690" i="1"/>
  <c r="AP337" i="1"/>
  <c r="AL492" i="1"/>
  <c r="AM492" i="1" s="1"/>
  <c r="AR492" i="1" s="1"/>
  <c r="AN112" i="1"/>
  <c r="AO112" i="1" s="1"/>
  <c r="AP112" i="1" s="1"/>
  <c r="AP693" i="1"/>
  <c r="AP710" i="1"/>
  <c r="AQ693" i="1"/>
  <c r="AP692" i="1"/>
  <c r="AL425" i="1"/>
  <c r="AM425" i="1" s="1"/>
  <c r="AR425" i="1" s="1"/>
  <c r="AL511" i="1"/>
  <c r="AM511" i="1" s="1"/>
  <c r="AR511" i="1" s="1"/>
  <c r="AL482" i="1"/>
  <c r="AN135" i="1"/>
  <c r="AO135" i="1" s="1"/>
  <c r="AQ145" i="1"/>
  <c r="AN47" i="1"/>
  <c r="AO47" i="1" s="1"/>
  <c r="AP47" i="1" s="1"/>
  <c r="AN40" i="1"/>
  <c r="AO40" i="1" s="1"/>
  <c r="AP40" i="1" s="1"/>
  <c r="AL603" i="1"/>
  <c r="AM603" i="1" s="1"/>
  <c r="AP461" i="1"/>
  <c r="AL577" i="1"/>
  <c r="AM577" i="1" s="1"/>
  <c r="AR577" i="1" s="1"/>
  <c r="AP533" i="1"/>
  <c r="AN364" i="1"/>
  <c r="AO364" i="1" s="1"/>
  <c r="AP227" i="1"/>
  <c r="AP752" i="1"/>
  <c r="AL607" i="1"/>
  <c r="AM607" i="1" s="1"/>
  <c r="AR607" i="1" s="1"/>
  <c r="AL455" i="1"/>
  <c r="AM455" i="1" s="1"/>
  <c r="AR455" i="1" s="1"/>
  <c r="AL317" i="1"/>
  <c r="AM317" i="1" s="1"/>
  <c r="AR317" i="1" s="1"/>
  <c r="AN353" i="1"/>
  <c r="AO353" i="1" s="1"/>
  <c r="AP353" i="1" s="1"/>
  <c r="AP545" i="1"/>
  <c r="AN304" i="1"/>
  <c r="AO304" i="1" s="1"/>
  <c r="AL411" i="1"/>
  <c r="AM411" i="1" s="1"/>
  <c r="AN411" i="1" s="1"/>
  <c r="AO411" i="1" s="1"/>
  <c r="AP411" i="1" s="1"/>
  <c r="AL328" i="1"/>
  <c r="AM328" i="1" s="1"/>
  <c r="AR328" i="1" s="1"/>
  <c r="AL332" i="1"/>
  <c r="AM332" i="1" s="1"/>
  <c r="AR332" i="1" s="1"/>
  <c r="AP269" i="1"/>
  <c r="AP601" i="1"/>
  <c r="AL451" i="1"/>
  <c r="AM451" i="1" s="1"/>
  <c r="AR451" i="1" s="1"/>
  <c r="AL288" i="1"/>
  <c r="AP68" i="1"/>
  <c r="AN252" i="1"/>
  <c r="AO252" i="1" s="1"/>
  <c r="AP252" i="1" s="1"/>
  <c r="AN187" i="1"/>
  <c r="AO187" i="1" s="1"/>
  <c r="AP187" i="1" s="1"/>
  <c r="AN80" i="1"/>
  <c r="AO80" i="1" s="1"/>
  <c r="AP80" i="1" s="1"/>
  <c r="AP780" i="1"/>
  <c r="AP721" i="1"/>
  <c r="AL761" i="1"/>
  <c r="AM761" i="1" s="1"/>
  <c r="AL769" i="1"/>
  <c r="AM769" i="1" s="1"/>
  <c r="AR769" i="1" s="1"/>
  <c r="AP263" i="1"/>
  <c r="AP635" i="1"/>
  <c r="AN36" i="1"/>
  <c r="AO36" i="1" s="1"/>
  <c r="AP36" i="1" s="1"/>
  <c r="AN48" i="1"/>
  <c r="AO48" i="1" s="1"/>
  <c r="AP48" i="1" s="1"/>
  <c r="AL229" i="1"/>
  <c r="AL404" i="1"/>
  <c r="AM404" i="1" s="1"/>
  <c r="AR404" i="1" s="1"/>
  <c r="AL463" i="1"/>
  <c r="AM463" i="1" s="1"/>
  <c r="AR463" i="1" s="1"/>
  <c r="AN346" i="1"/>
  <c r="AO346" i="1" s="1"/>
  <c r="AP346" i="1" s="1"/>
  <c r="AN172" i="1"/>
  <c r="AO172" i="1" s="1"/>
  <c r="AP172" i="1" s="1"/>
  <c r="AP267" i="1"/>
  <c r="AP734" i="1"/>
  <c r="AL468" i="1"/>
  <c r="AM468" i="1" s="1"/>
  <c r="AR468" i="1" s="1"/>
  <c r="AL488" i="1"/>
  <c r="AP28" i="1"/>
  <c r="AP802" i="1"/>
  <c r="AL645" i="1"/>
  <c r="AL291" i="1"/>
  <c r="AP475" i="1"/>
  <c r="AL635" i="1"/>
  <c r="AP238" i="1"/>
  <c r="AP548" i="1"/>
  <c r="AL734" i="1"/>
  <c r="AN552" i="1"/>
  <c r="AO552" i="1" s="1"/>
  <c r="AP552" i="1" s="1"/>
  <c r="AQ601" i="1"/>
  <c r="AP198" i="1"/>
  <c r="AP129" i="1"/>
  <c r="AP58" i="1"/>
  <c r="AP666" i="1"/>
  <c r="AP541" i="1"/>
  <c r="AN281" i="1"/>
  <c r="AO281" i="1" s="1"/>
  <c r="AP281" i="1" s="1"/>
  <c r="AL491" i="1"/>
  <c r="AN684" i="1"/>
  <c r="AO684" i="1" s="1"/>
  <c r="AN405" i="1"/>
  <c r="AO405" i="1" s="1"/>
  <c r="AP405" i="1" s="1"/>
  <c r="AP529" i="1"/>
  <c r="AP407" i="1"/>
  <c r="AN183" i="1"/>
  <c r="AO183" i="1" s="1"/>
  <c r="AN103" i="1"/>
  <c r="AO103" i="1" s="1"/>
  <c r="AP103" i="1" s="1"/>
  <c r="AL264" i="1"/>
  <c r="AM264" i="1" s="1"/>
  <c r="AR264" i="1" s="1"/>
  <c r="AL260" i="1"/>
  <c r="AM260" i="1" s="1"/>
  <c r="AR260" i="1" s="1"/>
  <c r="AP231" i="1"/>
  <c r="AN92" i="1"/>
  <c r="AO92" i="1" s="1"/>
  <c r="AP92" i="1" s="1"/>
  <c r="AP597" i="1"/>
  <c r="AP410" i="1"/>
  <c r="AP811" i="1"/>
  <c r="AL273" i="1"/>
  <c r="AM273" i="1" s="1"/>
  <c r="AR273" i="1" s="1"/>
  <c r="AN560" i="1"/>
  <c r="AO560" i="1" s="1"/>
  <c r="AP560" i="1" s="1"/>
  <c r="AP640" i="1"/>
  <c r="AN532" i="1"/>
  <c r="AO532" i="1" s="1"/>
  <c r="AP532" i="1" s="1"/>
  <c r="AP555" i="1"/>
  <c r="AR615" i="1"/>
  <c r="AN615" i="1"/>
  <c r="AO615" i="1" s="1"/>
  <c r="AP615" i="1" s="1"/>
  <c r="AP5" i="1"/>
  <c r="AQ5" i="1"/>
  <c r="AL423" i="1"/>
  <c r="AM423" i="1" s="1"/>
  <c r="AR423" i="1" s="1"/>
  <c r="AN372" i="1"/>
  <c r="AO372" i="1" s="1"/>
  <c r="AP372" i="1" s="1"/>
  <c r="AP13" i="1"/>
  <c r="AR84" i="1"/>
  <c r="AN84" i="1"/>
  <c r="AO84" i="1" s="1"/>
  <c r="AP84" i="1" s="1"/>
  <c r="AQ315" i="1"/>
  <c r="AP315" i="1"/>
  <c r="AP117" i="1"/>
  <c r="AP777" i="1"/>
  <c r="AL679" i="1"/>
  <c r="AM679" i="1" s="1"/>
  <c r="AR679" i="1" s="1"/>
  <c r="AQ690" i="1"/>
  <c r="AL435" i="1"/>
  <c r="AM435" i="1" s="1"/>
  <c r="AR435" i="1" s="1"/>
  <c r="AL450" i="1"/>
  <c r="AP485" i="1"/>
  <c r="AN123" i="1"/>
  <c r="AO123" i="1" s="1"/>
  <c r="AP123" i="1" s="1"/>
  <c r="AN107" i="1"/>
  <c r="AO107" i="1" s="1"/>
  <c r="AP107" i="1" s="1"/>
  <c r="AQ291" i="1"/>
  <c r="AP639" i="1"/>
  <c r="AP290" i="1"/>
  <c r="AQ140" i="1"/>
  <c r="AP140" i="1"/>
  <c r="AQ488" i="1"/>
  <c r="AP488" i="1"/>
  <c r="AP26" i="1"/>
  <c r="AQ26" i="1"/>
  <c r="AQ109" i="1"/>
  <c r="AP109" i="1"/>
  <c r="AL811" i="1"/>
  <c r="AL793" i="1"/>
  <c r="AL744" i="1"/>
  <c r="AM744" i="1" s="1"/>
  <c r="AR744" i="1" s="1"/>
  <c r="AN661" i="1"/>
  <c r="AO661" i="1" s="1"/>
  <c r="AP661" i="1" s="1"/>
  <c r="AP694" i="1"/>
  <c r="AN670" i="1"/>
  <c r="AO670" i="1" s="1"/>
  <c r="AP670" i="1" s="1"/>
  <c r="AL557" i="1"/>
  <c r="AM557" i="1" s="1"/>
  <c r="AR557" i="1" s="1"/>
  <c r="AL594" i="1"/>
  <c r="AP553" i="1"/>
  <c r="AP422" i="1"/>
  <c r="AP495" i="1"/>
  <c r="AP211" i="1"/>
  <c r="AL377" i="1"/>
  <c r="AM377" i="1" s="1"/>
  <c r="AR377" i="1" s="1"/>
  <c r="AN249" i="1"/>
  <c r="AO249" i="1" s="1"/>
  <c r="AP249" i="1" s="1"/>
  <c r="AN52" i="1"/>
  <c r="AO52" i="1" s="1"/>
  <c r="AP52" i="1" s="1"/>
  <c r="AQ117" i="1"/>
  <c r="AN540" i="1"/>
  <c r="AO540" i="1" s="1"/>
  <c r="AP540" i="1" s="1"/>
  <c r="AN285" i="1"/>
  <c r="AO285" i="1" s="1"/>
  <c r="AP285" i="1" s="1"/>
  <c r="AP229" i="1"/>
  <c r="AQ627" i="1"/>
  <c r="AP627" i="1"/>
  <c r="AQ380" i="1"/>
  <c r="AP380" i="1"/>
  <c r="AR188" i="1"/>
  <c r="AN188" i="1"/>
  <c r="AO188" i="1" s="1"/>
  <c r="AP177" i="1"/>
  <c r="AP105" i="1"/>
  <c r="AL320" i="1"/>
  <c r="AM320" i="1" s="1"/>
  <c r="AR320" i="1" s="1"/>
  <c r="AL134" i="1"/>
  <c r="AM134" i="1" s="1"/>
  <c r="AR134" i="1" s="1"/>
  <c r="AN6" i="1"/>
  <c r="AO6" i="1" s="1"/>
  <c r="AP6" i="1" s="1"/>
  <c r="AL361" i="1"/>
  <c r="AM361" i="1" s="1"/>
  <c r="AR361" i="1" s="1"/>
  <c r="AL213" i="1"/>
  <c r="AN120" i="1"/>
  <c r="AO120" i="1" s="1"/>
  <c r="AP120" i="1" s="1"/>
  <c r="AL410" i="1"/>
  <c r="AP712" i="1"/>
  <c r="AP662" i="1"/>
  <c r="AN810" i="1"/>
  <c r="AO810" i="1" s="1"/>
  <c r="AP810" i="1" s="1"/>
  <c r="AP434" i="1"/>
  <c r="AN677" i="1"/>
  <c r="AO677" i="1" s="1"/>
  <c r="AP677" i="1" s="1"/>
  <c r="AP473" i="1"/>
  <c r="AL546" i="1"/>
  <c r="AL534" i="1"/>
  <c r="AL446" i="1"/>
  <c r="AM446" i="1" s="1"/>
  <c r="AR446" i="1" s="1"/>
  <c r="AL245" i="1"/>
  <c r="AL280" i="1"/>
  <c r="AM280" i="1" s="1"/>
  <c r="AR280" i="1" s="1"/>
  <c r="AL805" i="1"/>
  <c r="AM805" i="1" s="1"/>
  <c r="AR805" i="1" s="1"/>
  <c r="AL55" i="1"/>
  <c r="AM55" i="1" s="1"/>
  <c r="AR55" i="1" s="1"/>
  <c r="AL51" i="1"/>
  <c r="AM51" i="1" s="1"/>
  <c r="AR51" i="1" s="1"/>
  <c r="AN784" i="1"/>
  <c r="AO784" i="1" s="1"/>
  <c r="AP748" i="1"/>
  <c r="AP795" i="1"/>
  <c r="AP758" i="1"/>
  <c r="AP757" i="1"/>
  <c r="AL732" i="1"/>
  <c r="AM732" i="1" s="1"/>
  <c r="AR732" i="1" s="1"/>
  <c r="AL567" i="1"/>
  <c r="AM567" i="1" s="1"/>
  <c r="AR567" i="1" s="1"/>
  <c r="AP651" i="1"/>
  <c r="AP682" i="1"/>
  <c r="AL418" i="1"/>
  <c r="AM418" i="1" s="1"/>
  <c r="AR418" i="1" s="1"/>
  <c r="AL313" i="1"/>
  <c r="AM313" i="1" s="1"/>
  <c r="AR313" i="1" s="1"/>
  <c r="AP480" i="1"/>
  <c r="AL246" i="1"/>
  <c r="AM246" i="1" s="1"/>
  <c r="AR246" i="1" s="1"/>
  <c r="AL276" i="1"/>
  <c r="AM276" i="1" s="1"/>
  <c r="AR276" i="1" s="1"/>
  <c r="AN180" i="1"/>
  <c r="AO180" i="1" s="1"/>
  <c r="AP180" i="1" s="1"/>
  <c r="AP132" i="1"/>
  <c r="AN32" i="1"/>
  <c r="AO32" i="1" s="1"/>
  <c r="AP32" i="1" s="1"/>
  <c r="AN108" i="1"/>
  <c r="AO108" i="1" s="1"/>
  <c r="AP108" i="1" s="1"/>
  <c r="AL641" i="1"/>
  <c r="AL475" i="1"/>
  <c r="AL331" i="1"/>
  <c r="AM331" i="1" s="1"/>
  <c r="AR331" i="1" s="1"/>
  <c r="AN100" i="1"/>
  <c r="AO100" i="1" s="1"/>
  <c r="AP100" i="1" s="1"/>
  <c r="AN8" i="1"/>
  <c r="AO8" i="1" s="1"/>
  <c r="AP8" i="1" s="1"/>
  <c r="AP373" i="1"/>
  <c r="AP528" i="1"/>
  <c r="AP234" i="1"/>
  <c r="AL674" i="1"/>
  <c r="AM674" i="1" s="1"/>
  <c r="AN674" i="1" s="1"/>
  <c r="AO674" i="1" s="1"/>
  <c r="AP674" i="1" s="1"/>
  <c r="AQ662" i="1"/>
  <c r="AP85" i="1"/>
  <c r="AN64" i="1"/>
  <c r="AO64" i="1" s="1"/>
  <c r="AP64" i="1" s="1"/>
  <c r="AR365" i="1"/>
  <c r="AN365" i="1"/>
  <c r="AO365" i="1" s="1"/>
  <c r="AP365" i="1" s="1"/>
  <c r="AR168" i="1"/>
  <c r="AN168" i="1"/>
  <c r="AO168" i="1" s="1"/>
  <c r="AP168" i="1" s="1"/>
  <c r="AP181" i="1"/>
  <c r="AQ181" i="1"/>
  <c r="AL487" i="1"/>
  <c r="AM487" i="1" s="1"/>
  <c r="AR487" i="1" s="1"/>
  <c r="AQ235" i="1"/>
  <c r="AP235" i="1"/>
  <c r="AN580" i="1"/>
  <c r="AO580" i="1" s="1"/>
  <c r="AP580" i="1" s="1"/>
  <c r="AN389" i="1"/>
  <c r="AO389" i="1" s="1"/>
  <c r="AP389" i="1" s="1"/>
  <c r="AL748" i="1"/>
  <c r="AP736" i="1"/>
  <c r="AL722" i="1"/>
  <c r="AP678" i="1"/>
  <c r="AP737" i="1"/>
  <c r="AN642" i="1"/>
  <c r="AO642" i="1" s="1"/>
  <c r="AP642" i="1" s="1"/>
  <c r="AQ721" i="1"/>
  <c r="AP599" i="1"/>
  <c r="AP496" i="1"/>
  <c r="AL385" i="1"/>
  <c r="AM385" i="1" s="1"/>
  <c r="AR385" i="1" s="1"/>
  <c r="AR301" i="1"/>
  <c r="AN301" i="1"/>
  <c r="AO301" i="1" s="1"/>
  <c r="AP301" i="1" s="1"/>
  <c r="AQ234" i="1"/>
  <c r="AL23" i="1"/>
  <c r="AM23" i="1" s="1"/>
  <c r="AR23" i="1" s="1"/>
  <c r="AN806" i="1"/>
  <c r="AO806" i="1" s="1"/>
  <c r="AP806" i="1" s="1"/>
  <c r="AQ483" i="1"/>
  <c r="AP483" i="1"/>
  <c r="AQ164" i="1"/>
  <c r="AP164" i="1"/>
  <c r="AL667" i="1"/>
  <c r="AN397" i="1"/>
  <c r="AO397" i="1" s="1"/>
  <c r="AP397" i="1" s="1"/>
  <c r="AP438" i="1"/>
  <c r="AL766" i="1"/>
  <c r="AP785" i="1"/>
  <c r="AL720" i="1"/>
  <c r="AM720" i="1" s="1"/>
  <c r="AN720" i="1" s="1"/>
  <c r="AO720" i="1" s="1"/>
  <c r="AP720" i="1" s="1"/>
  <c r="AP718" i="1"/>
  <c r="AN631" i="1"/>
  <c r="AO631" i="1" s="1"/>
  <c r="AP631" i="1" s="1"/>
  <c r="AL541" i="1"/>
  <c r="AP521" i="1"/>
  <c r="AL341" i="1"/>
  <c r="AN127" i="1"/>
  <c r="AO127" i="1" s="1"/>
  <c r="AP127" i="1" s="1"/>
  <c r="AN79" i="1"/>
  <c r="AO79" i="1" s="1"/>
  <c r="AP79" i="1" s="1"/>
  <c r="AP394" i="1"/>
  <c r="AN369" i="1"/>
  <c r="AO369" i="1" s="1"/>
  <c r="AP369" i="1" s="1"/>
  <c r="AP358" i="1"/>
  <c r="AP104" i="1"/>
  <c r="AP604" i="1"/>
  <c r="AR390" i="1"/>
  <c r="AN390" i="1"/>
  <c r="AO390" i="1" s="1"/>
  <c r="AP390" i="1" s="1"/>
  <c r="AN349" i="1"/>
  <c r="AO349" i="1" s="1"/>
  <c r="AP349" i="1" s="1"/>
  <c r="AP215" i="1"/>
  <c r="AN9" i="1"/>
  <c r="AO9" i="1" s="1"/>
  <c r="AP9" i="1" s="1"/>
  <c r="AP741" i="1"/>
  <c r="AL177" i="1"/>
  <c r="AL284" i="1"/>
  <c r="AM284" i="1" s="1"/>
  <c r="AR284" i="1" s="1"/>
  <c r="AN44" i="1"/>
  <c r="AO44" i="1" s="1"/>
  <c r="AP44" i="1" s="1"/>
  <c r="AL442" i="1"/>
  <c r="AM442" i="1" s="1"/>
  <c r="AR442" i="1" s="1"/>
  <c r="AL465" i="1"/>
  <c r="AM465" i="1" s="1"/>
  <c r="AR465" i="1" s="1"/>
  <c r="AN300" i="1"/>
  <c r="AO300" i="1" s="1"/>
  <c r="AP300" i="1" s="1"/>
  <c r="AN302" i="1"/>
  <c r="AO302" i="1" s="1"/>
  <c r="AP302" i="1" s="1"/>
  <c r="AP153" i="1"/>
  <c r="AN39" i="1"/>
  <c r="AO39" i="1" s="1"/>
  <c r="AP39" i="1" s="1"/>
  <c r="AP787" i="1"/>
  <c r="AP754" i="1"/>
  <c r="AP750" i="1"/>
  <c r="AP798" i="1"/>
  <c r="AL795" i="1"/>
  <c r="AP773" i="1"/>
  <c r="AL745" i="1"/>
  <c r="AM745" i="1" s="1"/>
  <c r="AR745" i="1" s="1"/>
  <c r="AL666" i="1"/>
  <c r="AL190" i="1"/>
  <c r="AM190" i="1" s="1"/>
  <c r="AR190" i="1" s="1"/>
  <c r="AL182" i="1"/>
  <c r="AM182" i="1" s="1"/>
  <c r="AR182" i="1" s="1"/>
  <c r="AL166" i="1"/>
  <c r="AL158" i="1"/>
  <c r="AM158" i="1" s="1"/>
  <c r="AR158" i="1" s="1"/>
  <c r="AL150" i="1"/>
  <c r="AL142" i="1"/>
  <c r="AL387" i="1"/>
  <c r="AM387" i="1" s="1"/>
  <c r="AR387" i="1" s="1"/>
  <c r="AL118" i="1"/>
  <c r="AL253" i="1"/>
  <c r="AM253" i="1" s="1"/>
  <c r="AR253" i="1" s="1"/>
  <c r="AN14" i="1"/>
  <c r="AO14" i="1" s="1"/>
  <c r="AP14" i="1" s="1"/>
  <c r="AP476" i="1"/>
  <c r="AL269" i="1"/>
  <c r="AP362" i="1"/>
  <c r="AR193" i="1"/>
  <c r="AN193" i="1"/>
  <c r="AO193" i="1" s="1"/>
  <c r="AP193" i="1" s="1"/>
  <c r="AL562" i="1"/>
  <c r="AL428" i="1"/>
  <c r="AM428" i="1" s="1"/>
  <c r="AR428" i="1" s="1"/>
  <c r="AL170" i="1"/>
  <c r="AL162" i="1"/>
  <c r="AM162" i="1" s="1"/>
  <c r="AR162" i="1" s="1"/>
  <c r="AL146" i="1"/>
  <c r="AM146" i="1" s="1"/>
  <c r="AR146" i="1" s="1"/>
  <c r="AN130" i="1"/>
  <c r="AO130" i="1" s="1"/>
  <c r="AP130" i="1" s="1"/>
  <c r="AL59" i="1"/>
  <c r="AM59" i="1" s="1"/>
  <c r="AR59" i="1" s="1"/>
  <c r="AN4" i="1"/>
  <c r="AO4" i="1" s="1"/>
  <c r="AP4" i="1" s="1"/>
  <c r="AN12" i="1"/>
  <c r="AO12" i="1" s="1"/>
  <c r="AP12" i="1" s="1"/>
  <c r="AP716" i="1"/>
  <c r="AP619" i="1"/>
  <c r="AL212" i="1"/>
  <c r="AN152" i="1"/>
  <c r="AO152" i="1" s="1"/>
  <c r="AP152" i="1" s="1"/>
  <c r="AN96" i="1"/>
  <c r="AO96" i="1" s="1"/>
  <c r="AP96" i="1" s="1"/>
  <c r="AN76" i="1"/>
  <c r="AO76" i="1" s="1"/>
  <c r="AP76" i="1" s="1"/>
  <c r="AP62" i="1"/>
  <c r="AN610" i="1"/>
  <c r="AO610" i="1" s="1"/>
  <c r="AP610" i="1" s="1"/>
  <c r="AL683" i="1"/>
  <c r="AM683" i="1" s="1"/>
  <c r="AR683" i="1" s="1"/>
  <c r="AL675" i="1"/>
  <c r="AM675" i="1" s="1"/>
  <c r="AR675" i="1" s="1"/>
  <c r="AN325" i="1"/>
  <c r="AO325" i="1" s="1"/>
  <c r="AP325" i="1" s="1"/>
  <c r="AN219" i="1"/>
  <c r="AO219" i="1" s="1"/>
  <c r="AP219" i="1" s="1"/>
  <c r="AL711" i="1"/>
  <c r="AP730" i="1"/>
  <c r="AN669" i="1"/>
  <c r="AO669" i="1" s="1"/>
  <c r="AP669" i="1" s="1"/>
  <c r="AP595" i="1"/>
  <c r="AL232" i="1"/>
  <c r="AN205" i="1"/>
  <c r="AO205" i="1" s="1"/>
  <c r="AP205" i="1" s="1"/>
  <c r="AN16" i="1"/>
  <c r="AO16" i="1" s="1"/>
  <c r="AP16" i="1" s="1"/>
  <c r="AP225" i="1"/>
  <c r="AL747" i="1"/>
  <c r="AP156" i="1"/>
  <c r="AN439" i="1"/>
  <c r="AO439" i="1" s="1"/>
  <c r="AP439" i="1" s="1"/>
  <c r="AN378" i="1"/>
  <c r="AO378" i="1" s="1"/>
  <c r="AP378" i="1" s="1"/>
  <c r="AN136" i="1"/>
  <c r="AO136" i="1" s="1"/>
  <c r="AP136" i="1" s="1"/>
  <c r="AL228" i="1"/>
  <c r="AM228" i="1" s="1"/>
  <c r="AR228" i="1" s="1"/>
  <c r="AL277" i="1"/>
  <c r="AM277" i="1" s="1"/>
  <c r="AN277" i="1" s="1"/>
  <c r="AO277" i="1" s="1"/>
  <c r="AP277" i="1" s="1"/>
  <c r="AL261" i="1"/>
  <c r="AN398" i="1"/>
  <c r="AO398" i="1" s="1"/>
  <c r="AP398" i="1" s="1"/>
  <c r="AL272" i="1"/>
  <c r="AM272" i="1" s="1"/>
  <c r="AR272" i="1" s="1"/>
  <c r="AL208" i="1"/>
  <c r="AM208" i="1" s="1"/>
  <c r="AR208" i="1" s="1"/>
  <c r="AP160" i="1"/>
  <c r="AN148" i="1"/>
  <c r="AO148" i="1" s="1"/>
  <c r="AP148" i="1" s="1"/>
  <c r="AN116" i="1"/>
  <c r="AO116" i="1" s="1"/>
  <c r="AP116" i="1" s="1"/>
  <c r="AL704" i="1"/>
  <c r="AL426" i="1"/>
  <c r="AR342" i="1"/>
  <c r="AN342" i="1"/>
  <c r="AO342" i="1" s="1"/>
  <c r="AP342" i="1" s="1"/>
  <c r="AR329" i="1"/>
  <c r="AN329" i="1"/>
  <c r="AO329" i="1" s="1"/>
  <c r="AP329" i="1" s="1"/>
  <c r="AN184" i="1"/>
  <c r="AO184" i="1" s="1"/>
  <c r="AP184" i="1" s="1"/>
  <c r="AR321" i="1"/>
  <c r="AN321" i="1"/>
  <c r="AO321" i="1" s="1"/>
  <c r="AP321" i="1" s="1"/>
  <c r="AR305" i="1"/>
  <c r="AN305" i="1"/>
  <c r="AO305" i="1" s="1"/>
  <c r="AP305" i="1" s="1"/>
  <c r="AR233" i="1"/>
  <c r="AN233" i="1"/>
  <c r="AO233" i="1" s="1"/>
  <c r="AP233" i="1" s="1"/>
  <c r="AL778" i="1"/>
  <c r="AM778" i="1" s="1"/>
  <c r="AR778" i="1" s="1"/>
  <c r="AN763" i="1"/>
  <c r="AO763" i="1" s="1"/>
  <c r="AP763" i="1" s="1"/>
  <c r="AL733" i="1"/>
  <c r="AM733" i="1" s="1"/>
  <c r="AR733" i="1" s="1"/>
  <c r="AP704" i="1"/>
  <c r="AP665" i="1"/>
  <c r="AN657" i="1"/>
  <c r="AO657" i="1" s="1"/>
  <c r="AP657" i="1" s="1"/>
  <c r="AL625" i="1"/>
  <c r="AL581" i="1"/>
  <c r="AM581" i="1" s="1"/>
  <c r="AR581" i="1" s="1"/>
  <c r="AN551" i="1"/>
  <c r="AO551" i="1" s="1"/>
  <c r="AP551" i="1" s="1"/>
  <c r="AL503" i="1"/>
  <c r="AM503" i="1" s="1"/>
  <c r="AL507" i="1"/>
  <c r="AL407" i="1"/>
  <c r="AN382" i="1"/>
  <c r="AO382" i="1" s="1"/>
  <c r="AP382" i="1" s="1"/>
  <c r="AP283" i="1"/>
  <c r="AN209" i="1"/>
  <c r="AO209" i="1" s="1"/>
  <c r="AP209" i="1" s="1"/>
  <c r="AN357" i="1"/>
  <c r="AO357" i="1" s="1"/>
  <c r="AP357" i="1" s="1"/>
  <c r="AL102" i="1"/>
  <c r="AM102" i="1" s="1"/>
  <c r="AR102" i="1" s="1"/>
  <c r="AN82" i="1"/>
  <c r="AO82" i="1" s="1"/>
  <c r="AP82" i="1" s="1"/>
  <c r="AN218" i="1"/>
  <c r="AO218" i="1" s="1"/>
  <c r="AP218" i="1" s="1"/>
  <c r="AN31" i="1"/>
  <c r="AO31" i="1" s="1"/>
  <c r="AP31" i="1" s="1"/>
  <c r="AP696" i="1"/>
  <c r="AN611" i="1"/>
  <c r="AO611" i="1" s="1"/>
  <c r="AP611" i="1" s="1"/>
  <c r="AP591" i="1"/>
  <c r="AP623" i="1"/>
  <c r="AN568" i="1"/>
  <c r="AO568" i="1" s="1"/>
  <c r="AP568" i="1" s="1"/>
  <c r="AN401" i="1"/>
  <c r="AO401" i="1" s="1"/>
  <c r="AP401" i="1" s="1"/>
  <c r="AL803" i="1"/>
  <c r="AM803" i="1" s="1"/>
  <c r="AR803" i="1" s="1"/>
  <c r="AL751" i="1"/>
  <c r="AN598" i="1"/>
  <c r="AO598" i="1" s="1"/>
  <c r="AP598" i="1" s="1"/>
  <c r="AL502" i="1"/>
  <c r="AM502" i="1" s="1"/>
  <c r="AR502" i="1" s="1"/>
  <c r="AN402" i="1"/>
  <c r="AO402" i="1" s="1"/>
  <c r="AP402" i="1" s="1"/>
  <c r="AN396" i="1"/>
  <c r="AO396" i="1" s="1"/>
  <c r="AP396" i="1" s="1"/>
  <c r="AN95" i="1"/>
  <c r="AO95" i="1" s="1"/>
  <c r="AN87" i="1"/>
  <c r="AO87" i="1" s="1"/>
  <c r="AP87" i="1" s="1"/>
  <c r="AL673" i="1"/>
  <c r="AM673" i="1" s="1"/>
  <c r="AR673" i="1" s="1"/>
  <c r="AL242" i="1"/>
  <c r="AM242" i="1" s="1"/>
  <c r="AP535" i="1"/>
  <c r="AN91" i="1"/>
  <c r="AO91" i="1" s="1"/>
  <c r="AP91" i="1" s="1"/>
  <c r="AL650" i="1"/>
  <c r="AM650" i="1" s="1"/>
  <c r="AR650" i="1" s="1"/>
  <c r="AN768" i="1"/>
  <c r="AO768" i="1" s="1"/>
  <c r="AQ748" i="1"/>
  <c r="AN668" i="1"/>
  <c r="AO668" i="1" s="1"/>
  <c r="AP668" i="1" s="1"/>
  <c r="AL682" i="1"/>
  <c r="AL525" i="1"/>
  <c r="AM525" i="1" s="1"/>
  <c r="AR525" i="1" s="1"/>
  <c r="AN531" i="1"/>
  <c r="AO531" i="1" s="1"/>
  <c r="AP531" i="1" s="1"/>
  <c r="AN544" i="1"/>
  <c r="AO544" i="1" s="1"/>
  <c r="AP544" i="1" s="1"/>
  <c r="AL427" i="1"/>
  <c r="AM427" i="1" s="1"/>
  <c r="AR427" i="1" s="1"/>
  <c r="AN420" i="1"/>
  <c r="AO420" i="1" s="1"/>
  <c r="AP420" i="1" s="1"/>
  <c r="AP430" i="1"/>
  <c r="AN257" i="1"/>
  <c r="AO257" i="1" s="1"/>
  <c r="AP257" i="1" s="1"/>
  <c r="AN376" i="1"/>
  <c r="AO376" i="1" s="1"/>
  <c r="AP376" i="1" s="1"/>
  <c r="AN297" i="1"/>
  <c r="AO297" i="1" s="1"/>
  <c r="AP297" i="1" s="1"/>
  <c r="AL324" i="1"/>
  <c r="AM324" i="1" s="1"/>
  <c r="AR324" i="1" s="1"/>
  <c r="AN314" i="1"/>
  <c r="AO314" i="1" s="1"/>
  <c r="AP314" i="1" s="1"/>
  <c r="AL268" i="1"/>
  <c r="AM268" i="1" s="1"/>
  <c r="AR268" i="1" s="1"/>
  <c r="AL336" i="1"/>
  <c r="AL316" i="1"/>
  <c r="AM316" i="1" s="1"/>
  <c r="AR316" i="1" s="1"/>
  <c r="AL122" i="1"/>
  <c r="AL114" i="1"/>
  <c r="AP128" i="1"/>
  <c r="AN124" i="1"/>
  <c r="AO124" i="1" s="1"/>
  <c r="AP124" i="1" s="1"/>
  <c r="AN11" i="1"/>
  <c r="AO11" i="1" s="1"/>
  <c r="AP11" i="1" s="1"/>
  <c r="AL63" i="1"/>
  <c r="AL86" i="1"/>
  <c r="AM86" i="1" s="1"/>
  <c r="AR86" i="1" s="1"/>
  <c r="AP681" i="1"/>
  <c r="AL373" i="1"/>
  <c r="AR576" i="1"/>
  <c r="AN576" i="1"/>
  <c r="AO576" i="1" s="1"/>
  <c r="AP576" i="1" s="1"/>
  <c r="AR443" i="1"/>
  <c r="AN443" i="1"/>
  <c r="AO443" i="1" s="1"/>
  <c r="AP443" i="1" s="1"/>
  <c r="AR649" i="1"/>
  <c r="AN649" i="1"/>
  <c r="AO649" i="1" s="1"/>
  <c r="AP649" i="1" s="1"/>
  <c r="AR189" i="1"/>
  <c r="AN189" i="1"/>
  <c r="AO189" i="1" s="1"/>
  <c r="AP189" i="1" s="1"/>
  <c r="AR386" i="1"/>
  <c r="AN386" i="1"/>
  <c r="AO386" i="1" s="1"/>
  <c r="AP386" i="1" s="1"/>
  <c r="AN797" i="1"/>
  <c r="AO797" i="1" s="1"/>
  <c r="AP797" i="1" s="1"/>
  <c r="AN791" i="1"/>
  <c r="AO791" i="1" s="1"/>
  <c r="AP791" i="1" s="1"/>
  <c r="AN660" i="1"/>
  <c r="AO660" i="1" s="1"/>
  <c r="AP660" i="1" s="1"/>
  <c r="AN630" i="1"/>
  <c r="AO630" i="1" s="1"/>
  <c r="AP630" i="1" s="1"/>
  <c r="AN647" i="1"/>
  <c r="AO647" i="1" s="1"/>
  <c r="AP647" i="1" s="1"/>
  <c r="AL585" i="1"/>
  <c r="AL569" i="1"/>
  <c r="AN542" i="1"/>
  <c r="AO542" i="1" s="1"/>
  <c r="AP542" i="1" s="1"/>
  <c r="AN593" i="1"/>
  <c r="AO593" i="1" s="1"/>
  <c r="AP593" i="1" s="1"/>
  <c r="AN538" i="1"/>
  <c r="AO538" i="1" s="1"/>
  <c r="AP538" i="1" s="1"/>
  <c r="AN467" i="1"/>
  <c r="AO467" i="1" s="1"/>
  <c r="AP467" i="1" s="1"/>
  <c r="AN448" i="1"/>
  <c r="AO448" i="1" s="1"/>
  <c r="AP448" i="1" s="1"/>
  <c r="AN360" i="1"/>
  <c r="AO360" i="1" s="1"/>
  <c r="AP360" i="1" s="1"/>
  <c r="AN333" i="1"/>
  <c r="AO333" i="1" s="1"/>
  <c r="AP333" i="1" s="1"/>
  <c r="AN309" i="1"/>
  <c r="AO309" i="1" s="1"/>
  <c r="AP309" i="1" s="1"/>
  <c r="AN383" i="1"/>
  <c r="AO383" i="1" s="1"/>
  <c r="AP383" i="1" s="1"/>
  <c r="AN374" i="1"/>
  <c r="AO374" i="1" s="1"/>
  <c r="AP374" i="1" s="1"/>
  <c r="AN318" i="1"/>
  <c r="AO318" i="1" s="1"/>
  <c r="AP318" i="1" s="1"/>
  <c r="AN334" i="1"/>
  <c r="AO334" i="1" s="1"/>
  <c r="AP334" i="1" s="1"/>
  <c r="AN270" i="1"/>
  <c r="AO270" i="1" s="1"/>
  <c r="AP270" i="1" s="1"/>
  <c r="AN77" i="1"/>
  <c r="AO77" i="1" s="1"/>
  <c r="AP77" i="1" s="1"/>
  <c r="AN38" i="1"/>
  <c r="AO38" i="1" s="1"/>
  <c r="AP38" i="1" s="1"/>
  <c r="AL2" i="1"/>
  <c r="AQ429" i="1"/>
  <c r="AP429" i="1"/>
  <c r="AN808" i="1"/>
  <c r="AO808" i="1" s="1"/>
  <c r="AP808" i="1" s="1"/>
  <c r="AN788" i="1"/>
  <c r="AO788" i="1" s="1"/>
  <c r="AL762" i="1"/>
  <c r="AM762" i="1" s="1"/>
  <c r="AR762" i="1" s="1"/>
  <c r="AN764" i="1"/>
  <c r="AO764" i="1" s="1"/>
  <c r="AP764" i="1" s="1"/>
  <c r="AN755" i="1"/>
  <c r="AO755" i="1" s="1"/>
  <c r="AP755" i="1" s="1"/>
  <c r="AN709" i="1"/>
  <c r="AO709" i="1" s="1"/>
  <c r="AP709" i="1" s="1"/>
  <c r="AN676" i="1"/>
  <c r="AO676" i="1" s="1"/>
  <c r="AP676" i="1" s="1"/>
  <c r="AN617" i="1"/>
  <c r="AO617" i="1" s="1"/>
  <c r="AP617" i="1" s="1"/>
  <c r="AN605" i="1"/>
  <c r="AO605" i="1" s="1"/>
  <c r="AP605" i="1" s="1"/>
  <c r="AN558" i="1"/>
  <c r="AO558" i="1" s="1"/>
  <c r="AP558" i="1" s="1"/>
  <c r="AN514" i="1"/>
  <c r="AO514" i="1" s="1"/>
  <c r="AP514" i="1" s="1"/>
  <c r="AN513" i="1"/>
  <c r="AO513" i="1" s="1"/>
  <c r="AP513" i="1" s="1"/>
  <c r="AN424" i="1"/>
  <c r="AO424" i="1" s="1"/>
  <c r="AP424" i="1" s="1"/>
  <c r="AN509" i="1"/>
  <c r="AO509" i="1" s="1"/>
  <c r="AP509" i="1" s="1"/>
  <c r="AN458" i="1"/>
  <c r="AO458" i="1" s="1"/>
  <c r="AP458" i="1" s="1"/>
  <c r="AN415" i="1"/>
  <c r="AO415" i="1" s="1"/>
  <c r="AP415" i="1" s="1"/>
  <c r="AN43" i="1"/>
  <c r="AO43" i="1" s="1"/>
  <c r="AP43" i="1" s="1"/>
  <c r="AN33" i="1"/>
  <c r="AO33" i="1" s="1"/>
  <c r="AN7" i="1"/>
  <c r="AO7" i="1" s="1"/>
  <c r="AP7" i="1" s="1"/>
  <c r="AP814" i="1"/>
  <c r="AQ688" i="1"/>
  <c r="AP688" i="1"/>
  <c r="AQ708" i="1"/>
  <c r="AP708" i="1"/>
  <c r="AN524" i="1"/>
  <c r="AO524" i="1" s="1"/>
  <c r="AP524" i="1" s="1"/>
  <c r="AL665" i="1"/>
  <c r="AP261" i="1"/>
  <c r="AN606" i="1"/>
  <c r="AO606" i="1" s="1"/>
  <c r="AP606" i="1" s="1"/>
  <c r="AL522" i="1"/>
  <c r="AM522" i="1" s="1"/>
  <c r="AR522" i="1" s="1"/>
  <c r="AN348" i="1"/>
  <c r="AO348" i="1" s="1"/>
  <c r="AP348" i="1" s="1"/>
  <c r="AN254" i="1"/>
  <c r="AO254" i="1" s="1"/>
  <c r="AP254" i="1" s="1"/>
  <c r="AN167" i="1"/>
  <c r="AO167" i="1" s="1"/>
  <c r="AP167" i="1" s="1"/>
  <c r="AQ645" i="1"/>
  <c r="AP645" i="1"/>
  <c r="AL681" i="1"/>
  <c r="AN468" i="1"/>
  <c r="AO468" i="1" s="1"/>
  <c r="AP468" i="1" s="1"/>
  <c r="AN626" i="1"/>
  <c r="AO626" i="1" s="1"/>
  <c r="AP626" i="1" s="1"/>
  <c r="AN588" i="1"/>
  <c r="AO588" i="1" s="1"/>
  <c r="AP588" i="1" s="1"/>
  <c r="AN510" i="1"/>
  <c r="AO510" i="1" s="1"/>
  <c r="AP510" i="1" s="1"/>
  <c r="AL554" i="1"/>
  <c r="AN481" i="1"/>
  <c r="AO481" i="1" s="1"/>
  <c r="AP481" i="1" s="1"/>
  <c r="AN343" i="1"/>
  <c r="AO343" i="1" s="1"/>
  <c r="AP343" i="1" s="1"/>
  <c r="AN379" i="1"/>
  <c r="AO379" i="1" s="1"/>
  <c r="AP379" i="1" s="1"/>
  <c r="AN286" i="1"/>
  <c r="AO286" i="1" s="1"/>
  <c r="AP286" i="1" s="1"/>
  <c r="AQ536" i="1"/>
  <c r="AP536" i="1"/>
  <c r="AP547" i="1"/>
  <c r="AP437" i="1"/>
  <c r="AQ176" i="1"/>
  <c r="AP176" i="1"/>
  <c r="AN289" i="1"/>
  <c r="AO289" i="1" s="1"/>
  <c r="AP289" i="1" s="1"/>
  <c r="AP144" i="1"/>
  <c r="AR624" i="1"/>
  <c r="AN624" i="1"/>
  <c r="AO624" i="1" s="1"/>
  <c r="AP624" i="1" s="1"/>
  <c r="AR431" i="1"/>
  <c r="AN431" i="1"/>
  <c r="AO431" i="1" s="1"/>
  <c r="AP431" i="1" s="1"/>
  <c r="AR523" i="1"/>
  <c r="AN523" i="1"/>
  <c r="AO523" i="1" s="1"/>
  <c r="AP523" i="1" s="1"/>
  <c r="AR197" i="1"/>
  <c r="AN197" i="1"/>
  <c r="AO197" i="1" s="1"/>
  <c r="AP197" i="1" s="1"/>
  <c r="AR214" i="1"/>
  <c r="AN214" i="1"/>
  <c r="AO214" i="1" s="1"/>
  <c r="AP214" i="1" s="1"/>
  <c r="AR799" i="1"/>
  <c r="AN799" i="1"/>
  <c r="AO799" i="1" s="1"/>
  <c r="AP799" i="1" s="1"/>
  <c r="AR632" i="1"/>
  <c r="AN632" i="1"/>
  <c r="AO632" i="1" s="1"/>
  <c r="AP632" i="1" s="1"/>
  <c r="AR608" i="1"/>
  <c r="AN608" i="1"/>
  <c r="AO608" i="1" s="1"/>
  <c r="AP608" i="1" s="1"/>
  <c r="AR600" i="1"/>
  <c r="AN600" i="1"/>
  <c r="AO600" i="1" s="1"/>
  <c r="AP600" i="1" s="1"/>
  <c r="AR549" i="1"/>
  <c r="AN549" i="1"/>
  <c r="AO549" i="1" s="1"/>
  <c r="AP549" i="1" s="1"/>
  <c r="AN789" i="1"/>
  <c r="AO789" i="1" s="1"/>
  <c r="AP789" i="1" s="1"/>
  <c r="AR616" i="1"/>
  <c r="AN616" i="1"/>
  <c r="AO616" i="1" s="1"/>
  <c r="AP616" i="1" s="1"/>
  <c r="AR456" i="1"/>
  <c r="AN456" i="1"/>
  <c r="AO456" i="1" s="1"/>
  <c r="AP456" i="1" s="1"/>
  <c r="AR354" i="1"/>
  <c r="AN354" i="1"/>
  <c r="AO354" i="1" s="1"/>
  <c r="AP354" i="1" s="1"/>
  <c r="AR338" i="1"/>
  <c r="AN338" i="1"/>
  <c r="AO338" i="1" s="1"/>
  <c r="AP338" i="1" s="1"/>
  <c r="AR173" i="1"/>
  <c r="AN173" i="1"/>
  <c r="AO173" i="1" s="1"/>
  <c r="AP173" i="1" s="1"/>
  <c r="AR165" i="1"/>
  <c r="AN165" i="1"/>
  <c r="AO165" i="1" s="1"/>
  <c r="AP165" i="1" s="1"/>
  <c r="AR157" i="1"/>
  <c r="AN157" i="1"/>
  <c r="AO157" i="1" s="1"/>
  <c r="AP157" i="1" s="1"/>
  <c r="AR141" i="1"/>
  <c r="AN141" i="1"/>
  <c r="AO141" i="1" s="1"/>
  <c r="AP141" i="1" s="1"/>
  <c r="AR628" i="1"/>
  <c r="AN628" i="1"/>
  <c r="AO628" i="1" s="1"/>
  <c r="AP628" i="1" s="1"/>
  <c r="AN557" i="1"/>
  <c r="AO557" i="1" s="1"/>
  <c r="AP557" i="1" s="1"/>
  <c r="AR575" i="1"/>
  <c r="AN575" i="1"/>
  <c r="AO575" i="1" s="1"/>
  <c r="AP575" i="1" s="1"/>
  <c r="AR113" i="1"/>
  <c r="AN113" i="1"/>
  <c r="AO113" i="1" s="1"/>
  <c r="AP113" i="1" s="1"/>
  <c r="AR30" i="1"/>
  <c r="AN30" i="1"/>
  <c r="AO30" i="1" s="1"/>
  <c r="AP30" i="1" s="1"/>
  <c r="AR781" i="1"/>
  <c r="AN781" i="1"/>
  <c r="AO781" i="1" s="1"/>
  <c r="AP781" i="1" s="1"/>
  <c r="AR596" i="1"/>
  <c r="AN596" i="1"/>
  <c r="AO596" i="1" s="1"/>
  <c r="AP596" i="1" s="1"/>
  <c r="AR539" i="1"/>
  <c r="AN539" i="1"/>
  <c r="AO539" i="1" s="1"/>
  <c r="AP539" i="1" s="1"/>
  <c r="AR460" i="1"/>
  <c r="AN460" i="1"/>
  <c r="AO460" i="1" s="1"/>
  <c r="AP460" i="1" s="1"/>
  <c r="AR293" i="1"/>
  <c r="AN293" i="1"/>
  <c r="AO293" i="1" s="1"/>
  <c r="AP293" i="1" s="1"/>
  <c r="AR169" i="1"/>
  <c r="AN169" i="1"/>
  <c r="AO169" i="1" s="1"/>
  <c r="AP169" i="1" s="1"/>
  <c r="AR161" i="1"/>
  <c r="AN161" i="1"/>
  <c r="AO161" i="1" s="1"/>
  <c r="AP161" i="1" s="1"/>
  <c r="AR137" i="1"/>
  <c r="AN137" i="1"/>
  <c r="AO137" i="1" s="1"/>
  <c r="AP137" i="1" s="1"/>
  <c r="AR133" i="1"/>
  <c r="AN133" i="1"/>
  <c r="AO133" i="1" s="1"/>
  <c r="AP133" i="1" s="1"/>
  <c r="AR121" i="1"/>
  <c r="AN121" i="1"/>
  <c r="AO121" i="1" s="1"/>
  <c r="AP121" i="1" s="1"/>
  <c r="AR101" i="1"/>
  <c r="AN101" i="1"/>
  <c r="AO101" i="1" s="1"/>
  <c r="AP101" i="1" s="1"/>
  <c r="AR29" i="1"/>
  <c r="AN29" i="1"/>
  <c r="AO29" i="1" s="1"/>
  <c r="AP29" i="1" s="1"/>
  <c r="AQ796" i="1"/>
  <c r="AQ804" i="1"/>
  <c r="AQ764" i="1"/>
  <c r="AQ706" i="1"/>
  <c r="AP706" i="1"/>
  <c r="AQ735" i="1"/>
  <c r="AQ715" i="1"/>
  <c r="AN699" i="1"/>
  <c r="AO699" i="1" s="1"/>
  <c r="AP699" i="1" s="1"/>
  <c r="AQ778" i="1"/>
  <c r="AQ725" i="1"/>
  <c r="AP725" i="1"/>
  <c r="AQ672" i="1"/>
  <c r="AP672" i="1"/>
  <c r="AN726" i="1"/>
  <c r="AO726" i="1" s="1"/>
  <c r="AP726" i="1" s="1"/>
  <c r="AQ705" i="1"/>
  <c r="AQ691" i="1"/>
  <c r="AQ663" i="1"/>
  <c r="AQ658" i="1"/>
  <c r="AQ638" i="1"/>
  <c r="AP638" i="1"/>
  <c r="AQ622" i="1"/>
  <c r="AP622" i="1"/>
  <c r="AQ614" i="1"/>
  <c r="AQ606" i="1"/>
  <c r="AQ659" i="1"/>
  <c r="AN636" i="1"/>
  <c r="AO636" i="1" s="1"/>
  <c r="AP636" i="1" s="1"/>
  <c r="AN643" i="1"/>
  <c r="AO643" i="1" s="1"/>
  <c r="AP643" i="1" s="1"/>
  <c r="AQ625" i="1"/>
  <c r="AP625" i="1"/>
  <c r="AQ613" i="1"/>
  <c r="AP613" i="1"/>
  <c r="AQ602" i="1"/>
  <c r="AN609" i="1"/>
  <c r="AO609" i="1" s="1"/>
  <c r="AP609" i="1" s="1"/>
  <c r="AQ590" i="1"/>
  <c r="AP590" i="1"/>
  <c r="AQ550" i="1"/>
  <c r="AQ594" i="1"/>
  <c r="AP594" i="1"/>
  <c r="AP512" i="1"/>
  <c r="AQ512" i="1"/>
  <c r="AQ582" i="1"/>
  <c r="AP582" i="1"/>
  <c r="AQ579" i="1"/>
  <c r="AP579" i="1"/>
  <c r="AQ570" i="1"/>
  <c r="AQ500" i="1"/>
  <c r="AQ539" i="1"/>
  <c r="AQ506" i="1"/>
  <c r="AN497" i="1"/>
  <c r="AO497" i="1" s="1"/>
  <c r="AP497" i="1" s="1"/>
  <c r="AN494" i="1"/>
  <c r="AO494" i="1" s="1"/>
  <c r="AP494" i="1" s="1"/>
  <c r="AN486" i="1"/>
  <c r="AO486" i="1" s="1"/>
  <c r="AP486" i="1" s="1"/>
  <c r="AQ424" i="1"/>
  <c r="AQ420" i="1"/>
  <c r="AQ412" i="1"/>
  <c r="AP412" i="1"/>
  <c r="AN400" i="1"/>
  <c r="AO400" i="1" s="1"/>
  <c r="AP400" i="1" s="1"/>
  <c r="AN392" i="1"/>
  <c r="AO392" i="1" s="1"/>
  <c r="AP392" i="1" s="1"/>
  <c r="AQ554" i="1"/>
  <c r="AP554" i="1"/>
  <c r="AN449" i="1"/>
  <c r="AO449" i="1" s="1"/>
  <c r="AP449" i="1" s="1"/>
  <c r="AQ432" i="1"/>
  <c r="AQ372" i="1"/>
  <c r="AQ364" i="1"/>
  <c r="AP364" i="1"/>
  <c r="AQ356" i="1"/>
  <c r="AP356" i="1"/>
  <c r="AQ348" i="1"/>
  <c r="AN586" i="1"/>
  <c r="AO586" i="1" s="1"/>
  <c r="AP586" i="1" s="1"/>
  <c r="AQ511" i="1"/>
  <c r="AQ474" i="1"/>
  <c r="AN359" i="1"/>
  <c r="AO359" i="1" s="1"/>
  <c r="AP359" i="1" s="1"/>
  <c r="AQ304" i="1"/>
  <c r="AP304" i="1"/>
  <c r="AQ256" i="1"/>
  <c r="AP256" i="1"/>
  <c r="AQ224" i="1"/>
  <c r="AP224" i="1"/>
  <c r="AQ204" i="1"/>
  <c r="AP204" i="1"/>
  <c r="AN452" i="1"/>
  <c r="AO452" i="1" s="1"/>
  <c r="AP452" i="1" s="1"/>
  <c r="AQ428" i="1"/>
  <c r="AQ386" i="1"/>
  <c r="AQ381" i="1"/>
  <c r="AQ377" i="1"/>
  <c r="AN347" i="1"/>
  <c r="AO347" i="1" s="1"/>
  <c r="AP347" i="1" s="1"/>
  <c r="AQ344" i="1"/>
  <c r="AQ302" i="1"/>
  <c r="AQ296" i="1"/>
  <c r="AP296" i="1"/>
  <c r="AQ244" i="1"/>
  <c r="AN240" i="1"/>
  <c r="AO240" i="1" s="1"/>
  <c r="AP240" i="1" s="1"/>
  <c r="AP222" i="1"/>
  <c r="AQ222" i="1"/>
  <c r="AP202" i="1"/>
  <c r="AQ202" i="1"/>
  <c r="AQ187" i="1"/>
  <c r="AQ171" i="1"/>
  <c r="AP171" i="1"/>
  <c r="AQ155" i="1"/>
  <c r="AP155" i="1"/>
  <c r="AQ139" i="1"/>
  <c r="AP139" i="1"/>
  <c r="AN111" i="1"/>
  <c r="AO111" i="1" s="1"/>
  <c r="AP111" i="1" s="1"/>
  <c r="AQ440" i="1"/>
  <c r="AN391" i="1"/>
  <c r="AO391" i="1" s="1"/>
  <c r="AP391" i="1" s="1"/>
  <c r="AN351" i="1"/>
  <c r="AO351" i="1" s="1"/>
  <c r="AP351" i="1" s="1"/>
  <c r="AQ293" i="1"/>
  <c r="AQ243" i="1"/>
  <c r="AQ237" i="1"/>
  <c r="AP237" i="1"/>
  <c r="AQ217" i="1"/>
  <c r="AP217" i="1"/>
  <c r="AQ197" i="1"/>
  <c r="AQ192" i="1"/>
  <c r="AP192" i="1"/>
  <c r="AQ471" i="1"/>
  <c r="AQ282" i="1"/>
  <c r="AP282" i="1"/>
  <c r="AN279" i="1"/>
  <c r="AO279" i="1" s="1"/>
  <c r="AP279" i="1" s="1"/>
  <c r="AQ404" i="1"/>
  <c r="AN335" i="1"/>
  <c r="AO335" i="1" s="1"/>
  <c r="AP335" i="1" s="1"/>
  <c r="AQ316" i="1"/>
  <c r="AQ255" i="1"/>
  <c r="AQ206" i="1"/>
  <c r="AQ186" i="1"/>
  <c r="AQ110" i="1"/>
  <c r="AR70" i="1"/>
  <c r="AN70" i="1"/>
  <c r="AO70" i="1" s="1"/>
  <c r="AP70" i="1" s="1"/>
  <c r="AQ408" i="1"/>
  <c r="AP408" i="1"/>
  <c r="AQ310" i="1"/>
  <c r="AP299" i="1"/>
  <c r="AQ299" i="1"/>
  <c r="AN287" i="1"/>
  <c r="AO287" i="1" s="1"/>
  <c r="AP287" i="1" s="1"/>
  <c r="AQ230" i="1"/>
  <c r="AP230" i="1"/>
  <c r="AN126" i="1"/>
  <c r="AO126" i="1" s="1"/>
  <c r="AP126" i="1" s="1"/>
  <c r="AN94" i="1"/>
  <c r="AO94" i="1" s="1"/>
  <c r="AP94" i="1" s="1"/>
  <c r="AN89" i="1"/>
  <c r="AO89" i="1" s="1"/>
  <c r="AP89" i="1" s="1"/>
  <c r="AN399" i="1"/>
  <c r="AO399" i="1" s="1"/>
  <c r="AP399" i="1" s="1"/>
  <c r="AQ320" i="1"/>
  <c r="AN303" i="1"/>
  <c r="AO303" i="1" s="1"/>
  <c r="AP303" i="1" s="1"/>
  <c r="AQ266" i="1"/>
  <c r="AQ251" i="1"/>
  <c r="AQ210" i="1"/>
  <c r="AN207" i="1"/>
  <c r="AO207" i="1" s="1"/>
  <c r="AP207" i="1" s="1"/>
  <c r="AQ146" i="1"/>
  <c r="AN93" i="1"/>
  <c r="AO93" i="1" s="1"/>
  <c r="AP93" i="1" s="1"/>
  <c r="AN45" i="1"/>
  <c r="AO45" i="1" s="1"/>
  <c r="AP45" i="1" s="1"/>
  <c r="AQ38" i="1"/>
  <c r="AN17" i="1"/>
  <c r="AO17" i="1" s="1"/>
  <c r="AP17" i="1" s="1"/>
  <c r="AQ125" i="1"/>
  <c r="AQ118" i="1"/>
  <c r="AP118" i="1"/>
  <c r="AN81" i="1"/>
  <c r="AO81" i="1" s="1"/>
  <c r="AP81" i="1" s="1"/>
  <c r="AQ60" i="1"/>
  <c r="AP60" i="1"/>
  <c r="AQ34" i="1"/>
  <c r="AQ122" i="1"/>
  <c r="AP122" i="1"/>
  <c r="AQ61" i="1"/>
  <c r="AQ134" i="1"/>
  <c r="AN97" i="1"/>
  <c r="AO97" i="1" s="1"/>
  <c r="AP97" i="1" s="1"/>
  <c r="AN71" i="1"/>
  <c r="AO71" i="1" s="1"/>
  <c r="AP71" i="1" s="1"/>
  <c r="AQ50" i="1"/>
  <c r="AN25" i="1"/>
  <c r="AO25" i="1" s="1"/>
  <c r="AP25" i="1" s="1"/>
  <c r="AQ21" i="1"/>
  <c r="AQ6" i="1"/>
  <c r="AQ23" i="1"/>
  <c r="AN73" i="1"/>
  <c r="AO73" i="1" s="1"/>
  <c r="AP73" i="1" s="1"/>
  <c r="AN66" i="1"/>
  <c r="AO66" i="1" s="1"/>
  <c r="AP66" i="1" s="1"/>
  <c r="AN41" i="1"/>
  <c r="AO41" i="1" s="1"/>
  <c r="AP41" i="1" s="1"/>
  <c r="AQ800" i="1"/>
  <c r="AP800" i="1"/>
  <c r="AQ783" i="1"/>
  <c r="AQ782" i="1"/>
  <c r="AP782" i="1"/>
  <c r="AQ743" i="1"/>
  <c r="AP743" i="1"/>
  <c r="AN790" i="1"/>
  <c r="AO790" i="1" s="1"/>
  <c r="AP790" i="1" s="1"/>
  <c r="AN783" i="1"/>
  <c r="AO783" i="1" s="1"/>
  <c r="AP783" i="1" s="1"/>
  <c r="AQ771" i="1"/>
  <c r="AP771" i="1"/>
  <c r="AN815" i="1"/>
  <c r="AO815" i="1" s="1"/>
  <c r="AP815" i="1" s="1"/>
  <c r="AN792" i="1"/>
  <c r="AO792" i="1" s="1"/>
  <c r="AP792" i="1" s="1"/>
  <c r="AQ788" i="1"/>
  <c r="AP788" i="1"/>
  <c r="AQ772" i="1"/>
  <c r="AP772" i="1"/>
  <c r="AN774" i="1"/>
  <c r="AO774" i="1" s="1"/>
  <c r="AP774" i="1" s="1"/>
  <c r="AQ759" i="1"/>
  <c r="AP759" i="1"/>
  <c r="AQ755" i="1"/>
  <c r="AP801" i="1"/>
  <c r="AQ801" i="1"/>
  <c r="AN740" i="1"/>
  <c r="AO740" i="1" s="1"/>
  <c r="AP740" i="1" s="1"/>
  <c r="AQ751" i="1"/>
  <c r="AP751" i="1"/>
  <c r="AP746" i="1"/>
  <c r="AQ746" i="1"/>
  <c r="AQ739" i="1"/>
  <c r="AP739" i="1"/>
  <c r="AN727" i="1"/>
  <c r="AO727" i="1" s="1"/>
  <c r="AP727" i="1" s="1"/>
  <c r="AN714" i="1"/>
  <c r="AO714" i="1" s="1"/>
  <c r="AP714" i="1" s="1"/>
  <c r="AQ703" i="1"/>
  <c r="AQ724" i="1"/>
  <c r="AP724" i="1"/>
  <c r="AQ709" i="1"/>
  <c r="AQ687" i="1"/>
  <c r="AP687" i="1"/>
  <c r="AQ698" i="1"/>
  <c r="AP698" i="1"/>
  <c r="AQ676" i="1"/>
  <c r="AQ664" i="1"/>
  <c r="AQ695" i="1"/>
  <c r="AP695" i="1"/>
  <c r="AP697" i="1"/>
  <c r="AQ697" i="1"/>
  <c r="AN701" i="1"/>
  <c r="AO701" i="1" s="1"/>
  <c r="AP701" i="1" s="1"/>
  <c r="AQ656" i="1"/>
  <c r="AP656" i="1"/>
  <c r="AQ642" i="1"/>
  <c r="AQ626" i="1"/>
  <c r="AN614" i="1"/>
  <c r="AO614" i="1" s="1"/>
  <c r="AP614" i="1" s="1"/>
  <c r="AQ652" i="1"/>
  <c r="AP652" i="1"/>
  <c r="AN659" i="1"/>
  <c r="AO659" i="1" s="1"/>
  <c r="AP659" i="1" s="1"/>
  <c r="AQ629" i="1"/>
  <c r="AP629" i="1"/>
  <c r="AQ617" i="1"/>
  <c r="AN637" i="1"/>
  <c r="AO637" i="1" s="1"/>
  <c r="AP637" i="1" s="1"/>
  <c r="AQ621" i="1"/>
  <c r="AP621" i="1"/>
  <c r="AN612" i="1"/>
  <c r="AO612" i="1" s="1"/>
  <c r="AP612" i="1" s="1"/>
  <c r="AQ655" i="1"/>
  <c r="AQ609" i="1"/>
  <c r="AQ578" i="1"/>
  <c r="AP578" i="1"/>
  <c r="AN559" i="1"/>
  <c r="AO559" i="1" s="1"/>
  <c r="AP559" i="1" s="1"/>
  <c r="AQ542" i="1"/>
  <c r="AQ510" i="1"/>
  <c r="AN574" i="1"/>
  <c r="AO574" i="1" s="1"/>
  <c r="AP574" i="1" s="1"/>
  <c r="AQ516" i="1"/>
  <c r="AP516" i="1"/>
  <c r="AQ498" i="1"/>
  <c r="AP498" i="1"/>
  <c r="AP585" i="1"/>
  <c r="AQ585" i="1"/>
  <c r="AQ583" i="1"/>
  <c r="AP583" i="1"/>
  <c r="AQ522" i="1"/>
  <c r="AQ562" i="1"/>
  <c r="AP562" i="1"/>
  <c r="AQ546" i="1"/>
  <c r="AP546" i="1"/>
  <c r="AN527" i="1"/>
  <c r="AO527" i="1" s="1"/>
  <c r="AP527" i="1" s="1"/>
  <c r="AQ515" i="1"/>
  <c r="AQ421" i="1"/>
  <c r="AQ413" i="1"/>
  <c r="AP413" i="1"/>
  <c r="AQ405" i="1"/>
  <c r="AQ397" i="1"/>
  <c r="AQ389" i="1"/>
  <c r="AQ679" i="1"/>
  <c r="AN573" i="1"/>
  <c r="AO573" i="1" s="1"/>
  <c r="AP573" i="1" s="1"/>
  <c r="AN518" i="1"/>
  <c r="AO518" i="1" s="1"/>
  <c r="AP518" i="1" s="1"/>
  <c r="AP504" i="1"/>
  <c r="AQ504" i="1"/>
  <c r="AQ494" i="1"/>
  <c r="AQ525" i="1"/>
  <c r="AQ486" i="1"/>
  <c r="AQ400" i="1"/>
  <c r="AQ392" i="1"/>
  <c r="AN563" i="1"/>
  <c r="AO563" i="1" s="1"/>
  <c r="AP563" i="1" s="1"/>
  <c r="AQ509" i="1"/>
  <c r="AQ443" i="1"/>
  <c r="AN589" i="1"/>
  <c r="AO589" i="1" s="1"/>
  <c r="AP589" i="1" s="1"/>
  <c r="AQ586" i="1"/>
  <c r="AQ382" i="1"/>
  <c r="AQ359" i="1"/>
  <c r="AQ479" i="1"/>
  <c r="AQ452" i="1"/>
  <c r="AN366" i="1"/>
  <c r="AO366" i="1" s="1"/>
  <c r="AP366" i="1" s="1"/>
  <c r="AP306" i="1"/>
  <c r="AQ306" i="1"/>
  <c r="AN243" i="1"/>
  <c r="AO243" i="1" s="1"/>
  <c r="AP243" i="1" s="1"/>
  <c r="AQ240" i="1"/>
  <c r="AQ220" i="1"/>
  <c r="AP220" i="1"/>
  <c r="AQ200" i="1"/>
  <c r="AP200" i="1"/>
  <c r="AN196" i="1"/>
  <c r="AO196" i="1" s="1"/>
  <c r="AP196" i="1" s="1"/>
  <c r="AQ191" i="1"/>
  <c r="AP191" i="1"/>
  <c r="AQ175" i="1"/>
  <c r="AP175" i="1"/>
  <c r="AQ159" i="1"/>
  <c r="AQ143" i="1"/>
  <c r="AQ131" i="1"/>
  <c r="AQ123" i="1"/>
  <c r="AQ115" i="1"/>
  <c r="AP115" i="1"/>
  <c r="AQ107" i="1"/>
  <c r="AQ99" i="1"/>
  <c r="AQ91" i="1"/>
  <c r="AQ83" i="1"/>
  <c r="AN462" i="1"/>
  <c r="AO462" i="1" s="1"/>
  <c r="AP462" i="1" s="1"/>
  <c r="AQ385" i="1"/>
  <c r="AQ383" i="1"/>
  <c r="AQ379" i="1"/>
  <c r="AN371" i="1"/>
  <c r="AO371" i="1" s="1"/>
  <c r="AP371" i="1" s="1"/>
  <c r="AQ367" i="1"/>
  <c r="AP367" i="1"/>
  <c r="AQ351" i="1"/>
  <c r="AQ343" i="1"/>
  <c r="AQ340" i="1"/>
  <c r="AP340" i="1"/>
  <c r="AP247" i="1"/>
  <c r="AQ247" i="1"/>
  <c r="AQ241" i="1"/>
  <c r="AP241" i="1"/>
  <c r="AQ387" i="1"/>
  <c r="AQ312" i="1"/>
  <c r="AQ284" i="1"/>
  <c r="AQ318" i="1"/>
  <c r="AQ307" i="1"/>
  <c r="AN255" i="1"/>
  <c r="AO255" i="1" s="1"/>
  <c r="AP255" i="1" s="1"/>
  <c r="AN138" i="1"/>
  <c r="AO138" i="1" s="1"/>
  <c r="AP138" i="1" s="1"/>
  <c r="AN363" i="1"/>
  <c r="AO363" i="1" s="1"/>
  <c r="AP363" i="1" s="1"/>
  <c r="AQ232" i="1"/>
  <c r="AP232" i="1"/>
  <c r="AQ178" i="1"/>
  <c r="AP178" i="1"/>
  <c r="AQ154" i="1"/>
  <c r="AP154" i="1"/>
  <c r="AQ126" i="1"/>
  <c r="AQ94" i="1"/>
  <c r="AN78" i="1"/>
  <c r="AO78" i="1" s="1"/>
  <c r="AP78" i="1" s="1"/>
  <c r="AQ47" i="1"/>
  <c r="AQ39" i="1"/>
  <c r="AN807" i="1"/>
  <c r="AO807" i="1" s="1"/>
  <c r="AP807" i="1" s="1"/>
  <c r="AQ399" i="1"/>
  <c r="AQ332" i="1"/>
  <c r="AQ322" i="1"/>
  <c r="AP322" i="1"/>
  <c r="AN319" i="1"/>
  <c r="AO319" i="1" s="1"/>
  <c r="AP319" i="1" s="1"/>
  <c r="AQ305" i="1"/>
  <c r="AQ276" i="1"/>
  <c r="AQ270" i="1"/>
  <c r="AN251" i="1"/>
  <c r="AO251" i="1" s="1"/>
  <c r="AP251" i="1" s="1"/>
  <c r="AQ226" i="1"/>
  <c r="AP226" i="1"/>
  <c r="AQ142" i="1"/>
  <c r="AP142" i="1"/>
  <c r="AQ93" i="1"/>
  <c r="AQ69" i="1"/>
  <c r="AQ7" i="1"/>
  <c r="AQ212" i="1"/>
  <c r="AP212" i="1"/>
  <c r="AN75" i="1"/>
  <c r="AO75" i="1" s="1"/>
  <c r="AP75" i="1" s="1"/>
  <c r="AQ63" i="1"/>
  <c r="AP63" i="1"/>
  <c r="AQ27" i="1"/>
  <c r="AP27" i="1"/>
  <c r="AQ203" i="1"/>
  <c r="AQ71" i="1"/>
  <c r="AQ37" i="1"/>
  <c r="AQ24" i="1"/>
  <c r="AN21" i="1"/>
  <c r="AO21" i="1" s="1"/>
  <c r="AP21" i="1" s="1"/>
  <c r="AQ19" i="1"/>
  <c r="AP19" i="1"/>
  <c r="AQ790" i="1"/>
  <c r="AQ812" i="1"/>
  <c r="AP812" i="1"/>
  <c r="AQ792" i="1"/>
  <c r="AQ774" i="1"/>
  <c r="AQ702" i="1"/>
  <c r="AQ767" i="1"/>
  <c r="AP767" i="1"/>
  <c r="AQ760" i="1"/>
  <c r="AQ727" i="1"/>
  <c r="AQ680" i="1"/>
  <c r="AQ660" i="1"/>
  <c r="AQ630" i="1"/>
  <c r="AQ610" i="1"/>
  <c r="AQ633" i="1"/>
  <c r="AP633" i="1"/>
  <c r="AQ605" i="1"/>
  <c r="AQ637" i="1"/>
  <c r="AQ648" i="1"/>
  <c r="AP648" i="1"/>
  <c r="AN646" i="1"/>
  <c r="AO646" i="1" s="1"/>
  <c r="AP646" i="1" s="1"/>
  <c r="AQ574" i="1"/>
  <c r="AP620" i="1"/>
  <c r="AQ620" i="1"/>
  <c r="AQ543" i="1"/>
  <c r="AQ470" i="1"/>
  <c r="AP470" i="1"/>
  <c r="AQ581" i="1"/>
  <c r="AN537" i="1"/>
  <c r="AO537" i="1" s="1"/>
  <c r="AP537" i="1" s="1"/>
  <c r="AQ531" i="1"/>
  <c r="AP507" i="1"/>
  <c r="AQ507" i="1"/>
  <c r="AQ478" i="1"/>
  <c r="AP478" i="1"/>
  <c r="AN421" i="1"/>
  <c r="AO421" i="1" s="1"/>
  <c r="AP421" i="1" s="1"/>
  <c r="AQ551" i="1"/>
  <c r="AN526" i="1"/>
  <c r="AO526" i="1" s="1"/>
  <c r="AP526" i="1" s="1"/>
  <c r="AQ518" i="1"/>
  <c r="AP501" i="1"/>
  <c r="AQ501" i="1"/>
  <c r="AN493" i="1"/>
  <c r="AO493" i="1" s="1"/>
  <c r="AP493" i="1" s="1"/>
  <c r="AQ575" i="1"/>
  <c r="AQ416" i="1"/>
  <c r="AP416" i="1"/>
  <c r="AQ472" i="1"/>
  <c r="AP472" i="1"/>
  <c r="AQ467" i="1"/>
  <c r="AQ446" i="1"/>
  <c r="AQ396" i="1"/>
  <c r="AQ368" i="1"/>
  <c r="AP368" i="1"/>
  <c r="AQ360" i="1"/>
  <c r="AQ352" i="1"/>
  <c r="AP352" i="1"/>
  <c r="AQ589" i="1"/>
  <c r="AN454" i="1"/>
  <c r="AO454" i="1" s="1"/>
  <c r="AP454" i="1" s="1"/>
  <c r="AQ442" i="1"/>
  <c r="AN492" i="1"/>
  <c r="AO492" i="1" s="1"/>
  <c r="AP492" i="1" s="1"/>
  <c r="AR339" i="1"/>
  <c r="AN339" i="1"/>
  <c r="AO339" i="1" s="1"/>
  <c r="AP339" i="1" s="1"/>
  <c r="AQ308" i="1"/>
  <c r="AP308" i="1"/>
  <c r="AQ300" i="1"/>
  <c r="AQ252" i="1"/>
  <c r="AN457" i="1"/>
  <c r="AO457" i="1" s="1"/>
  <c r="AP457" i="1" s="1"/>
  <c r="AN419" i="1"/>
  <c r="AO419" i="1" s="1"/>
  <c r="AP419" i="1" s="1"/>
  <c r="AN370" i="1"/>
  <c r="AO370" i="1" s="1"/>
  <c r="AP370" i="1" s="1"/>
  <c r="AP250" i="1"/>
  <c r="AQ250" i="1"/>
  <c r="AN239" i="1"/>
  <c r="AO239" i="1" s="1"/>
  <c r="AP239" i="1" s="1"/>
  <c r="AQ196" i="1"/>
  <c r="AQ179" i="1"/>
  <c r="AP179" i="1"/>
  <c r="AQ163" i="1"/>
  <c r="AN159" i="1"/>
  <c r="AO159" i="1" s="1"/>
  <c r="AP159" i="1" s="1"/>
  <c r="AQ147" i="1"/>
  <c r="AN143" i="1"/>
  <c r="AO143" i="1" s="1"/>
  <c r="AP143" i="1" s="1"/>
  <c r="AN131" i="1"/>
  <c r="AO131" i="1" s="1"/>
  <c r="AP131" i="1" s="1"/>
  <c r="AN99" i="1"/>
  <c r="AO99" i="1" s="1"/>
  <c r="AP99" i="1" s="1"/>
  <c r="AN83" i="1"/>
  <c r="AO83" i="1" s="1"/>
  <c r="AP83" i="1" s="1"/>
  <c r="AQ484" i="1"/>
  <c r="AP484" i="1"/>
  <c r="AQ464" i="1"/>
  <c r="AP464" i="1"/>
  <c r="AQ462" i="1"/>
  <c r="AN384" i="1"/>
  <c r="AO384" i="1" s="1"/>
  <c r="AP384" i="1" s="1"/>
  <c r="AQ371" i="1"/>
  <c r="AQ347" i="1"/>
  <c r="AQ341" i="1"/>
  <c r="AP341" i="1"/>
  <c r="AQ245" i="1"/>
  <c r="AP245" i="1"/>
  <c r="AP195" i="1"/>
  <c r="AQ195" i="1"/>
  <c r="AQ188" i="1"/>
  <c r="AP188" i="1"/>
  <c r="AQ415" i="1"/>
  <c r="AN326" i="1"/>
  <c r="AO326" i="1" s="1"/>
  <c r="AP326" i="1" s="1"/>
  <c r="AQ324" i="1"/>
  <c r="AQ314" i="1"/>
  <c r="AN311" i="1"/>
  <c r="AO311" i="1" s="1"/>
  <c r="AP311" i="1" s="1"/>
  <c r="AQ286" i="1"/>
  <c r="AN355" i="1"/>
  <c r="AO355" i="1" s="1"/>
  <c r="AP355" i="1" s="1"/>
  <c r="AN330" i="1"/>
  <c r="AO330" i="1" s="1"/>
  <c r="AP330" i="1" s="1"/>
  <c r="AQ328" i="1"/>
  <c r="AN307" i="1"/>
  <c r="AO307" i="1" s="1"/>
  <c r="AP307" i="1" s="1"/>
  <c r="AQ297" i="1"/>
  <c r="AN274" i="1"/>
  <c r="AO274" i="1" s="1"/>
  <c r="AP274" i="1" s="1"/>
  <c r="AQ272" i="1"/>
  <c r="AQ249" i="1"/>
  <c r="AQ138" i="1"/>
  <c r="AQ130" i="1"/>
  <c r="AN98" i="1"/>
  <c r="AO98" i="1" s="1"/>
  <c r="AP98" i="1" s="1"/>
  <c r="AQ82" i="1"/>
  <c r="AQ363" i="1"/>
  <c r="AN258" i="1"/>
  <c r="AO258" i="1" s="1"/>
  <c r="AP258" i="1" s="1"/>
  <c r="AN194" i="1"/>
  <c r="AO194" i="1" s="1"/>
  <c r="AP194" i="1" s="1"/>
  <c r="AQ78" i="1"/>
  <c r="AQ334" i="1"/>
  <c r="AQ278" i="1"/>
  <c r="AP278" i="1"/>
  <c r="AN275" i="1"/>
  <c r="AO275" i="1" s="1"/>
  <c r="AP275" i="1" s="1"/>
  <c r="AQ262" i="1"/>
  <c r="AP262" i="1"/>
  <c r="AQ253" i="1"/>
  <c r="AQ228" i="1"/>
  <c r="AQ223" i="1"/>
  <c r="AP221" i="1"/>
  <c r="AQ221" i="1"/>
  <c r="AQ166" i="1"/>
  <c r="AP166" i="1"/>
  <c r="AQ162" i="1"/>
  <c r="AQ158" i="1"/>
  <c r="AQ77" i="1"/>
  <c r="AN69" i="1"/>
  <c r="AO69" i="1" s="1"/>
  <c r="AP69" i="1" s="1"/>
  <c r="AQ55" i="1"/>
  <c r="AQ51" i="1"/>
  <c r="AQ11" i="1"/>
  <c r="AQ14" i="1"/>
  <c r="AQ150" i="1"/>
  <c r="AP150" i="1"/>
  <c r="AQ102" i="1"/>
  <c r="AQ75" i="1"/>
  <c r="AQ31" i="1"/>
  <c r="AN259" i="1"/>
  <c r="AO259" i="1" s="1"/>
  <c r="AP259" i="1" s="1"/>
  <c r="AN67" i="1"/>
  <c r="AO67" i="1" s="1"/>
  <c r="AP67" i="1" s="1"/>
  <c r="AQ260" i="1"/>
  <c r="AN203" i="1"/>
  <c r="AO203" i="1" s="1"/>
  <c r="AP203" i="1" s="1"/>
  <c r="AN90" i="1"/>
  <c r="AO90" i="1" s="1"/>
  <c r="AP90" i="1" s="1"/>
  <c r="AQ86" i="1"/>
  <c r="AN65" i="1"/>
  <c r="AO65" i="1" s="1"/>
  <c r="AP65" i="1" s="1"/>
  <c r="AQ52" i="1"/>
  <c r="AQ42" i="1"/>
  <c r="AP42" i="1"/>
  <c r="AN37" i="1"/>
  <c r="AO37" i="1" s="1"/>
  <c r="AP37" i="1" s="1"/>
  <c r="AN24" i="1"/>
  <c r="AO24" i="1" s="1"/>
  <c r="AP24" i="1" s="1"/>
  <c r="AP20" i="1"/>
  <c r="AQ20" i="1"/>
  <c r="AN3" i="1"/>
  <c r="AO3" i="1" s="1"/>
  <c r="AP3" i="1" s="1"/>
  <c r="AR3" i="1"/>
  <c r="AN49" i="1"/>
  <c r="AO49" i="1" s="1"/>
  <c r="AP49" i="1" s="1"/>
  <c r="AQ775" i="1"/>
  <c r="AN770" i="1"/>
  <c r="AO770" i="1" s="1"/>
  <c r="AP770" i="1" s="1"/>
  <c r="AQ786" i="1"/>
  <c r="AP786" i="1"/>
  <c r="AQ729" i="1"/>
  <c r="AN719" i="1"/>
  <c r="AO719" i="1" s="1"/>
  <c r="AP719" i="1" s="1"/>
  <c r="AN664" i="1"/>
  <c r="AO664" i="1" s="1"/>
  <c r="AP664" i="1" s="1"/>
  <c r="AQ686" i="1"/>
  <c r="AQ644" i="1"/>
  <c r="AP644" i="1"/>
  <c r="AQ689" i="1"/>
  <c r="AP689" i="1"/>
  <c r="AN655" i="1"/>
  <c r="AO655" i="1" s="1"/>
  <c r="AP655" i="1" s="1"/>
  <c r="AQ618" i="1"/>
  <c r="AP618" i="1"/>
  <c r="AN738" i="1"/>
  <c r="AO738" i="1" s="1"/>
  <c r="AP738" i="1" s="1"/>
  <c r="AQ683" i="1"/>
  <c r="AQ667" i="1"/>
  <c r="AP667" i="1"/>
  <c r="AP813" i="1"/>
  <c r="AQ813" i="1"/>
  <c r="AQ809" i="1"/>
  <c r="AQ808" i="1"/>
  <c r="AQ797" i="1"/>
  <c r="AN796" i="1"/>
  <c r="AO796" i="1" s="1"/>
  <c r="AP796" i="1" s="1"/>
  <c r="AQ779" i="1"/>
  <c r="AP779" i="1"/>
  <c r="AN775" i="1"/>
  <c r="AO775" i="1" s="1"/>
  <c r="AP775" i="1" s="1"/>
  <c r="AN809" i="1"/>
  <c r="AO809" i="1" s="1"/>
  <c r="AP809" i="1" s="1"/>
  <c r="AQ784" i="1"/>
  <c r="AP784" i="1"/>
  <c r="AQ776" i="1"/>
  <c r="AP776" i="1"/>
  <c r="AQ768" i="1"/>
  <c r="AP768" i="1"/>
  <c r="AN804" i="1"/>
  <c r="AO804" i="1" s="1"/>
  <c r="AP804" i="1" s="1"/>
  <c r="AQ789" i="1"/>
  <c r="AQ770" i="1"/>
  <c r="AQ763" i="1"/>
  <c r="AP793" i="1"/>
  <c r="AQ793" i="1"/>
  <c r="AN742" i="1"/>
  <c r="AO742" i="1" s="1"/>
  <c r="AP742" i="1" s="1"/>
  <c r="AQ723" i="1"/>
  <c r="AP723" i="1"/>
  <c r="AQ762" i="1"/>
  <c r="AQ731" i="1"/>
  <c r="AP731" i="1"/>
  <c r="AQ744" i="1"/>
  <c r="AN702" i="1"/>
  <c r="AO702" i="1" s="1"/>
  <c r="AP702" i="1" s="1"/>
  <c r="AN735" i="1"/>
  <c r="AO735" i="1" s="1"/>
  <c r="AP735" i="1" s="1"/>
  <c r="AN729" i="1"/>
  <c r="AO729" i="1" s="1"/>
  <c r="AP729" i="1" s="1"/>
  <c r="AQ719" i="1"/>
  <c r="AN715" i="1"/>
  <c r="AO715" i="1" s="1"/>
  <c r="AP715" i="1" s="1"/>
  <c r="AQ707" i="1"/>
  <c r="AP707" i="1"/>
  <c r="AQ699" i="1"/>
  <c r="AQ745" i="1"/>
  <c r="AQ711" i="1"/>
  <c r="AP711" i="1"/>
  <c r="AQ684" i="1"/>
  <c r="AP684" i="1"/>
  <c r="AN680" i="1"/>
  <c r="AO680" i="1" s="1"/>
  <c r="AP680" i="1" s="1"/>
  <c r="AQ668" i="1"/>
  <c r="AN753" i="1"/>
  <c r="AO753" i="1" s="1"/>
  <c r="AP753" i="1" s="1"/>
  <c r="AQ728" i="1"/>
  <c r="AP728" i="1"/>
  <c r="AQ726" i="1"/>
  <c r="AN705" i="1"/>
  <c r="AO705" i="1" s="1"/>
  <c r="AP705" i="1" s="1"/>
  <c r="AN691" i="1"/>
  <c r="AO691" i="1" s="1"/>
  <c r="AP691" i="1" s="1"/>
  <c r="AN686" i="1"/>
  <c r="AO686" i="1" s="1"/>
  <c r="AP686" i="1" s="1"/>
  <c r="AN663" i="1"/>
  <c r="AO663" i="1" s="1"/>
  <c r="AP663" i="1" s="1"/>
  <c r="AQ671" i="1"/>
  <c r="AP671" i="1"/>
  <c r="AQ634" i="1"/>
  <c r="AP634" i="1"/>
  <c r="AQ670" i="1"/>
  <c r="AN654" i="1"/>
  <c r="AO654" i="1" s="1"/>
  <c r="AP654" i="1" s="1"/>
  <c r="AQ747" i="1"/>
  <c r="AP747" i="1"/>
  <c r="AP641" i="1"/>
  <c r="AQ641" i="1"/>
  <c r="AQ675" i="1"/>
  <c r="AQ657" i="1"/>
  <c r="AQ643" i="1"/>
  <c r="AN602" i="1"/>
  <c r="AO602" i="1" s="1"/>
  <c r="AP602" i="1" s="1"/>
  <c r="AQ598" i="1"/>
  <c r="AQ646" i="1"/>
  <c r="AQ588" i="1"/>
  <c r="AQ566" i="1"/>
  <c r="AP566" i="1"/>
  <c r="AQ558" i="1"/>
  <c r="AN550" i="1"/>
  <c r="AO550" i="1" s="1"/>
  <c r="AP550" i="1" s="1"/>
  <c r="AN543" i="1"/>
  <c r="AO543" i="1" s="1"/>
  <c r="AP543" i="1" s="1"/>
  <c r="AQ514" i="1"/>
  <c r="AQ538" i="1"/>
  <c r="AQ530" i="1"/>
  <c r="AP530" i="1"/>
  <c r="AN515" i="1"/>
  <c r="AO515" i="1" s="1"/>
  <c r="AP515" i="1" s="1"/>
  <c r="AP508" i="1"/>
  <c r="AQ508" i="1"/>
  <c r="AN571" i="1"/>
  <c r="AO571" i="1" s="1"/>
  <c r="AP571" i="1" s="1"/>
  <c r="AQ559" i="1"/>
  <c r="AQ497" i="1"/>
  <c r="AN570" i="1"/>
  <c r="AO570" i="1" s="1"/>
  <c r="AP570" i="1" s="1"/>
  <c r="AQ519" i="1"/>
  <c r="AP519" i="1"/>
  <c r="AQ513" i="1"/>
  <c r="AQ502" i="1"/>
  <c r="AN500" i="1"/>
  <c r="AO500" i="1" s="1"/>
  <c r="AP500" i="1" s="1"/>
  <c r="AQ466" i="1"/>
  <c r="AP466" i="1"/>
  <c r="AQ417" i="1"/>
  <c r="AP417" i="1"/>
  <c r="AQ409" i="1"/>
  <c r="AP409" i="1"/>
  <c r="AQ401" i="1"/>
  <c r="AQ393" i="1"/>
  <c r="AP393" i="1"/>
  <c r="AQ592" i="1"/>
  <c r="AP569" i="1"/>
  <c r="AQ569" i="1"/>
  <c r="AQ534" i="1"/>
  <c r="AP534" i="1"/>
  <c r="AQ526" i="1"/>
  <c r="AP520" i="1"/>
  <c r="AQ520" i="1"/>
  <c r="AN517" i="1"/>
  <c r="AO517" i="1" s="1"/>
  <c r="AP517" i="1" s="1"/>
  <c r="AN506" i="1"/>
  <c r="AO506" i="1" s="1"/>
  <c r="AP506" i="1" s="1"/>
  <c r="AQ523" i="1"/>
  <c r="AP447" i="1"/>
  <c r="AQ447" i="1"/>
  <c r="AQ436" i="1"/>
  <c r="AP436" i="1"/>
  <c r="AP505" i="1"/>
  <c r="AQ505" i="1"/>
  <c r="AP469" i="1"/>
  <c r="AQ469" i="1"/>
  <c r="AQ458" i="1"/>
  <c r="AQ450" i="1"/>
  <c r="AP450" i="1"/>
  <c r="AQ448" i="1"/>
  <c r="AQ439" i="1"/>
  <c r="AN432" i="1"/>
  <c r="AO432" i="1" s="1"/>
  <c r="AP432" i="1" s="1"/>
  <c r="AQ490" i="1"/>
  <c r="AQ482" i="1"/>
  <c r="AP482" i="1"/>
  <c r="AN474" i="1"/>
  <c r="AO474" i="1" s="1"/>
  <c r="AP474" i="1" s="1"/>
  <c r="AQ454" i="1"/>
  <c r="AQ465" i="1"/>
  <c r="AN453" i="1"/>
  <c r="AO453" i="1" s="1"/>
  <c r="AP453" i="1" s="1"/>
  <c r="AQ444" i="1"/>
  <c r="AP444" i="1"/>
  <c r="AQ433" i="1"/>
  <c r="AQ378" i="1"/>
  <c r="AN455" i="1"/>
  <c r="AO455" i="1" s="1"/>
  <c r="AP455" i="1" s="1"/>
  <c r="AP375" i="1"/>
  <c r="AQ375" i="1"/>
  <c r="AN344" i="1"/>
  <c r="AO344" i="1" s="1"/>
  <c r="AP344" i="1" s="1"/>
  <c r="AP298" i="1"/>
  <c r="AQ298" i="1"/>
  <c r="AQ254" i="1"/>
  <c r="AQ248" i="1"/>
  <c r="AP248" i="1"/>
  <c r="AN244" i="1"/>
  <c r="AO244" i="1" s="1"/>
  <c r="AP244" i="1" s="1"/>
  <c r="AQ183" i="1"/>
  <c r="AP183" i="1"/>
  <c r="AQ167" i="1"/>
  <c r="AN163" i="1"/>
  <c r="AO163" i="1" s="1"/>
  <c r="AP163" i="1" s="1"/>
  <c r="AQ151" i="1"/>
  <c r="AP151" i="1"/>
  <c r="AN147" i="1"/>
  <c r="AO147" i="1" s="1"/>
  <c r="AP147" i="1" s="1"/>
  <c r="AQ135" i="1"/>
  <c r="AP135" i="1"/>
  <c r="AQ127" i="1"/>
  <c r="AQ119" i="1"/>
  <c r="AP119" i="1"/>
  <c r="AQ111" i="1"/>
  <c r="AQ103" i="1"/>
  <c r="AQ95" i="1"/>
  <c r="AP95" i="1"/>
  <c r="AQ87" i="1"/>
  <c r="AQ79" i="1"/>
  <c r="AN440" i="1"/>
  <c r="AO440" i="1" s="1"/>
  <c r="AP440" i="1" s="1"/>
  <c r="AQ345" i="1"/>
  <c r="AP345" i="1"/>
  <c r="AP295" i="1"/>
  <c r="AQ295" i="1"/>
  <c r="AQ292" i="1"/>
  <c r="AP292" i="1"/>
  <c r="AQ239" i="1"/>
  <c r="AQ236" i="1"/>
  <c r="AP236" i="1"/>
  <c r="AQ219" i="1"/>
  <c r="AQ216" i="1"/>
  <c r="AP216" i="1"/>
  <c r="AP199" i="1"/>
  <c r="AQ199" i="1"/>
  <c r="AQ374" i="1"/>
  <c r="AQ326" i="1"/>
  <c r="AN323" i="1"/>
  <c r="AO323" i="1" s="1"/>
  <c r="AP323" i="1" s="1"/>
  <c r="AQ280" i="1"/>
  <c r="AQ268" i="1"/>
  <c r="AP395" i="1"/>
  <c r="AQ395" i="1"/>
  <c r="AQ355" i="1"/>
  <c r="AQ336" i="1"/>
  <c r="AP336" i="1"/>
  <c r="AQ330" i="1"/>
  <c r="AQ301" i="1"/>
  <c r="AQ274" i="1"/>
  <c r="AN271" i="1"/>
  <c r="AO271" i="1" s="1"/>
  <c r="AP271" i="1" s="1"/>
  <c r="AN206" i="1"/>
  <c r="AO206" i="1" s="1"/>
  <c r="AP206" i="1" s="1"/>
  <c r="AN186" i="1"/>
  <c r="AO186" i="1" s="1"/>
  <c r="AP186" i="1" s="1"/>
  <c r="AQ174" i="1"/>
  <c r="AP174" i="1"/>
  <c r="AN110" i="1"/>
  <c r="AO110" i="1" s="1"/>
  <c r="AP110" i="1" s="1"/>
  <c r="AQ98" i="1"/>
  <c r="AN310" i="1"/>
  <c r="AO310" i="1" s="1"/>
  <c r="AP310" i="1" s="1"/>
  <c r="AQ288" i="1"/>
  <c r="AP288" i="1"/>
  <c r="AQ258" i="1"/>
  <c r="AQ194" i="1"/>
  <c r="AQ43" i="1"/>
  <c r="AQ35" i="1"/>
  <c r="AQ805" i="1"/>
  <c r="AN403" i="1"/>
  <c r="AO403" i="1" s="1"/>
  <c r="AP403" i="1" s="1"/>
  <c r="AN388" i="1"/>
  <c r="AO388" i="1" s="1"/>
  <c r="AP388" i="1" s="1"/>
  <c r="AQ303" i="1"/>
  <c r="AN266" i="1"/>
  <c r="AO266" i="1" s="1"/>
  <c r="AP266" i="1" s="1"/>
  <c r="AQ264" i="1"/>
  <c r="AN223" i="1"/>
  <c r="AO223" i="1" s="1"/>
  <c r="AP223" i="1" s="1"/>
  <c r="AN210" i="1"/>
  <c r="AO210" i="1" s="1"/>
  <c r="AP210" i="1" s="1"/>
  <c r="AQ208" i="1"/>
  <c r="AQ190" i="1"/>
  <c r="AQ170" i="1"/>
  <c r="AP170" i="1"/>
  <c r="AQ106" i="1"/>
  <c r="AP106" i="1"/>
  <c r="AP201" i="1"/>
  <c r="AQ201" i="1"/>
  <c r="AQ57" i="1"/>
  <c r="AP57" i="1"/>
  <c r="AN54" i="1"/>
  <c r="AO54" i="1" s="1"/>
  <c r="AP54" i="1" s="1"/>
  <c r="AQ45" i="1"/>
  <c r="AP33" i="1"/>
  <c r="AQ33" i="1"/>
  <c r="AQ15" i="1"/>
  <c r="AP15" i="1"/>
  <c r="AN10" i="1"/>
  <c r="AO10" i="1" s="1"/>
  <c r="AP10" i="1" s="1"/>
  <c r="AQ3" i="1"/>
  <c r="AQ10" i="1"/>
  <c r="AN125" i="1"/>
  <c r="AO125" i="1" s="1"/>
  <c r="AP125" i="1" s="1"/>
  <c r="AQ114" i="1"/>
  <c r="AP114" i="1"/>
  <c r="AQ53" i="1"/>
  <c r="AP53" i="1"/>
  <c r="AQ46" i="1"/>
  <c r="AP46" i="1"/>
  <c r="AN34" i="1"/>
  <c r="AO34" i="1" s="1"/>
  <c r="AP34" i="1" s="1"/>
  <c r="AQ67" i="1"/>
  <c r="AN61" i="1"/>
  <c r="AO61" i="1" s="1"/>
  <c r="AP61" i="1" s="1"/>
  <c r="AQ59" i="1"/>
  <c r="AQ182" i="1"/>
  <c r="AQ90" i="1"/>
  <c r="AN72" i="1"/>
  <c r="AO72" i="1" s="1"/>
  <c r="AP72" i="1" s="1"/>
  <c r="AQ56" i="1"/>
  <c r="AP56" i="1"/>
  <c r="AN50" i="1"/>
  <c r="AO50" i="1" s="1"/>
  <c r="AP50" i="1" s="1"/>
  <c r="AQ25" i="1"/>
  <c r="AN18" i="1"/>
  <c r="AO18" i="1" s="1"/>
  <c r="AP18" i="1" s="1"/>
  <c r="AN22" i="1"/>
  <c r="AO22" i="1" s="1"/>
  <c r="AP22" i="1" s="1"/>
  <c r="AN74" i="1"/>
  <c r="AO74" i="1" s="1"/>
  <c r="AP74" i="1" s="1"/>
  <c r="AN149" i="1" l="1"/>
  <c r="AO149" i="1" s="1"/>
  <c r="AP149" i="1" s="1"/>
  <c r="AN264" i="1"/>
  <c r="AO264" i="1" s="1"/>
  <c r="AP264" i="1" s="1"/>
  <c r="AN490" i="1"/>
  <c r="AO490" i="1" s="1"/>
  <c r="AP490" i="1" s="1"/>
  <c r="AN489" i="1"/>
  <c r="AO489" i="1" s="1"/>
  <c r="AP489" i="1" s="1"/>
  <c r="AN577" i="1"/>
  <c r="AO577" i="1" s="1"/>
  <c r="AP577" i="1" s="1"/>
  <c r="AN479" i="1"/>
  <c r="AO479" i="1" s="1"/>
  <c r="AP479" i="1" s="1"/>
  <c r="AN471" i="1"/>
  <c r="AO471" i="1" s="1"/>
  <c r="AP471" i="1" s="1"/>
  <c r="AN361" i="1"/>
  <c r="AO361" i="1" s="1"/>
  <c r="AP361" i="1" s="1"/>
  <c r="AN276" i="1"/>
  <c r="AO276" i="1" s="1"/>
  <c r="AP276" i="1" s="1"/>
  <c r="AN312" i="1"/>
  <c r="AO312" i="1" s="1"/>
  <c r="AP312" i="1" s="1"/>
  <c r="AN805" i="1"/>
  <c r="AO805" i="1" s="1"/>
  <c r="AP805" i="1" s="1"/>
  <c r="AN732" i="1"/>
  <c r="AO732" i="1" s="1"/>
  <c r="AP732" i="1" s="1"/>
  <c r="AN760" i="1"/>
  <c r="AO760" i="1" s="1"/>
  <c r="AP760" i="1" s="1"/>
  <c r="AR477" i="1"/>
  <c r="AN418" i="1"/>
  <c r="AO418" i="1" s="1"/>
  <c r="AP418" i="1" s="1"/>
  <c r="AN592" i="1"/>
  <c r="AO592" i="1" s="1"/>
  <c r="AP592" i="1" s="1"/>
  <c r="AN381" i="1"/>
  <c r="AO381" i="1" s="1"/>
  <c r="AP381" i="1" s="1"/>
  <c r="AN59" i="1"/>
  <c r="AO59" i="1" s="1"/>
  <c r="AP59" i="1" s="1"/>
  <c r="AR433" i="1"/>
  <c r="AN765" i="1"/>
  <c r="AO765" i="1" s="1"/>
  <c r="AP765" i="1" s="1"/>
  <c r="AN459" i="1"/>
  <c r="AO459" i="1" s="1"/>
  <c r="AP459" i="1" s="1"/>
  <c r="AN463" i="1"/>
  <c r="AO463" i="1" s="1"/>
  <c r="AP463" i="1" s="1"/>
  <c r="AN423" i="1"/>
  <c r="AO423" i="1" s="1"/>
  <c r="AP423" i="1" s="1"/>
  <c r="AN273" i="1"/>
  <c r="AO273" i="1" s="1"/>
  <c r="AP273" i="1" s="1"/>
  <c r="AN102" i="1"/>
  <c r="AO102" i="1" s="1"/>
  <c r="AP102" i="1" s="1"/>
  <c r="AR411" i="1"/>
  <c r="AN317" i="1"/>
  <c r="AO317" i="1" s="1"/>
  <c r="AP317" i="1" s="1"/>
  <c r="AN744" i="1"/>
  <c r="AO744" i="1" s="1"/>
  <c r="AP744" i="1" s="1"/>
  <c r="AN653" i="1"/>
  <c r="AO653" i="1" s="1"/>
  <c r="AP653" i="1" s="1"/>
  <c r="AN162" i="1"/>
  <c r="AO162" i="1" s="1"/>
  <c r="AP162" i="1" s="1"/>
  <c r="AN332" i="1"/>
  <c r="AO332" i="1" s="1"/>
  <c r="AP332" i="1" s="1"/>
  <c r="AN265" i="1"/>
  <c r="AO265" i="1" s="1"/>
  <c r="AP265" i="1" s="1"/>
  <c r="AN769" i="1"/>
  <c r="AO769" i="1" s="1"/>
  <c r="AP769" i="1" s="1"/>
  <c r="AN607" i="1"/>
  <c r="AO607" i="1" s="1"/>
  <c r="AP607" i="1" s="1"/>
  <c r="AN331" i="1"/>
  <c r="AO331" i="1" s="1"/>
  <c r="AP331" i="1" s="1"/>
  <c r="AN451" i="1"/>
  <c r="AO451" i="1" s="1"/>
  <c r="AP451" i="1" s="1"/>
  <c r="AN679" i="1"/>
  <c r="AO679" i="1" s="1"/>
  <c r="AP679" i="1" s="1"/>
  <c r="AN511" i="1"/>
  <c r="AO511" i="1" s="1"/>
  <c r="AP511" i="1" s="1"/>
  <c r="AN328" i="1"/>
  <c r="AO328" i="1" s="1"/>
  <c r="AP328" i="1" s="1"/>
  <c r="AN404" i="1"/>
  <c r="AO404" i="1" s="1"/>
  <c r="AP404" i="1" s="1"/>
  <c r="AR720" i="1"/>
  <c r="AN442" i="1"/>
  <c r="AO442" i="1" s="1"/>
  <c r="AP442" i="1" s="1"/>
  <c r="AR603" i="1"/>
  <c r="AN603" i="1"/>
  <c r="AO603" i="1" s="1"/>
  <c r="AP603" i="1" s="1"/>
  <c r="AN425" i="1"/>
  <c r="AO425" i="1" s="1"/>
  <c r="AP425" i="1" s="1"/>
  <c r="AR277" i="1"/>
  <c r="AN182" i="1"/>
  <c r="AO182" i="1" s="1"/>
  <c r="AP182" i="1" s="1"/>
  <c r="AN377" i="1"/>
  <c r="AO377" i="1" s="1"/>
  <c r="AP377" i="1" s="1"/>
  <c r="AN51" i="1"/>
  <c r="AO51" i="1" s="1"/>
  <c r="AP51" i="1" s="1"/>
  <c r="AN313" i="1"/>
  <c r="AO313" i="1" s="1"/>
  <c r="AP313" i="1" s="1"/>
  <c r="AN253" i="1"/>
  <c r="AO253" i="1" s="1"/>
  <c r="AP253" i="1" s="1"/>
  <c r="AN428" i="1"/>
  <c r="AO428" i="1" s="1"/>
  <c r="AP428" i="1" s="1"/>
  <c r="AN190" i="1"/>
  <c r="AO190" i="1" s="1"/>
  <c r="AP190" i="1" s="1"/>
  <c r="AN683" i="1"/>
  <c r="AO683" i="1" s="1"/>
  <c r="AP683" i="1" s="1"/>
  <c r="AR761" i="1"/>
  <c r="AN761" i="1"/>
  <c r="AO761" i="1" s="1"/>
  <c r="AP761" i="1" s="1"/>
  <c r="AN228" i="1"/>
  <c r="AO228" i="1" s="1"/>
  <c r="AP228" i="1" s="1"/>
  <c r="AN55" i="1"/>
  <c r="AO55" i="1" s="1"/>
  <c r="AP55" i="1" s="1"/>
  <c r="AN522" i="1"/>
  <c r="AO522" i="1" s="1"/>
  <c r="AP522" i="1" s="1"/>
  <c r="AN435" i="1"/>
  <c r="AO435" i="1" s="1"/>
  <c r="AP435" i="1" s="1"/>
  <c r="AN567" i="1"/>
  <c r="AO567" i="1" s="1"/>
  <c r="AP567" i="1" s="1"/>
  <c r="AN268" i="1"/>
  <c r="AO268" i="1" s="1"/>
  <c r="AP268" i="1" s="1"/>
  <c r="AN260" i="1"/>
  <c r="AO260" i="1" s="1"/>
  <c r="AP260" i="1" s="1"/>
  <c r="AN320" i="1"/>
  <c r="AO320" i="1" s="1"/>
  <c r="AP320" i="1" s="1"/>
  <c r="AN158" i="1"/>
  <c r="AO158" i="1" s="1"/>
  <c r="AP158" i="1" s="1"/>
  <c r="AN446" i="1"/>
  <c r="AO446" i="1" s="1"/>
  <c r="AP446" i="1" s="1"/>
  <c r="AN427" i="1"/>
  <c r="AO427" i="1" s="1"/>
  <c r="AP427" i="1" s="1"/>
  <c r="AN208" i="1"/>
  <c r="AO208" i="1" s="1"/>
  <c r="AP208" i="1" s="1"/>
  <c r="AN324" i="1"/>
  <c r="AO324" i="1" s="1"/>
  <c r="AP324" i="1" s="1"/>
  <c r="AN246" i="1"/>
  <c r="AO246" i="1" s="1"/>
  <c r="AP246" i="1" s="1"/>
  <c r="AN762" i="1"/>
  <c r="AO762" i="1" s="1"/>
  <c r="AP762" i="1" s="1"/>
  <c r="AN733" i="1"/>
  <c r="AO733" i="1" s="1"/>
  <c r="AP733" i="1" s="1"/>
  <c r="AN146" i="1"/>
  <c r="AO146" i="1" s="1"/>
  <c r="AP146" i="1" s="1"/>
  <c r="AN134" i="1"/>
  <c r="AO134" i="1" s="1"/>
  <c r="AP134" i="1" s="1"/>
  <c r="AN280" i="1"/>
  <c r="AO280" i="1" s="1"/>
  <c r="AP280" i="1" s="1"/>
  <c r="AN284" i="1"/>
  <c r="AO284" i="1" s="1"/>
  <c r="AP284" i="1" s="1"/>
  <c r="AN465" i="1"/>
  <c r="AO465" i="1" s="1"/>
  <c r="AP465" i="1" s="1"/>
  <c r="AN803" i="1"/>
  <c r="AO803" i="1" s="1"/>
  <c r="AP803" i="1" s="1"/>
  <c r="AN272" i="1"/>
  <c r="AO272" i="1" s="1"/>
  <c r="AP272" i="1" s="1"/>
  <c r="AR674" i="1"/>
  <c r="AN487" i="1"/>
  <c r="AO487" i="1" s="1"/>
  <c r="AP487" i="1" s="1"/>
  <c r="AN23" i="1"/>
  <c r="AO23" i="1" s="1"/>
  <c r="AP23" i="1" s="1"/>
  <c r="AN316" i="1"/>
  <c r="AO316" i="1" s="1"/>
  <c r="AP316" i="1" s="1"/>
  <c r="AN675" i="1"/>
  <c r="AO675" i="1" s="1"/>
  <c r="AP675" i="1" s="1"/>
  <c r="AN387" i="1"/>
  <c r="AO387" i="1" s="1"/>
  <c r="AP387" i="1" s="1"/>
  <c r="AN650" i="1"/>
  <c r="AO650" i="1" s="1"/>
  <c r="AP650" i="1" s="1"/>
  <c r="AN673" i="1"/>
  <c r="AO673" i="1" s="1"/>
  <c r="AP673" i="1" s="1"/>
  <c r="AN745" i="1"/>
  <c r="AO745" i="1" s="1"/>
  <c r="AP745" i="1" s="1"/>
  <c r="AN385" i="1"/>
  <c r="AO385" i="1" s="1"/>
  <c r="AP385" i="1" s="1"/>
  <c r="AN581" i="1"/>
  <c r="AO581" i="1" s="1"/>
  <c r="AP581" i="1" s="1"/>
  <c r="AN778" i="1"/>
  <c r="AO778" i="1" s="1"/>
  <c r="AP778" i="1" s="1"/>
  <c r="AR242" i="1"/>
  <c r="AN242" i="1"/>
  <c r="AO242" i="1" s="1"/>
  <c r="AP242" i="1" s="1"/>
  <c r="AR503" i="1"/>
  <c r="AN503" i="1"/>
  <c r="AO503" i="1" s="1"/>
  <c r="AP503" i="1" s="1"/>
  <c r="AN525" i="1"/>
  <c r="AO525" i="1" s="1"/>
  <c r="AP525" i="1" s="1"/>
  <c r="AN86" i="1"/>
  <c r="AO86" i="1" s="1"/>
  <c r="AP86" i="1" s="1"/>
  <c r="AN502" i="1"/>
  <c r="AO502" i="1" s="1"/>
  <c r="AP502" i="1" s="1"/>
</calcChain>
</file>

<file path=xl/sharedStrings.xml><?xml version="1.0" encoding="utf-8"?>
<sst xmlns="http://schemas.openxmlformats.org/spreadsheetml/2006/main" count="6172" uniqueCount="1126">
  <si>
    <t>id</t>
  </si>
  <si>
    <t>id_breaker</t>
  </si>
  <si>
    <t>ad_account_id</t>
  </si>
  <si>
    <t>ad_account_name</t>
  </si>
  <si>
    <t>dimension_type</t>
  </si>
  <si>
    <t>dimension_value</t>
  </si>
  <si>
    <t>pulse_start_date</t>
  </si>
  <si>
    <t>pulse_end_date</t>
  </si>
  <si>
    <t>internal_id</t>
  </si>
  <si>
    <t>cuts</t>
  </si>
  <si>
    <t>interval</t>
  </si>
  <si>
    <t>interval_start_date</t>
  </si>
  <si>
    <t>interval_end_date</t>
  </si>
  <si>
    <t>int_pulse_start_date</t>
  </si>
  <si>
    <t>int_pulse_end_date</t>
  </si>
  <si>
    <t>is_running_pulse</t>
  </si>
  <si>
    <t>control_reach</t>
  </si>
  <si>
    <t>%CtrlReach</t>
  </si>
  <si>
    <t>xMinReachFor1Conversion</t>
  </si>
  <si>
    <t>ctrl_amount_spent_usd</t>
  </si>
  <si>
    <t>ctrl_conv</t>
  </si>
  <si>
    <t>ctrl_revenue</t>
  </si>
  <si>
    <t>test_reach</t>
  </si>
  <si>
    <t>test_amount_spent_usd</t>
  </si>
  <si>
    <t>test_conv</t>
  </si>
  <si>
    <t>test_revenue</t>
  </si>
  <si>
    <t>orders(lt)</t>
  </si>
  <si>
    <t>orders(i)</t>
  </si>
  <si>
    <t>revenue(lt)</t>
  </si>
  <si>
    <t>revenue(i)</t>
  </si>
  <si>
    <t>conversion_type</t>
  </si>
  <si>
    <t>CR Test</t>
  </si>
  <si>
    <t>CR Control</t>
  </si>
  <si>
    <t>Base Conv</t>
  </si>
  <si>
    <t>%inc</t>
  </si>
  <si>
    <t>Std Error Test</t>
  </si>
  <si>
    <t>St. Error Control</t>
  </si>
  <si>
    <t>z score</t>
  </si>
  <si>
    <t>P value</t>
  </si>
  <si>
    <t>Normalised p Value</t>
  </si>
  <si>
    <t>NormP*Reach</t>
  </si>
  <si>
    <t>inc*NormP*reach</t>
  </si>
  <si>
    <t>inc*Test Reach</t>
  </si>
  <si>
    <t>Stat Sig</t>
  </si>
  <si>
    <t>80eeb1792c02a9af375f78f7b69a96ce581ec540</t>
  </si>
  <si>
    <t>3ab244e47bec8a87e3369cbeaeb0664cba1921e6</t>
  </si>
  <si>
    <t>Beer Hawk Ltd</t>
  </si>
  <si>
    <t>Adset</t>
  </si>
  <si>
    <t>Oktoberfest-OktoberfestWebsiteVisitorsLookalikes0to2PC-facebook,instagram,audience_network,messenger-desktopfeed,mobilefeed,rightcolumn,instagramstream,mobileexternal-All-1865-GB</t>
  </si>
  <si>
    <t>Week</t>
  </si>
  <si>
    <t>Beer Hawk - Orders</t>
  </si>
  <si>
    <t>44787990264b5bfa10683aa68e43e007be1a5905</t>
  </si>
  <si>
    <t>EC_CA_AAL001_D000_P00_1865_U_CS00_IN000_B000_DM000_MC000_L00_ PV00_MD00</t>
  </si>
  <si>
    <t>7bf4a12d226c85cae73cbe9af7c35fe9dc5e1ffd</t>
  </si>
  <si>
    <t>74416a12180ff76b154481fb85050ee08ebeb259</t>
  </si>
  <si>
    <t>Campaign</t>
  </si>
  <si>
    <t>BHK_[EC]_ECCA_STA_UK_NFA</t>
  </si>
  <si>
    <t>72f0275b8408c93c03f4d0728c1564cc375cbb04</t>
  </si>
  <si>
    <t>EC_CA_VAC003_D030_P00_1865_U_CS00_IN000_B000_DM000_MC000_L00_ PV00_MD00 - Perfect Draft</t>
  </si>
  <si>
    <t>a0c5b786d205f6d916e7dc54bb61002a79de3b64</t>
  </si>
  <si>
    <t>EC_CA_ALC001_D000_P0000_1865_U_CS00_IN000_B000_DM000_MC000_L00_ PV00_MD00</t>
  </si>
  <si>
    <t>751aa05ec6f4ec155697ebe31736306b3ad95205</t>
  </si>
  <si>
    <t>BHK_[EC]_RTCA_DPA_UK_NFA</t>
  </si>
  <si>
    <t>f686b1a81c9dd0bdbd1cc38cce70bcf06772cdba</t>
  </si>
  <si>
    <t>BHK_[AQ]_WSCA_DPA_UK_NFA</t>
  </si>
  <si>
    <t>226df1acb896c8baf179b57f7636ffacebc2acb6</t>
  </si>
  <si>
    <t>BHK_[AQ]_CALA_STA_UK_NFA</t>
  </si>
  <si>
    <t>ca86f1ecc0e2a3f47c69d96ff3c98d513a4e403b</t>
  </si>
  <si>
    <t>EC_CA_VAC003_D060_P00_1865_U_CS00_IN000_B000_DM000_MC000_L00_ PV00_MD00</t>
  </si>
  <si>
    <t>8eea0943adbee637d52858591d08f75d350e9efa</t>
  </si>
  <si>
    <t>BHK_[EC]_RTCA_STA_UK_RHS</t>
  </si>
  <si>
    <t>4205d5e0a2e93d4f7db850540e95e671645f8b12</t>
  </si>
  <si>
    <t>AQ_CA_VAC001_D30_P000_1865_U_CS00_IN000_B000_DM000_MC000_L00_ PV00_MD00</t>
  </si>
  <si>
    <t>fe090962e114dc4386bc4d418e34110e07b4a803</t>
  </si>
  <si>
    <t>AQ_CA_VAC001_D060_P000_1865_U_CS00_IN000_B000_DM000_MC000_L00_ PV00_MD00</t>
  </si>
  <si>
    <t>2cf2b6d83480d0f891f7ab100cbc41f6cce7e8d3</t>
  </si>
  <si>
    <t>ebd01e4f7ba4d22e3ad524ac53d4f634ea2c20de</t>
  </si>
  <si>
    <t>Summary</t>
  </si>
  <si>
    <t>f4856415121a001021e798a3b9f7007ed4d0b666</t>
  </si>
  <si>
    <t>Oktoberfest-OktoberfestWebsiteVisitorsLookalikes2to4PC-facebook,instagram,audience_network,messenger-desktopfeed,mobilefeed,rightcolumn,instagramstream,mobileexternal-All-1865-GB</t>
  </si>
  <si>
    <t>fce2b51cf3988b3927eaa6421bbafab703a4b443</t>
  </si>
  <si>
    <t>EC_CA_VAC003_D030_P00_1865_U_CS00_IN000_B000_DM000_MC000_L00_ PV00_MD00</t>
  </si>
  <si>
    <t>27148e627c71d58dfd922633b256c4cb071dd1cd</t>
  </si>
  <si>
    <t>EC_CA_APD001_D000_P00_1865_U_CS00_IN000_B000_DM000_MC000_L00_ PV00_MD00_Perfect Draft_Kegs</t>
  </si>
  <si>
    <t>f3384a6265738a787c774bfba10363037f5911c6</t>
  </si>
  <si>
    <t>Oktoberfest-GiftersFriendsOfPeopleWithBirthdays-facebook,instagram,audience_network,messenger-desktopfeed,mobilefeed,rightcolumn,instagramstream,mobileexternal-All-1865-GB</t>
  </si>
  <si>
    <t>9f68f0454bf150da73d16eeadd70469eae32b78f</t>
  </si>
  <si>
    <t>Oktoberfest-BeerCuriousFestival-facebook,instagram,audience_network,messenger-desktopfeed,mobilefeed,rightcolumn,instagramstream,mobileexternal-All-1865-GB</t>
  </si>
  <si>
    <t>0c04e993d52fee64ce5c03cf21e71da73c9e4e23</t>
  </si>
  <si>
    <t>Oktoberfest-GermanExPats-facebook,instagram,audience_network,messenger-desktopfeed,mobilefeed,rightcolumn,instagramstream,mobileexternal-All-1865-GB</t>
  </si>
  <si>
    <t>3dd9a182cd8f41d580ff418ee311b1ba2d29e56e</t>
  </si>
  <si>
    <t>2bd30440955b1bfd0caaca22b41459bf0368ac62</t>
  </si>
  <si>
    <t>Publisher Platforms</t>
  </si>
  <si>
    <t>facebook,instagram,messenger</t>
  </si>
  <si>
    <t>2ebb06a46fdbad7b2cccf7ed2492895333190110</t>
  </si>
  <si>
    <t>Unknown</t>
  </si>
  <si>
    <t>7eef1b1f2e9a7598d8f681f4a44c8ace4d4bf5bd</t>
  </si>
  <si>
    <t>JF-BH-Event-Oktoberfest-FBIG-DTMB-UK</t>
  </si>
  <si>
    <t>c7c45a2c82d2bfde9cc802c6f4202ef6b3007cd9</t>
  </si>
  <si>
    <t>AQ_LA_ALC003_D000_P0003_1865_U_CS00_IN000_B000_DM000_MC000_L01_PV00_MD00</t>
  </si>
  <si>
    <t>af887a39f00e87c800aea24e312d4e3996e5929c</t>
  </si>
  <si>
    <t>facebook</t>
  </si>
  <si>
    <t>2748804ca1bc434ed81949f96d24d17e3c22e0e5</t>
  </si>
  <si>
    <t>Oktoberfest-OktoberfestBuyersLookalikes0to2PC-facebook,instagram,audience_network,messenger-desktopfeed,mobilefeed,rightcolumn,instagramstream,mobileexternal-All-1865-GB</t>
  </si>
  <si>
    <t>f6a23469305ce1aaca06c92fadee10525122358a</t>
  </si>
  <si>
    <t>EC_CA_AAL001_D000_P00_1865_U_CS00_IN000_B000_DM000_MC000_L00_ PV00_MD00 - PD</t>
  </si>
  <si>
    <t>98a51c9fb6857bdcb4e029b734755d8bb7bd5ea3</t>
  </si>
  <si>
    <t>Oktoberfest-GermanBeerFanInterest-facebook,instagram,audience_network,messenger-desktopfeed,mobilefeed,rightcolumn,instagramstream,mobileexternal-All-1865-GB</t>
  </si>
  <si>
    <t>5d207e3aeef9d14794455d37b3793af6a6d9e53c</t>
  </si>
  <si>
    <t>EC_CA_ALC001_D000_P00_1865_U_CS00_IN000_B000_DM000_MC000_L00_ PV00_MD00_IGS</t>
  </si>
  <si>
    <t>ff157db9d5bb0050b9c32dedf49833b4117d5fee</t>
  </si>
  <si>
    <t>AQ_CA_WSV003_D060_P000_1865_U_CS01_IN000_B000_DM000_MC000_L00_ PV00_MD00_PerfectDraft_Kegs&amp;Machine</t>
  </si>
  <si>
    <t>562823b6c1b5b96711009f8af6c38f57e5b11b20</t>
  </si>
  <si>
    <t>Oktoberfest-OktoberfestBuyersLookalikes2to4PC-facebook,instagram,audience_network,messenger-desktopfeed,mobilefeed,rightcolumn,instagramstream,mobileexternal-All-1865-GB</t>
  </si>
  <si>
    <t>223ee23d3a727ce0bef2f65a01198eb4647702f1</t>
  </si>
  <si>
    <t>facebook,instagram,audience_network,messenger</t>
  </si>
  <si>
    <t>c99c0286226f82b24091d275dbb8ef2fe3c7e3fc</t>
  </si>
  <si>
    <t>e79eb44fc66510288d67539713b9fa4bd5c0f39b</t>
  </si>
  <si>
    <t>Custom Audience</t>
  </si>
  <si>
    <t>52dfb02582069c2aad0c88a3c1b3a24cd2814721</t>
  </si>
  <si>
    <t>52e408cad23c457a83763860424df796bceaa2dd</t>
  </si>
  <si>
    <t>a8a6760aa3e087a4d317583f9d49b5e3bec21b50</t>
  </si>
  <si>
    <t>Event-LALMixedCases30d0To2PC-facebook,instagram,audience_network,messenger-desktopfeed,mobilefeed,rightcolumn,instagramstream,mobileexternal-All-1865-GB</t>
  </si>
  <si>
    <t>3ee536dac0cbc7eed26183df0ffb57c315f7f65d</t>
  </si>
  <si>
    <t>Event-IPABreweries-facebook,instagram,audience_network,messenger-desktopfeed,mobilefeed,rightcolumn,instagramstream,mobileexternal-All-1865-GB</t>
  </si>
  <si>
    <t>06a18e731b39e34b513a23ca88c03a907644ac3f</t>
  </si>
  <si>
    <t>edef12b5fe16783610387c57e2b62d06fafa51f7</t>
  </si>
  <si>
    <t>JF-BH-Event-SeptemberIPA10PCOff-FBIG-DTMB-UK</t>
  </si>
  <si>
    <t>e9072e989a02b64628b703b848685aa72902f2eb</t>
  </si>
  <si>
    <t>def207f915c2592c793e1a5fddd0a80569cb6004</t>
  </si>
  <si>
    <t>7f2ad8bcb75699fd079bcc8b718e40dd837681b7</t>
  </si>
  <si>
    <t>Event-ConversionsMixedCasePurchasers60d-facebook,instagram,audience_network,messenger-desktopfeed,mobilefeed,rightcolumn,instagramstream,mobileexternal-All-1865-GB</t>
  </si>
  <si>
    <t>d58f9735b5c3f5f3b4a53d3e14da414d2d1531d8</t>
  </si>
  <si>
    <t>d4856b7ec7a5e3375b2fe43f91724ab2722902f7</t>
  </si>
  <si>
    <t>5b96a007927c772e7f691637a108dae4d913d802</t>
  </si>
  <si>
    <t>8616e755b4ea1eb855662e4898b97c6eebb75992</t>
  </si>
  <si>
    <t>Event-Gifters-facebook,instagram,audience_network,messenger-desktopfeed,mobilefeed,rightcolumn,instagramstream,mobileexternal-All-1865-GB</t>
  </si>
  <si>
    <t>0578085e0f7c4fe1eaca4ff6ab0ecab880c8bb8f</t>
  </si>
  <si>
    <t>Event-WebsiteTrafficIPA30d-facebook,instagram,audience_network,messenger-desktopfeed,mobilefeed,rightcolumn,instagramstream,mobileexternal-All-1865-GB</t>
  </si>
  <si>
    <t>adf077d568dba3f9c1777bf33c812f64117b9bf5</t>
  </si>
  <si>
    <t>c06629119711b30a89685a4fe7ec5bd96846ddcb</t>
  </si>
  <si>
    <t>72e6b498484678e2f9c694cc9eac236781633167</t>
  </si>
  <si>
    <t>f532574eb6171ef803f3d1646111b7253d4fd6be</t>
  </si>
  <si>
    <t>58979c8dd60c0e397115378b74ffabcdf76f161b</t>
  </si>
  <si>
    <t>71d59b7df65d84116f6260211f7a1425dd2e4451</t>
  </si>
  <si>
    <t>1a91e24e0d5b7dd1b4cd8c5d28d75bffc6e3e3a6</t>
  </si>
  <si>
    <t>a55dafc8a59695a7c11da21102e948c92134dc0b</t>
  </si>
  <si>
    <t>Event-LALWebsiteTrafficIPA30d3to4PC-facebook,instagram,audience_network,messenger-desktopfeed,mobilefeed,rightcolumn,instagramstream,mobileexternal-All-1865-GB</t>
  </si>
  <si>
    <t>1e5f39e1d9f26f2b6bba277e1adde98d50b14ba3</t>
  </si>
  <si>
    <t>Event-LALWebsiteTrafficIPA30d0to2PC-facebook,instagram,audience_network,messenger-desktopfeed,mobilefeed,rightcolumn,instagramstream,mobileexternal-All-1865-GB</t>
  </si>
  <si>
    <t>5d2f13470190cccdc89c7157d10e82f90ed62903</t>
  </si>
  <si>
    <t>af914d09f8c242dd1d5b43adfb1d1871fc412964</t>
  </si>
  <si>
    <t>75eccd0e8b90f6d8a6c0fb78c66b17d8b7e83f5d</t>
  </si>
  <si>
    <t>34a03fd2573870ef36bc115cdf5d2c4c97692fce</t>
  </si>
  <si>
    <t>98033d23e5261ab5a28a90cda98e6538fd3b2741</t>
  </si>
  <si>
    <t>e1a52fa4898a2da04237a133bb73ea77462d9eac</t>
  </si>
  <si>
    <t>cc2cc9e725fc2e6ddbddc2edafc6aa7bb589296a</t>
  </si>
  <si>
    <t>7a409614ba48365799ee271cfe6a35a063ee7074</t>
  </si>
  <si>
    <t>bbf260b9900a1d742557d880116076352f822b08</t>
  </si>
  <si>
    <t>Event-IndiaPaleAle-facebook,instagram,audience_network,messenger-desktopfeed,mobilefeed,rightcolumn,instagramstream,mobileexternal-All-1865-GB</t>
  </si>
  <si>
    <t>844a7eda7c0c7a5732b2b1888cf04bb657222793</t>
  </si>
  <si>
    <t>JF-BH-Event-SeptemberMixedCase10PCOff-FBIG-DTMB-UK</t>
  </si>
  <si>
    <t>fe52d2d5d0795789429a54691968c12421f3473a</t>
  </si>
  <si>
    <t>6e849c2aca15e2c2ebd4aaa58e1234bc1e56fb0c</t>
  </si>
  <si>
    <t>cb05e3b3dbfbb16a67963d2cfb1f2b0b6be83875</t>
  </si>
  <si>
    <t>d81e5ce3e7aaa37edd9a05fe40405230d1d0408c</t>
  </si>
  <si>
    <t>afc9cea5eff57f4d47793888e881ed4ebdba06d2</t>
  </si>
  <si>
    <t>d8b563507c951e1372fbf39f757afe3a6aed0a64</t>
  </si>
  <si>
    <t>b05091c2c2c44017cf8eb6f92c9a0c3c640e36d9</t>
  </si>
  <si>
    <t>a5592b2b73d819dbc301c2a516ccf25a445e5f20</t>
  </si>
  <si>
    <t>Event-CraftDraftAndMicrobrew-facebook,instagram,audience_network,messenger-desktopfeed,mobilefeed,rightcolumn,instagramstream,mobileexternal-All-1865-GB</t>
  </si>
  <si>
    <t>43e07678649e8b7545e995dc3704560f5dba40a9</t>
  </si>
  <si>
    <t>f699aeb8b0814cfc23fa858d7027772a03b5938a</t>
  </si>
  <si>
    <t>0fe16c5b88ed41eee569b7e8f2ffa0c036ac9416</t>
  </si>
  <si>
    <t>2f1d6eeb0b14ad3343f12e54595d11c9b991508e</t>
  </si>
  <si>
    <t>cc7645406e05ebb4b87a80b898bec62c68182a1c</t>
  </si>
  <si>
    <t>78cfd36a813ec9b1055536d5816aab4d84387672</t>
  </si>
  <si>
    <t>8d9913a4c5fa1a75a0f15dde3d4dad7bb5af8eee</t>
  </si>
  <si>
    <t>d069ef9566820b3116cb3c455c3308a461b2e1ac</t>
  </si>
  <si>
    <t>008aa9843c8f7fef0fd5ae4984413489b09b53c2</t>
  </si>
  <si>
    <t>a0c7e3fbb6389fa919db67c25bc340d01e9a9713</t>
  </si>
  <si>
    <t>1a75a1fd43227988ba39505bd34887e223dd305d</t>
  </si>
  <si>
    <t>605ec3c4f69205529e8be65d7b0f1d6c568a161f</t>
  </si>
  <si>
    <t>72bbc87cbd82b262458fd97016abfbf79be8afb6</t>
  </si>
  <si>
    <t>b8ba4c7e32f9dd977d0786e439c2140cc4fd479a</t>
  </si>
  <si>
    <t>a05a6a57f24fdaf362f49a6eb651d7cd908584bf</t>
  </si>
  <si>
    <t>16442b85be0f56a71dd9b5751b638ebfc206c3de</t>
  </si>
  <si>
    <t>96fd19cdaabb198e9a6314863502fc5ad1ac7b73</t>
  </si>
  <si>
    <t>f906a44d40f212802fef3ab87bd428c6405f2266</t>
  </si>
  <si>
    <t>e7981d16a76533e9f275e0f8248addd0aaa62321</t>
  </si>
  <si>
    <t>152fa29eafc2700af067a486d00efd7a6737de61</t>
  </si>
  <si>
    <t>187a8e7c155f14dd232e0ec38ea59d1a817e5985</t>
  </si>
  <si>
    <t>68bee94531c2258f8dd753e65a37e60a89ef6e31</t>
  </si>
  <si>
    <t>f146762fe54bababf13c8d2ef93ebfa351b17d8a</t>
  </si>
  <si>
    <t>64ab8b0f91771d49b37c12479b844b42e6d48f4e</t>
  </si>
  <si>
    <t>807dae2900db80d21c2726694cbb529515140eb1</t>
  </si>
  <si>
    <t>cadc86d4508fee77903d733c4296eea7446b2b20</t>
  </si>
  <si>
    <t>093be2ba3c6fa14226a24721e21115a2d35acdb1</t>
  </si>
  <si>
    <t>ab795a4f8d97fe4df097a1ef3ba5ec9204a4d108</t>
  </si>
  <si>
    <t>40c52db896d5723332df46d9b3c64cbd2f9d0b0d</t>
  </si>
  <si>
    <t>43a162bdcd73c5ccbe0a87e9a68ba21002e8a391</t>
  </si>
  <si>
    <t>a21a8ee86ff6cb66990032e99a0ce717de7c3e9d</t>
  </si>
  <si>
    <t>24f4bdfd8bc69fb805938d228bd26412ebcda6d8</t>
  </si>
  <si>
    <t>07d6741263948493ad6ff8084413796f679c513c</t>
  </si>
  <si>
    <t>03d8e7f2198820085c99e95018a4cc374d5f5787</t>
  </si>
  <si>
    <t>b77b30f95874cefc7e92146c1e4af21b3c74a022</t>
  </si>
  <si>
    <t>032b6bb03ce3b0f16e4760f3d78131cf54fcae15</t>
  </si>
  <si>
    <t>585d80d86bc09aaba44858cccd8bc8509feaef20</t>
  </si>
  <si>
    <t>5442a6f2afd9d9eca6b42fc96177eed16552f4b7</t>
  </si>
  <si>
    <t>6ccc0a039fbe5ea1d63f4418765623e710e09fea</t>
  </si>
  <si>
    <t>69d486dfbfcb4095b8be43e2d68a5a6e97e744a1</t>
  </si>
  <si>
    <t>fe072e0486d62d16e6b97bb07c3d1c289d0ba67b</t>
  </si>
  <si>
    <t>b3e3c954684f49962bdcb6426a6b9a38195f27c8</t>
  </si>
  <si>
    <t>33d3c2f3e03a5befc8dd3de412ffaf9b3b031089</t>
  </si>
  <si>
    <t>d534b38cd4bb6f99ba551609d16aa296d59a2ca7</t>
  </si>
  <si>
    <t>OktoberfestPD-GermanExPats-facebook,instagram,audience_network,messenger-desktopfeed,mobilefeed,rightcolumn,instagramstream,mobileexternal-All-1865-GB</t>
  </si>
  <si>
    <t>fe69de961802b84f1983008928e9716a030fb86e</t>
  </si>
  <si>
    <t>OktoberfestPD-GermanBeerFanInterest-facebook,instagram,audience_network,messenger-desktopfeed,mobilefeed,rightcolumn,instagramstream,mobileexternal-All-1865-GB</t>
  </si>
  <si>
    <t>f4672241a3bb0e31730868468b1c096ce55131c5</t>
  </si>
  <si>
    <t>JF-BH-Event-OktSoberFest-FBIG-DTMB-UK</t>
  </si>
  <si>
    <t>c8fe850b5111c105ce6886919e0a0efa5030c26b</t>
  </si>
  <si>
    <t>JF-BH-Advent2019-AdventProspecting-FBIG-DTMB-UK</t>
  </si>
  <si>
    <t>d1a36658404c6aaf90d6e05d948fd4592f76175a</t>
  </si>
  <si>
    <t>def2d83e552985062d85b860f72f51780b7878b5</t>
  </si>
  <si>
    <t>18d7131fbc1e67b282dc378491b4b5048b0685e8</t>
  </si>
  <si>
    <t>Advent2019-Top2019Purchasers-facebook,instagram,audience_network,messenger-desktopfeed,mobilefeed,rightcolumn,instagramstream,mobileexternal-All-1865-GB</t>
  </si>
  <si>
    <t>a9a1e12c66a308e8a372f5ca7f5f62aabdcc7670</t>
  </si>
  <si>
    <t>c1d84d33b84632b4800375e46508e56c3eeec92c</t>
  </si>
  <si>
    <t>43daa81f6fec386db216d8b6043cf144e1b5b2f4</t>
  </si>
  <si>
    <t>a2eb6447657e9c80697ce63364de84964e7d18ff</t>
  </si>
  <si>
    <t>OctSoberFest-LowAlcoholBeer-facebook,instagram,audience_network,messenger-desktopfeed,mobilefeed,rightcolumn,instagramstream,mobileexternal-All-1865-GB</t>
  </si>
  <si>
    <t>aa214d627af235fdc971e01251d74edf9a371a88</t>
  </si>
  <si>
    <t>ae23520b0ad6ec7398ad3f60942717e2e546c2d5</t>
  </si>
  <si>
    <t>OctSoberFest-Student-facebook,instagram,audience_network,messenger-desktopfeed,mobilefeed,rightcolumn,instagramstream,mobileexternal-All-1825-GB</t>
  </si>
  <si>
    <t>09f9417c56ba7d367d04afd28972455671ecef09</t>
  </si>
  <si>
    <t>52b8158290ee58d70036bc145a35d76578684a64</t>
  </si>
  <si>
    <t>OctSoberFest-LookalikeAlcoholFreePurchasers-facebook,instagram,audience_network,messenger-desktopfeed,mobilefeed,rightcolumn,instagramstream,mobileexternal-All-1865-GB</t>
  </si>
  <si>
    <t>4b6a753ea78de08f19a0e9de700ca639a3d26e05</t>
  </si>
  <si>
    <t>f2284d077cbec16fc85690413f650bfe1a45a371</t>
  </si>
  <si>
    <t>Advent2019-BeerGeeks-facebook,instagram,audience_network,messenger-desktopfeed,mobilefeed,rightcolumn,instagramstream,mobileexternal-All-1865-GB</t>
  </si>
  <si>
    <t>468d88ba2d6ecbb1dba01f35e73cd80b59191f47</t>
  </si>
  <si>
    <t>80b6c65222421a25c14b65b14c14c2df73281a04</t>
  </si>
  <si>
    <t>cdd3ddf50b4c64f442bcc309105a0d0e4babaffe</t>
  </si>
  <si>
    <t>c90dee7756aec5247aa6a62fbb72b3938867a536</t>
  </si>
  <si>
    <t>d9494b733d09fff8bfda4a7b7d08d2afcf9692db</t>
  </si>
  <si>
    <t>OctSoberFest-ToughMudder-facebook,instagram,audience_network,messenger-desktopfeed,mobilefeed,rightcolumn,instagramstream,mobileexternal-All-1865-GB</t>
  </si>
  <si>
    <t>918c1cb218d5ca773b85df49a5d41de2f4293265</t>
  </si>
  <si>
    <t>2df6ea56fc3e9255807b811159faba2860d5aef0</t>
  </si>
  <si>
    <t>e20c50be3ee4cd3c518802a655f9cd499dbe73d3</t>
  </si>
  <si>
    <t>OctSoberFest-RetargetingLowAlcohol-facebook,instagram,audience_network,messenger-desktopfeed,mobilefeed,rightcolumn,instagramstream,mobileexternal-All-1865-GB</t>
  </si>
  <si>
    <t>3152a8bc1f26a4ccebc0b38314352c50acf72e92</t>
  </si>
  <si>
    <t>e742023eb30f937888ec144a0da6709dea8aff4f</t>
  </si>
  <si>
    <t>OctSoberFest-NewMothers-facebook,instagram,audience_network,messenger-desktopfeed,mobilefeed,rightcolumn,instagramstream,mobileexternal-F-1865-GB</t>
  </si>
  <si>
    <t>1ead197aac993c1c7a6afdd54e64a0eaa9f6fec4</t>
  </si>
  <si>
    <t>OctSoberFest-SoberAndClean-facebook,instagram,audience_network,messenger-desktopfeed,mobilefeed,rightcolumn,instagramstream,mobileexternal-All-1865-GB</t>
  </si>
  <si>
    <t>7cc8dbbfa65c938169202722f48069908430aa0e</t>
  </si>
  <si>
    <t>a36f7db9bfb6a5c89d39741db3bb953dfcf36f27</t>
  </si>
  <si>
    <t>4ae52ac2a852e55032bc7b8bfb5b07a5a8be8516</t>
  </si>
  <si>
    <t>a4fb4ac44241813463f7c2a363f9314daa461762</t>
  </si>
  <si>
    <t>62cf6420f0dc21706defb4cb94a97c509591574b</t>
  </si>
  <si>
    <t>OctSoberFest-Lookalike2PCLowAlcoholFree-facebook,instagram,audience_network,messenger-desktopfeed,mobilefeed,rightcolumn,instagramstream,mobileexternal-All-1865-GB</t>
  </si>
  <si>
    <t>3d1f9ec2c96689e37904c4caa31fee5be308f256</t>
  </si>
  <si>
    <t>OctSoberFest-CharityAndCauses-facebook,instagram,audience_network,messenger-desktopfeed,mobilefeed,rightcolumn,instagramstream,mobileexternal-All-1865-GB</t>
  </si>
  <si>
    <t>57de463c47e27ade1096e6e98540e0cf7025d56d</t>
  </si>
  <si>
    <t>Advent2019-GiftingFriends-facebook,instagram,audience_network,messenger-desktopfeed,mobilefeed,rightcolumn,instagramstream,mobileexternal-All-1865-GB</t>
  </si>
  <si>
    <t>11f0dbfc35091fa24c8f37fba911cd5feb634b2d</t>
  </si>
  <si>
    <t>OktoberfestPD-GiftersFriendsOfPeopleWithBirthdays-facebook,instagram,audience_network,messenger-desktopfeed,mobilefeed,rightcolumn,instagramstream,mobileexternal-All-1865-GB</t>
  </si>
  <si>
    <t>0a9797b236cb08b200e0c3bcbcc713c025696215</t>
  </si>
  <si>
    <t>OctSoberFest-MacMillanCancerSupport-facebook,instagram,audience_network,messenger-desktopfeed,mobilefeed,rightcolumn,instagramstream,mobileexternal-All-1865-GB</t>
  </si>
  <si>
    <t>7e30fb4bd7fe1051ca3adfc750c0227f27ae5f68</t>
  </si>
  <si>
    <t>OktoberfestPD-OktoberfestBuyersLookalikes0to2PC-facebook,instagram,audience_network,messenger-desktopfeed,mobilefeed,rightcolumn,instagramstream,mobileexternal-All-1865-GB</t>
  </si>
  <si>
    <t>515d617f82c48c2b0c9b6422e43d80b6ef542d71</t>
  </si>
  <si>
    <t>OktoberfestPD-OktoberfestBuyersLookalikes2to4PC-facebook,instagram,audience_network,messenger-desktopfeed,mobilefeed,rightcolumn,instagramstream,mobileexternal-All-1865-GB</t>
  </si>
  <si>
    <t>30f4901e40630f35f432547b7a025f69b69b5ea4</t>
  </si>
  <si>
    <t>0a2fcf8a43237b5c7dd433ae5fca1052da60d8da</t>
  </si>
  <si>
    <t>564373db7ac698e25e5428f9bea8e09911287d93</t>
  </si>
  <si>
    <t>807ad6a113e801bb74ac84de0a986dd34e0c5b50</t>
  </si>
  <si>
    <t>920ac3eafb6a2e083d6c75b06ede13d757d9ea72</t>
  </si>
  <si>
    <t>23fc0e5d9b27ec49b9d41143df30b35b7d8a395f</t>
  </si>
  <si>
    <t>Advent2019-PreviousAdventPurchasers-facebook,instagram,audience_network,messenger-desktopfeed,mobilefeed,rightcolumn,instagramstream,mobileexternal-All-1865-GB</t>
  </si>
  <si>
    <t>68a62c4c7b45a21ba3e8d2f6c1d08d7506881a45</t>
  </si>
  <si>
    <t>JF-BH-OktoberfestPD-FBIG-DTMB-UK</t>
  </si>
  <si>
    <t>f8ac64eae66270ca72ec9448c21c88a290d1a1d7</t>
  </si>
  <si>
    <t>OctSoberFest-LookalikeLowAlcoholPurchaser-facebook,instagram,audience_network,messenger-desktopfeed,mobilefeed,rightcolumn,instagramstream,mobileexternal-All-1865-GB</t>
  </si>
  <si>
    <t>e9c3c10483417155fccbe2f4fb5e3126a6ca53a3</t>
  </si>
  <si>
    <t>6a823e93cfa9aa9b6995f919cc1a2e1c51dd4259</t>
  </si>
  <si>
    <t>0645302255cd784b8a9bbaea4af2435a61138915</t>
  </si>
  <si>
    <t>304d74b07ed73259c58f49f2e6bee8e9630cbff4</t>
  </si>
  <si>
    <t>e68a8cff3afe40a8839fd2843c44af95a67e4f94</t>
  </si>
  <si>
    <t>a283ee6029a37f6971b028e890a2c96f522c6ec5</t>
  </si>
  <si>
    <t>OktoberfestPD-OktoberfestWebsiteVisitorsLookalikes2to4PC-facebook,instagram,audience_network,messenger-desktopfeed,mobilefeed,rightcolumn,instagramstream,mobileexternal-All-1865-GB</t>
  </si>
  <si>
    <t>7e141063dc946ec6dca8001746947c51cb4efb7e</t>
  </si>
  <si>
    <t>11b7cdbb7b2a7b01fb507bed6f2cd20abfec6fa5</t>
  </si>
  <si>
    <t>a69f07685b437603b18dfa39298ef057a4fd9162</t>
  </si>
  <si>
    <t>OktoberfestPD-BeerCuriousFestival-facebook,instagram,audience_network,messenger-desktopfeed,mobilefeed,rightcolumn,instagramstream,mobileexternal-All-1865-GB</t>
  </si>
  <si>
    <t>c53e6e83fbbd5eb083a5807cce64ac454523c107</t>
  </si>
  <si>
    <t>Advent2019-GiftingTargeting-facebook,instagram,audience_network,messenger-desktopfeed,mobilefeed,rightcolumn,instagramstream,mobileexternal-All-1865-GB</t>
  </si>
  <si>
    <t>963ff334ef60cf99e4ec3ff0da20d74726319c3f</t>
  </si>
  <si>
    <t>5e1ac457656683ca1d54fefde2fbef5cda623acb</t>
  </si>
  <si>
    <t>c894c326b425039a6c872863133c47dfc012a00c</t>
  </si>
  <si>
    <t>OktoberfestPD-OktoberfestWebsiteVisitorsLookalikes0to2PC-facebook,instagram,audience_network,messenger-desktopfeed,mobilefeed,rightcolumn,instagramstream,mobileexternal-All-1865-GB</t>
  </si>
  <si>
    <t>e4532ca1ef4877d41c7a8a55cba89edd2372c8cd</t>
  </si>
  <si>
    <t>40e300c9e130ac58a67a3bf24f6dfcb299855c0f</t>
  </si>
  <si>
    <t>9f829cb87849644f5b98e637ae3740883417c0f4</t>
  </si>
  <si>
    <t>6295b8ebb4872745a261b43c20f026a7a8e2becc</t>
  </si>
  <si>
    <t>d82924f9337a29213bf95550f87d726867c13448</t>
  </si>
  <si>
    <t>3b7b0d4ca39bec03b42555eeb4eef2ff625d0347</t>
  </si>
  <si>
    <t>0f92494edc6d9568f88a84277df4725c17addfd1</t>
  </si>
  <si>
    <t>e2c44cd2c6c1d8fb316b7fb6d8f28e7437d78128</t>
  </si>
  <si>
    <t>cdd2ab6a4c3ede51032eb1655b842eda57e22349</t>
  </si>
  <si>
    <t>f9d1dabd627d19adf89e98f5c2972b32ca7adae6</t>
  </si>
  <si>
    <t>706f73bfa6dcd4ec1eedd043593725d9cee23d6d</t>
  </si>
  <si>
    <t>860aa40002ebce2ac9e572e2cc259fc9eedeea1b</t>
  </si>
  <si>
    <t>1cf9a620219096a21c4c672c9fa0db9ee7502848</t>
  </si>
  <si>
    <t>c69c210ee57535480d82ca925826724d543fa081</t>
  </si>
  <si>
    <t>735923aea7b4fadc646af6473d3cf567582042d2</t>
  </si>
  <si>
    <t>ce3301519432a1cc0a7368503b9087686fd430ce</t>
  </si>
  <si>
    <t>295e610508b6d4d4d8831a740b1905e09b85bdb5</t>
  </si>
  <si>
    <t>b229ad61290999c764fb14473ded12227980277d</t>
  </si>
  <si>
    <t>1a5ad8a9545ae60650ae3d6e4cc5ba8ed3b5c049</t>
  </si>
  <si>
    <t>83f1bb455a108a43967f4ea9452884f192054f50</t>
  </si>
  <si>
    <t>cdfc49ea105a8a38068272647ca434356ac5c17a</t>
  </si>
  <si>
    <t>0fea228b52c4a313f9df728bbff2ad6ec3e532cd</t>
  </si>
  <si>
    <t>49ef862379d23c5ebed1b8c15bb9629cc94f5a1f</t>
  </si>
  <si>
    <t>da7ec9bf64dbf7f08e739935166c38419cb6ead7</t>
  </si>
  <si>
    <t>64995d869a637617c795849db990c4a0bb1fd797</t>
  </si>
  <si>
    <t>132cf4eb678c63ceb5db68ac1205fc8da054a4a7</t>
  </si>
  <si>
    <t>JF-BH-Event-AlcoholFree-FBIG-DTMB-UK-Retargeting-General</t>
  </si>
  <si>
    <t>97b1d7af7d2d38ddb0e7f300dfba2dcd993651d8</t>
  </si>
  <si>
    <t>JF-BH-Event-AlcoholFree-FBIG-DTMB-UK-Prospecting-LowAlcohol</t>
  </si>
  <si>
    <t>f6f3fccf49d3769fdddc73e28b01456503f2a8f6</t>
  </si>
  <si>
    <t>30d904b6b7ab656e923bd717d31044b64e751e97</t>
  </si>
  <si>
    <t>a33e0688d4289956dc01c541ddf69262cfbf75f2</t>
  </si>
  <si>
    <t>JF-BH-Event-AlcoholFree-FBIG-DTMB-UK</t>
  </si>
  <si>
    <t>98c5232b7a5bc33001245311f0fc68d3fd9f9f88</t>
  </si>
  <si>
    <t>dc923cd01e4c022c7fdc1adea9917c38043c5ecb</t>
  </si>
  <si>
    <t>578a6410671c77cefb59835d0a20b375f1130e6a</t>
  </si>
  <si>
    <t>0db4da617e3a53de42b3f1d0cbd1ee8b4f71e985</t>
  </si>
  <si>
    <t>79bbe6dc5bb1ead817688d1f4c57b07e76327696</t>
  </si>
  <si>
    <t>81f96f42ec30a0e38e93af4bc5f38e02a99e32e0</t>
  </si>
  <si>
    <t>8ce901d519e9c38c025605211901dca614143feb</t>
  </si>
  <si>
    <t>3977aceb740b371483c8369699f57c47b3942044</t>
  </si>
  <si>
    <t>8107db1b467ff91ff381dcbfb96b43f3afc3b710</t>
  </si>
  <si>
    <t>JF - Low Alcohol</t>
  </si>
  <si>
    <t>9481c4623b27152836b7a51098a45b5907f3dfbd</t>
  </si>
  <si>
    <t>f0bd8583c97cbfcbd4292b712384ee5fc5402aa3</t>
  </si>
  <si>
    <t>7b6c41d74771a6d602996b526d54c3f5f9bd7843</t>
  </si>
  <si>
    <t>a2ae8deedb1f7ba8bffaf9e354810055a2920ad4</t>
  </si>
  <si>
    <t>a67432cd2d8decc0fa95d0616fa42daeecc47270</t>
  </si>
  <si>
    <t>ead70f002c713b7829f4a18f60896443fcf93ffd</t>
  </si>
  <si>
    <t>JF-BH-Event-AlcoholFree-FBIG-DTMB-UK-Prospecting-Macmillan</t>
  </si>
  <si>
    <t>b3474943564d2d0f81f8c71d674578f581a0d18b</t>
  </si>
  <si>
    <t>1f4618658d743df14630336cd431f408e6aa97b4</t>
  </si>
  <si>
    <t>94f879200f945154644e1e93578e98066c373fcb</t>
  </si>
  <si>
    <t>de9372851423b3f49b1aaa5b1a9275cc0bbc0bac</t>
  </si>
  <si>
    <t>Alcohol Free Purchases - LAL GB 2%</t>
  </si>
  <si>
    <t>4ea28af46ec3dc0312f63caa6c52a1c8982b0a5b</t>
  </si>
  <si>
    <t>790f5e4ae502dd52a566ad7081a74e10af138029</t>
  </si>
  <si>
    <t>All Website Visitors - 180 Days</t>
  </si>
  <si>
    <t>84ac6fe1b43a7e290b130f591115005504422e23</t>
  </si>
  <si>
    <t>8ec6d3842fa9ab244a04906a9e0481735f327564</t>
  </si>
  <si>
    <t>29a3f755c155340c413c9d04a4065811d0b18e33</t>
  </si>
  <si>
    <t>JF-BH-Event-AlcoholFree-FBIG-DTMB-UK-Retargeting-LowAlcohol</t>
  </si>
  <si>
    <t>528b6dfda674a9fd2d39fbef4456bc00bdfeab70</t>
  </si>
  <si>
    <t>ada4b6d88c7c7d4ca847af1b1a0d18fc70bef75e</t>
  </si>
  <si>
    <t>aeee0b36cbb9cfab041b29cc3cb4c777aaa8fee9</t>
  </si>
  <si>
    <t>JF-BH-Event-AlcoholFree-FBIG-DTMB-UK-Prospecting-NonAlcoholic</t>
  </si>
  <si>
    <t>c9df280ee74b5be98992c9b44ec19fba79481c7d</t>
  </si>
  <si>
    <t>e47ae90c81842da4bc38e7547e8a18d977b5ff60</t>
  </si>
  <si>
    <t>ba685740b6cabec0f445e7bffa313e6a90d044aa</t>
  </si>
  <si>
    <t>99f8c1acf101f05a0c709e7db2aeaa1905b8b3e7</t>
  </si>
  <si>
    <t>JF-BH-Event-AlcoholFree-FBIG-DTMB-UK-Lookalike-AlcoholFree</t>
  </si>
  <si>
    <t>4aeb9c873c91e0f0e119209511868a304c7848d4</t>
  </si>
  <si>
    <t>440d4e02884259468864d32d9bee60ba11a7ce96</t>
  </si>
  <si>
    <t>72374d321a0b533c68d8e62372faae7815fd2d9b</t>
  </si>
  <si>
    <t>PerfectDraft50Off-HomeEntertainers-AllPlatforms-AllPlacements-All-1865-GB-facebook,instagram,audience_network,messenger-desktopfeed,mobilefeed,rightcolumn,instagramstream,mobileexternal-All-1865-GB</t>
  </si>
  <si>
    <t>219f5a48524da615cae82684996156a07767a1b6</t>
  </si>
  <si>
    <t>PerfectDraft50Off-RetargetingPerfectDraftViewers-AllPlatforms-AllPlacements-All-1865-GB</t>
  </si>
  <si>
    <t>5ee720e9a7c66f2ae7c552daae1f170bb4101492</t>
  </si>
  <si>
    <t>b79821cc12d705124930fca47a9360504c792dde</t>
  </si>
  <si>
    <t>8aae7632e326853bd99fa67599cf5eaeb1d6f1b8</t>
  </si>
  <si>
    <t>PerfectDraft50Off-BeerGeek-AllPlatforms-AllPlacements-All-1865-GB-facebook,instagram,audience_network,messenger-desktopfeed,mobilefeed,rightcolumn,instagramstream,mobileexternal-All-1865-GB</t>
  </si>
  <si>
    <t>222338771f86272b8252fded38902bc0fc9003d8</t>
  </si>
  <si>
    <t>414b27a67f65790e520d3102038e44f5ba09cea9</t>
  </si>
  <si>
    <t>c05339ba09179420333a64097de277561d085252</t>
  </si>
  <si>
    <t>21c5b1a02ef0260757ed5250c88213b4c878670e</t>
  </si>
  <si>
    <t>1c77e6921f1f2fb3dd2af80d91a18976aa8f4f11</t>
  </si>
  <si>
    <t>4df763ddf60fc90613fc23acdd7d34b2104afb27</t>
  </si>
  <si>
    <t>2d08800d26cc21962ffbb235098722910e72af8e</t>
  </si>
  <si>
    <t>JF-BH-PerfectDraft-50GBPOffRetargeting-FBIG-DTMB-UK</t>
  </si>
  <si>
    <t>30a04fef3e92b5d1bbc0c464160292171d5a7eec</t>
  </si>
  <si>
    <t>d4635e14277cfb4a2ec143c0b0c82856a56a8568</t>
  </si>
  <si>
    <t>2e3761a97be453a1d359b9a0a222f1f2ed92fbbf</t>
  </si>
  <si>
    <t>34fee2326d995ca04ea4affe8e781555a914de7a</t>
  </si>
  <si>
    <t>PerfectDraft50Off-DraughtBelievers-AllPlatforms-AllPlacements-All-1865-GB-facebook,instagram,audience_network,messenger-desktopfeed,mobilefeed,rightcolumn,instagramstream,mobileexternal-All-1865-GB</t>
  </si>
  <si>
    <t>fb654fd395d62216b6e0b955e8e279e6eb4eb45c</t>
  </si>
  <si>
    <t>7a584a47a2c6d584d4b0f51d0562d245c8fb98bf</t>
  </si>
  <si>
    <t>495bef7b21f69e8b428f26a287ebbb6a7a121353</t>
  </si>
  <si>
    <t>JF-BH-Advent2019-AdventRetargeting-FBIG-DTMB-UK</t>
  </si>
  <si>
    <t>6554775f6b49b742acdf6ebba64477c9da9e3d93</t>
  </si>
  <si>
    <t>JF-BH-PerfectDraft-50GBPOff-FBIG-DTMB-UK</t>
  </si>
  <si>
    <t>6766088855669ba86d1ce3f18a716cb53d5e7a4e</t>
  </si>
  <si>
    <t>fbe2e11a5242ca0f88824c892be295594ab8d907</t>
  </si>
  <si>
    <t>111d6ec6feb564d6a289392cad6953a3f2b87210</t>
  </si>
  <si>
    <t>9b2f03950fb6787dfbda8275afd9a6e49a351e4d</t>
  </si>
  <si>
    <t>ce1dd190fd671ac3771052c5649d4fd8495997a9</t>
  </si>
  <si>
    <t>eb4178c83adfd8c9b684a648026748312e5d33a8</t>
  </si>
  <si>
    <t>bf57636b68c3546d9b3f7734325149ab7543eb50</t>
  </si>
  <si>
    <t>9e4d714385402a6ae254cd01032a936151f6e2ff</t>
  </si>
  <si>
    <t>PerfectDraft50Off-LALPerfectDraftPurchasers0to2PC-AllPlatforms-AllPlacements-All-1865-GB-facebook,instagram,audience_network,messenger-desktopfeed,mobilefeed,rightcolumn,instagramstream,mobileexternal-All-1865-GB</t>
  </si>
  <si>
    <t>733df6218189e44e987bf9e5726cc6bc25133586</t>
  </si>
  <si>
    <t>2e55493d6a0692d864ed10c8506c4a0a13878ba4</t>
  </si>
  <si>
    <t>b7114405bbfb4482480608dd744fe463999ac94e</t>
  </si>
  <si>
    <t>fc01ac0bdf0b97394691fbbb3fa3f8fcbeae6300</t>
  </si>
  <si>
    <t>ab233b4167bdaef7777230308ac202bc16933430</t>
  </si>
  <si>
    <t>fcaf08bbbdb88ce27f1a4e40caac07952cb3c638</t>
  </si>
  <si>
    <t>164a13a0c6cdb90405d111731a3345edea987183</t>
  </si>
  <si>
    <t>adaad1648af864c96d467692edc48bd59340a46b</t>
  </si>
  <si>
    <t>4fa30273d650e4556ea642d6c5de8fce42daa828</t>
  </si>
  <si>
    <t>50e570d542c2f08daef034a970ddf13148a27a8a</t>
  </si>
  <si>
    <t>495834e41b37870faac6cb909b0176a11fddd612</t>
  </si>
  <si>
    <t>11277770c32419cbe5c279e80464cb88d90c02b1</t>
  </si>
  <si>
    <t>caeb1dc3491f2e80cf12481785551cfdc8619a65</t>
  </si>
  <si>
    <t>899d0dc67f54fa69d72807b5f10ea9de12ca72f9</t>
  </si>
  <si>
    <t>b5163b01e4cf8505b8c254d09781f2988b3977e7</t>
  </si>
  <si>
    <t>PerfectDraft50Off-FriendsofFans-AllPlatforms-AllPlacements-All-1865-GB-facebook,instagram,audience_network,messenger-desktopfeed,mobilefeed,rightcolumn,instagramstream,mobileexternal-All-1865-GB</t>
  </si>
  <si>
    <t>7709d42f68c30402e775dc4eb7e15e1f1637794c</t>
  </si>
  <si>
    <t>eb6858c0e71499c739f4ced6867a2015df3df790</t>
  </si>
  <si>
    <t>c74041bf117a7435211558bd767cd1fafdcd750b</t>
  </si>
  <si>
    <t>484875a021f27a7505574278710f82701a1f41fa</t>
  </si>
  <si>
    <t>fc53a508c3c09b5a3bbba1615ef622eff6cf2989</t>
  </si>
  <si>
    <t>2b1ae11bdd46fdc6f2b16ab37627255758d1ef49</t>
  </si>
  <si>
    <t>JF-BH-Event-OctoberFlashSaleMixedCase-FBIG-DTMB-UK</t>
  </si>
  <si>
    <t>5fe2e2370a997989736fd49ec48d284fdad0142c</t>
  </si>
  <si>
    <t>7c510dcf1e72f9728d9265488cace5674b3bc2c7</t>
  </si>
  <si>
    <t>8401142cc8d0a65a21561874285712a1525d68a4</t>
  </si>
  <si>
    <t>300fbe9131fb13cf5ad253b620f0519af71c6605</t>
  </si>
  <si>
    <t>1fb4a83810e63bd8a50fc4d60ee47813c6a0285f</t>
  </si>
  <si>
    <t>63af3f611fc4df9b3391c64348fd33671cabcd03</t>
  </si>
  <si>
    <t>f2cc53744e2c39c2f7fe5c8542ba961b11320fa2</t>
  </si>
  <si>
    <t>b504c0299c3b8daa20bc3bdca08648d7493862d7</t>
  </si>
  <si>
    <t>Event-LookalikeMixedCaseConversions-facebook,instagram,audience_network,messenger-desktopfeed,mobilefeed,rightcolumn,instagramstream,mobileexternal-All-1865-GB</t>
  </si>
  <si>
    <t>d85df161f65cc41dd44843f8373d978e97e22f4b</t>
  </si>
  <si>
    <t>Event-ConversionsMixedCaseWebVisitors180d-facebook,instagram,audience_network,messenger-desktopfeed,mobilefeed,rightcolumn,instagramstream,mobileexternal-All-1865-GB</t>
  </si>
  <si>
    <t>401e067d8c549cc2f5c13344b4244a349838ac17</t>
  </si>
  <si>
    <t>c6f849f29d721144a46a617848b43e8fcc604713</t>
  </si>
  <si>
    <t>fdf93fafa3b63531363902b22e1c235af77fd76e</t>
  </si>
  <si>
    <t>fc7a47ea623561705963159c63fe277cdd983c95</t>
  </si>
  <si>
    <t>93d344603afcc5fe65789681af3c476be928b3bd</t>
  </si>
  <si>
    <t>5794e7540a3e9e9ca0759364817ed8232c2a078c</t>
  </si>
  <si>
    <t>df6515c937fc5a48884581430364280a9b41a69a</t>
  </si>
  <si>
    <t>JF-BH-Event-OctoberFlashSaleSingleBeers-FBIG-DTMB-UK</t>
  </si>
  <si>
    <t>156d1188df360e5e1c0d871554f6ff5f74f05f4f</t>
  </si>
  <si>
    <t>355e40e1cf72cb19f6211dfefe33597be79295b1</t>
  </si>
  <si>
    <t>1e78a531e7677d016841cbe7e9e4179f61830997</t>
  </si>
  <si>
    <t>8ccb1f8df6bc47a99d31a62189505b766c41c64c</t>
  </si>
  <si>
    <t>a99d21a96a403d05fc26288c5c78ee8f0eb93889</t>
  </si>
  <si>
    <t>96b311ef8325e56e4735278a3b53428410414955</t>
  </si>
  <si>
    <t>fbd91b46ea812e2231f0eea0bc25ed4bb82d8409</t>
  </si>
  <si>
    <t>0304c1356b748ac056f883161044296400075553</t>
  </si>
  <si>
    <t>e0a29b99200476a9ec1a25854b4a2ac4cf198ab2</t>
  </si>
  <si>
    <t>d679f7aa924d46e2bdf3d9fe1465c3f5d400fb35</t>
  </si>
  <si>
    <t>e22b7e1022a134cc35397b1428be509484ccbc98</t>
  </si>
  <si>
    <t>ef69b4169589938ceaf3edc48bca0409aa07cb23</t>
  </si>
  <si>
    <t>Event-PageFollowers-facebook,instagram,audience_network,messenger-desktopfeed,mobilefeed,rightcolumn,instagramstream,mobileexternal-All-1865-GB</t>
  </si>
  <si>
    <t>ac4458edce49cff0358326ce90c52484d2438955</t>
  </si>
  <si>
    <t>b9f11773b4a99dba84054608c189cdd6c007b572</t>
  </si>
  <si>
    <t>d3bad06a1ce36fd6a3e3cbe8f3d5aeb9516d9245</t>
  </si>
  <si>
    <t>fe99b999af81b026cb347722798f5f60515448ae</t>
  </si>
  <si>
    <t>69a350e0a512256770680376e9f391593b02f8a9</t>
  </si>
  <si>
    <t>fae831f9bedc3941f2a45cbfb27c782f1e1da588</t>
  </si>
  <si>
    <t>a387430f90951b20391e0e88cd0b96a9a1dabaf8</t>
  </si>
  <si>
    <t>JF-BH-Event-Bosteels49GBPOff-FBIG-DTMB-UK</t>
  </si>
  <si>
    <t>55278aa277496960e98c0b2158927278885a0dc2</t>
  </si>
  <si>
    <t>e2061445fbba07a0e5f0ca4dceb61f6f0e9dfd8b</t>
  </si>
  <si>
    <t>b90461f0db3a8f559cdf2b6de0a6b7bc0bd16298</t>
  </si>
  <si>
    <t>Bosteels40GBPOff-LookalikeBelgianBeerPurchase2PC-facebook,instagram,audience_network,messenger-desktopfeed,mobilefeed,rightcolumn,instagramstream,mobileexternal-All-1865-GB</t>
  </si>
  <si>
    <t>7988257704679ab3db5fba0cc36162fee18f03ee</t>
  </si>
  <si>
    <t>586d95a488b1b234c3f57cfd29790ff3a71ec8cd</t>
  </si>
  <si>
    <t>1adca569ab190a4d3e9cab1227764b31d5edd621</t>
  </si>
  <si>
    <t>20276e48ac5939ba50d14ebf11e35ed3ba557676</t>
  </si>
  <si>
    <t>3bd1ebc30bc3706e728b3af77e701afd2034178d</t>
  </si>
  <si>
    <t>4a04c24f1caac170357b062de80f7708201a9845</t>
  </si>
  <si>
    <t>4395331324650b2543e9a1b6e95a9efbfcaab8a9</t>
  </si>
  <si>
    <t>Bosteels40GBPOff-BelgianBeerFanInterest-facebook,instagram,audience_network,messenger-desktopfeed,mobilefeed,rightcolumn,instagramstream,mobileexternal-All-1865-GB</t>
  </si>
  <si>
    <t>423cd5997bf52cc6df08df2ef21ecdbd0839adf4</t>
  </si>
  <si>
    <t>a8840cd45657b030ef58ffdd27925351a6cafc27</t>
  </si>
  <si>
    <t>1a84b7a895e01e5bfe3c9b3af177eb35846e5542</t>
  </si>
  <si>
    <t>e009f1c38463f9cc010e2a72445ba87d7b2c71f1</t>
  </si>
  <si>
    <t>543d55394d45c02d609ecc2f66f2613d64514422</t>
  </si>
  <si>
    <t>adaacb13a924dc2e13fd6e9c55937ca572c553a4</t>
  </si>
  <si>
    <t>5a2264dfa2e73e51f4261e24014e016cd6bd2be8</t>
  </si>
  <si>
    <t>JF_BH_Retargeting_CustomAudience_UK_AllCustomersMinusPD</t>
  </si>
  <si>
    <t>7c0cf1a3cf84b1467467e75e47f91646f68434b8</t>
  </si>
  <si>
    <t>8862ca89d62b0b453d99b69c8837c79f0b32fc13</t>
  </si>
  <si>
    <t>f9bb9ab65d657c5d03cafd0cbc3b3f6d84b17eb2</t>
  </si>
  <si>
    <t>dac0954d2574b67592fc3abc6e471c4ef856ff67</t>
  </si>
  <si>
    <t>6338926d386077e3c27a79e5f159ff6670460f04</t>
  </si>
  <si>
    <t>7c0de88744671f8b7b041dabb9a0aca77da3b8cc</t>
  </si>
  <si>
    <t>cb0b9f6448d27a6f33e03a6716a802330a07df32</t>
  </si>
  <si>
    <t>fdcc35011c85f6ba8071f9cec22541b5c29cf2eb</t>
  </si>
  <si>
    <t>JF-BH-AllProducts-BroadAudience-DPA-Gift</t>
  </si>
  <si>
    <t>70d0e1faadfcfe4abf1ab3777d85e0bc8d5cf51f</t>
  </si>
  <si>
    <t>1b7dd0fc5b961f334d3fb41372b2c4baff7c39eb</t>
  </si>
  <si>
    <t>d61d4e7822d758e1d1872542823e1c020e46bdec</t>
  </si>
  <si>
    <t>JF-BH-CPA-RetargetingCustomAudience-All</t>
  </si>
  <si>
    <t>0e22a15a389b5a89726038fd5587019c1346a139</t>
  </si>
  <si>
    <t>71cea70f1245a058631df2b5a8b14fcbea0df974</t>
  </si>
  <si>
    <t>2f6e105a31c1412ef0ab5c23750bb1c6e74bb579</t>
  </si>
  <si>
    <t>JF-BH-AllProducts-BroadAudience-DPA</t>
  </si>
  <si>
    <t>467b4b2ec436a27e97ab1cbf3faa955424e22b09</t>
  </si>
  <si>
    <t>0c7f028aa66c332b81e58b986b85f203a7dbf024</t>
  </si>
  <si>
    <t>a3f84dcf786277a137b1afe9edf3b172ea09f131</t>
  </si>
  <si>
    <t>62cb6bec659c158cfdd2b1550532d281558eb01f</t>
  </si>
  <si>
    <t>122987dc0666f7ec541d120ff2bae8deaaf965d7</t>
  </si>
  <si>
    <t>9f12a250684eb951f8ef9f05a49f82f165e34c1e</t>
  </si>
  <si>
    <t>JF-BH-AllProducts-Retargeting-DPA</t>
  </si>
  <si>
    <t>e8340efa9fe355fc56ecb997706f21a2facdc681</t>
  </si>
  <si>
    <t>a4ad5116ca805af35a511d604665ab9f241c08ea</t>
  </si>
  <si>
    <t>JF-BH-AllProducts-Retargeting-DPA-Viewed</t>
  </si>
  <si>
    <t>e15a81bfdf75d2c764bef5e32e07cbea1c6f7b27</t>
  </si>
  <si>
    <t>JF-BH-AllProducts-BroadAudience-DPA-AllNoGift</t>
  </si>
  <si>
    <t>2c8b8c2e41d2423bb01634e4e9a4164f64a22f99</t>
  </si>
  <si>
    <t>de06ff908c4becc648cbe86a5c59fcefadaeb326</t>
  </si>
  <si>
    <t>cf6b9696666d946215f15d3e5f7303b654b2d3b4</t>
  </si>
  <si>
    <t>3f1ebb002181976070d7a953eb906a5aee19c6ba</t>
  </si>
  <si>
    <t>93676f91657151712a1f456cba21593775f32cab</t>
  </si>
  <si>
    <t>25b293e91eacecef5a647392beebe3c6df999788</t>
  </si>
  <si>
    <t>683ec067784a6a2bc2d74146b59cd390f632cb91</t>
  </si>
  <si>
    <t>2ac7bb33f291c00120d9eea018ed50a2d8632683</t>
  </si>
  <si>
    <t>42ec7b5d5f5cddabc8c137964aed32c20b52ab28</t>
  </si>
  <si>
    <t>JF_BH_Retargeting_CustomAudience_UK_BestCustomer</t>
  </si>
  <si>
    <t>02334f1abb8679c750bd1fd233a82fadf2f6117b</t>
  </si>
  <si>
    <t>77c8c4b3e60ea4c81691a231e7efc16c2d729eaa</t>
  </si>
  <si>
    <t>JF_BH_Retargeting_CustomAudience_UK_PerfectDraftCustomers</t>
  </si>
  <si>
    <t>90a7175f941c0d302da30ae67409ea475cd5d7ad</t>
  </si>
  <si>
    <t>2701c9d3105ae1a16458e70a8091f0f86efccf43</t>
  </si>
  <si>
    <t>d140b286d4f2844be0d07336e5b4a41b9dac99e2</t>
  </si>
  <si>
    <t>88e6c0537f241b2f0b8212afa83ba900c2cb6b53</t>
  </si>
  <si>
    <t>53763f6c7cd26ae57d16da3ad5a75654a5343505</t>
  </si>
  <si>
    <t>7ac16e0775f99e1754985dfa695b229a955a654f</t>
  </si>
  <si>
    <t>1210abc218ef00a1a8d70bba590fda1925cc5894</t>
  </si>
  <si>
    <t>d04c24ceba52af99fc1a3f389058ee621d1b8729</t>
  </si>
  <si>
    <t>740b7f3b1b3bbd03abce65d76b64fa3fcdf1bd0d</t>
  </si>
  <si>
    <t>f9758adbb3eaf014162c994ef9dc4b430c2288a7</t>
  </si>
  <si>
    <t>JF-BH-AllProducts-Retargeting-DPA-AddtoCart</t>
  </si>
  <si>
    <t>94eaa10d57e8bef476e74938a950da4668163bd2</t>
  </si>
  <si>
    <t>16bc1d4ce5941b94ea140c9df2f8832d3b83b34a</t>
  </si>
  <si>
    <t>79d91d07eca2b4f899df2f5fd1b31ff4cc01f971</t>
  </si>
  <si>
    <t>dd879898fe474e89ceb02fdca36a42fa2662e697</t>
  </si>
  <si>
    <t>JF-BH-PerfectDraft-50GBPOffRetargeting-Round2OfferExtended</t>
  </si>
  <si>
    <t>910c3480d6d5cb46a6364ca7fae92c8b8084584e</t>
  </si>
  <si>
    <t>612ff800c950fc3893841867e14b5ee9a91022fb</t>
  </si>
  <si>
    <t>PerfectDraft50Off-HomeEntertainers-AllPlatforms-AllPlacements-All-1865-GB</t>
  </si>
  <si>
    <t>00ca8198ddb3c520a77be14e56dc21110871e518</t>
  </si>
  <si>
    <t>ca876c9cb15a38dd6a2e7a7828dc34f1f8890b93</t>
  </si>
  <si>
    <t>f385f60b97c409918c422c3d2d13fedb7561f333</t>
  </si>
  <si>
    <t>PerfectDraft50Off-DraughtBelievers-AllPlatforms-AllPlacements-All-1865-GB</t>
  </si>
  <si>
    <t>5fe6f2022becc96350e8d7b5bb8bd4d47641ada7</t>
  </si>
  <si>
    <t>d68573b1f90bc4e6c8c6a7fd7ec5b4e9f9e79e9d</t>
  </si>
  <si>
    <t>8054931202a9f9605198b8be3cc1af20bf17e11d</t>
  </si>
  <si>
    <t>0d9640f303997ccf3fb15ae7c873a0a281847cab</t>
  </si>
  <si>
    <t>6b23f901ff5d3877c253500717ecf4bd3ca064a1</t>
  </si>
  <si>
    <t>39b43471f3b288e2ec05e3c3eea08ae447196574</t>
  </si>
  <si>
    <t>dea08a9b6b7d06fcc88e13cb3a131188ea4f3d1f</t>
  </si>
  <si>
    <t>805f18d5322a0d77da81627a57fbdf8139c04fbe</t>
  </si>
  <si>
    <t>41bd5e1dd719c7018f97aed9b49cee65c00c0812</t>
  </si>
  <si>
    <t>a804ddc69bdf8e70d217aee59b71b4f02e2537be</t>
  </si>
  <si>
    <t>fbec5d8e5910ce81451e5ce9461299c237231453</t>
  </si>
  <si>
    <t>Advent2019-GiftingFriends-Round2-1865-GB</t>
  </si>
  <si>
    <t>cce5e631e514640f1fc54b1252013d09e37de8ec</t>
  </si>
  <si>
    <t>e23275cb5e678dcd5697cda281c1a1045c5719a8</t>
  </si>
  <si>
    <t>Advent2019-PreviousAdventPurchasers-Round2-1865-GB</t>
  </si>
  <si>
    <t>1b2dcc9e76f7d03536d3d4dc928cb50f0d342776</t>
  </si>
  <si>
    <t>84c8dfbcf0dae950229c009cd72548f4974023bc</t>
  </si>
  <si>
    <t>Advent2019-Top2019Purchasers-Round2-1865-GB</t>
  </si>
  <si>
    <t>c520512995d7250c0e213564ce83abc68cae8714</t>
  </si>
  <si>
    <t>caa174fb747936bdbc5e7b51fb47ddec8a437d9a</t>
  </si>
  <si>
    <t>1b1c98ff2dfd19e927d46c7a13ffbae3fc2f2c5f</t>
  </si>
  <si>
    <t>23bb31c53d414796e5892f76190ec1526df21199</t>
  </si>
  <si>
    <t>Advent2019-GiftingTargeting-Round2-1865-GB</t>
  </si>
  <si>
    <t>69d958fd5e8bfbac6f6281b2d1fadb6346c2b980</t>
  </si>
  <si>
    <t>21b6b13442a105fe2f39bce274654aae5bacd4cc</t>
  </si>
  <si>
    <t>c3b5d9af41350b782449162b9eb23f50b7530fb0</t>
  </si>
  <si>
    <t>Advent2019-BeerGeeks-Round2-1865-GB</t>
  </si>
  <si>
    <t>239530df8aebc83ed012bfcb167e935dca381d39</t>
  </si>
  <si>
    <t>PerfectDraft50Off-BeerGeek-AllPlatforms-AllPlacements-All-1865-GB</t>
  </si>
  <si>
    <t>8c3f770ce54f1449bfe0c759e1d28b1f14c3d904</t>
  </si>
  <si>
    <t>1daa4f8893b09500846bf814f48157e4157a7338</t>
  </si>
  <si>
    <t>9a0ea5c7b507c25d6afc334a5825d019bdc94d7f</t>
  </si>
  <si>
    <t>3c54611ac8cc5e390f19508d99c6072c2fbe175f</t>
  </si>
  <si>
    <t>35e920aa74a3ea218a66c5fd863af14da8f22106</t>
  </si>
  <si>
    <t>PerfectDraft50Off-LALPerfectDraftPurchasers0to2PC-AllPlatforms-AllPlacements-All-1865-GB</t>
  </si>
  <si>
    <t>a1e8d1110a8d3dc91842909f33bb3670c7982c9f</t>
  </si>
  <si>
    <t>2b0cc603cf4846039842e003d43df306a2aa2d2c</t>
  </si>
  <si>
    <t>JF-BH-Advent2019-AdventRetargeting-Round2</t>
  </si>
  <si>
    <t>aa66e4e585b9fff0068c321fd9db83f02d6fd849</t>
  </si>
  <si>
    <t>b70c17c55c480fa265ded25bffec7b4436e42b6b</t>
  </si>
  <si>
    <t>5a69e55fdbfaac0e8ecf643bd42d77bac093b6af</t>
  </si>
  <si>
    <t>de2f33343d892c8a7668a15f8c3fbe4902104e66</t>
  </si>
  <si>
    <t>4372072a2548fa3f0bf18e377a627feaf8635665</t>
  </si>
  <si>
    <t>16264f65bdcf64e5838cfd4e5dca283b47f2dd3d</t>
  </si>
  <si>
    <t>a4913ffdbfac2db9c5fae5ee3c79ab303cb7d36c</t>
  </si>
  <si>
    <t>JF-BH-Advent2019-AdventProspecting-Round2</t>
  </si>
  <si>
    <t>8fd192b00d2c5ab3c46f28239edf0b2268200b71</t>
  </si>
  <si>
    <t>JF-BH-PerfectDraft-50GBPOff-Round2OfferExtended</t>
  </si>
  <si>
    <t>147c2860bc477049dfb95250724c645ea8e5f3e4</t>
  </si>
  <si>
    <t>924dc29f569686902f111b036010bd8e727d9c0c</t>
  </si>
  <si>
    <t>9513454e33129b8ecdbec7f5813c9cb57e698168</t>
  </si>
  <si>
    <t>1c01795f9ff4f2c6e5ee8f1d8b0d7ad217e793ca</t>
  </si>
  <si>
    <t>7fa37448bd099b32a2352bbdb39b6ab201250953</t>
  </si>
  <si>
    <t>fbc97819bc7197b0d2678cbddc0cddd13b9cabf7</t>
  </si>
  <si>
    <t>PerfectDraft50Off-FriendsofFans-AllPlatforms-AllPlacements-All-1865-GB</t>
  </si>
  <si>
    <t>cfde8f92c5ab0d001d5161ddbfb470e8005603d9</t>
  </si>
  <si>
    <t>24f2c66b88a411c2afd6de036389700fab402e24</t>
  </si>
  <si>
    <t>54b4c94529b90efc43b55f24dd94fa01a8daabcf</t>
  </si>
  <si>
    <t>34ea4e9d11098fcf291e841b4f0d7c31ac30cdbf</t>
  </si>
  <si>
    <t>03aae072059e8a5a68b03f6a8aa1c2b05448d694</t>
  </si>
  <si>
    <t>91bf4ce868102bf6e3a3e8c3963d898f9ac9e7ba</t>
  </si>
  <si>
    <t>34bc978058ac4896c1fb60ad92bef25afe396b6d</t>
  </si>
  <si>
    <t>Advent2019-TheSunNews-3rdPartyCoverage-1865-GB</t>
  </si>
  <si>
    <t>d2f2b215e49da17c94bb1bedd580d2e44390095a</t>
  </si>
  <si>
    <t>aacc6cdf0da6e2c44aec20027936a3487a65060f</t>
  </si>
  <si>
    <t>40b7ef56abceb09660dcb47f07345e71a7866bac</t>
  </si>
  <si>
    <t>978bbde0c03708ef2a947fd9d99bfccc704e62de</t>
  </si>
  <si>
    <t>JF-BB-GiftingSubscription-Prospecting-UK</t>
  </si>
  <si>
    <t>34291d4515b6897c63c1cfbdec6cd58b173695d0</t>
  </si>
  <si>
    <t>JF-BH-Advent2019-3rdPartyCoverageProspecting-UK</t>
  </si>
  <si>
    <t>cd1b2e4a4a0a64999e345ebe742e6f901abef35f</t>
  </si>
  <si>
    <t>937411bdcdeae02036dcf83a1bd6101caff8abe5</t>
  </si>
  <si>
    <t>JF-BH-CPA-Advent-Advent</t>
  </si>
  <si>
    <t>2791df1157918cccaf7efdb4c0e72e12692180f3</t>
  </si>
  <si>
    <t>bacd310cad4d53b65bf1df2754eb57a2e4c63e3b</t>
  </si>
  <si>
    <t>4577dbeba3f67cef310d89333871ec8446a3c4f8</t>
  </si>
  <si>
    <t>635d7094fdb26800ba88a6bb3d3b379c4f3dd8d3</t>
  </si>
  <si>
    <t>20f27a8b71c5f10da603594e4a1ef4566c10523d</t>
  </si>
  <si>
    <t>42a370270f25276fcad7f76726c3e9edcb5c0de0</t>
  </si>
  <si>
    <t>f697f76b7d927846429c41d93879c2f8b8ecbbbb</t>
  </si>
  <si>
    <t>BeerBods All Traffic 180d</t>
  </si>
  <si>
    <t>ff4cc886281166863f82ea2544188169eacd149f</t>
  </si>
  <si>
    <t>1202251710e8a44495e8ea03f4795e0573527ae3</t>
  </si>
  <si>
    <t>b78a3594089d9906cdb74eca7341649af717410f</t>
  </si>
  <si>
    <t>Advent2019-BeerBrands-Round2-All-1865-GB</t>
  </si>
  <si>
    <t>fe8b7c36db2aaafb0245ed56ad7ab78431a395a8</t>
  </si>
  <si>
    <t>e4dfc3a62d22b7327701af6b6c483c5f8d7cccde</t>
  </si>
  <si>
    <t>0b20a67df322848c587cd3fb13124b70b5c7f5aa</t>
  </si>
  <si>
    <t>JF-BB-Subscription-Prospecting-UK</t>
  </si>
  <si>
    <t>195c970e16529fd30f71bd3dfde362fc4bd76922</t>
  </si>
  <si>
    <t>BeerBodsSubscription-RetargetingRatebeerTraffic-AllPlatforms-AllPlacements-M-1865-GB</t>
  </si>
  <si>
    <t>ef96504ef2f44bba43f93f37ba1d81d0f6381e5f</t>
  </si>
  <si>
    <t>797e6e11447c404c84464cae0c72b00b51f02c8a</t>
  </si>
  <si>
    <t>Advent2019-Christmas-Round2-1865-GB-facebook,instagram,audience_network,messenger-desktopfeed,mobilefeed,rightcolumn,instagramstream,mobileexternal-All-1865-GB</t>
  </si>
  <si>
    <t>509fe27e4e97ec69a5231e37ac3ee928df498c10</t>
  </si>
  <si>
    <t>BeerBodsSubscription-LookalikesBBandRateBeerTraffic-AllPlatforms-AllPlacements-M-1865-GB</t>
  </si>
  <si>
    <t>f943c16e3a8d9a9c6e2762286c9d7b21ae1914c9</t>
  </si>
  <si>
    <t>BeerBodsGiftingSubscription-RetargetingRateBeerVisitors-AllPlacements-F-2545-GB</t>
  </si>
  <si>
    <t>e0430fa49aa747ed5a89508851208e60625e5194</t>
  </si>
  <si>
    <t>f18da99b4fabc21c6e20013fa7402af5ed5df4ff</t>
  </si>
  <si>
    <t>JF-BH-PD-Retargeting-DPA</t>
  </si>
  <si>
    <t>57ed399fe70ca85c7e26723aa38c4563029027b1</t>
  </si>
  <si>
    <t>BeerBodsGiftingSubscription-RetargetingBeerBodsTraffic180d-AllPlacements-F-2545-GB</t>
  </si>
  <si>
    <t>ac5e596ee4bea832258d655ec9f543a6776d4d39</t>
  </si>
  <si>
    <t>BeerBodsGiftingSubscription-Gifting-AllPlatforms-AllPlacements-F-2545-GB</t>
  </si>
  <si>
    <t>69d1afe049123bc00c5b71fb0a322a01c502b640</t>
  </si>
  <si>
    <t>Advent2019-BeerBrands-Round2-All-1865-GB-facebook,instagram,audience_network,messenger-desktopfeed,mobilefeed,rightcolumn,instagramstream,mobileexternal-All-1865-GB</t>
  </si>
  <si>
    <t>8605e0aa32eb532c0d25f3ddc3be508586114ffd</t>
  </si>
  <si>
    <t>JF-BH-CPA-DPA-All</t>
  </si>
  <si>
    <t>0d2f13ac02bfea71096feb5e0b88e95023e280b9</t>
  </si>
  <si>
    <t>b957851414a146157b0e48853b59d7cac4478572</t>
  </si>
  <si>
    <t>8180e1dd8b049e828f0a606684c31019161936d5</t>
  </si>
  <si>
    <t>95b9438381ff21ccff0ae6ae0b3650cfd8c087d4</t>
  </si>
  <si>
    <t>7f1bffbe2bb4963263ee792e5b84cc0d76892b2f</t>
  </si>
  <si>
    <t>332e528ec386cbd9dbe390540c3d243d751f2721</t>
  </si>
  <si>
    <t>Lookalike (GB, 1% to 2%) - BeerBods All Traffic 180d,Lookalike (GB, 1% to 2%) - RateBeer Website Visitors 30Days,Lookalike (GB, 1%) - BeerBods All Traffic 180d,Lookalike (GB, 1%) - RateBeer Website Visitors 30Days</t>
  </si>
  <si>
    <t>53b4a10561eb8a200e6673fc986009cb9bf39a8c</t>
  </si>
  <si>
    <t>BeerBodsSubscription-Breweries-AllPlatforms-AllPlacements-M-1865-GB</t>
  </si>
  <si>
    <t>98ad401599d86f873c57cc637cf51402489cc6d5</t>
  </si>
  <si>
    <t>Advent2019-Christmas-Round2-1865-GB</t>
  </si>
  <si>
    <t>82077a51d461240e17988d6986e85576930b1065</t>
  </si>
  <si>
    <t>Advent2019-AdventCalendar-Round2-1865-GB</t>
  </si>
  <si>
    <t>0e177e80faff0bc07f941aba8453edb2d59111d4</t>
  </si>
  <si>
    <t>7a5a33e019c01693d19f58a8a0e55e669234f309</t>
  </si>
  <si>
    <t>BeerBodsSubscription-RetargetingBeerBodsWebsite-AllPlatforms-AllPlacements-M-1865-GB</t>
  </si>
  <si>
    <t>a39528c383a4eb91fdbb650ad062842218c3555f</t>
  </si>
  <si>
    <t>Advent2019-BeerGeeks-3rdPartyCoverage-1865-GB</t>
  </si>
  <si>
    <t>d89c47b6f710d4b2cd882c0c5cebd965acb1d375</t>
  </si>
  <si>
    <t>e15f1d8fe32a1a17f00ecc0746bb688907833d6a</t>
  </si>
  <si>
    <t>5942eeca9eac10bd025f2cee565053a30125b94d</t>
  </si>
  <si>
    <t>Advent2019-AdventCalendar-Round2-1865-GB-facebook,instagram,audience_network,messenger-desktopfeed,mobilefeed,rightcolumn,instagramstream,mobileexternal-All-1865-GB</t>
  </si>
  <si>
    <t>c62bf189d86d254930003f471ce34606e28096ba</t>
  </si>
  <si>
    <t>RateBeer Website Visitors 30Days</t>
  </si>
  <si>
    <t>0ad8feee8b824b1b18753b6a5ec54c168e62c6f2</t>
  </si>
  <si>
    <t>4003867d9fc9271d088b236776312005d0863613</t>
  </si>
  <si>
    <t>f07431a907554f221b85929649882dba6e9f085c</t>
  </si>
  <si>
    <t>cf32b85bb3c46449f654cec10e913250788eee14</t>
  </si>
  <si>
    <t>JF-BH-Gifting-Retargeting-DPA</t>
  </si>
  <si>
    <t>ec23fb93603be5fd398cf2449326b56a155546ab</t>
  </si>
  <si>
    <t>c248e2805b1990a519be85cb957eab376ae2b36a</t>
  </si>
  <si>
    <t>BeerBodsGiftingSubscription-LookalikeBBandRateBeerVisitors-AllPlatforms-AllPlacements-F-2545-GB</t>
  </si>
  <si>
    <t>bf7a5684c82735207637dce417fe7b8b747682bf</t>
  </si>
  <si>
    <t>JF-BH-BottleShop-Retargeting-DPA</t>
  </si>
  <si>
    <t>7c5e82e8ae8b9401c3986eb07439002fb89c41ad</t>
  </si>
  <si>
    <t>d20b454b1f5135e0c5236c89e13f9652769f9bbd</t>
  </si>
  <si>
    <t>18298b1edd1aa263bd6d617bba302e3e69218f57</t>
  </si>
  <si>
    <t>JF-BH-CPA-BAU-Gifting</t>
  </si>
  <si>
    <t>d3b2c3f257ef324427f490c3f2a2673bd03e99d3</t>
  </si>
  <si>
    <t>JF-BH-CPA-BAU-PD</t>
  </si>
  <si>
    <t>6c8a0271be72c58c7b1e82953d4c252800bb863b</t>
  </si>
  <si>
    <t>JF-BH-PD-Prospecting-traffic-BroadFemaleDemo</t>
  </si>
  <si>
    <t>1950adb1720f1f34eaecaedcbb15c39115809aea</t>
  </si>
  <si>
    <t>21e8b1bedd038cef081419cdde430593800c4ea0</t>
  </si>
  <si>
    <t>5912a948344fe901486bd20b81fbedb8e842994d</t>
  </si>
  <si>
    <t>63220a5bc6ae61a234e5d5789168a2ba185b18e1</t>
  </si>
  <si>
    <t>JF-BH-Engagement-AdHoc-Advent-ThisMorning</t>
  </si>
  <si>
    <t>5bebc896cda465ebfdaef2b9b56327e09b14a001</t>
  </si>
  <si>
    <t>JF-BH-MixedCase-BroadAudience-DPA</t>
  </si>
  <si>
    <t>fabb455ba73f24c24553dedbba44a2c4f67a1e0b</t>
  </si>
  <si>
    <t>57c3f361f7a6640b25047000c88440c5fcb426f8</t>
  </si>
  <si>
    <t>f12694b7b7f75ab6267c687f82eef54106fda160</t>
  </si>
  <si>
    <t>JF-BH-Engagement-AdHoc-Advent</t>
  </si>
  <si>
    <t>ff80fd350b854654120f1199d86536ece8bd7188</t>
  </si>
  <si>
    <t>JF-BH-Advent-BroadAudience-DPA</t>
  </si>
  <si>
    <t>ab8fa1aa0aab8babf2935a757d66a2aa54462918</t>
  </si>
  <si>
    <t>PerfectDraft60Off-RetargetingPerfectDraftViewers-AllPlatforms-AllPlacements-All-1865-GB</t>
  </si>
  <si>
    <t>6e6837edd72d54fa37f638095578473c4586b721</t>
  </si>
  <si>
    <t>JF-BH-Gifting-Prospecting-Conversion-Gifting-Lookalikes</t>
  </si>
  <si>
    <t>c97082c6d0a4acdaca2dcfbe5f2d3b8ef9cf8904</t>
  </si>
  <si>
    <t>JF-BH-gifting-Prospecting-traffic-RelationshipFOF-Men</t>
  </si>
  <si>
    <t>b5b6ef93b1d86b902faccbe313763371cca578c7</t>
  </si>
  <si>
    <t>JF-BH-Gifting-Retargeting-Conversion-Gifting</t>
  </si>
  <si>
    <t>abfdb6e0f66f9e31fa6b1816c9fe16679372c905</t>
  </si>
  <si>
    <t>JF-BH-gifting-Prospecting-traffic-gifting-Lookalikes</t>
  </si>
  <si>
    <t>49403ff0948498507ddaac6a4d0a4cac7ff2d095</t>
  </si>
  <si>
    <t>JF-BH-Gifting-Prospecting-Conversion-EngagedShoppers-Women</t>
  </si>
  <si>
    <t>60f7a8b0f4836efa0bb11bee994767cca39ad779</t>
  </si>
  <si>
    <t>a9759240e5e0aa5f920195437475d265c9a1a607</t>
  </si>
  <si>
    <t>JF-BH-PD-Prospecting-traffic-brands-beer</t>
  </si>
  <si>
    <t>7efbc7ab14e897b2858a53a848e6226e20789d01</t>
  </si>
  <si>
    <t>2615f0dd9cd2d0260fdf103b4e01951e2f0e1995</t>
  </si>
  <si>
    <t>e38725bbb6f80401bec7b8d41850c2b149c25955</t>
  </si>
  <si>
    <t>JF-BH-CPA-Traffic-All</t>
  </si>
  <si>
    <t>78fb7c6724ef27a4509dbc3f0d0af699287b51a4</t>
  </si>
  <si>
    <t>fd22273c49f0f1066fcb7468da75ce593955bd39</t>
  </si>
  <si>
    <t>Lookalike (GB, 3%) - Default Pixel using Purchase</t>
  </si>
  <si>
    <t>d5d0c1925dc5dbb528c888db923d44f5114bdf07</t>
  </si>
  <si>
    <t>936ad921d03bf4370bace30a6c770cd5445f3da3</t>
  </si>
  <si>
    <t>4acfa80e1284ddd354068e72bbf7abce95e04f08</t>
  </si>
  <si>
    <t>JF-BH-Gifting-Prospecting-Conversion-Gifting-Women</t>
  </si>
  <si>
    <t>92f96eb471fac4ca121f2e78572f381e00c1c028</t>
  </si>
  <si>
    <t>JF-BH-Gifting-Prospecting-Conversion-RelationshipFOF-Women</t>
  </si>
  <si>
    <t>f4b9f1facc8962dcfdf925313beeb69aac61d543</t>
  </si>
  <si>
    <t>b694f8133a69e95fd935acac3e972499d22cd0ba</t>
  </si>
  <si>
    <t>f8d79b12f7b5da71234bd0177610c93684fa05b7</t>
  </si>
  <si>
    <t>1449e269fe189349f2c38ccdf361ee298407abbd</t>
  </si>
  <si>
    <t>JF-BH-Advent2019-Top2019Purchasers-Round2-1865-GB</t>
  </si>
  <si>
    <t>d0312d04fd91234aaeef1193facea03c32d56850</t>
  </si>
  <si>
    <t>JF-BH-Advent2019-PreviousAdventPurchasers-Round2-1865-GB</t>
  </si>
  <si>
    <t>6340b9dc843c828fee38bf64ff583cde80c7e863</t>
  </si>
  <si>
    <t>JF-BH-Advent-Retargeting-DPA</t>
  </si>
  <si>
    <t>e29fa1daed807e83c8739c81fc2296d906fb1a4b</t>
  </si>
  <si>
    <t>c93b51247bc75a79c8d4201d3b79d7180559b3c2</t>
  </si>
  <si>
    <t>525775c5c6e886a98d78de48c599232a2fa86f61</t>
  </si>
  <si>
    <t>311b5cb66307d527d415f1608665585bee81542b</t>
  </si>
  <si>
    <t>0800dbefd7ec65bfd8c5b6f7af8b1a6a4529b032</t>
  </si>
  <si>
    <t>JF-BH-Advent2019-Christmas-Round2-1865-GB</t>
  </si>
  <si>
    <t>8f053b063a6b8bc487518ad3e946483266fed339</t>
  </si>
  <si>
    <t>JF-BH-PD-BroadAudience-DPA</t>
  </si>
  <si>
    <t>35a12602760fd5f714fdf1f1ca00a4080fd645cd</t>
  </si>
  <si>
    <t>Advent2019-Retargeting-CustomAudience-Advent-BestCustomer</t>
  </si>
  <si>
    <t>5e6b65cdbf9136f6337b4c9dec5427b9c42d8fcb</t>
  </si>
  <si>
    <t>JF-BH-BottleShop-BroadAudience-DPA</t>
  </si>
  <si>
    <t>13c94627ff2cae8550d5361f003c9092eecb800a</t>
  </si>
  <si>
    <t>JF-BH-Advent2019-BeerGeeks-Round2-1865-GB</t>
  </si>
  <si>
    <t>f9d71fe19445efa8a0bcaaacd7c552bdb36af4e3</t>
  </si>
  <si>
    <t>e768aa86d6cd146f5fc2b7c2e829e0468f13322e</t>
  </si>
  <si>
    <t>PerfectDraft60Off-FriendsofFans-AllPlatforms-AllPlacements-All-1865-GB</t>
  </si>
  <si>
    <t>3484a73226a86a93b0ffe999a4f55adb8c0060a1</t>
  </si>
  <si>
    <t>PerfectDraft60Off-BeerGeek-AllPlatforms-AllPlacements-All-1865-GB</t>
  </si>
  <si>
    <t>a74835caf5598145f3c2fa40c0b89a8105bbd6c3</t>
  </si>
  <si>
    <t>Advent2019-Retargeting-CustomAudience-Advent-AllCustomersMinusPD</t>
  </si>
  <si>
    <t>0795ca19afeb27de9c3dafd451c27577be8dbdcc</t>
  </si>
  <si>
    <t>b2fddba667ab1304f196da8fdcd93c3d2fd5e420</t>
  </si>
  <si>
    <t>9f46d533ab72f8ce9e50d532627eeba186e10823</t>
  </si>
  <si>
    <t>JF - Xmas Shop Visitors</t>
  </si>
  <si>
    <t>40bf3bea1181f386f9eeabfbbb8596b47d2e32cd</t>
  </si>
  <si>
    <t>JF-BH-gifting-Prospecting-traffic-Gifting-Men</t>
  </si>
  <si>
    <t>d0fd9f0d07108bc9236eb29420462c108f8b3dfc</t>
  </si>
  <si>
    <t>b5bbe0dc147c5f4bf2e96735029d1a478dbc3735</t>
  </si>
  <si>
    <t>PerfectDraft60Off-DraughtBelievers-AllPlatforms-AllPlacements-All-1865-GB</t>
  </si>
  <si>
    <t>c992bb3d2077bdbe9eb908c77270e8e792fd17a6</t>
  </si>
  <si>
    <t>9910481d2896db2daf4eb65ca5bc98a356831468</t>
  </si>
  <si>
    <t>ca2919df2b7f9eb4c5d22211fac6148d97e68f38</t>
  </si>
  <si>
    <t>90d3470f265e944297c4e8a43566a1a33f2f11b3</t>
  </si>
  <si>
    <t>JF-BH-Gift-BroadAudience-DPA</t>
  </si>
  <si>
    <t>c1845cb0db6e37954fc6adbfb79a1e59deceeafa</t>
  </si>
  <si>
    <t>783c3d075b7ae54a81b5bfaeabc0eb8d2dd82296</t>
  </si>
  <si>
    <t>JF-BH-gifting-Prospecting-traffic-Gifting-Women</t>
  </si>
  <si>
    <t>a4dd77b935d57bfd313dabb58eea86fc0fa138dc</t>
  </si>
  <si>
    <t>8ae0afbb679a741be8be5b4c5f46dfcabcc3fc0b</t>
  </si>
  <si>
    <t>9f7b52ee32576ad61eadfbfcb765de1c2edd50c3</t>
  </si>
  <si>
    <t>8c3ffaa3faa0ccbb3096dc0da15b55a8cc61a2a5</t>
  </si>
  <si>
    <t>JF-BH-gifting-Prospecting-traffic-EngagedShoppers-Women</t>
  </si>
  <si>
    <t>ee1c13fde49d73bd75b5035e85e8a0ba2360dd2b</t>
  </si>
  <si>
    <t>JF-BH-gifting-Prospecting-traffic-EngagedShoppers-Men</t>
  </si>
  <si>
    <t>b1d711a7d6d5843657039e0aab45616d143f38e8</t>
  </si>
  <si>
    <t>97f3902e76f003540bb72449f0cecefca7b834d6</t>
  </si>
  <si>
    <t>4bcc9b07f79390f8c100a59f58b0bd4e133e7b00</t>
  </si>
  <si>
    <t>bfe8eecb31bb11f531107b6080916fe68d82f11e</t>
  </si>
  <si>
    <t>JF-BH-gifting-Retargeting-traffic-gifting</t>
  </si>
  <si>
    <t>3d29452760b727f467017e4441d39c332cd63155</t>
  </si>
  <si>
    <t>PerfectDraft60Off-LALPerfectDraftPurchasers0to2PC-AllPlatforms-AllPlacements-All-1865-GB</t>
  </si>
  <si>
    <t>3061b20a2fa5e7ff81bd5803ca099f9b891db8bd</t>
  </si>
  <si>
    <t>JF-BH-Advent2019-BeerBrands-Round2-All-1865-GB</t>
  </si>
  <si>
    <t>be9e00fd959481cb771196b183429cc1da316a34</t>
  </si>
  <si>
    <t>PerfectDraft60Off-HomeEntertainers-AllPlatforms-AllPlacements-All-1865-GB</t>
  </si>
  <si>
    <t>00403d535d4cc947a528d51583d5800e6b3bd03e</t>
  </si>
  <si>
    <t>cece768b0a34e07c1a7c97ff938ee16ed9597709</t>
  </si>
  <si>
    <t>a6e03fa011fc66873e2d209d7e9f8e431fa3f9dd</t>
  </si>
  <si>
    <t>443faf6061eed648960d811d3b1469a0a959ce37</t>
  </si>
  <si>
    <t>7ef1e21c7b77bc25e06562a513078686954ca32e</t>
  </si>
  <si>
    <t>JF-BH-Gifting-Prospecting-Conversion-EngagedShoppers-Men</t>
  </si>
  <si>
    <t>e03f580f21d5c73b915aded86b5a10a132c4beee</t>
  </si>
  <si>
    <t>JF-BH-Advent2019-AdventCalendar-Round2-1865-GB</t>
  </si>
  <si>
    <t>dc1f9fc4f746a7161030757cf33766eec90cab8c</t>
  </si>
  <si>
    <t>30394d7f4d7c98cb94d9b1d8b366223e2051571c</t>
  </si>
  <si>
    <t>7bf2a975cc4b7697df862dc84fabcb35aa522bd6</t>
  </si>
  <si>
    <t>JF-BH-Gifting-Prospecting-Conversion-Gifting-Men</t>
  </si>
  <si>
    <t>43f446c8ed9b8a6f6e331bcda34635dad063151f</t>
  </si>
  <si>
    <t>JF-BH-gifting-Prospecting-traffic-RelationshipFOF-Women</t>
  </si>
  <si>
    <t>22ed05b84af718027482ba638b0711a1406c8d66</t>
  </si>
  <si>
    <t>e42ced40e7fda01f3cf1cb29357a3f758caeb17e</t>
  </si>
  <si>
    <t>Advent2019-Retargeting-CustomAudience-Advent-PerfectDraftCustomers</t>
  </si>
  <si>
    <t>1b90ba7f859d53006f0f2f13b6c0c50ed1a3e126</t>
  </si>
  <si>
    <t>2fededa8a1d8856fa3e801450f899fd8a6d3de15</t>
  </si>
  <si>
    <t>JF-BH-Gifting-Prospecting-Conversion-RelationshipFOF-Men</t>
  </si>
  <si>
    <t>733e323eec3fbff16eca9feda3b154efc8c93bc3</t>
  </si>
  <si>
    <t>e2b4f4db4ed24fd60b9a2fcfa968f8d3595a4b37</t>
  </si>
  <si>
    <t>787d0487e5afb9df2fe95db97c522069ce880ffe</t>
  </si>
  <si>
    <t>032846b2cd7ac085278e5e19b6398b34c96da061</t>
  </si>
  <si>
    <t>6822c6013adb758ce7b883be1ba336f01c22f052</t>
  </si>
  <si>
    <t>a68ed308790ab94efc5cda4c39dd7ebc93d1e0d4</t>
  </si>
  <si>
    <t>c6f12aaa07737a60c968b263e926d0ddce4206a9</t>
  </si>
  <si>
    <t>f0f99caf7b6013ee3c630e0d67990341a05eb729</t>
  </si>
  <si>
    <t>JF-BH-BCS-Retargeting-Conversion-BeerGeek-GooseIslandBrewery</t>
  </si>
  <si>
    <t>2e6e7e003a2ee15f98471df82d54630cf15afd60</t>
  </si>
  <si>
    <t>149f0df9033115b7f7f4023afdd094bc2d6e92b0</t>
  </si>
  <si>
    <t>6235c6f00899e819f2ece1f9764a10ff1f2fba18</t>
  </si>
  <si>
    <t>9b0268f34afaca1b4a9c9c73160bb310502418f9</t>
  </si>
  <si>
    <t>1bf5d176e4c3a82f5270d97fde1820e0996dcffc</t>
  </si>
  <si>
    <t>4057467912443bd0b10523a48eb139f45a66c863</t>
  </si>
  <si>
    <t>2a47de70c7391a466e22e46d5e456b2828adba45</t>
  </si>
  <si>
    <t>2c65d62cb3fc5374a15a921515222c99488018cc</t>
  </si>
  <si>
    <t>17f480e7f2b6d1c275f2a80b8849b8d5ebded2fd</t>
  </si>
  <si>
    <t>f672082012af59ac97cef6693a4e03cbddb5facb</t>
  </si>
  <si>
    <t>4107017c1a03269c6eff2be39c34f03ca58cca1e</t>
  </si>
  <si>
    <t>38cd235d9b72c2ade48d7eb4a48f326520a61a53</t>
  </si>
  <si>
    <t>a68791427a298843a08bb90142b4297f8dec4646</t>
  </si>
  <si>
    <t>a4785976dce019674ae0db5cf7b267d3ec6b998d</t>
  </si>
  <si>
    <t>2af3bb24c01a7bd249d2ff4dd1add3dff8ad2ee3</t>
  </si>
  <si>
    <t>1a7f1d5d8080ec4bbdaf3f9eee7f474d6a361247</t>
  </si>
  <si>
    <t>1d3392bfa15ccb4c3b10716bc464f9a184660547</t>
  </si>
  <si>
    <t>4a512b1d43060eba3eabf44c05ecce8deac0a90a</t>
  </si>
  <si>
    <t>JF-BH-BCS-Retargeting-Conversion-Retargeting-BCSPurchasers</t>
  </si>
  <si>
    <t>988255f77b6d78e5bfdb1e9b25a68705ea76bb0b</t>
  </si>
  <si>
    <t>JF-BH-CPA-BAU-PDJaipur</t>
  </si>
  <si>
    <t>d2de7f9a90cf026abc6c1a35965bb91fcd696426</t>
  </si>
  <si>
    <t>0236a3237756bfd6bdab2a54f66fd07c576e91ea</t>
  </si>
  <si>
    <t>f80a05c59329c4b3b396553e596aeaf7ff69b1e0</t>
  </si>
  <si>
    <t>b1dcd928e703a61c1318d5ceef4cf3add1bb34db</t>
  </si>
  <si>
    <t>9ac411dd24c805a0a11525d0d4392be4338b2d28</t>
  </si>
  <si>
    <t>2334c9262e1118a192cf2327726ed1e1d27abcd1</t>
  </si>
  <si>
    <t>179bd330bdb5a986dce6a7d16269cbed28f93bbc</t>
  </si>
  <si>
    <t>4710bf26d6b0efce2ea42365646ee893cf9e8ef8</t>
  </si>
  <si>
    <t>1d56181833b051e6520c4828e32d6a9700dbd895</t>
  </si>
  <si>
    <t>f6775dc6e55dd493b890f7d31ad200b9409d3bc4</t>
  </si>
  <si>
    <t>b7d3d1103ab0b94aef4f2a2004295fef30790815</t>
  </si>
  <si>
    <t>e7866c53a7c2f04fa916cea44c54563309960b8d</t>
  </si>
  <si>
    <t>4ab87698c9b39c614fb3be7763f14c2f2bf33dbd</t>
  </si>
  <si>
    <t>4a3d955a71dfd1d795757248886945092b552ae9</t>
  </si>
  <si>
    <t>15ac28c82ebf786fe8174f1e063157cb4f8d874c</t>
  </si>
  <si>
    <t>PerfectDraftJaipur-LALPerfectDraftPurchasers0to2PC-AllPlatforms-AllPlacements-All-1865-GB</t>
  </si>
  <si>
    <t>fdba898866914144b0ff2ded510562950adf88dc</t>
  </si>
  <si>
    <t>23042d8bef0db958ca7c01aad28f9acf1da8437b</t>
  </si>
  <si>
    <t>6207bc934c45c495c0d69c18c83b09cd3c7597a7</t>
  </si>
  <si>
    <t>ac48e29edcc6cc68257100289af93258a5ce866d</t>
  </si>
  <si>
    <t>PerfectDraftJaipur-FriendsofFans-AllPlatforms-AllPlacements-All-1865-GB</t>
  </si>
  <si>
    <t>2da13c8309d9397489d776d1f74a0a16f8cd5c51</t>
  </si>
  <si>
    <t>5dbbc321f41896acee41fa41515914a4f1b53a70</t>
  </si>
  <si>
    <t>JF-BH-BCS-Retargeting-Conversion-Lookalike-BCSPurchasers</t>
  </si>
  <si>
    <t>e75635875fa1a1564efb4c0cbd8c2ff98e8dbccd</t>
  </si>
  <si>
    <t>PerfectDraftJaipur-HomeEntertainers-AllPlatforms-AllPlacements-All-1865-GB</t>
  </si>
  <si>
    <t>60921be6964092b24203421db36b82075ccb38bd</t>
  </si>
  <si>
    <t>12206ab38bb849190de0eca6fde33075115d0bf5</t>
  </si>
  <si>
    <t>PerfectDraftJaipur-DraughtBelievers-AllPlatforms-AllPlacements-All-1865-GB</t>
  </si>
  <si>
    <t>385440ca89ce1328d52e3dbf0d4fed34ccf610c9</t>
  </si>
  <si>
    <t>4c2995786f0bc0df215e6a8083c45c98dfa66b76</t>
  </si>
  <si>
    <t>ec13002e65d2b344399a3e98b54484aed66a83f5</t>
  </si>
  <si>
    <t>0e9b5039adf3558c6b87c99bc413f25a6b47c7b7</t>
  </si>
  <si>
    <t>8e1d0c209f4a1390a544fdaedc0e6e41e6002313</t>
  </si>
  <si>
    <t>a88813b4f74fc833b60f53ab0c3815cab0952c40</t>
  </si>
  <si>
    <t>6897ce7409ee59ee796255a948ed06711cc98f5b</t>
  </si>
  <si>
    <t>PerfectDraftJaipur-RetargetingPerfectDraftViewers-AllPlatforms-AllPlacements-All-1865-GB</t>
  </si>
  <si>
    <t>1cefc658e9de3fc8f2d202c72b195ce78434478e</t>
  </si>
  <si>
    <t>6570283c516ba25fb04da4f5119c746c50b6a049</t>
  </si>
  <si>
    <t>56500e221bc967e6720eb225a115f922a8d6efda</t>
  </si>
  <si>
    <t>4b4458bfe43948da550d1941e4fddcc740bcc9c7</t>
  </si>
  <si>
    <t>7e0be6ed0f964d069a7e056464b67680d7192677</t>
  </si>
  <si>
    <t>e725d72fc7d93bd73c344c7d58b2d6c345f0c423</t>
  </si>
  <si>
    <t>0b5d36117d6eea432114ee02caeb06bb84bffcb6</t>
  </si>
  <si>
    <t>52d97d471dd839f03eec1b98c606dec698e6570e</t>
  </si>
  <si>
    <t>84da5f90914b222cc1d4b9659d373db7e6800374</t>
  </si>
  <si>
    <t>JF-BH-BCS-Retargeting-Conversion-Retargeting-BodsTraffic</t>
  </si>
  <si>
    <t>a584ef84407e85f971a874a1b1e24b24c9a33c97</t>
  </si>
  <si>
    <t>11e15b732bc223b446b42af3b550e90c264c183f</t>
  </si>
  <si>
    <t>beff2313b425b6f81f69352253e372fe07546af2</t>
  </si>
  <si>
    <t>6f64eca3a61c1bc31e9345cb47d80c8ec297a5f5</t>
  </si>
  <si>
    <t>d887f85ce5552616ffe7fffbdbe465ee23684a9f</t>
  </si>
  <si>
    <t>JF-BH-Bottleshop-BCS-All</t>
  </si>
  <si>
    <t>d9d74340a9e71e99634142f2ac0727f1f66d3d7c</t>
  </si>
  <si>
    <t>daedaa580db72b6e258ed1106f9971e6af2abf2f</t>
  </si>
  <si>
    <t>20903e37dde918beb5a17fdf6f777b1e7f07369c</t>
  </si>
  <si>
    <t>a13c6c3f3db916a36110ebc198dd7a8022764f08</t>
  </si>
  <si>
    <t>25e9663d8e4999a6cc10fc644de34c931bfcdf4f</t>
  </si>
  <si>
    <t>ef8f8fa64cd7dd4cda303e73a9e6f90da6ff8dd6</t>
  </si>
  <si>
    <t>BeerBodsGiftingSubscription-GiftingDemographic-AllPlatforms-AllPlacements-F-2545-GB – Copy</t>
  </si>
  <si>
    <t>2cf743b9e92f3d01ae3b308b76c461fa461530c7</t>
  </si>
  <si>
    <t>0fa97e199d0cdec8776f66915f44f56a4f93cc28</t>
  </si>
  <si>
    <t>JF-BH-MixedCase-Retargeting-DPA</t>
  </si>
  <si>
    <t>f44284913a2442bd9abcad37d326ca70b9187404</t>
  </si>
  <si>
    <t>44227d12506bbda7de4d57d4403e76e58c6b4723</t>
  </si>
  <si>
    <t>75534723c270072151b6107beadd93f7a05598bb</t>
  </si>
  <si>
    <t>a5b3ac86f73ec5a92d62293eb22c85424bd6f8d2</t>
  </si>
  <si>
    <t>8a47822084432636510756921c4080332220f391</t>
  </si>
  <si>
    <t>PerfectDraftJaipur-BeerGeek-AllPlatforms-AllPlacements-All-1865-GB</t>
  </si>
  <si>
    <t>4d74431d6e371c2ff890a96b20a413a267f2ead1</t>
  </si>
  <si>
    <t>PerfectDraftJaipurExistingCustomers-ExistingCustomers-AllPlatforms-AllPlacements-All-1865-GB</t>
  </si>
  <si>
    <t>acd8ef3bf27aa43dce73641eeefa6a7b495f5820</t>
  </si>
  <si>
    <t>81dae36cf9d41624f42470a0833f28e01a752c79</t>
  </si>
  <si>
    <t>6180db7baf02edd1dc1ddff6ecd18bdd30f2b642</t>
  </si>
  <si>
    <t>f5104dbafe67895c7a7481fca687b6c466b80bda</t>
  </si>
  <si>
    <t>6ae978ead6ec8013b0860fd6e1990d06f86b19ab</t>
  </si>
  <si>
    <t>d81998033fa9524862722e6b4c2cc241a1588419</t>
  </si>
  <si>
    <t>d949e3b200fb6fe1876e12731938494988d36aa3</t>
  </si>
  <si>
    <t>667e394a7d9be958dc83c550cf2dcdb24c85febf</t>
  </si>
  <si>
    <t>MixedCase-VoucherCodeUsers-MixedCase-1865-GB</t>
  </si>
  <si>
    <t>52df3254609cf841f67f6d6bebbbb7dc3671f1dd</t>
  </si>
  <si>
    <t>PerfectDraft-HotUKDeals-PD-1865-GB</t>
  </si>
  <si>
    <t>a765c261567a70d51a57b9bba4a01b97223d05d5</t>
  </si>
  <si>
    <t>869ca19578e4f3c5c9603aeb68c10ddc6c3122d6</t>
  </si>
  <si>
    <t>5db50e9e1cf17d11514068ed0de0571e81d4ef63</t>
  </si>
  <si>
    <t>JF-BH-CPA-MixedCase-BlackFriday-MixedCase</t>
  </si>
  <si>
    <t>2de46a7be2069d830b7afae02f054e0ae0507df6</t>
  </si>
  <si>
    <t>ffe68581980730d4a456cd9bef3db45c777229a6</t>
  </si>
  <si>
    <t>JF-AB-Stella-CPA-BAU-PD</t>
  </si>
  <si>
    <t>5f4b12475e1188186b1b0dd942a3f0d18f26b6d9</t>
  </si>
  <si>
    <t>d685d5ff5daa1192db0863c3766633255acd0216</t>
  </si>
  <si>
    <t>JF-BH-BCS-Retargeting-Conversion-Retargeting-ImperialStout</t>
  </si>
  <si>
    <t>49e990cdcee10dfecc961967c05adb817730d43d</t>
  </si>
  <si>
    <t>PerfectDraft-BeerGeeks-PD-1865-GB</t>
  </si>
  <si>
    <t>d843941a50eadc733e64caa8cad357143737c654</t>
  </si>
  <si>
    <t>d835adf58e89d1a89fc8ec995b10ee30a39b48aa</t>
  </si>
  <si>
    <t>e18e499523377b9bbaaa08d36e65dcf0b4ea7ec4</t>
  </si>
  <si>
    <t>PerfectDraft-BlackFriday-PD-1865-GB</t>
  </si>
  <si>
    <t>d4520f9b6e011beb472d651c978785c1a0b1f5b1</t>
  </si>
  <si>
    <t>24574348cc8206eb911aa18af11cf3e76ade3de4</t>
  </si>
  <si>
    <t>781478d61323f71db8137cfdf34645d0d20d1bcd</t>
  </si>
  <si>
    <t>0043e0f290a7e1a8295465d7b31a393261ff143b</t>
  </si>
  <si>
    <t>b9e384f25f8ef1649d4314a9726824f3cc8b65e2</t>
  </si>
  <si>
    <t>01ba1cb1bee0b273cd3a6a8a568049696bc6e892</t>
  </si>
  <si>
    <t>2b5d49a88039633cde60f7be72ee9a55659dc4d4</t>
  </si>
  <si>
    <t>b17aee31c86539e8fb22b5a2e07358727ee315bb</t>
  </si>
  <si>
    <t>928cb503e58cb7d5bce4f63d00174d7765fbdb39</t>
  </si>
  <si>
    <t>613c77ea8eda3a8c6634a498b487e65a9f8471ca</t>
  </si>
  <si>
    <t>JF-BH-CPA-Advent-BlackFriday</t>
  </si>
  <si>
    <t>f97ea5606be732f942949b35166a2dc3e4fc7301</t>
  </si>
  <si>
    <t>0b46443f8a5dc476ab4b2566011df55b7ca4a632</t>
  </si>
  <si>
    <t>05fc52ac63188d321f69de62900a317e2461480f</t>
  </si>
  <si>
    <t>MixedCase-GiftingTargeting-MixedCase-1865-GB</t>
  </si>
  <si>
    <t>68674dce6dcd07fecd67bc5b8ff47dfcd3602390</t>
  </si>
  <si>
    <t>8a4df27db0ff7e12321f6d76529a5bc12e18022d</t>
  </si>
  <si>
    <t>MixedCase-HotUKDeals-MixedCase-1865-GB</t>
  </si>
  <si>
    <t>592e5d8725b275733496d00e8f3e201746bcc9b8</t>
  </si>
  <si>
    <t>MixedCase-Top2019Purchasers-MixedCase-1865-GB</t>
  </si>
  <si>
    <t>5f66e7d5aabd631275cbc1df48df7258c8902092</t>
  </si>
  <si>
    <t>JF-BH-Gifting-Prospecting-Conversion-RelationshipFOFGrouped</t>
  </si>
  <si>
    <t>4c88c05fc9abec5c05490cf611bb8e2a6f6c9e8e</t>
  </si>
  <si>
    <t>427a4330c313c85c5103080df28af13f0d4d5e56</t>
  </si>
  <si>
    <t>b927a2c4f40cf067266f8b4ae73d9785f1e11beb</t>
  </si>
  <si>
    <t>d30f2df831cfa8f72a84186dfd93b960d37649bc</t>
  </si>
  <si>
    <t>61531d7e8f9e444a44c91320eebb6f70abe2c99d</t>
  </si>
  <si>
    <t>95f3905f290813f23ebae64ca90f191915c0ac29</t>
  </si>
  <si>
    <t>c02d56c1d53447864eb8dcfd3cc769a34a0d07e6</t>
  </si>
  <si>
    <t>Advent2019-AdventCalendar-Advent-1865-GB</t>
  </si>
  <si>
    <t>f403f142f51568c90f1246312c47470b90aaa7f4</t>
  </si>
  <si>
    <t>7c1ed28bd9a4b6f520e77206973b6c33a1a8de0c</t>
  </si>
  <si>
    <t>9ec2b1a864622250a69d8387d666204a6effbd9a</t>
  </si>
  <si>
    <t>48c3674500ce908aecc321ccc153e5d5e820640a</t>
  </si>
  <si>
    <t>More2 Stella Buyers - Lookalike GB 3%,Stella Artois (GB) - Lookalike GB 1%,Stella Artois (GB) - Lookalike GB 2%,Stella Artois (GB) - Lookalike GB 3%,Stella Visitors</t>
  </si>
  <si>
    <t>dcba033ce3339a61196d6fe124ca047d72c2afa6</t>
  </si>
  <si>
    <t>5c413f89fa496db8f66e0fda9af998f0421334f1</t>
  </si>
  <si>
    <t>427ce10c4f659e912570b231f7f703012a4bbd19</t>
  </si>
  <si>
    <t>07cd3d7d8de7d4a0715b5ae73fb099bf0f112f26</t>
  </si>
  <si>
    <t>ba58ffa790dedd4e02bf71ffaf121610da8e61c9</t>
  </si>
  <si>
    <t>Advent2019-PreviousAdventPurchasers-Advent-1865-GB</t>
  </si>
  <si>
    <t>3e73dce695b00fa88a73bd7c13e8f67a8ce9ab1a</t>
  </si>
  <si>
    <t>Advent2019-Top2019Purchasers-Advent-1865-GB</t>
  </si>
  <si>
    <t>74ea63f86372d60de07c72b8068370a034c74642</t>
  </si>
  <si>
    <t>MixedCase-BeerGeeks-MixedCase-1865-GB</t>
  </si>
  <si>
    <t>a4b9f03cf799d26e64537bb01cc70a5cf4094580</t>
  </si>
  <si>
    <t>BHK_AllCustomerFeed_June19</t>
  </si>
  <si>
    <t>080737bcbd4ddd63dcce7cc74c7984912bbddba6</t>
  </si>
  <si>
    <t>MixedCase-BlackFriday-MixedCase-1865-GB</t>
  </si>
  <si>
    <t>5d264990ffa6bc72cfe6947aa5760a334fc3dc92</t>
  </si>
  <si>
    <t>2f9dcae1caf56ff5bb26c3320bad7a9756bd3154</t>
  </si>
  <si>
    <t>88f7ff07ad83b9b08a6dc5f835a4c37d51db157f</t>
  </si>
  <si>
    <t>64e7a1f99880128febb0c09c60eb33eb4de1eac6</t>
  </si>
  <si>
    <t>1a6fc84f79df3da38b739884a47d90f7d16057db</t>
  </si>
  <si>
    <t>c28164c169a40ff316fe4cb3a39a72d2e344acd9</t>
  </si>
  <si>
    <t>MixedCase-BargainShoppers-MixedCase-1865-GB</t>
  </si>
  <si>
    <t>feeab20dd358c2cb42901e25dc2b269b7e28c0d6</t>
  </si>
  <si>
    <t>bdee3821fce56828621883ccc9f215cd48751b48</t>
  </si>
  <si>
    <t>PerfectDraft-GiftingTargeting-PD-1865-GB</t>
  </si>
  <si>
    <t>a998949cc01a554c7bf9932c3793e9733ad56b0e</t>
  </si>
  <si>
    <t>Advent2019-GiftingFriends-Advent-1865-GB</t>
  </si>
  <si>
    <t>d032b7dab0f059d121f812466e63b99207548312</t>
  </si>
  <si>
    <t>f3e263086438a97c7eb7dc345f3a72d0a25a52ff</t>
  </si>
  <si>
    <t>02e2b585c89eddf1286cb56638396a351a65da44</t>
  </si>
  <si>
    <t>3adbbec6a0f4e571e969c8ac37d1f6531d801880</t>
  </si>
  <si>
    <t>ff1274b5b206886c837a82fd932931fa0e9b5993</t>
  </si>
  <si>
    <t>9657778f5c0154b7082628649f8c4f1ffa5a1160</t>
  </si>
  <si>
    <t>PerfectDraft-BargainShoppers-PD-1865-GB</t>
  </si>
  <si>
    <t>95def687da0cdbf606cd29a7abeb1c3c6b8b4569</t>
  </si>
  <si>
    <t>MixedCase-BeerBrands-PDAll-1865-GB</t>
  </si>
  <si>
    <t>922cef9f5804915fb0bc477a51ee0a81fdcec713</t>
  </si>
  <si>
    <t>3ea45bd927ca8aa248f6c4668c7e96fbd50b3d7f</t>
  </si>
  <si>
    <t>851dc14de9fc479fa1536f69169056551e886197</t>
  </si>
  <si>
    <t>cc2f8331eff1d4543a1674f28e7323c703c73353</t>
  </si>
  <si>
    <t>Advent2019-Christmas-Advent-1865-GB</t>
  </si>
  <si>
    <t>e38597dd7c2665f5dfbcec0b62cbdaf9f5baa7a5</t>
  </si>
  <si>
    <t>Advent2019-BeerGeeks-Advent-1865-GB</t>
  </si>
  <si>
    <t>7f97e007c331637733b5ffba87fb794241993be9</t>
  </si>
  <si>
    <t>efad782a59e6085344c05aa76e7ddd5350da4c16</t>
  </si>
  <si>
    <t>PerfectDraft-Top2019Purchasers-PD-1865-GB</t>
  </si>
  <si>
    <t>7a9cd3967693a820b36adec1bbeccbc7ea8c17c6</t>
  </si>
  <si>
    <t>591226b85aa72561e701281a51db52413dc425cb</t>
  </si>
  <si>
    <t>0f5b422c195c5941b11074aa6eea818616f577eb</t>
  </si>
  <si>
    <t>JF - Xmas Shop Visitors,Lookalike (GB, 3%) - JF - Xmas Shop Visitors</t>
  </si>
  <si>
    <t>6912bfec9cd12f132cb167f765d5bdcf6d35c294</t>
  </si>
  <si>
    <t>PerfectDraft-VoucherCodeUsers-PD-1865-GB</t>
  </si>
  <si>
    <t>e33559fd2e722e4e5410ae2e6bc0d45fe69c3ab2</t>
  </si>
  <si>
    <t>4f6223e1fdb8f738c537891f62c2893f57c6a3c6</t>
  </si>
  <si>
    <t>MixedCase-Retargeting-CustomAudience-PDPerfectDraftCustomers</t>
  </si>
  <si>
    <t>3ac39387f44d6746cd15ecd1bf41ca2cf69b2f30</t>
  </si>
  <si>
    <t>6910b5727176d10337d1437650d91cdfffd3a067</t>
  </si>
  <si>
    <t>b5935be02cec0ada9991fce958287f1fcd1c7c9e</t>
  </si>
  <si>
    <t>e618f157f5eb0d5d76a0339dc87d1dfe3fda7654</t>
  </si>
  <si>
    <t>ee576d1e2dce3e585537341d4d7e1022b7d46e87</t>
  </si>
  <si>
    <t>JF-BH-CPA-342-BlackFriday-PD</t>
  </si>
  <si>
    <t>ad3c5ba7d842036c5c17b1a2ebe83560bca5a803</t>
  </si>
  <si>
    <t>0f28579dc254459e72e8e732554ea4be55af70ec</t>
  </si>
  <si>
    <t>d7724a68ddb9026d39d62711cf84900feb3d094c</t>
  </si>
  <si>
    <t>f86ab40984ccbb87ca7d6ead86c0902a1292cc37</t>
  </si>
  <si>
    <t>1edc33cc6bcf87112b79ba373a484cd610827060</t>
  </si>
  <si>
    <t>d68809f2380c893ec68c6377fe830f5f1f0a9e3d</t>
  </si>
  <si>
    <t>MixedCase-Christmas-MixedCase-1865-GB</t>
  </si>
  <si>
    <t>3c05f4e3eb2c8270cb110f0a1777c1756a48d670</t>
  </si>
  <si>
    <t>09dc22dc097f08217e33c6b565f0e5de97909d4e</t>
  </si>
  <si>
    <t>7038291feecf1936ce2a4b568d6fde2d6720fcf4</t>
  </si>
  <si>
    <t>d09510c50ee2ccf9d3e56f01a973b36eb24354d7</t>
  </si>
  <si>
    <t>e6fd09c6b41d8e8493d84e0fd59dd99d3fa11fce</t>
  </si>
  <si>
    <t>ca18fcf89435ab960150031852bbfc284fc24b1e</t>
  </si>
  <si>
    <t>34babcbf709e833f0b5a55aacde5c83319ac2654</t>
  </si>
  <si>
    <t>JF-AB-Stella-Traffic-BAU-PD</t>
  </si>
  <si>
    <t>caa12414c07a00617f8c62ea74af071d9aa4834d</t>
  </si>
  <si>
    <t>PerfectDraft-Christmas-PD-1865-GB</t>
  </si>
  <si>
    <t>0732f64068f860f97402780ed8645f9220e969dc</t>
  </si>
  <si>
    <t>744bea3c724ce8503009498a484974ec79a51413</t>
  </si>
  <si>
    <t>02b7397346a063bc9fa7e28bea5a7f554d5f7149</t>
  </si>
  <si>
    <t>d112f48d58e0bc67305d71f738615f4bf5bf330b</t>
  </si>
  <si>
    <t>JF-BH-Gifting-Prospecting-Conversion-GiftingGrouped</t>
  </si>
  <si>
    <t>573b3505772965872563e2f86aab7f9a811c9396</t>
  </si>
  <si>
    <t>0131e8d06007ed5090b83814079ba983def29e87</t>
  </si>
  <si>
    <t>f7a91059ef4694e4b2b6801ab938968ab02fff11</t>
  </si>
  <si>
    <t>7d9813a05ecf5a7af7a697fc4ea138849bd9807a</t>
  </si>
  <si>
    <t>b83c8f7e8bdf0cde29dcd170976df500d2cfa28f</t>
  </si>
  <si>
    <t>d7763cd515d8f43b52685bdc5d1898d672a97b3d</t>
  </si>
  <si>
    <t>66a84b2abaa7edf219b3d13b618f9c4cb9d50642</t>
  </si>
  <si>
    <t>7b3694098ed0ad72404350f4db007099475effff</t>
  </si>
  <si>
    <t>1d8e5f424406a62d38e6076e820e3bce74f70712</t>
  </si>
  <si>
    <t>b9b34a824392764d4101ea3742f25ac12edfe58a</t>
  </si>
  <si>
    <t>BHK00016_PerfectDraftCustomers_0502,PD &amp; Keg Owners May 2019</t>
  </si>
  <si>
    <t>dc80ea2e58510abfeb100df54888e95dd164f1d8</t>
  </si>
  <si>
    <t>Advent2019-GiftingTargeting-Advent-1865-GB</t>
  </si>
  <si>
    <t>3b93719aee302e9d5ffb9c9396fae4af6f5f7395</t>
  </si>
  <si>
    <t>1c024942c3d7b3c5444f2d6c6733f09e1ab62b65</t>
  </si>
  <si>
    <t>Beerhawk_PerfectDraftMachinePurchase,Lookalike (GB, 1% to 2%) - Beerhawk_PerfectDraftMachinePurchase,Lookalike (GB, 1%) - Beerhawk_PerfectDraftMachinePurchase</t>
  </si>
  <si>
    <t>1f9d812db16891ef0c84e39688466ba9e9514bba</t>
  </si>
  <si>
    <t>2376529c062db73d5ce95fdc7d5327e8208f179a</t>
  </si>
  <si>
    <t>1913dc5af89f062c7c0fd19acbf18f74154d2193</t>
  </si>
  <si>
    <t>MixedCase-PerfectDraftRetargeting-MixedCase-1865-GB</t>
  </si>
  <si>
    <t>fd4f2d0acfe7faab28d14db3edc24f9650c4dace</t>
  </si>
  <si>
    <t>917a6d14d47a2e19debfc3daa09606ad174f510d</t>
  </si>
  <si>
    <t>PerfectDraft-PerfectDraftRetargeting-PD-1865-GB</t>
  </si>
  <si>
    <t>7255a58ae93f715e67305aa0b5572d522a8a6c53</t>
  </si>
  <si>
    <t>8444a6a9f6acfb93afb588958c66a219d7330678</t>
  </si>
  <si>
    <t>082a6a5d37c7126ab2f09b1203dd262c868320c2</t>
  </si>
  <si>
    <t>2500b06e2334cb1f704732f86a3df3cd511b2e49</t>
  </si>
  <si>
    <t>Advent2019-BeerBrands-Advent-All-1865-GB</t>
  </si>
  <si>
    <t>d5727247c76fe63c294f57329bd18693029c0d3d</t>
  </si>
  <si>
    <t>9954afcb2e9b712379daad4d86011d5dca3f8647</t>
  </si>
  <si>
    <t>e3d66a899564af7b23b5491a48864b17aef21511</t>
  </si>
  <si>
    <t>23eeb8abdec23f5b5e40580ac08cc7a5e2304efd</t>
  </si>
  <si>
    <t>b37d0f2d19af80cae157f52ecdf5afd26563e307</t>
  </si>
  <si>
    <t>6e00bb0f111d178a178a9e1152eb9e428272f1bd</t>
  </si>
  <si>
    <t>PerfectDraft-Retargeting-CustomAudience-PDPerfectDraftCustomers</t>
  </si>
  <si>
    <t>90697dda6f911a86b794a5dc7ee12d11033275cb</t>
  </si>
  <si>
    <t>e59ed3958057ab63a782eb58abed1d457a2165dd</t>
  </si>
  <si>
    <t>PerfectDraft-BeerBrands-PDAll-1865-GB</t>
  </si>
  <si>
    <t>ddb7a4bf93770cce2b4b4db1bcc49bb6db67a978</t>
  </si>
  <si>
    <t>StellaPD-AllTargeting-AllPlatforms-AllPlacements-All-1865-GB</t>
  </si>
  <si>
    <t>96f46ee596239b93d69dab6caf086022fe453c4a</t>
  </si>
  <si>
    <t>fd31dbf2a2f10e66d66b4c61d51132cff0d3398d</t>
  </si>
  <si>
    <t>SUM of inc*NormP*reach</t>
  </si>
  <si>
    <t>SUM of NormP*Reach</t>
  </si>
  <si>
    <t>% Inc</t>
  </si>
  <si>
    <t>%Inc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</si>
</sst>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sz val="11"/>
      <color rgb="FF000000"/>
      <name val="Inconsolata"/>
    </font>
    <font>
      <b/>
      <sz val="11"/>
      <color rgb="FF000000"/>
      <name val="Calibri"/>
    </font>
    <font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8E7CC3"/>
        <bgColor rgb="FF8E7CC3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 applyAlignment="1"/>
    <xf numFmtId="14" fontId="1" fillId="0" borderId="0" xfId="0" applyNumberFormat="1" applyFont="1" applyAlignment="1"/>
    <xf numFmtId="0" fontId="1" fillId="2" borderId="0" xfId="0" applyFont="1" applyFill="1" applyAlignment="1"/>
    <xf numFmtId="0" fontId="2" fillId="0" borderId="0" xfId="0" applyFont="1" applyAlignment="1">
      <alignment horizontal="right"/>
    </xf>
    <xf numFmtId="0" fontId="3" fillId="0" borderId="0" xfId="0" applyFont="1" applyAlignment="1"/>
    <xf numFmtId="9" fontId="3" fillId="0" borderId="0" xfId="0" applyNumberFormat="1" applyFont="1" applyAlignment="1"/>
    <xf numFmtId="0" fontId="3" fillId="0" borderId="1" xfId="0" applyFont="1" applyBorder="1" applyAlignment="1"/>
    <xf numFmtId="0" fontId="3" fillId="3" borderId="1" xfId="0" applyFont="1" applyFill="1" applyBorder="1" applyAlignment="1"/>
    <xf numFmtId="0" fontId="1" fillId="4" borderId="0" xfId="0" applyFont="1" applyFill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2" xfId="0" applyFont="1" applyBorder="1" applyAlignment="1">
      <alignment horizontal="right"/>
    </xf>
    <xf numFmtId="0" fontId="4" fillId="5" borderId="3" xfId="0" applyFont="1" applyFill="1" applyBorder="1" applyAlignment="1">
      <alignment horizontal="right"/>
    </xf>
    <xf numFmtId="0" fontId="4" fillId="3" borderId="3" xfId="0" applyFont="1" applyFill="1" applyBorder="1" applyAlignment="1">
      <alignment horizontal="right"/>
    </xf>
    <xf numFmtId="0" fontId="1" fillId="4" borderId="0" xfId="0" applyFont="1" applyFill="1" applyAlignment="1">
      <alignment horizontal="right"/>
    </xf>
    <xf numFmtId="14" fontId="1" fillId="0" borderId="0" xfId="0" applyNumberFormat="1" applyFont="1"/>
    <xf numFmtId="0" fontId="1" fillId="0" borderId="0" xfId="0" applyFont="1"/>
    <xf numFmtId="0" fontId="1" fillId="0" borderId="0" xfId="0" applyFont="1" applyAlignment="1"/>
    <xf numFmtId="10" fontId="1" fillId="0" borderId="0" xfId="0" applyNumberFormat="1" applyFont="1"/>
    <xf numFmtId="0" fontId="3" fillId="0" borderId="0" xfId="0" applyFont="1"/>
    <xf numFmtId="10" fontId="3" fillId="0" borderId="0" xfId="0" applyNumberFormat="1" applyFont="1"/>
    <xf numFmtId="10" fontId="1" fillId="0" borderId="0" xfId="0" applyNumberFormat="1" applyFont="1" applyAlignment="1"/>
    <xf numFmtId="0" fontId="5" fillId="0" borderId="0" xfId="0" applyFont="1" applyAlignment="1"/>
    <xf numFmtId="10" fontId="5" fillId="0" borderId="0" xfId="0" applyNumberFormat="1" applyFont="1" applyAlignment="1"/>
    <xf numFmtId="0" fontId="6" fillId="0" borderId="0" xfId="0" applyFont="1" applyAlignment="1"/>
    <xf numFmtId="0" fontId="6" fillId="0" borderId="0" xfId="0" applyFont="1" applyAlignment="1">
      <alignment horizontal="right"/>
    </xf>
    <xf numFmtId="10" fontId="6" fillId="0" borderId="0" xfId="0" applyNumberFormat="1" applyFont="1" applyAlignment="1">
      <alignment horizontal="right"/>
    </xf>
    <xf numFmtId="0" fontId="1" fillId="6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AR1000"/>
  <sheetViews>
    <sheetView tabSelected="1" topLeftCell="D1" workbookViewId="0">
      <selection activeCell="M823" sqref="M823"/>
    </sheetView>
  </sheetViews>
  <sheetFormatPr defaultColWidth="14.44140625" defaultRowHeight="15.75" customHeight="1"/>
  <cols>
    <col min="1" max="3" width="0" hidden="1" customWidth="1"/>
    <col min="6" max="6" width="17.33203125" customWidth="1"/>
    <col min="7" max="9" width="0" hidden="1" customWidth="1"/>
    <col min="11" max="11" width="0" hidden="1" customWidth="1"/>
    <col min="14" max="16" width="0" hidden="1" customWidth="1"/>
    <col min="18" max="20" width="0" hidden="1" customWidth="1"/>
    <col min="22" max="22" width="0" hidden="1" customWidth="1"/>
    <col min="24" max="24" width="0" hidden="1" customWidth="1"/>
    <col min="27" max="46" width="0" hidden="1" customWidth="1"/>
  </cols>
  <sheetData>
    <row r="1" spans="1:4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3" t="s">
        <v>17</v>
      </c>
      <c r="S1" s="4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5" t="s">
        <v>31</v>
      </c>
      <c r="AG1" s="5" t="s">
        <v>32</v>
      </c>
      <c r="AH1" s="5" t="s">
        <v>33</v>
      </c>
      <c r="AI1" s="6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7" t="s">
        <v>39</v>
      </c>
      <c r="AO1" s="7" t="s">
        <v>40</v>
      </c>
      <c r="AP1" s="8" t="s">
        <v>41</v>
      </c>
      <c r="AQ1" s="9" t="s">
        <v>42</v>
      </c>
      <c r="AR1" s="5" t="s">
        <v>43</v>
      </c>
    </row>
    <row r="2" spans="1:44" hidden="1">
      <c r="A2" s="1" t="s">
        <v>44</v>
      </c>
      <c r="B2" s="1" t="s">
        <v>45</v>
      </c>
      <c r="C2" s="1">
        <v>124170767729247</v>
      </c>
      <c r="D2" s="1" t="s">
        <v>46</v>
      </c>
      <c r="E2" s="1" t="s">
        <v>47</v>
      </c>
      <c r="F2" s="1" t="s">
        <v>48</v>
      </c>
      <c r="G2" s="1">
        <v>43560</v>
      </c>
      <c r="H2" s="1">
        <v>43804</v>
      </c>
      <c r="I2" s="1">
        <v>3</v>
      </c>
      <c r="J2" s="1" t="s">
        <v>49</v>
      </c>
      <c r="K2" s="1">
        <v>201936</v>
      </c>
      <c r="L2" s="2">
        <v>43710</v>
      </c>
      <c r="M2" s="2">
        <v>43716</v>
      </c>
      <c r="N2" s="2">
        <v>43710</v>
      </c>
      <c r="O2" s="2">
        <v>43716</v>
      </c>
      <c r="P2" s="1">
        <v>1</v>
      </c>
      <c r="Q2" s="1">
        <v>1482</v>
      </c>
      <c r="R2" s="10">
        <f t="shared" ref="R2:R815" si="0">Q2/W2</f>
        <v>0.34936350777934938</v>
      </c>
      <c r="S2" s="11">
        <f t="shared" ref="S2:S815" si="1">IF(AF2&lt;&gt;0, Q2/(1/AF2), IF(R2&gt;0.1,1,0))</f>
        <v>1.7468175388967468</v>
      </c>
      <c r="T2" s="1">
        <v>3.87</v>
      </c>
      <c r="U2" s="1">
        <v>0</v>
      </c>
      <c r="V2" s="1">
        <v>0</v>
      </c>
      <c r="W2" s="1">
        <v>4242</v>
      </c>
      <c r="X2" s="1">
        <v>28.09</v>
      </c>
      <c r="Y2" s="1">
        <v>5</v>
      </c>
      <c r="Z2" s="1">
        <v>335.34</v>
      </c>
      <c r="AA2" s="1">
        <v>5</v>
      </c>
      <c r="AB2" s="1">
        <v>5</v>
      </c>
      <c r="AC2" s="1">
        <v>335.34</v>
      </c>
      <c r="AD2" s="1">
        <v>335.34</v>
      </c>
      <c r="AE2" s="1" t="s">
        <v>50</v>
      </c>
      <c r="AF2" s="11">
        <f t="shared" ref="AF2:AF815" si="2">IF(W2=0,0,Y2/W2)</f>
        <v>1.1786892975011788E-3</v>
      </c>
      <c r="AG2" s="11">
        <f t="shared" ref="AG2:AG815" si="3">IF(Q2=0,0,U2/Q2)</f>
        <v>0</v>
      </c>
      <c r="AH2" s="10">
        <f t="shared" ref="AH2:AH815" si="4">AG2*W2</f>
        <v>0</v>
      </c>
      <c r="AI2" s="12">
        <f t="shared" ref="AI2:AI815" si="5">IF(AF2&lt;&gt;0, (AF2-AG2)/AF2, IF(AG2&lt;&gt;0, -1,0))</f>
        <v>1</v>
      </c>
      <c r="AJ2" s="11">
        <f t="shared" ref="AJ2:AJ815" si="6">IF(W2=0,0,SQRT(AF2*(1-AF2)/W2))</f>
        <v>5.268151283004391E-4</v>
      </c>
      <c r="AK2" s="11">
        <f t="shared" ref="AK2:AK815" si="7">IF(Q2=0,0,SQRT(AG2*(1-AG2)/Q2))</f>
        <v>0</v>
      </c>
      <c r="AL2" s="11">
        <f t="shared" ref="AL2:AL815" si="8">(AG2-AF2)/SQRT(POWER(AK2,2)+POWER(AJ2,2))</f>
        <v>-2.2373869583125949</v>
      </c>
      <c r="AM2" s="13">
        <f t="shared" ref="AM2:AM815" si="9">IF(OR(U2=0,Y2=0), 0.5,NORMDIST(AL2,0,1,TRUE))</f>
        <v>0.5</v>
      </c>
      <c r="AN2" s="14">
        <f t="shared" ref="AN2:AN815" si="10">S2*IF(AM2&lt;0.5,ROUND(1-AM2,2),ROUND(AM2,2))</f>
        <v>0.87340876944837342</v>
      </c>
      <c r="AO2" s="14">
        <f t="shared" ref="AO2:AO815" si="11">AN2*W2</f>
        <v>3705</v>
      </c>
      <c r="AP2" s="15">
        <f t="shared" ref="AP2:AP815" si="12">AI2*AO2</f>
        <v>3705</v>
      </c>
      <c r="AQ2" s="16">
        <f t="shared" ref="AQ2:AQ815" si="13">AI2*W2</f>
        <v>4242</v>
      </c>
      <c r="AR2" s="11" t="str">
        <f t="shared" ref="AR2:AR815" si="14">IF(AND(AM2&gt;0.25,AM2&lt;0.75),"",IF(AM2&lt;=0.25,ROUND(1-AM2,2),ROUND(AM2,2)))</f>
        <v/>
      </c>
    </row>
    <row r="3" spans="1:44" hidden="1">
      <c r="A3" s="1" t="s">
        <v>44</v>
      </c>
      <c r="B3" s="1" t="s">
        <v>51</v>
      </c>
      <c r="C3" s="1">
        <v>124170767729247</v>
      </c>
      <c r="D3" s="1" t="s">
        <v>46</v>
      </c>
      <c r="E3" s="1" t="s">
        <v>47</v>
      </c>
      <c r="F3" s="1" t="s">
        <v>52</v>
      </c>
      <c r="G3" s="1">
        <v>43560</v>
      </c>
      <c r="H3" s="1">
        <v>43804</v>
      </c>
      <c r="I3" s="1">
        <v>3</v>
      </c>
      <c r="J3" s="1" t="s">
        <v>49</v>
      </c>
      <c r="K3" s="1">
        <v>201936</v>
      </c>
      <c r="L3" s="2">
        <v>43710</v>
      </c>
      <c r="M3" s="2">
        <v>43716</v>
      </c>
      <c r="N3" s="2">
        <v>43710</v>
      </c>
      <c r="O3" s="2">
        <v>43716</v>
      </c>
      <c r="P3" s="1">
        <v>1</v>
      </c>
      <c r="Q3" s="1">
        <v>3148</v>
      </c>
      <c r="R3" s="10">
        <f t="shared" si="0"/>
        <v>0.24450485436893205</v>
      </c>
      <c r="S3" s="11">
        <f t="shared" si="1"/>
        <v>5.3791067961165044</v>
      </c>
      <c r="T3" s="1">
        <v>13.07</v>
      </c>
      <c r="U3" s="1">
        <v>5</v>
      </c>
      <c r="V3" s="1">
        <v>230.52</v>
      </c>
      <c r="W3" s="1">
        <v>12875</v>
      </c>
      <c r="X3" s="1">
        <v>165</v>
      </c>
      <c r="Y3" s="1">
        <v>22</v>
      </c>
      <c r="Z3" s="1">
        <v>857.47</v>
      </c>
      <c r="AA3" s="1">
        <v>22</v>
      </c>
      <c r="AB3" s="1">
        <v>1.5505082592120001</v>
      </c>
      <c r="AC3" s="1">
        <v>857.47</v>
      </c>
      <c r="AD3" s="1">
        <v>60.432468955750601</v>
      </c>
      <c r="AE3" s="1" t="s">
        <v>50</v>
      </c>
      <c r="AF3" s="11">
        <f t="shared" si="2"/>
        <v>1.70873786407767E-3</v>
      </c>
      <c r="AG3" s="11">
        <f t="shared" si="3"/>
        <v>1.5883100381194409E-3</v>
      </c>
      <c r="AH3" s="10">
        <f t="shared" si="4"/>
        <v>20.449491740787803</v>
      </c>
      <c r="AI3" s="12">
        <f t="shared" si="5"/>
        <v>7.047764814600907E-2</v>
      </c>
      <c r="AJ3" s="11">
        <f t="shared" si="6"/>
        <v>3.6399275347417514E-4</v>
      </c>
      <c r="AK3" s="11">
        <f t="shared" si="7"/>
        <v>7.0974951944340395E-4</v>
      </c>
      <c r="AL3" s="11">
        <f t="shared" si="8"/>
        <v>-0.1509795171855296</v>
      </c>
      <c r="AM3" s="13">
        <f t="shared" si="9"/>
        <v>0.43999593679254412</v>
      </c>
      <c r="AN3" s="14">
        <f t="shared" si="10"/>
        <v>3.0122998058252426</v>
      </c>
      <c r="AO3" s="14">
        <f t="shared" si="11"/>
        <v>38783.360000000001</v>
      </c>
      <c r="AP3" s="15">
        <f t="shared" si="12"/>
        <v>2733.3600000000024</v>
      </c>
      <c r="AQ3" s="16">
        <f t="shared" si="13"/>
        <v>907.39971987986678</v>
      </c>
      <c r="AR3" s="11" t="str">
        <f t="shared" si="14"/>
        <v/>
      </c>
    </row>
    <row r="4" spans="1:44" hidden="1">
      <c r="A4" s="1" t="s">
        <v>53</v>
      </c>
      <c r="B4" s="1" t="s">
        <v>54</v>
      </c>
      <c r="C4" s="1">
        <v>124170767729247</v>
      </c>
      <c r="D4" s="1" t="s">
        <v>46</v>
      </c>
      <c r="E4" s="1" t="s">
        <v>55</v>
      </c>
      <c r="F4" s="1" t="s">
        <v>56</v>
      </c>
      <c r="G4" s="1">
        <v>43560</v>
      </c>
      <c r="H4" s="1">
        <v>43804</v>
      </c>
      <c r="I4" s="1">
        <v>3</v>
      </c>
      <c r="J4" s="1" t="s">
        <v>49</v>
      </c>
      <c r="K4" s="1">
        <v>201936</v>
      </c>
      <c r="L4" s="2">
        <v>43710</v>
      </c>
      <c r="M4" s="2">
        <v>43716</v>
      </c>
      <c r="N4" s="2">
        <v>43710</v>
      </c>
      <c r="O4" s="2">
        <v>43716</v>
      </c>
      <c r="P4" s="1">
        <v>1</v>
      </c>
      <c r="Q4" s="1">
        <v>6132</v>
      </c>
      <c r="R4" s="10">
        <f t="shared" si="0"/>
        <v>0.19912323429128106</v>
      </c>
      <c r="S4" s="11">
        <f t="shared" si="1"/>
        <v>31.461471018022404</v>
      </c>
      <c r="T4" s="1">
        <v>33.589999999999897</v>
      </c>
      <c r="U4" s="1">
        <v>23</v>
      </c>
      <c r="V4" s="1">
        <v>1326.73</v>
      </c>
      <c r="W4" s="1">
        <v>30795</v>
      </c>
      <c r="X4" s="1">
        <v>1051.4199999999901</v>
      </c>
      <c r="Y4" s="1">
        <v>158</v>
      </c>
      <c r="Z4" s="1">
        <v>9735.07</v>
      </c>
      <c r="AA4" s="1">
        <v>158</v>
      </c>
      <c r="AB4" s="1">
        <v>42.493639921696001</v>
      </c>
      <c r="AC4" s="1">
        <v>9735.07</v>
      </c>
      <c r="AD4" s="1">
        <v>2618.2187290664801</v>
      </c>
      <c r="AE4" s="1" t="s">
        <v>50</v>
      </c>
      <c r="AF4" s="11">
        <f t="shared" si="2"/>
        <v>5.1307030362071765E-3</v>
      </c>
      <c r="AG4" s="11">
        <f t="shared" si="3"/>
        <v>3.7508153946510109E-3</v>
      </c>
      <c r="AH4" s="10">
        <f t="shared" si="4"/>
        <v>115.50636007827788</v>
      </c>
      <c r="AI4" s="12">
        <f t="shared" si="5"/>
        <v>0.26894708811216533</v>
      </c>
      <c r="AJ4" s="11">
        <f t="shared" si="6"/>
        <v>4.0712835375344026E-4</v>
      </c>
      <c r="AK4" s="11">
        <f t="shared" si="7"/>
        <v>7.8063094166106839E-4</v>
      </c>
      <c r="AL4" s="11">
        <f t="shared" si="8"/>
        <v>-1.5673073318869748</v>
      </c>
      <c r="AM4" s="13">
        <f t="shared" si="9"/>
        <v>5.8521436217214104E-2</v>
      </c>
      <c r="AN4" s="14">
        <f t="shared" si="10"/>
        <v>29.573782756941057</v>
      </c>
      <c r="AO4" s="14">
        <f t="shared" si="11"/>
        <v>910724.6399999999</v>
      </c>
      <c r="AP4" s="15">
        <f t="shared" si="12"/>
        <v>244936.74000000002</v>
      </c>
      <c r="AQ4" s="16">
        <f t="shared" si="13"/>
        <v>8282.2255784141307</v>
      </c>
      <c r="AR4" s="11">
        <f t="shared" si="14"/>
        <v>0.94</v>
      </c>
    </row>
    <row r="5" spans="1:44" hidden="1">
      <c r="A5" s="1" t="s">
        <v>44</v>
      </c>
      <c r="B5" s="1" t="s">
        <v>57</v>
      </c>
      <c r="C5" s="1">
        <v>124170767729247</v>
      </c>
      <c r="D5" s="1" t="s">
        <v>46</v>
      </c>
      <c r="E5" s="1" t="s">
        <v>47</v>
      </c>
      <c r="F5" s="1" t="s">
        <v>58</v>
      </c>
      <c r="G5" s="1">
        <v>43560</v>
      </c>
      <c r="H5" s="1">
        <v>43804</v>
      </c>
      <c r="I5" s="1">
        <v>3</v>
      </c>
      <c r="J5" s="1" t="s">
        <v>49</v>
      </c>
      <c r="K5" s="1">
        <v>201936</v>
      </c>
      <c r="L5" s="2">
        <v>43710</v>
      </c>
      <c r="M5" s="2">
        <v>43716</v>
      </c>
      <c r="N5" s="2">
        <v>43710</v>
      </c>
      <c r="O5" s="2">
        <v>43716</v>
      </c>
      <c r="P5" s="1">
        <v>1</v>
      </c>
      <c r="Q5" s="1">
        <v>83</v>
      </c>
      <c r="R5" s="10">
        <f t="shared" si="0"/>
        <v>9.5074455899198163E-2</v>
      </c>
      <c r="S5" s="11">
        <f t="shared" si="1"/>
        <v>2.6620847651775486</v>
      </c>
      <c r="T5" s="1">
        <v>1.1000000000000001</v>
      </c>
      <c r="U5" s="1">
        <v>3</v>
      </c>
      <c r="V5" s="1">
        <v>151.54</v>
      </c>
      <c r="W5" s="1">
        <v>873</v>
      </c>
      <c r="X5" s="1">
        <v>258.22000000000003</v>
      </c>
      <c r="Y5" s="1">
        <v>28</v>
      </c>
      <c r="Z5" s="1">
        <v>1956.41</v>
      </c>
      <c r="AA5" s="1">
        <v>28</v>
      </c>
      <c r="AB5" s="1">
        <v>-3.5542168674600001</v>
      </c>
      <c r="AC5" s="1">
        <v>1956.41</v>
      </c>
      <c r="AD5" s="1">
        <v>-248.33947934526401</v>
      </c>
      <c r="AE5" s="1" t="s">
        <v>50</v>
      </c>
      <c r="AF5" s="11">
        <f t="shared" si="2"/>
        <v>3.2073310423825885E-2</v>
      </c>
      <c r="AG5" s="11">
        <f t="shared" si="3"/>
        <v>3.614457831325301E-2</v>
      </c>
      <c r="AH5" s="10">
        <f t="shared" si="4"/>
        <v>31.554216867469879</v>
      </c>
      <c r="AI5" s="12">
        <f t="shared" si="5"/>
        <v>-0.12693631669535288</v>
      </c>
      <c r="AJ5" s="11">
        <f t="shared" si="6"/>
        <v>5.9632910244468464E-3</v>
      </c>
      <c r="AK5" s="11">
        <f t="shared" si="7"/>
        <v>2.0487477154161531E-2</v>
      </c>
      <c r="AL5" s="11">
        <f t="shared" si="8"/>
        <v>0.19080160273807317</v>
      </c>
      <c r="AM5" s="13">
        <f t="shared" si="9"/>
        <v>0.57565948352432206</v>
      </c>
      <c r="AN5" s="14">
        <f t="shared" si="10"/>
        <v>1.544009163802978</v>
      </c>
      <c r="AO5" s="14">
        <f t="shared" si="11"/>
        <v>1347.9199999999998</v>
      </c>
      <c r="AP5" s="15">
        <f t="shared" si="12"/>
        <v>-171.10000000000002</v>
      </c>
      <c r="AQ5" s="16">
        <f t="shared" si="13"/>
        <v>-110.81540447504307</v>
      </c>
      <c r="AR5" s="11" t="str">
        <f t="shared" si="14"/>
        <v/>
      </c>
    </row>
    <row r="6" spans="1:44" hidden="1">
      <c r="A6" s="1" t="s">
        <v>44</v>
      </c>
      <c r="B6" s="1" t="s">
        <v>59</v>
      </c>
      <c r="C6" s="1">
        <v>124170767729247</v>
      </c>
      <c r="D6" s="1" t="s">
        <v>46</v>
      </c>
      <c r="E6" s="1" t="s">
        <v>47</v>
      </c>
      <c r="F6" s="1" t="s">
        <v>60</v>
      </c>
      <c r="G6" s="1">
        <v>43560</v>
      </c>
      <c r="H6" s="1">
        <v>43804</v>
      </c>
      <c r="I6" s="1">
        <v>3</v>
      </c>
      <c r="J6" s="1" t="s">
        <v>49</v>
      </c>
      <c r="K6" s="1">
        <v>201936</v>
      </c>
      <c r="L6" s="2">
        <v>43710</v>
      </c>
      <c r="M6" s="2">
        <v>43716</v>
      </c>
      <c r="N6" s="2">
        <v>43710</v>
      </c>
      <c r="O6" s="2">
        <v>43716</v>
      </c>
      <c r="P6" s="1">
        <v>1</v>
      </c>
      <c r="Q6" s="1">
        <v>1065</v>
      </c>
      <c r="R6" s="10">
        <f t="shared" si="0"/>
        <v>0.12098148358514142</v>
      </c>
      <c r="S6" s="11">
        <f t="shared" si="1"/>
        <v>6.1700556628422136</v>
      </c>
      <c r="T6" s="1">
        <v>13.1899999999999</v>
      </c>
      <c r="U6" s="1">
        <v>6</v>
      </c>
      <c r="V6" s="1">
        <v>267.51</v>
      </c>
      <c r="W6" s="1">
        <v>8803</v>
      </c>
      <c r="X6" s="1">
        <v>407.04999999999899</v>
      </c>
      <c r="Y6" s="1">
        <v>51</v>
      </c>
      <c r="Z6" s="1">
        <v>3326.58</v>
      </c>
      <c r="AA6" s="1">
        <v>51</v>
      </c>
      <c r="AB6" s="1">
        <v>1.4056338028140001</v>
      </c>
      <c r="AC6" s="1">
        <v>3326.58</v>
      </c>
      <c r="AD6" s="1">
        <v>91.685358740490102</v>
      </c>
      <c r="AE6" s="1" t="s">
        <v>50</v>
      </c>
      <c r="AF6" s="11">
        <f t="shared" si="2"/>
        <v>5.7934794956264911E-3</v>
      </c>
      <c r="AG6" s="11">
        <f t="shared" si="3"/>
        <v>5.6338028169014088E-3</v>
      </c>
      <c r="AH6" s="10">
        <f t="shared" si="4"/>
        <v>49.594366197183099</v>
      </c>
      <c r="AI6" s="12">
        <f t="shared" si="5"/>
        <v>2.7561447114056854E-2</v>
      </c>
      <c r="AJ6" s="11">
        <f t="shared" si="6"/>
        <v>8.0889600359254816E-4</v>
      </c>
      <c r="AK6" s="11">
        <f t="shared" si="7"/>
        <v>2.2935023717703313E-3</v>
      </c>
      <c r="AL6" s="11">
        <f t="shared" si="8"/>
        <v>-6.5657406754424372E-2</v>
      </c>
      <c r="AM6" s="13">
        <f t="shared" si="9"/>
        <v>0.47382529184382538</v>
      </c>
      <c r="AN6" s="14">
        <f t="shared" si="10"/>
        <v>3.2701295013063736</v>
      </c>
      <c r="AO6" s="14">
        <f t="shared" si="11"/>
        <v>28786.950000000008</v>
      </c>
      <c r="AP6" s="15">
        <f t="shared" si="12"/>
        <v>793.40999999999917</v>
      </c>
      <c r="AQ6" s="16">
        <f t="shared" si="13"/>
        <v>242.62341894504249</v>
      </c>
      <c r="AR6" s="11" t="str">
        <f t="shared" si="14"/>
        <v/>
      </c>
    </row>
    <row r="7" spans="1:44" hidden="1">
      <c r="A7" s="1" t="s">
        <v>53</v>
      </c>
      <c r="B7" s="1" t="s">
        <v>61</v>
      </c>
      <c r="C7" s="1">
        <v>124170767729247</v>
      </c>
      <c r="D7" s="1" t="s">
        <v>46</v>
      </c>
      <c r="E7" s="1" t="s">
        <v>55</v>
      </c>
      <c r="F7" s="1" t="s">
        <v>62</v>
      </c>
      <c r="G7" s="1">
        <v>43560</v>
      </c>
      <c r="H7" s="1">
        <v>43804</v>
      </c>
      <c r="I7" s="1">
        <v>3</v>
      </c>
      <c r="J7" s="1" t="s">
        <v>49</v>
      </c>
      <c r="K7" s="1">
        <v>201936</v>
      </c>
      <c r="L7" s="2">
        <v>43710</v>
      </c>
      <c r="M7" s="2">
        <v>43716</v>
      </c>
      <c r="N7" s="2">
        <v>43710</v>
      </c>
      <c r="O7" s="2">
        <v>43716</v>
      </c>
      <c r="P7" s="1">
        <v>1</v>
      </c>
      <c r="Q7" s="1">
        <v>508</v>
      </c>
      <c r="R7" s="10">
        <f t="shared" si="0"/>
        <v>9.5148904289192732E-2</v>
      </c>
      <c r="S7" s="11">
        <f t="shared" si="1"/>
        <v>11.037272897546357</v>
      </c>
      <c r="T7" s="1">
        <v>8</v>
      </c>
      <c r="U7" s="1">
        <v>7</v>
      </c>
      <c r="V7" s="1">
        <v>321.7</v>
      </c>
      <c r="W7" s="1">
        <v>5339</v>
      </c>
      <c r="X7" s="1">
        <v>1053.3800000000001</v>
      </c>
      <c r="Y7" s="1">
        <v>116</v>
      </c>
      <c r="Z7" s="1">
        <v>8232.94</v>
      </c>
      <c r="AA7" s="1">
        <v>116</v>
      </c>
      <c r="AB7" s="1">
        <v>42.431102362155997</v>
      </c>
      <c r="AC7" s="1">
        <v>8232.94</v>
      </c>
      <c r="AD7" s="1">
        <v>3011.4889644955902</v>
      </c>
      <c r="AE7" s="1" t="s">
        <v>50</v>
      </c>
      <c r="AF7" s="11">
        <f t="shared" si="2"/>
        <v>2.1726915152650308E-2</v>
      </c>
      <c r="AG7" s="11">
        <f t="shared" si="3"/>
        <v>1.3779527559055118E-2</v>
      </c>
      <c r="AH7" s="10">
        <f t="shared" si="4"/>
        <v>73.568897637795274</v>
      </c>
      <c r="AI7" s="12">
        <f t="shared" si="5"/>
        <v>0.36578536519142002</v>
      </c>
      <c r="AJ7" s="11">
        <f t="shared" si="6"/>
        <v>1.995258300714594E-3</v>
      </c>
      <c r="AK7" s="11">
        <f t="shared" si="7"/>
        <v>5.1721643262301964E-3</v>
      </c>
      <c r="AL7" s="11">
        <f t="shared" si="8"/>
        <v>-1.4335953476154282</v>
      </c>
      <c r="AM7" s="13">
        <f t="shared" si="9"/>
        <v>7.5843885966096355E-2</v>
      </c>
      <c r="AN7" s="14">
        <f t="shared" si="10"/>
        <v>10.154291065742649</v>
      </c>
      <c r="AO7" s="14">
        <f t="shared" si="11"/>
        <v>54213.760000000002</v>
      </c>
      <c r="AP7" s="15">
        <f t="shared" si="12"/>
        <v>19830.599999999999</v>
      </c>
      <c r="AQ7" s="16">
        <f t="shared" si="13"/>
        <v>1952.9280647569915</v>
      </c>
      <c r="AR7" s="11">
        <f t="shared" si="14"/>
        <v>0.92</v>
      </c>
    </row>
    <row r="8" spans="1:44" hidden="1">
      <c r="A8" s="1" t="s">
        <v>53</v>
      </c>
      <c r="B8" s="1" t="s">
        <v>63</v>
      </c>
      <c r="C8" s="1">
        <v>124170767729247</v>
      </c>
      <c r="D8" s="1" t="s">
        <v>46</v>
      </c>
      <c r="E8" s="1" t="s">
        <v>55</v>
      </c>
      <c r="F8" s="1" t="s">
        <v>64</v>
      </c>
      <c r="G8" s="1">
        <v>43560</v>
      </c>
      <c r="H8" s="1">
        <v>43804</v>
      </c>
      <c r="I8" s="1">
        <v>3</v>
      </c>
      <c r="J8" s="1" t="s">
        <v>49</v>
      </c>
      <c r="K8" s="1">
        <v>201936</v>
      </c>
      <c r="L8" s="2">
        <v>43710</v>
      </c>
      <c r="M8" s="2">
        <v>43716</v>
      </c>
      <c r="N8" s="2">
        <v>43710</v>
      </c>
      <c r="O8" s="2">
        <v>43716</v>
      </c>
      <c r="P8" s="1">
        <v>1</v>
      </c>
      <c r="Q8" s="1">
        <v>3085</v>
      </c>
      <c r="R8" s="10">
        <f t="shared" si="0"/>
        <v>0.1201791975068173</v>
      </c>
      <c r="S8" s="11">
        <f t="shared" si="1"/>
        <v>21.992793143747569</v>
      </c>
      <c r="T8" s="1">
        <v>32.21</v>
      </c>
      <c r="U8" s="1">
        <v>23</v>
      </c>
      <c r="V8" s="1">
        <v>1646.29</v>
      </c>
      <c r="W8" s="1">
        <v>25670</v>
      </c>
      <c r="X8" s="1">
        <v>1260.47</v>
      </c>
      <c r="Y8" s="1">
        <v>183</v>
      </c>
      <c r="Z8" s="1">
        <v>15030.18</v>
      </c>
      <c r="AA8" s="1">
        <v>183</v>
      </c>
      <c r="AB8" s="1">
        <v>-8.3808752024820006</v>
      </c>
      <c r="AC8" s="1">
        <v>15030.18</v>
      </c>
      <c r="AD8" s="1">
        <v>-688.33914126142497</v>
      </c>
      <c r="AE8" s="1" t="s">
        <v>50</v>
      </c>
      <c r="AF8" s="11">
        <f t="shared" si="2"/>
        <v>7.1289442929489679E-3</v>
      </c>
      <c r="AG8" s="11">
        <f t="shared" si="3"/>
        <v>7.4554294975688815E-3</v>
      </c>
      <c r="AH8" s="10">
        <f t="shared" si="4"/>
        <v>191.38087520259319</v>
      </c>
      <c r="AI8" s="12">
        <f t="shared" si="5"/>
        <v>-4.5797132254607541E-2</v>
      </c>
      <c r="AJ8" s="11">
        <f t="shared" si="6"/>
        <v>5.2510493678171435E-4</v>
      </c>
      <c r="AK8" s="11">
        <f t="shared" si="7"/>
        <v>1.5487586987105696E-3</v>
      </c>
      <c r="AL8" s="11">
        <f t="shared" si="8"/>
        <v>0.1996416914132938</v>
      </c>
      <c r="AM8" s="13">
        <f t="shared" si="9"/>
        <v>0.57911959046655792</v>
      </c>
      <c r="AN8" s="14">
        <f t="shared" si="10"/>
        <v>12.755820023373589</v>
      </c>
      <c r="AO8" s="14">
        <f t="shared" si="11"/>
        <v>327441.90000000002</v>
      </c>
      <c r="AP8" s="15">
        <f t="shared" si="12"/>
        <v>-14995.899999999978</v>
      </c>
      <c r="AQ8" s="16">
        <f t="shared" si="13"/>
        <v>-1175.6123849757755</v>
      </c>
      <c r="AR8" s="11" t="str">
        <f t="shared" si="14"/>
        <v/>
      </c>
    </row>
    <row r="9" spans="1:44" hidden="1">
      <c r="A9" s="1" t="s">
        <v>53</v>
      </c>
      <c r="B9" s="1" t="s">
        <v>65</v>
      </c>
      <c r="C9" s="1">
        <v>124170767729247</v>
      </c>
      <c r="D9" s="1" t="s">
        <v>46</v>
      </c>
      <c r="E9" s="1" t="s">
        <v>55</v>
      </c>
      <c r="F9" s="1" t="s">
        <v>66</v>
      </c>
      <c r="G9" s="1">
        <v>43560</v>
      </c>
      <c r="H9" s="1">
        <v>43804</v>
      </c>
      <c r="I9" s="1">
        <v>3</v>
      </c>
      <c r="J9" s="1" t="s">
        <v>49</v>
      </c>
      <c r="K9" s="1">
        <v>201936</v>
      </c>
      <c r="L9" s="2">
        <v>43710</v>
      </c>
      <c r="M9" s="2">
        <v>43716</v>
      </c>
      <c r="N9" s="2">
        <v>43710</v>
      </c>
      <c r="O9" s="2">
        <v>43716</v>
      </c>
      <c r="P9" s="1">
        <v>1</v>
      </c>
      <c r="Q9" s="1">
        <v>5490</v>
      </c>
      <c r="R9" s="10">
        <f t="shared" si="0"/>
        <v>0.10688419904991824</v>
      </c>
      <c r="S9" s="11">
        <f t="shared" si="1"/>
        <v>6.6268203410949305</v>
      </c>
      <c r="T9" s="1">
        <v>41.15</v>
      </c>
      <c r="U9" s="1">
        <v>3</v>
      </c>
      <c r="V9" s="1">
        <v>230.25</v>
      </c>
      <c r="W9" s="1">
        <v>51364</v>
      </c>
      <c r="X9" s="1">
        <v>769.38</v>
      </c>
      <c r="Y9" s="1">
        <v>62</v>
      </c>
      <c r="Z9" s="1">
        <v>4979.21</v>
      </c>
      <c r="AA9" s="1">
        <v>62</v>
      </c>
      <c r="AB9" s="1">
        <v>33.932240437137999</v>
      </c>
      <c r="AC9" s="1">
        <v>4979.21</v>
      </c>
      <c r="AD9" s="1">
        <v>2725.0927565645402</v>
      </c>
      <c r="AE9" s="1" t="s">
        <v>50</v>
      </c>
      <c r="AF9" s="11">
        <f t="shared" si="2"/>
        <v>1.2070711003815903E-3</v>
      </c>
      <c r="AG9" s="11">
        <f t="shared" si="3"/>
        <v>5.4644808743169399E-4</v>
      </c>
      <c r="AH9" s="10">
        <f t="shared" si="4"/>
        <v>28.06775956284153</v>
      </c>
      <c r="AI9" s="12">
        <f t="shared" si="5"/>
        <v>0.54729420059933021</v>
      </c>
      <c r="AJ9" s="11">
        <f t="shared" si="6"/>
        <v>1.5320563420678286E-4</v>
      </c>
      <c r="AK9" s="11">
        <f t="shared" si="7"/>
        <v>3.154057386112299E-4</v>
      </c>
      <c r="AL9" s="11">
        <f t="shared" si="8"/>
        <v>-1.8840159774561642</v>
      </c>
      <c r="AM9" s="13">
        <f t="shared" si="9"/>
        <v>2.9781407155439251E-2</v>
      </c>
      <c r="AN9" s="14">
        <f t="shared" si="10"/>
        <v>6.4280157308620822</v>
      </c>
      <c r="AO9" s="14">
        <f t="shared" si="11"/>
        <v>330168.59999999998</v>
      </c>
      <c r="AP9" s="15">
        <f t="shared" si="12"/>
        <v>180699.36000000002</v>
      </c>
      <c r="AQ9" s="16">
        <f t="shared" si="13"/>
        <v>28111.219319583997</v>
      </c>
      <c r="AR9" s="11">
        <f t="shared" si="14"/>
        <v>0.97</v>
      </c>
    </row>
    <row r="10" spans="1:44" hidden="1">
      <c r="A10" s="1" t="s">
        <v>44</v>
      </c>
      <c r="B10" s="1" t="s">
        <v>67</v>
      </c>
      <c r="C10" s="1">
        <v>124170767729247</v>
      </c>
      <c r="D10" s="1" t="s">
        <v>46</v>
      </c>
      <c r="E10" s="1" t="s">
        <v>47</v>
      </c>
      <c r="F10" s="1" t="s">
        <v>68</v>
      </c>
      <c r="G10" s="1">
        <v>43560</v>
      </c>
      <c r="H10" s="1">
        <v>43804</v>
      </c>
      <c r="I10" s="1">
        <v>3</v>
      </c>
      <c r="J10" s="1" t="s">
        <v>49</v>
      </c>
      <c r="K10" s="1">
        <v>201936</v>
      </c>
      <c r="L10" s="2">
        <v>43710</v>
      </c>
      <c r="M10" s="2">
        <v>43716</v>
      </c>
      <c r="N10" s="2">
        <v>43710</v>
      </c>
      <c r="O10" s="2">
        <v>43716</v>
      </c>
      <c r="P10" s="1">
        <v>1</v>
      </c>
      <c r="Q10" s="1">
        <v>201</v>
      </c>
      <c r="R10" s="10">
        <f t="shared" si="0"/>
        <v>9.2926490984743412E-2</v>
      </c>
      <c r="S10" s="11">
        <f t="shared" si="1"/>
        <v>2.1373092926490984</v>
      </c>
      <c r="T10" s="1">
        <v>2.33</v>
      </c>
      <c r="U10" s="1">
        <v>1</v>
      </c>
      <c r="V10" s="1">
        <v>43.3</v>
      </c>
      <c r="W10" s="1">
        <v>2163</v>
      </c>
      <c r="X10" s="1">
        <v>263.27999999999997</v>
      </c>
      <c r="Y10" s="1">
        <v>23</v>
      </c>
      <c r="Z10" s="1">
        <v>1517.95</v>
      </c>
      <c r="AA10" s="1">
        <v>23</v>
      </c>
      <c r="AB10" s="1">
        <v>12.238805970146</v>
      </c>
      <c r="AC10" s="1">
        <v>1517.95</v>
      </c>
      <c r="AD10" s="1">
        <v>807.73458792970098</v>
      </c>
      <c r="AE10" s="1" t="s">
        <v>50</v>
      </c>
      <c r="AF10" s="11">
        <f t="shared" si="2"/>
        <v>1.06333795654184E-2</v>
      </c>
      <c r="AG10" s="11">
        <f t="shared" si="3"/>
        <v>4.9751243781094526E-3</v>
      </c>
      <c r="AH10" s="10">
        <f t="shared" si="4"/>
        <v>10.761194029850746</v>
      </c>
      <c r="AI10" s="12">
        <f t="shared" si="5"/>
        <v>0.5321219987021415</v>
      </c>
      <c r="AJ10" s="11">
        <f t="shared" si="6"/>
        <v>2.2053931713922467E-3</v>
      </c>
      <c r="AK10" s="11">
        <f t="shared" si="7"/>
        <v>4.9627330154608604E-3</v>
      </c>
      <c r="AL10" s="11">
        <f t="shared" si="8"/>
        <v>-1.0419020631484668</v>
      </c>
      <c r="AM10" s="13">
        <f t="shared" si="9"/>
        <v>0.14872854375224287</v>
      </c>
      <c r="AN10" s="14">
        <f t="shared" si="10"/>
        <v>1.8167128987517336</v>
      </c>
      <c r="AO10" s="14">
        <f t="shared" si="11"/>
        <v>3929.5499999999997</v>
      </c>
      <c r="AP10" s="15">
        <f t="shared" si="12"/>
        <v>2091</v>
      </c>
      <c r="AQ10" s="16">
        <f t="shared" si="13"/>
        <v>1150.9798831927321</v>
      </c>
      <c r="AR10" s="11">
        <f t="shared" si="14"/>
        <v>0.85</v>
      </c>
    </row>
    <row r="11" spans="1:44" hidden="1">
      <c r="A11" s="1" t="s">
        <v>53</v>
      </c>
      <c r="B11" s="1" t="s">
        <v>69</v>
      </c>
      <c r="C11" s="1">
        <v>124170767729247</v>
      </c>
      <c r="D11" s="1" t="s">
        <v>46</v>
      </c>
      <c r="E11" s="1" t="s">
        <v>55</v>
      </c>
      <c r="F11" s="1" t="s">
        <v>70</v>
      </c>
      <c r="G11" s="1">
        <v>43560</v>
      </c>
      <c r="H11" s="1">
        <v>43804</v>
      </c>
      <c r="I11" s="1">
        <v>3</v>
      </c>
      <c r="J11" s="1" t="s">
        <v>49</v>
      </c>
      <c r="K11" s="1">
        <v>201936</v>
      </c>
      <c r="L11" s="2">
        <v>43710</v>
      </c>
      <c r="M11" s="2">
        <v>43716</v>
      </c>
      <c r="N11" s="2">
        <v>43710</v>
      </c>
      <c r="O11" s="2">
        <v>43716</v>
      </c>
      <c r="P11" s="1">
        <v>1</v>
      </c>
      <c r="Q11" s="1">
        <v>3311</v>
      </c>
      <c r="R11" s="10">
        <f t="shared" si="0"/>
        <v>0.23816717019133937</v>
      </c>
      <c r="S11" s="11">
        <f t="shared" si="1"/>
        <v>6.9068479355488419</v>
      </c>
      <c r="T11" s="1">
        <v>15.04</v>
      </c>
      <c r="U11" s="1">
        <v>5</v>
      </c>
      <c r="V11" s="1">
        <v>230.52</v>
      </c>
      <c r="W11" s="1">
        <v>13902</v>
      </c>
      <c r="X11" s="1">
        <v>186.52</v>
      </c>
      <c r="Y11" s="1">
        <v>29</v>
      </c>
      <c r="Z11" s="1">
        <v>1229.44</v>
      </c>
      <c r="AA11" s="1">
        <v>29</v>
      </c>
      <c r="AB11" s="1">
        <v>8.0063424946909993</v>
      </c>
      <c r="AC11" s="1">
        <v>1229.44</v>
      </c>
      <c r="AD11" s="1">
        <v>339.424748850789</v>
      </c>
      <c r="AE11" s="1" t="s">
        <v>50</v>
      </c>
      <c r="AF11" s="11">
        <f t="shared" si="2"/>
        <v>2.0860307869371313E-3</v>
      </c>
      <c r="AG11" s="11">
        <f t="shared" si="3"/>
        <v>1.5101177891875567E-3</v>
      </c>
      <c r="AH11" s="10">
        <f t="shared" si="4"/>
        <v>20.993657505285412</v>
      </c>
      <c r="AI11" s="12">
        <f t="shared" si="5"/>
        <v>0.27608077567981332</v>
      </c>
      <c r="AJ11" s="11">
        <f t="shared" si="6"/>
        <v>3.8696195260218394E-4</v>
      </c>
      <c r="AK11" s="11">
        <f t="shared" si="7"/>
        <v>6.7483508806885292E-4</v>
      </c>
      <c r="AL11" s="11">
        <f t="shared" si="8"/>
        <v>-0.74033494698308477</v>
      </c>
      <c r="AM11" s="13">
        <f t="shared" si="9"/>
        <v>0.2295483904340774</v>
      </c>
      <c r="AN11" s="14">
        <f t="shared" si="10"/>
        <v>5.3182729103726087</v>
      </c>
      <c r="AO11" s="14">
        <f t="shared" si="11"/>
        <v>73934.63</v>
      </c>
      <c r="AP11" s="15">
        <f t="shared" si="12"/>
        <v>20411.929999999997</v>
      </c>
      <c r="AQ11" s="16">
        <f t="shared" si="13"/>
        <v>3838.0749435007647</v>
      </c>
      <c r="AR11" s="11">
        <f t="shared" si="14"/>
        <v>0.77</v>
      </c>
    </row>
    <row r="12" spans="1:44" hidden="1">
      <c r="A12" s="1" t="s">
        <v>44</v>
      </c>
      <c r="B12" s="1" t="s">
        <v>71</v>
      </c>
      <c r="C12" s="1">
        <v>124170767729247</v>
      </c>
      <c r="D12" s="1" t="s">
        <v>46</v>
      </c>
      <c r="E12" s="1" t="s">
        <v>47</v>
      </c>
      <c r="F12" s="1" t="s">
        <v>72</v>
      </c>
      <c r="G12" s="1">
        <v>43560</v>
      </c>
      <c r="H12" s="1">
        <v>43804</v>
      </c>
      <c r="I12" s="1">
        <v>3</v>
      </c>
      <c r="J12" s="1" t="s">
        <v>49</v>
      </c>
      <c r="K12" s="1">
        <v>201936</v>
      </c>
      <c r="L12" s="2">
        <v>43710</v>
      </c>
      <c r="M12" s="2">
        <v>43716</v>
      </c>
      <c r="N12" s="2">
        <v>43710</v>
      </c>
      <c r="O12" s="2">
        <v>43716</v>
      </c>
      <c r="P12" s="1">
        <v>1</v>
      </c>
      <c r="Q12" s="1">
        <v>1955</v>
      </c>
      <c r="R12" s="10">
        <f t="shared" si="0"/>
        <v>0.1090351366424986</v>
      </c>
      <c r="S12" s="11">
        <f t="shared" si="1"/>
        <v>17.88176240936977</v>
      </c>
      <c r="T12" s="1">
        <v>24.14</v>
      </c>
      <c r="U12" s="1">
        <v>16</v>
      </c>
      <c r="V12" s="1">
        <v>1337.96</v>
      </c>
      <c r="W12" s="1">
        <v>17930</v>
      </c>
      <c r="X12" s="1">
        <v>1116.6500000000001</v>
      </c>
      <c r="Y12" s="1">
        <v>164</v>
      </c>
      <c r="Z12" s="1">
        <v>13180.45</v>
      </c>
      <c r="AA12" s="1">
        <v>164</v>
      </c>
      <c r="AB12" s="1">
        <v>17.258312020319998</v>
      </c>
      <c r="AC12" s="1">
        <v>13180.45</v>
      </c>
      <c r="AD12" s="1">
        <v>1387.02633334284</v>
      </c>
      <c r="AE12" s="1" t="s">
        <v>50</v>
      </c>
      <c r="AF12" s="11">
        <f t="shared" si="2"/>
        <v>9.1466815393195754E-3</v>
      </c>
      <c r="AG12" s="11">
        <f t="shared" si="3"/>
        <v>8.1841432225063931E-3</v>
      </c>
      <c r="AH12" s="10">
        <f t="shared" si="4"/>
        <v>146.74168797953962</v>
      </c>
      <c r="AI12" s="12">
        <f t="shared" si="5"/>
        <v>0.10523360988085585</v>
      </c>
      <c r="AJ12" s="11">
        <f t="shared" si="6"/>
        <v>7.1096188490833072E-4</v>
      </c>
      <c r="AK12" s="11">
        <f t="shared" si="7"/>
        <v>2.0376460796449735E-3</v>
      </c>
      <c r="AL12" s="11">
        <f t="shared" si="8"/>
        <v>-0.44600843362056569</v>
      </c>
      <c r="AM12" s="13">
        <f t="shared" si="9"/>
        <v>0.32779557696769057</v>
      </c>
      <c r="AN12" s="14">
        <f t="shared" si="10"/>
        <v>11.980780814277747</v>
      </c>
      <c r="AO12" s="14">
        <f t="shared" si="11"/>
        <v>214815.4</v>
      </c>
      <c r="AP12" s="15">
        <f t="shared" si="12"/>
        <v>22605.800000000003</v>
      </c>
      <c r="AQ12" s="16">
        <f t="shared" si="13"/>
        <v>1886.8386251637455</v>
      </c>
      <c r="AR12" s="11" t="str">
        <f t="shared" si="14"/>
        <v/>
      </c>
    </row>
    <row r="13" spans="1:44" hidden="1">
      <c r="A13" s="1" t="s">
        <v>44</v>
      </c>
      <c r="B13" s="1" t="s">
        <v>73</v>
      </c>
      <c r="C13" s="1">
        <v>124170767729247</v>
      </c>
      <c r="D13" s="1" t="s">
        <v>46</v>
      </c>
      <c r="E13" s="1" t="s">
        <v>47</v>
      </c>
      <c r="F13" s="1" t="s">
        <v>74</v>
      </c>
      <c r="G13" s="1">
        <v>43560</v>
      </c>
      <c r="H13" s="1">
        <v>43804</v>
      </c>
      <c r="I13" s="1">
        <v>3</v>
      </c>
      <c r="J13" s="1" t="s">
        <v>49</v>
      </c>
      <c r="K13" s="1">
        <v>201936</v>
      </c>
      <c r="L13" s="2">
        <v>43710</v>
      </c>
      <c r="M13" s="2">
        <v>43716</v>
      </c>
      <c r="N13" s="2">
        <v>43710</v>
      </c>
      <c r="O13" s="2">
        <v>43716</v>
      </c>
      <c r="P13" s="1">
        <v>1</v>
      </c>
      <c r="Q13" s="1">
        <v>1184</v>
      </c>
      <c r="R13" s="10">
        <f t="shared" si="0"/>
        <v>0.14128878281622911</v>
      </c>
      <c r="S13" s="11">
        <f t="shared" si="1"/>
        <v>2.6844868735083534</v>
      </c>
      <c r="T13" s="1">
        <v>8.07</v>
      </c>
      <c r="U13" s="1">
        <v>7</v>
      </c>
      <c r="V13" s="1">
        <v>308.33</v>
      </c>
      <c r="W13" s="1">
        <v>8380</v>
      </c>
      <c r="X13" s="1">
        <v>143.82</v>
      </c>
      <c r="Y13" s="1">
        <v>19</v>
      </c>
      <c r="Z13" s="1">
        <v>1849.73</v>
      </c>
      <c r="AA13" s="1">
        <v>19</v>
      </c>
      <c r="AB13" s="1">
        <v>-30.543918918917001</v>
      </c>
      <c r="AC13" s="1">
        <v>1849.73</v>
      </c>
      <c r="AD13" s="1">
        <v>-2973.5791127309599</v>
      </c>
      <c r="AE13" s="1" t="s">
        <v>50</v>
      </c>
      <c r="AF13" s="11">
        <f t="shared" si="2"/>
        <v>2.2673031026252985E-3</v>
      </c>
      <c r="AG13" s="11">
        <f t="shared" si="3"/>
        <v>5.9121621621621625E-3</v>
      </c>
      <c r="AH13" s="10">
        <f t="shared" si="4"/>
        <v>49.543918918918919</v>
      </c>
      <c r="AI13" s="12">
        <f t="shared" si="5"/>
        <v>-1.607574679943101</v>
      </c>
      <c r="AJ13" s="11">
        <f t="shared" si="6"/>
        <v>5.195649960450466E-4</v>
      </c>
      <c r="AK13" s="11">
        <f t="shared" si="7"/>
        <v>2.2279718425111095E-3</v>
      </c>
      <c r="AL13" s="11">
        <f t="shared" si="8"/>
        <v>1.5932059368365761</v>
      </c>
      <c r="AM13" s="13">
        <f t="shared" si="9"/>
        <v>0.94444300008423632</v>
      </c>
      <c r="AN13" s="14">
        <f t="shared" si="10"/>
        <v>2.5234176610978518</v>
      </c>
      <c r="AO13" s="14">
        <f t="shared" si="11"/>
        <v>21146.239999999998</v>
      </c>
      <c r="AP13" s="15">
        <f t="shared" si="12"/>
        <v>-33994.159999999996</v>
      </c>
      <c r="AQ13" s="16">
        <f t="shared" si="13"/>
        <v>-13471.475817923187</v>
      </c>
      <c r="AR13" s="11">
        <f t="shared" si="14"/>
        <v>0.94</v>
      </c>
    </row>
    <row r="14" spans="1:44" hidden="1">
      <c r="A14" s="1" t="s">
        <v>75</v>
      </c>
      <c r="B14" s="1" t="s">
        <v>76</v>
      </c>
      <c r="C14" s="1">
        <v>124170767729247</v>
      </c>
      <c r="D14" s="1" t="s">
        <v>46</v>
      </c>
      <c r="E14" s="1" t="s">
        <v>77</v>
      </c>
      <c r="G14" s="1">
        <v>43560</v>
      </c>
      <c r="H14" s="1">
        <v>43804</v>
      </c>
      <c r="I14" s="1">
        <v>3</v>
      </c>
      <c r="J14" s="1" t="s">
        <v>49</v>
      </c>
      <c r="K14" s="1">
        <v>201936</v>
      </c>
      <c r="L14" s="2">
        <v>43710</v>
      </c>
      <c r="M14" s="2">
        <v>43716</v>
      </c>
      <c r="N14" s="2">
        <v>43710</v>
      </c>
      <c r="O14" s="2">
        <v>43716</v>
      </c>
      <c r="P14" s="1">
        <v>1</v>
      </c>
      <c r="Q14" s="1">
        <v>33213</v>
      </c>
      <c r="R14" s="10">
        <f t="shared" si="0"/>
        <v>0.14678935574972488</v>
      </c>
      <c r="S14" s="11">
        <f t="shared" si="1"/>
        <v>103.48649580355604</v>
      </c>
      <c r="T14" s="1">
        <v>153.99</v>
      </c>
      <c r="U14" s="1">
        <v>63</v>
      </c>
      <c r="V14" s="1">
        <v>3847.52</v>
      </c>
      <c r="W14" s="1">
        <v>226263</v>
      </c>
      <c r="X14" s="1">
        <v>5183.0599999999904</v>
      </c>
      <c r="Y14" s="1">
        <v>705</v>
      </c>
      <c r="Z14" s="1">
        <v>47871.91</v>
      </c>
      <c r="AA14" s="1">
        <v>705</v>
      </c>
      <c r="AB14" s="1">
        <v>275.813566976385</v>
      </c>
      <c r="AC14" s="1">
        <v>47871.91</v>
      </c>
      <c r="AD14" s="1">
        <v>18728.684049748099</v>
      </c>
      <c r="AE14" s="1" t="s">
        <v>50</v>
      </c>
      <c r="AF14" s="11">
        <f t="shared" si="2"/>
        <v>3.1158430675806473E-3</v>
      </c>
      <c r="AG14" s="11">
        <f t="shared" si="3"/>
        <v>1.8968476199078673E-3</v>
      </c>
      <c r="AH14" s="10">
        <f t="shared" si="4"/>
        <v>429.18643302321379</v>
      </c>
      <c r="AI14" s="12">
        <f t="shared" si="5"/>
        <v>0.39122491769756912</v>
      </c>
      <c r="AJ14" s="11">
        <f t="shared" si="6"/>
        <v>1.1716647505315742E-4</v>
      </c>
      <c r="AK14" s="11">
        <f t="shared" si="7"/>
        <v>2.3875357478630538E-4</v>
      </c>
      <c r="AL14" s="11">
        <f t="shared" si="8"/>
        <v>-4.5834912849926015</v>
      </c>
      <c r="AM14" s="13">
        <f t="shared" si="9"/>
        <v>2.2863797565007871E-6</v>
      </c>
      <c r="AN14" s="14">
        <f t="shared" si="10"/>
        <v>103.48649580355604</v>
      </c>
      <c r="AO14" s="14">
        <f t="shared" si="11"/>
        <v>23415165</v>
      </c>
      <c r="AP14" s="15">
        <f t="shared" si="12"/>
        <v>9160596.0000000019</v>
      </c>
      <c r="AQ14" s="16">
        <f t="shared" si="13"/>
        <v>88519.723553005082</v>
      </c>
      <c r="AR14" s="11">
        <f t="shared" si="14"/>
        <v>1</v>
      </c>
    </row>
    <row r="15" spans="1:44" hidden="1">
      <c r="A15" s="1" t="s">
        <v>44</v>
      </c>
      <c r="B15" s="1" t="s">
        <v>78</v>
      </c>
      <c r="C15" s="1">
        <v>124170767729247</v>
      </c>
      <c r="D15" s="1" t="s">
        <v>46</v>
      </c>
      <c r="E15" s="1" t="s">
        <v>47</v>
      </c>
      <c r="F15" s="1" t="s">
        <v>79</v>
      </c>
      <c r="G15" s="1">
        <v>43560</v>
      </c>
      <c r="H15" s="1">
        <v>43804</v>
      </c>
      <c r="I15" s="1">
        <v>3</v>
      </c>
      <c r="J15" s="1" t="s">
        <v>49</v>
      </c>
      <c r="K15" s="1">
        <v>201936</v>
      </c>
      <c r="L15" s="2">
        <v>43710</v>
      </c>
      <c r="M15" s="2">
        <v>43716</v>
      </c>
      <c r="N15" s="2">
        <v>43710</v>
      </c>
      <c r="O15" s="2">
        <v>43716</v>
      </c>
      <c r="P15" s="1">
        <v>1</v>
      </c>
      <c r="Q15" s="1">
        <v>1588</v>
      </c>
      <c r="R15" s="10">
        <f t="shared" si="0"/>
        <v>0.23539875481766973</v>
      </c>
      <c r="S15" s="11">
        <f t="shared" si="1"/>
        <v>0.9415950192706789</v>
      </c>
      <c r="T15" s="1">
        <v>3.19</v>
      </c>
      <c r="U15" s="1">
        <v>0</v>
      </c>
      <c r="V15" s="1">
        <v>0</v>
      </c>
      <c r="W15" s="1">
        <v>6746</v>
      </c>
      <c r="X15" s="1">
        <v>36.14</v>
      </c>
      <c r="Y15" s="1">
        <v>4</v>
      </c>
      <c r="Z15" s="1">
        <v>414.48</v>
      </c>
      <c r="AA15" s="1">
        <v>4</v>
      </c>
      <c r="AB15" s="1">
        <v>4</v>
      </c>
      <c r="AC15" s="1">
        <v>414.48</v>
      </c>
      <c r="AD15" s="1">
        <v>414.48</v>
      </c>
      <c r="AE15" s="1" t="s">
        <v>50</v>
      </c>
      <c r="AF15" s="11">
        <f t="shared" si="2"/>
        <v>5.9294396679513783E-4</v>
      </c>
      <c r="AG15" s="11">
        <f t="shared" si="3"/>
        <v>0</v>
      </c>
      <c r="AH15" s="10">
        <f t="shared" si="4"/>
        <v>0</v>
      </c>
      <c r="AI15" s="12">
        <f t="shared" si="5"/>
        <v>1</v>
      </c>
      <c r="AJ15" s="11">
        <f t="shared" si="6"/>
        <v>2.963840747274681E-4</v>
      </c>
      <c r="AK15" s="11">
        <f t="shared" si="7"/>
        <v>0</v>
      </c>
      <c r="AL15" s="11">
        <f t="shared" si="8"/>
        <v>-2.0005932077840662</v>
      </c>
      <c r="AM15" s="13">
        <f t="shared" si="9"/>
        <v>0.5</v>
      </c>
      <c r="AN15" s="14">
        <f t="shared" si="10"/>
        <v>0.47079750963533945</v>
      </c>
      <c r="AO15" s="14">
        <f t="shared" si="11"/>
        <v>3176</v>
      </c>
      <c r="AP15" s="15">
        <f t="shared" si="12"/>
        <v>3176</v>
      </c>
      <c r="AQ15" s="16">
        <f t="shared" si="13"/>
        <v>6746</v>
      </c>
      <c r="AR15" s="11" t="str">
        <f t="shared" si="14"/>
        <v/>
      </c>
    </row>
    <row r="16" spans="1:44" hidden="1">
      <c r="A16" s="1" t="s">
        <v>44</v>
      </c>
      <c r="B16" s="1" t="s">
        <v>80</v>
      </c>
      <c r="C16" s="1">
        <v>124170767729247</v>
      </c>
      <c r="D16" s="1" t="s">
        <v>46</v>
      </c>
      <c r="E16" s="1" t="s">
        <v>47</v>
      </c>
      <c r="F16" s="1" t="s">
        <v>81</v>
      </c>
      <c r="G16" s="1">
        <v>43560</v>
      </c>
      <c r="H16" s="1">
        <v>43804</v>
      </c>
      <c r="I16" s="1">
        <v>3</v>
      </c>
      <c r="J16" s="1" t="s">
        <v>49</v>
      </c>
      <c r="K16" s="1">
        <v>201936</v>
      </c>
      <c r="L16" s="2">
        <v>43710</v>
      </c>
      <c r="M16" s="2">
        <v>43716</v>
      </c>
      <c r="N16" s="2">
        <v>43710</v>
      </c>
      <c r="O16" s="2">
        <v>43716</v>
      </c>
      <c r="P16" s="1">
        <v>1</v>
      </c>
      <c r="Q16" s="1">
        <v>228</v>
      </c>
      <c r="R16" s="10">
        <f t="shared" si="0"/>
        <v>8.7692307692307694E-2</v>
      </c>
      <c r="S16" s="11">
        <f t="shared" si="1"/>
        <v>5.7</v>
      </c>
      <c r="T16" s="1">
        <v>4.5699999999999896</v>
      </c>
      <c r="U16" s="1">
        <v>3</v>
      </c>
      <c r="V16" s="1">
        <v>126.86</v>
      </c>
      <c r="W16" s="1">
        <v>2600</v>
      </c>
      <c r="X16" s="1">
        <v>531.88</v>
      </c>
      <c r="Y16" s="1">
        <v>65</v>
      </c>
      <c r="Z16" s="1">
        <v>4758.58</v>
      </c>
      <c r="AA16" s="1">
        <v>65</v>
      </c>
      <c r="AB16" s="1">
        <v>30.78947368419</v>
      </c>
      <c r="AC16" s="1">
        <v>4758.58</v>
      </c>
      <c r="AD16" s="1">
        <v>2254.0642105248098</v>
      </c>
      <c r="AE16" s="1" t="s">
        <v>50</v>
      </c>
      <c r="AF16" s="11">
        <f t="shared" si="2"/>
        <v>2.5000000000000001E-2</v>
      </c>
      <c r="AG16" s="11">
        <f t="shared" si="3"/>
        <v>1.3157894736842105E-2</v>
      </c>
      <c r="AH16" s="10">
        <f t="shared" si="4"/>
        <v>34.210526315789473</v>
      </c>
      <c r="AI16" s="12">
        <f t="shared" si="5"/>
        <v>0.47368421052631587</v>
      </c>
      <c r="AJ16" s="11">
        <f t="shared" si="6"/>
        <v>3.0618621784789728E-3</v>
      </c>
      <c r="AK16" s="11">
        <f t="shared" si="7"/>
        <v>7.5465701931105838E-3</v>
      </c>
      <c r="AL16" s="11">
        <f t="shared" si="8"/>
        <v>-1.4540787412705916</v>
      </c>
      <c r="AM16" s="13">
        <f t="shared" si="9"/>
        <v>7.296223836254552E-2</v>
      </c>
      <c r="AN16" s="14">
        <f t="shared" si="10"/>
        <v>5.3010000000000002</v>
      </c>
      <c r="AO16" s="14">
        <f t="shared" si="11"/>
        <v>13782.6</v>
      </c>
      <c r="AP16" s="15">
        <f t="shared" si="12"/>
        <v>6528.6000000000013</v>
      </c>
      <c r="AQ16" s="16">
        <f t="shared" si="13"/>
        <v>1231.5789473684213</v>
      </c>
      <c r="AR16" s="11">
        <f t="shared" si="14"/>
        <v>0.93</v>
      </c>
    </row>
    <row r="17" spans="1:44" hidden="1">
      <c r="A17" s="1" t="s">
        <v>44</v>
      </c>
      <c r="B17" s="1" t="s">
        <v>82</v>
      </c>
      <c r="C17" s="1">
        <v>124170767729247</v>
      </c>
      <c r="D17" s="1" t="s">
        <v>46</v>
      </c>
      <c r="E17" s="1" t="s">
        <v>47</v>
      </c>
      <c r="F17" s="1" t="s">
        <v>83</v>
      </c>
      <c r="G17" s="1">
        <v>43560</v>
      </c>
      <c r="H17" s="1">
        <v>43804</v>
      </c>
      <c r="I17" s="1">
        <v>3</v>
      </c>
      <c r="J17" s="1" t="s">
        <v>49</v>
      </c>
      <c r="K17" s="1">
        <v>201936</v>
      </c>
      <c r="L17" s="2">
        <v>43710</v>
      </c>
      <c r="M17" s="2">
        <v>43716</v>
      </c>
      <c r="N17" s="2">
        <v>43710</v>
      </c>
      <c r="O17" s="2">
        <v>43716</v>
      </c>
      <c r="P17" s="1">
        <v>1</v>
      </c>
      <c r="Q17" s="1">
        <v>341</v>
      </c>
      <c r="R17" s="10">
        <f t="shared" si="0"/>
        <v>8.5678391959798997E-2</v>
      </c>
      <c r="S17" s="11">
        <f t="shared" si="1"/>
        <v>3.0844221105527638</v>
      </c>
      <c r="T17" s="1">
        <v>4.13</v>
      </c>
      <c r="U17" s="1">
        <v>1</v>
      </c>
      <c r="V17" s="1">
        <v>237.99</v>
      </c>
      <c r="W17" s="1">
        <v>3980</v>
      </c>
      <c r="X17" s="1">
        <v>424.15</v>
      </c>
      <c r="Y17" s="1">
        <v>36</v>
      </c>
      <c r="Z17" s="1">
        <v>2309.3599999999901</v>
      </c>
      <c r="AA17" s="1">
        <v>36</v>
      </c>
      <c r="AB17" s="1">
        <v>24.328445747796</v>
      </c>
      <c r="AC17" s="1">
        <v>2309.3599999999901</v>
      </c>
      <c r="AD17" s="1">
        <v>1560.6427631147201</v>
      </c>
      <c r="AE17" s="1" t="s">
        <v>50</v>
      </c>
      <c r="AF17" s="11">
        <f t="shared" si="2"/>
        <v>9.0452261306532659E-3</v>
      </c>
      <c r="AG17" s="11">
        <f t="shared" si="3"/>
        <v>2.9325513196480938E-3</v>
      </c>
      <c r="AH17" s="10">
        <f t="shared" si="4"/>
        <v>11.671554252199414</v>
      </c>
      <c r="AI17" s="12">
        <f t="shared" si="5"/>
        <v>0.67579015966112743</v>
      </c>
      <c r="AJ17" s="11">
        <f t="shared" si="6"/>
        <v>1.5007041910616507E-3</v>
      </c>
      <c r="AK17" s="11">
        <f t="shared" si="7"/>
        <v>2.9282482339557346E-3</v>
      </c>
      <c r="AL17" s="11">
        <f t="shared" si="8"/>
        <v>-1.8577284075506186</v>
      </c>
      <c r="AM17" s="13">
        <f t="shared" si="9"/>
        <v>3.1603796142080073E-2</v>
      </c>
      <c r="AN17" s="14">
        <f t="shared" si="10"/>
        <v>2.991889447236181</v>
      </c>
      <c r="AO17" s="14">
        <f t="shared" si="11"/>
        <v>11907.720000000001</v>
      </c>
      <c r="AP17" s="15">
        <f t="shared" si="12"/>
        <v>8047.1200000000008</v>
      </c>
      <c r="AQ17" s="16">
        <f t="shared" si="13"/>
        <v>2689.6448354512872</v>
      </c>
      <c r="AR17" s="11">
        <f t="shared" si="14"/>
        <v>0.97</v>
      </c>
    </row>
    <row r="18" spans="1:44" hidden="1">
      <c r="A18" s="1" t="s">
        <v>44</v>
      </c>
      <c r="B18" s="1" t="s">
        <v>84</v>
      </c>
      <c r="C18" s="1">
        <v>124170767729247</v>
      </c>
      <c r="D18" s="1" t="s">
        <v>46</v>
      </c>
      <c r="E18" s="1" t="s">
        <v>47</v>
      </c>
      <c r="F18" s="1" t="s">
        <v>85</v>
      </c>
      <c r="G18" s="1">
        <v>43560</v>
      </c>
      <c r="H18" s="1">
        <v>43804</v>
      </c>
      <c r="I18" s="1">
        <v>3</v>
      </c>
      <c r="J18" s="1" t="s">
        <v>49</v>
      </c>
      <c r="K18" s="1">
        <v>201936</v>
      </c>
      <c r="L18" s="2">
        <v>43710</v>
      </c>
      <c r="M18" s="2">
        <v>43716</v>
      </c>
      <c r="N18" s="2">
        <v>43710</v>
      </c>
      <c r="O18" s="2">
        <v>43716</v>
      </c>
      <c r="P18" s="1">
        <v>1</v>
      </c>
      <c r="Q18" s="1">
        <v>3554</v>
      </c>
      <c r="R18" s="10">
        <f t="shared" si="0"/>
        <v>0.61212538753014123</v>
      </c>
      <c r="S18" s="11">
        <f t="shared" si="1"/>
        <v>3.6727523251808472</v>
      </c>
      <c r="T18" s="1">
        <v>4.5</v>
      </c>
      <c r="U18" s="1">
        <v>1</v>
      </c>
      <c r="V18" s="1">
        <v>32.99</v>
      </c>
      <c r="W18" s="1">
        <v>5806</v>
      </c>
      <c r="X18" s="1">
        <v>39.32</v>
      </c>
      <c r="Y18" s="1">
        <v>6</v>
      </c>
      <c r="Z18" s="1">
        <v>315.26</v>
      </c>
      <c r="AA18" s="1">
        <v>6</v>
      </c>
      <c r="AB18" s="1">
        <v>4.366347777144</v>
      </c>
      <c r="AC18" s="1">
        <v>315.26</v>
      </c>
      <c r="AD18" s="1">
        <v>229.42246670373601</v>
      </c>
      <c r="AE18" s="1" t="s">
        <v>50</v>
      </c>
      <c r="AF18" s="11">
        <f t="shared" si="2"/>
        <v>1.0334137099552187E-3</v>
      </c>
      <c r="AG18" s="11">
        <f t="shared" si="3"/>
        <v>2.8137310073157008E-4</v>
      </c>
      <c r="AH18" s="10">
        <f t="shared" si="4"/>
        <v>1.6336522228474959</v>
      </c>
      <c r="AI18" s="12">
        <f t="shared" si="5"/>
        <v>0.72772462952541728</v>
      </c>
      <c r="AJ18" s="11">
        <f t="shared" si="6"/>
        <v>4.2167133094783243E-4</v>
      </c>
      <c r="AK18" s="11">
        <f t="shared" si="7"/>
        <v>2.8133351253570315E-4</v>
      </c>
      <c r="AL18" s="11">
        <f t="shared" si="8"/>
        <v>-1.4835853606564735</v>
      </c>
      <c r="AM18" s="13">
        <f t="shared" si="9"/>
        <v>6.8959477734477526E-2</v>
      </c>
      <c r="AN18" s="14">
        <f t="shared" si="10"/>
        <v>3.4156596624181881</v>
      </c>
      <c r="AO18" s="14">
        <f t="shared" si="11"/>
        <v>19831.32</v>
      </c>
      <c r="AP18" s="15">
        <f t="shared" si="12"/>
        <v>14431.739999999998</v>
      </c>
      <c r="AQ18" s="16">
        <f t="shared" si="13"/>
        <v>4225.1691990245727</v>
      </c>
      <c r="AR18" s="11">
        <f t="shared" si="14"/>
        <v>0.93</v>
      </c>
    </row>
    <row r="19" spans="1:44" hidden="1">
      <c r="A19" s="1" t="s">
        <v>44</v>
      </c>
      <c r="B19" s="1" t="s">
        <v>86</v>
      </c>
      <c r="C19" s="1">
        <v>124170767729247</v>
      </c>
      <c r="D19" s="1" t="s">
        <v>46</v>
      </c>
      <c r="E19" s="1" t="s">
        <v>47</v>
      </c>
      <c r="F19" s="1" t="s">
        <v>87</v>
      </c>
      <c r="G19" s="1">
        <v>43560</v>
      </c>
      <c r="H19" s="1">
        <v>43804</v>
      </c>
      <c r="I19" s="1">
        <v>3</v>
      </c>
      <c r="J19" s="1" t="s">
        <v>49</v>
      </c>
      <c r="K19" s="1">
        <v>201936</v>
      </c>
      <c r="L19" s="2">
        <v>43710</v>
      </c>
      <c r="M19" s="2">
        <v>43716</v>
      </c>
      <c r="N19" s="2">
        <v>43710</v>
      </c>
      <c r="O19" s="2">
        <v>43716</v>
      </c>
      <c r="P19" s="1">
        <v>1</v>
      </c>
      <c r="Q19" s="1">
        <v>2668</v>
      </c>
      <c r="R19" s="10">
        <f t="shared" si="0"/>
        <v>9.7886703845024944E-2</v>
      </c>
      <c r="S19" s="11">
        <f t="shared" si="1"/>
        <v>3.1323745230407978</v>
      </c>
      <c r="T19" s="1">
        <v>2.11</v>
      </c>
      <c r="U19" s="1">
        <v>0</v>
      </c>
      <c r="V19" s="1">
        <v>0</v>
      </c>
      <c r="W19" s="1">
        <v>27256</v>
      </c>
      <c r="X19" s="1">
        <v>169.68</v>
      </c>
      <c r="Y19" s="1">
        <v>32</v>
      </c>
      <c r="Z19" s="1">
        <v>1487.35</v>
      </c>
      <c r="AA19" s="1">
        <v>32</v>
      </c>
      <c r="AB19" s="1">
        <v>32</v>
      </c>
      <c r="AC19" s="1">
        <v>1487.35</v>
      </c>
      <c r="AD19" s="1">
        <v>1487.35</v>
      </c>
      <c r="AE19" s="1" t="s">
        <v>50</v>
      </c>
      <c r="AF19" s="11">
        <f t="shared" si="2"/>
        <v>1.174053419430584E-3</v>
      </c>
      <c r="AG19" s="11">
        <f t="shared" si="3"/>
        <v>0</v>
      </c>
      <c r="AH19" s="10">
        <f t="shared" si="4"/>
        <v>0</v>
      </c>
      <c r="AI19" s="12">
        <f t="shared" si="5"/>
        <v>1</v>
      </c>
      <c r="AJ19" s="11">
        <f t="shared" si="6"/>
        <v>2.0742341318261595E-4</v>
      </c>
      <c r="AK19" s="11">
        <f t="shared" si="7"/>
        <v>0</v>
      </c>
      <c r="AL19" s="11">
        <f t="shared" si="8"/>
        <v>-5.6601779009245465</v>
      </c>
      <c r="AM19" s="13">
        <f t="shared" si="9"/>
        <v>0.5</v>
      </c>
      <c r="AN19" s="14">
        <f t="shared" si="10"/>
        <v>1.5661872615203989</v>
      </c>
      <c r="AO19" s="14">
        <f t="shared" si="11"/>
        <v>42687.999999999993</v>
      </c>
      <c r="AP19" s="15">
        <f t="shared" si="12"/>
        <v>42687.999999999993</v>
      </c>
      <c r="AQ19" s="16">
        <f t="shared" si="13"/>
        <v>27256</v>
      </c>
      <c r="AR19" s="11" t="str">
        <f t="shared" si="14"/>
        <v/>
      </c>
    </row>
    <row r="20" spans="1:44" hidden="1">
      <c r="A20" s="1" t="s">
        <v>44</v>
      </c>
      <c r="B20" s="1" t="s">
        <v>88</v>
      </c>
      <c r="C20" s="1">
        <v>124170767729247</v>
      </c>
      <c r="D20" s="1" t="s">
        <v>46</v>
      </c>
      <c r="E20" s="1" t="s">
        <v>47</v>
      </c>
      <c r="F20" s="1" t="s">
        <v>89</v>
      </c>
      <c r="G20" s="1">
        <v>43560</v>
      </c>
      <c r="H20" s="1">
        <v>43804</v>
      </c>
      <c r="I20" s="1">
        <v>3</v>
      </c>
      <c r="J20" s="1" t="s">
        <v>49</v>
      </c>
      <c r="K20" s="1">
        <v>201936</v>
      </c>
      <c r="L20" s="2">
        <v>43710</v>
      </c>
      <c r="M20" s="2">
        <v>43716</v>
      </c>
      <c r="N20" s="2">
        <v>43710</v>
      </c>
      <c r="O20" s="2">
        <v>43716</v>
      </c>
      <c r="P20" s="1">
        <v>1</v>
      </c>
      <c r="Q20" s="1">
        <v>296</v>
      </c>
      <c r="R20" s="10">
        <f t="shared" si="0"/>
        <v>0.13883677298311445</v>
      </c>
      <c r="S20" s="11">
        <f t="shared" si="1"/>
        <v>1</v>
      </c>
      <c r="T20" s="1">
        <v>0.59</v>
      </c>
      <c r="U20" s="1">
        <v>0</v>
      </c>
      <c r="V20" s="1">
        <v>0</v>
      </c>
      <c r="W20" s="1">
        <v>2132</v>
      </c>
      <c r="X20" s="1">
        <v>25.39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 t="s">
        <v>50</v>
      </c>
      <c r="AF20" s="11">
        <f t="shared" si="2"/>
        <v>0</v>
      </c>
      <c r="AG20" s="11">
        <f t="shared" si="3"/>
        <v>0</v>
      </c>
      <c r="AH20" s="10">
        <f t="shared" si="4"/>
        <v>0</v>
      </c>
      <c r="AI20" s="12">
        <f t="shared" si="5"/>
        <v>0</v>
      </c>
      <c r="AJ20" s="11">
        <f t="shared" si="6"/>
        <v>0</v>
      </c>
      <c r="AK20" s="11">
        <f t="shared" si="7"/>
        <v>0</v>
      </c>
      <c r="AL20" s="11" t="e">
        <f t="shared" si="8"/>
        <v>#DIV/0!</v>
      </c>
      <c r="AM20" s="13">
        <f t="shared" si="9"/>
        <v>0.5</v>
      </c>
      <c r="AN20" s="14">
        <f t="shared" si="10"/>
        <v>0.5</v>
      </c>
      <c r="AO20" s="14">
        <f t="shared" si="11"/>
        <v>1066</v>
      </c>
      <c r="AP20" s="15">
        <f t="shared" si="12"/>
        <v>0</v>
      </c>
      <c r="AQ20" s="16">
        <f t="shared" si="13"/>
        <v>0</v>
      </c>
      <c r="AR20" s="11" t="str">
        <f t="shared" si="14"/>
        <v/>
      </c>
    </row>
    <row r="21" spans="1:44" hidden="1">
      <c r="A21" s="1" t="s">
        <v>90</v>
      </c>
      <c r="B21" s="1" t="s">
        <v>91</v>
      </c>
      <c r="C21" s="1">
        <v>124170767729247</v>
      </c>
      <c r="D21" s="1" t="s">
        <v>46</v>
      </c>
      <c r="E21" s="1" t="s">
        <v>92</v>
      </c>
      <c r="F21" s="1" t="s">
        <v>93</v>
      </c>
      <c r="G21" s="1">
        <v>43560</v>
      </c>
      <c r="H21" s="1">
        <v>43804</v>
      </c>
      <c r="I21" s="1">
        <v>3</v>
      </c>
      <c r="J21" s="1" t="s">
        <v>49</v>
      </c>
      <c r="K21" s="1">
        <v>201936</v>
      </c>
      <c r="L21" s="2">
        <v>43710</v>
      </c>
      <c r="M21" s="2">
        <v>43716</v>
      </c>
      <c r="N21" s="2">
        <v>43710</v>
      </c>
      <c r="O21" s="2">
        <v>43716</v>
      </c>
      <c r="P21" s="1">
        <v>1</v>
      </c>
      <c r="Q21" s="1">
        <v>8305</v>
      </c>
      <c r="R21" s="10">
        <f t="shared" si="0"/>
        <v>0.16549099314522556</v>
      </c>
      <c r="S21" s="11">
        <f t="shared" si="1"/>
        <v>61.231667463733459</v>
      </c>
      <c r="T21" s="1">
        <v>56.479999999999897</v>
      </c>
      <c r="U21" s="1">
        <v>46</v>
      </c>
      <c r="V21" s="1">
        <v>2789.22</v>
      </c>
      <c r="W21" s="1">
        <v>50184</v>
      </c>
      <c r="X21" s="1">
        <v>2534.0699999999902</v>
      </c>
      <c r="Y21" s="1">
        <v>370</v>
      </c>
      <c r="Z21" s="1">
        <v>27362.25</v>
      </c>
      <c r="AA21" s="1">
        <v>370</v>
      </c>
      <c r="AB21" s="1">
        <v>92.039253461450002</v>
      </c>
      <c r="AC21" s="1">
        <v>27362.25</v>
      </c>
      <c r="AD21" s="1">
        <v>6806.4893595285403</v>
      </c>
      <c r="AE21" s="1" t="s">
        <v>50</v>
      </c>
      <c r="AF21" s="11">
        <f t="shared" si="2"/>
        <v>7.3728678463255218E-3</v>
      </c>
      <c r="AG21" s="11">
        <f t="shared" si="3"/>
        <v>5.5388320288982541E-3</v>
      </c>
      <c r="AH21" s="10">
        <f t="shared" si="4"/>
        <v>277.96074653822996</v>
      </c>
      <c r="AI21" s="12">
        <f t="shared" si="5"/>
        <v>0.24875473908586487</v>
      </c>
      <c r="AJ21" s="11">
        <f t="shared" si="6"/>
        <v>3.8188153401123463E-4</v>
      </c>
      <c r="AK21" s="11">
        <f t="shared" si="7"/>
        <v>8.1439142787173167E-4</v>
      </c>
      <c r="AL21" s="11">
        <f t="shared" si="8"/>
        <v>-2.0389923429629726</v>
      </c>
      <c r="AM21" s="13">
        <f t="shared" si="9"/>
        <v>2.0725395878737434E-2</v>
      </c>
      <c r="AN21" s="14">
        <f t="shared" si="10"/>
        <v>60.00703411445879</v>
      </c>
      <c r="AO21" s="14">
        <f t="shared" si="11"/>
        <v>3011393</v>
      </c>
      <c r="AP21" s="15">
        <f t="shared" si="12"/>
        <v>749098.27999999991</v>
      </c>
      <c r="AQ21" s="16">
        <f t="shared" si="13"/>
        <v>12483.507826285042</v>
      </c>
      <c r="AR21" s="11">
        <f t="shared" si="14"/>
        <v>0.98</v>
      </c>
    </row>
    <row r="22" spans="1:44" hidden="1">
      <c r="A22" s="1" t="s">
        <v>90</v>
      </c>
      <c r="B22" s="1" t="s">
        <v>94</v>
      </c>
      <c r="C22" s="1">
        <v>124170767729247</v>
      </c>
      <c r="D22" s="1" t="s">
        <v>46</v>
      </c>
      <c r="E22" s="1" t="s">
        <v>92</v>
      </c>
      <c r="F22" s="1" t="s">
        <v>95</v>
      </c>
      <c r="G22" s="1">
        <v>43560</v>
      </c>
      <c r="H22" s="1">
        <v>43804</v>
      </c>
      <c r="I22" s="1">
        <v>3</v>
      </c>
      <c r="J22" s="1" t="s">
        <v>49</v>
      </c>
      <c r="K22" s="1">
        <v>201936</v>
      </c>
      <c r="L22" s="2">
        <v>43710</v>
      </c>
      <c r="M22" s="2">
        <v>43716</v>
      </c>
      <c r="N22" s="2">
        <v>43710</v>
      </c>
      <c r="O22" s="2">
        <v>43716</v>
      </c>
      <c r="P22" s="1">
        <v>1</v>
      </c>
      <c r="Q22" s="1">
        <v>17272</v>
      </c>
      <c r="R22" s="10">
        <f t="shared" si="0"/>
        <v>0.15101994421565285</v>
      </c>
      <c r="S22" s="11">
        <f t="shared" si="1"/>
        <v>23.710131241857496</v>
      </c>
      <c r="T22" s="1">
        <v>24</v>
      </c>
      <c r="U22" s="1">
        <v>2</v>
      </c>
      <c r="V22" s="1">
        <v>92.03</v>
      </c>
      <c r="W22" s="1">
        <v>114369</v>
      </c>
      <c r="X22" s="1">
        <v>861.89</v>
      </c>
      <c r="Y22" s="1">
        <v>157</v>
      </c>
      <c r="Z22" s="1">
        <v>8665.07</v>
      </c>
      <c r="AA22" s="1">
        <v>157</v>
      </c>
      <c r="AB22" s="1">
        <v>143.75671607214699</v>
      </c>
      <c r="AC22" s="1">
        <v>8665.07</v>
      </c>
      <c r="AD22" s="1">
        <v>7934.1529155113203</v>
      </c>
      <c r="AE22" s="1" t="s">
        <v>50</v>
      </c>
      <c r="AF22" s="11">
        <f t="shared" si="2"/>
        <v>1.3727496087226434E-3</v>
      </c>
      <c r="AG22" s="11">
        <f t="shared" si="3"/>
        <v>1.1579434923575729E-4</v>
      </c>
      <c r="AH22" s="10">
        <f t="shared" si="4"/>
        <v>13.243283927744326</v>
      </c>
      <c r="AI22" s="12">
        <f t="shared" si="5"/>
        <v>0.91564787307169215</v>
      </c>
      <c r="AJ22" s="11">
        <f t="shared" si="6"/>
        <v>1.0948212261161497E-4</v>
      </c>
      <c r="AK22" s="11">
        <f t="shared" si="7"/>
        <v>8.187422886944821E-5</v>
      </c>
      <c r="AL22" s="11">
        <f t="shared" si="8"/>
        <v>-9.1942936326284457</v>
      </c>
      <c r="AM22" s="13">
        <f t="shared" si="9"/>
        <v>1.8873319378199145E-20</v>
      </c>
      <c r="AN22" s="14">
        <f t="shared" si="10"/>
        <v>23.710131241857496</v>
      </c>
      <c r="AO22" s="14">
        <f t="shared" si="11"/>
        <v>2711704</v>
      </c>
      <c r="AP22" s="15">
        <f t="shared" si="12"/>
        <v>2482966</v>
      </c>
      <c r="AQ22" s="16">
        <f t="shared" si="13"/>
        <v>104721.73159533636</v>
      </c>
      <c r="AR22" s="11">
        <f t="shared" si="14"/>
        <v>1</v>
      </c>
    </row>
    <row r="23" spans="1:44" hidden="1">
      <c r="A23" s="1" t="s">
        <v>53</v>
      </c>
      <c r="B23" s="1" t="s">
        <v>96</v>
      </c>
      <c r="C23" s="1">
        <v>124170767729247</v>
      </c>
      <c r="D23" s="1" t="s">
        <v>46</v>
      </c>
      <c r="E23" s="1" t="s">
        <v>55</v>
      </c>
      <c r="F23" s="1" t="s">
        <v>97</v>
      </c>
      <c r="G23" s="1">
        <v>43560</v>
      </c>
      <c r="H23" s="1">
        <v>43804</v>
      </c>
      <c r="I23" s="1">
        <v>3</v>
      </c>
      <c r="J23" s="1" t="s">
        <v>49</v>
      </c>
      <c r="K23" s="1">
        <v>201936</v>
      </c>
      <c r="L23" s="2">
        <v>43710</v>
      </c>
      <c r="M23" s="2">
        <v>43716</v>
      </c>
      <c r="N23" s="2">
        <v>43710</v>
      </c>
      <c r="O23" s="2">
        <v>43716</v>
      </c>
      <c r="P23" s="1">
        <v>1</v>
      </c>
      <c r="Q23" s="1">
        <v>17272</v>
      </c>
      <c r="R23" s="10">
        <f t="shared" si="0"/>
        <v>0.15101994421565285</v>
      </c>
      <c r="S23" s="11">
        <f t="shared" si="1"/>
        <v>23.710131241857496</v>
      </c>
      <c r="T23" s="1">
        <v>24</v>
      </c>
      <c r="U23" s="1">
        <v>2</v>
      </c>
      <c r="V23" s="1">
        <v>92.03</v>
      </c>
      <c r="W23" s="1">
        <v>114369</v>
      </c>
      <c r="X23" s="1">
        <v>861.89</v>
      </c>
      <c r="Y23" s="1">
        <v>157</v>
      </c>
      <c r="Z23" s="1">
        <v>8665.07</v>
      </c>
      <c r="AA23" s="1">
        <v>157</v>
      </c>
      <c r="AB23" s="1">
        <v>143.75671607214699</v>
      </c>
      <c r="AC23" s="1">
        <v>8665.07</v>
      </c>
      <c r="AD23" s="1">
        <v>7934.1529155113203</v>
      </c>
      <c r="AE23" s="1" t="s">
        <v>50</v>
      </c>
      <c r="AF23" s="11">
        <f t="shared" si="2"/>
        <v>1.3727496087226434E-3</v>
      </c>
      <c r="AG23" s="11">
        <f t="shared" si="3"/>
        <v>1.1579434923575729E-4</v>
      </c>
      <c r="AH23" s="10">
        <f t="shared" si="4"/>
        <v>13.243283927744326</v>
      </c>
      <c r="AI23" s="12">
        <f t="shared" si="5"/>
        <v>0.91564787307169215</v>
      </c>
      <c r="AJ23" s="11">
        <f t="shared" si="6"/>
        <v>1.0948212261161497E-4</v>
      </c>
      <c r="AK23" s="11">
        <f t="shared" si="7"/>
        <v>8.187422886944821E-5</v>
      </c>
      <c r="AL23" s="11">
        <f t="shared" si="8"/>
        <v>-9.1942936326284457</v>
      </c>
      <c r="AM23" s="13">
        <f t="shared" si="9"/>
        <v>1.8873319378199145E-20</v>
      </c>
      <c r="AN23" s="14">
        <f t="shared" si="10"/>
        <v>23.710131241857496</v>
      </c>
      <c r="AO23" s="14">
        <f t="shared" si="11"/>
        <v>2711704</v>
      </c>
      <c r="AP23" s="15">
        <f t="shared" si="12"/>
        <v>2482966</v>
      </c>
      <c r="AQ23" s="16">
        <f t="shared" si="13"/>
        <v>104721.73159533636</v>
      </c>
      <c r="AR23" s="11">
        <f t="shared" si="14"/>
        <v>1</v>
      </c>
    </row>
    <row r="24" spans="1:44" hidden="1">
      <c r="A24" s="1" t="s">
        <v>44</v>
      </c>
      <c r="B24" s="1" t="s">
        <v>98</v>
      </c>
      <c r="C24" s="1">
        <v>124170767729247</v>
      </c>
      <c r="D24" s="1" t="s">
        <v>46</v>
      </c>
      <c r="E24" s="1" t="s">
        <v>47</v>
      </c>
      <c r="F24" s="1" t="s">
        <v>99</v>
      </c>
      <c r="G24" s="1">
        <v>43560</v>
      </c>
      <c r="H24" s="1">
        <v>43804</v>
      </c>
      <c r="I24" s="1">
        <v>3</v>
      </c>
      <c r="J24" s="1" t="s">
        <v>49</v>
      </c>
      <c r="K24" s="1">
        <v>201936</v>
      </c>
      <c r="L24" s="2">
        <v>43710</v>
      </c>
      <c r="M24" s="2">
        <v>43716</v>
      </c>
      <c r="N24" s="2">
        <v>43710</v>
      </c>
      <c r="O24" s="2">
        <v>43716</v>
      </c>
      <c r="P24" s="1">
        <v>1</v>
      </c>
      <c r="Q24" s="1">
        <v>3954</v>
      </c>
      <c r="R24" s="10">
        <f t="shared" si="0"/>
        <v>9.913252770395628E-2</v>
      </c>
      <c r="S24" s="11">
        <f t="shared" si="1"/>
        <v>1.0904578047435192</v>
      </c>
      <c r="T24" s="1">
        <v>25.54</v>
      </c>
      <c r="U24" s="1">
        <v>1</v>
      </c>
      <c r="V24" s="1">
        <v>90</v>
      </c>
      <c r="W24" s="1">
        <v>39886</v>
      </c>
      <c r="X24" s="1">
        <v>251.9</v>
      </c>
      <c r="Y24" s="1">
        <v>11</v>
      </c>
      <c r="Z24" s="1">
        <v>474.87</v>
      </c>
      <c r="AA24" s="1">
        <v>11</v>
      </c>
      <c r="AB24" s="1">
        <v>0.91249367730399999</v>
      </c>
      <c r="AC24" s="1">
        <v>474.87</v>
      </c>
      <c r="AD24" s="1">
        <v>39.392352049213599</v>
      </c>
      <c r="AE24" s="1" t="s">
        <v>50</v>
      </c>
      <c r="AF24" s="11">
        <f t="shared" si="2"/>
        <v>2.7578599007170438E-4</v>
      </c>
      <c r="AG24" s="11">
        <f t="shared" si="3"/>
        <v>2.5290844714213456E-4</v>
      </c>
      <c r="AH24" s="10">
        <f t="shared" si="4"/>
        <v>10.087506322711178</v>
      </c>
      <c r="AI24" s="12">
        <f t="shared" si="5"/>
        <v>8.2953970662620169E-2</v>
      </c>
      <c r="AJ24" s="11">
        <f t="shared" si="6"/>
        <v>8.3141137729863968E-5</v>
      </c>
      <c r="AK24" s="11">
        <f t="shared" si="7"/>
        <v>2.5287646377847306E-4</v>
      </c>
      <c r="AL24" s="11">
        <f t="shared" si="8"/>
        <v>-8.5943296591058815E-2</v>
      </c>
      <c r="AM24" s="13">
        <f t="shared" si="9"/>
        <v>0.46575574655644048</v>
      </c>
      <c r="AN24" s="14">
        <f t="shared" si="10"/>
        <v>0.57794263651406519</v>
      </c>
      <c r="AO24" s="14">
        <f t="shared" si="11"/>
        <v>23051.820000000003</v>
      </c>
      <c r="AP24" s="15">
        <f t="shared" si="12"/>
        <v>1912.2400000000011</v>
      </c>
      <c r="AQ24" s="16">
        <f t="shared" si="13"/>
        <v>3308.7020738492679</v>
      </c>
      <c r="AR24" s="11" t="str">
        <f t="shared" si="14"/>
        <v/>
      </c>
    </row>
    <row r="25" spans="1:44" hidden="1">
      <c r="A25" s="1" t="s">
        <v>90</v>
      </c>
      <c r="B25" s="1" t="s">
        <v>100</v>
      </c>
      <c r="C25" s="1">
        <v>124170767729247</v>
      </c>
      <c r="D25" s="1" t="s">
        <v>46</v>
      </c>
      <c r="E25" s="1" t="s">
        <v>92</v>
      </c>
      <c r="F25" s="1" t="s">
        <v>101</v>
      </c>
      <c r="G25" s="1">
        <v>43560</v>
      </c>
      <c r="H25" s="1">
        <v>43804</v>
      </c>
      <c r="I25" s="1">
        <v>3</v>
      </c>
      <c r="J25" s="1" t="s">
        <v>49</v>
      </c>
      <c r="K25" s="1">
        <v>201936</v>
      </c>
      <c r="L25" s="2">
        <v>43710</v>
      </c>
      <c r="M25" s="2">
        <v>43716</v>
      </c>
      <c r="N25" s="2">
        <v>43710</v>
      </c>
      <c r="O25" s="2">
        <v>43716</v>
      </c>
      <c r="P25" s="1">
        <v>1</v>
      </c>
      <c r="Q25" s="1">
        <v>3311</v>
      </c>
      <c r="R25" s="10">
        <f t="shared" si="0"/>
        <v>0.23816717019133937</v>
      </c>
      <c r="S25" s="11">
        <f t="shared" si="1"/>
        <v>6.9068479355488419</v>
      </c>
      <c r="T25" s="1">
        <v>15.04</v>
      </c>
      <c r="U25" s="1">
        <v>5</v>
      </c>
      <c r="V25" s="1">
        <v>230.52</v>
      </c>
      <c r="W25" s="1">
        <v>13902</v>
      </c>
      <c r="X25" s="1">
        <v>186.52</v>
      </c>
      <c r="Y25" s="1">
        <v>29</v>
      </c>
      <c r="Z25" s="1">
        <v>1229.44</v>
      </c>
      <c r="AA25" s="1">
        <v>29</v>
      </c>
      <c r="AB25" s="1">
        <v>8.0063424946909993</v>
      </c>
      <c r="AC25" s="1">
        <v>1229.44</v>
      </c>
      <c r="AD25" s="1">
        <v>339.424748850789</v>
      </c>
      <c r="AE25" s="1" t="s">
        <v>50</v>
      </c>
      <c r="AF25" s="11">
        <f t="shared" si="2"/>
        <v>2.0860307869371313E-3</v>
      </c>
      <c r="AG25" s="11">
        <f t="shared" si="3"/>
        <v>1.5101177891875567E-3</v>
      </c>
      <c r="AH25" s="10">
        <f t="shared" si="4"/>
        <v>20.993657505285412</v>
      </c>
      <c r="AI25" s="12">
        <f t="shared" si="5"/>
        <v>0.27608077567981332</v>
      </c>
      <c r="AJ25" s="11">
        <f t="shared" si="6"/>
        <v>3.8696195260218394E-4</v>
      </c>
      <c r="AK25" s="11">
        <f t="shared" si="7"/>
        <v>6.7483508806885292E-4</v>
      </c>
      <c r="AL25" s="11">
        <f t="shared" si="8"/>
        <v>-0.74033494698308477</v>
      </c>
      <c r="AM25" s="13">
        <f t="shared" si="9"/>
        <v>0.2295483904340774</v>
      </c>
      <c r="AN25" s="14">
        <f t="shared" si="10"/>
        <v>5.3182729103726087</v>
      </c>
      <c r="AO25" s="14">
        <f t="shared" si="11"/>
        <v>73934.63</v>
      </c>
      <c r="AP25" s="15">
        <f t="shared" si="12"/>
        <v>20411.929999999997</v>
      </c>
      <c r="AQ25" s="16">
        <f t="shared" si="13"/>
        <v>3838.0749435007647</v>
      </c>
      <c r="AR25" s="11">
        <f t="shared" si="14"/>
        <v>0.77</v>
      </c>
    </row>
    <row r="26" spans="1:44" hidden="1">
      <c r="A26" s="1" t="s">
        <v>44</v>
      </c>
      <c r="B26" s="1" t="s">
        <v>102</v>
      </c>
      <c r="C26" s="1">
        <v>124170767729247</v>
      </c>
      <c r="D26" s="1" t="s">
        <v>46</v>
      </c>
      <c r="E26" s="1" t="s">
        <v>47</v>
      </c>
      <c r="F26" s="1" t="s">
        <v>103</v>
      </c>
      <c r="G26" s="1">
        <v>43560</v>
      </c>
      <c r="H26" s="1">
        <v>43804</v>
      </c>
      <c r="I26" s="1">
        <v>3</v>
      </c>
      <c r="J26" s="1" t="s">
        <v>49</v>
      </c>
      <c r="K26" s="1">
        <v>201936</v>
      </c>
      <c r="L26" s="2">
        <v>43710</v>
      </c>
      <c r="M26" s="2">
        <v>43716</v>
      </c>
      <c r="N26" s="2">
        <v>43710</v>
      </c>
      <c r="O26" s="2">
        <v>43716</v>
      </c>
      <c r="P26" s="1">
        <v>1</v>
      </c>
      <c r="Q26" s="1">
        <v>2352</v>
      </c>
      <c r="R26" s="10">
        <f t="shared" si="0"/>
        <v>7.7631448658283003E-2</v>
      </c>
      <c r="S26" s="11">
        <f t="shared" si="1"/>
        <v>3.0276264976730372</v>
      </c>
      <c r="T26" s="1">
        <v>3.61</v>
      </c>
      <c r="U26" s="1">
        <v>0</v>
      </c>
      <c r="V26" s="1">
        <v>0</v>
      </c>
      <c r="W26" s="1">
        <v>30297</v>
      </c>
      <c r="X26" s="1">
        <v>280.70999999999998</v>
      </c>
      <c r="Y26" s="1">
        <v>39</v>
      </c>
      <c r="Z26" s="1">
        <v>2570.0699999999902</v>
      </c>
      <c r="AA26" s="1">
        <v>39</v>
      </c>
      <c r="AB26" s="1">
        <v>39</v>
      </c>
      <c r="AC26" s="1">
        <v>2570.0699999999902</v>
      </c>
      <c r="AD26" s="1">
        <v>2570.0699999999902</v>
      </c>
      <c r="AE26" s="1" t="s">
        <v>50</v>
      </c>
      <c r="AF26" s="11">
        <f t="shared" si="2"/>
        <v>1.2872561639766314E-3</v>
      </c>
      <c r="AG26" s="11">
        <f t="shared" si="3"/>
        <v>0</v>
      </c>
      <c r="AH26" s="10">
        <f t="shared" si="4"/>
        <v>0</v>
      </c>
      <c r="AI26" s="12">
        <f t="shared" si="5"/>
        <v>1</v>
      </c>
      <c r="AJ26" s="11">
        <f t="shared" si="6"/>
        <v>2.0599324183793937E-4</v>
      </c>
      <c r="AK26" s="11">
        <f t="shared" si="7"/>
        <v>0</v>
      </c>
      <c r="AL26" s="11">
        <f t="shared" si="8"/>
        <v>-6.2490213392017573</v>
      </c>
      <c r="AM26" s="13">
        <f t="shared" si="9"/>
        <v>0.5</v>
      </c>
      <c r="AN26" s="14">
        <f t="shared" si="10"/>
        <v>1.5138132488365186</v>
      </c>
      <c r="AO26" s="14">
        <f t="shared" si="11"/>
        <v>45864</v>
      </c>
      <c r="AP26" s="15">
        <f t="shared" si="12"/>
        <v>45864</v>
      </c>
      <c r="AQ26" s="16">
        <f t="shared" si="13"/>
        <v>30297</v>
      </c>
      <c r="AR26" s="11" t="str">
        <f t="shared" si="14"/>
        <v/>
      </c>
    </row>
    <row r="27" spans="1:44" hidden="1">
      <c r="A27" s="1" t="s">
        <v>44</v>
      </c>
      <c r="B27" s="1" t="s">
        <v>104</v>
      </c>
      <c r="C27" s="1">
        <v>124170767729247</v>
      </c>
      <c r="D27" s="1" t="s">
        <v>46</v>
      </c>
      <c r="E27" s="1" t="s">
        <v>47</v>
      </c>
      <c r="F27" s="1" t="s">
        <v>105</v>
      </c>
      <c r="G27" s="1">
        <v>43560</v>
      </c>
      <c r="H27" s="1">
        <v>43804</v>
      </c>
      <c r="I27" s="1">
        <v>3</v>
      </c>
      <c r="J27" s="1" t="s">
        <v>49</v>
      </c>
      <c r="K27" s="1">
        <v>201936</v>
      </c>
      <c r="L27" s="2">
        <v>43710</v>
      </c>
      <c r="M27" s="2">
        <v>43716</v>
      </c>
      <c r="N27" s="2">
        <v>43710</v>
      </c>
      <c r="O27" s="2">
        <v>43716</v>
      </c>
      <c r="P27" s="1">
        <v>1</v>
      </c>
      <c r="Q27" s="1">
        <v>163</v>
      </c>
      <c r="R27" s="10">
        <f t="shared" si="0"/>
        <v>0.15733590733590733</v>
      </c>
      <c r="S27" s="11">
        <f t="shared" si="1"/>
        <v>1.1013513513513513</v>
      </c>
      <c r="T27" s="1">
        <v>1.97</v>
      </c>
      <c r="U27" s="1">
        <v>0</v>
      </c>
      <c r="V27" s="1">
        <v>0</v>
      </c>
      <c r="W27" s="1">
        <v>1036</v>
      </c>
      <c r="X27" s="1">
        <v>21.52</v>
      </c>
      <c r="Y27" s="1">
        <v>7</v>
      </c>
      <c r="Z27" s="1">
        <v>371.97</v>
      </c>
      <c r="AA27" s="1">
        <v>7</v>
      </c>
      <c r="AB27" s="1">
        <v>7</v>
      </c>
      <c r="AC27" s="1">
        <v>371.97</v>
      </c>
      <c r="AD27" s="1">
        <v>371.97</v>
      </c>
      <c r="AE27" s="1" t="s">
        <v>50</v>
      </c>
      <c r="AF27" s="11">
        <f t="shared" si="2"/>
        <v>6.7567567567567571E-3</v>
      </c>
      <c r="AG27" s="11">
        <f t="shared" si="3"/>
        <v>0</v>
      </c>
      <c r="AH27" s="10">
        <f t="shared" si="4"/>
        <v>0</v>
      </c>
      <c r="AI27" s="12">
        <f t="shared" si="5"/>
        <v>1</v>
      </c>
      <c r="AJ27" s="11">
        <f t="shared" si="6"/>
        <v>2.5451716334489323E-3</v>
      </c>
      <c r="AK27" s="11">
        <f t="shared" si="7"/>
        <v>0</v>
      </c>
      <c r="AL27" s="11">
        <f t="shared" si="8"/>
        <v>-2.6547352123364485</v>
      </c>
      <c r="AM27" s="13">
        <f t="shared" si="9"/>
        <v>0.5</v>
      </c>
      <c r="AN27" s="14">
        <f t="shared" si="10"/>
        <v>0.55067567567567566</v>
      </c>
      <c r="AO27" s="14">
        <f t="shared" si="11"/>
        <v>570.5</v>
      </c>
      <c r="AP27" s="15">
        <f t="shared" si="12"/>
        <v>570.5</v>
      </c>
      <c r="AQ27" s="16">
        <f t="shared" si="13"/>
        <v>1036</v>
      </c>
      <c r="AR27" s="11" t="str">
        <f t="shared" si="14"/>
        <v/>
      </c>
    </row>
    <row r="28" spans="1:44" hidden="1">
      <c r="A28" s="1" t="s">
        <v>44</v>
      </c>
      <c r="B28" s="1" t="s">
        <v>106</v>
      </c>
      <c r="C28" s="1">
        <v>124170767729247</v>
      </c>
      <c r="D28" s="1" t="s">
        <v>46</v>
      </c>
      <c r="E28" s="1" t="s">
        <v>47</v>
      </c>
      <c r="F28" s="1" t="s">
        <v>107</v>
      </c>
      <c r="G28" s="1">
        <v>43560</v>
      </c>
      <c r="H28" s="1">
        <v>43804</v>
      </c>
      <c r="I28" s="1">
        <v>3</v>
      </c>
      <c r="J28" s="1" t="s">
        <v>49</v>
      </c>
      <c r="K28" s="1">
        <v>201936</v>
      </c>
      <c r="L28" s="2">
        <v>43710</v>
      </c>
      <c r="M28" s="2">
        <v>43716</v>
      </c>
      <c r="N28" s="2">
        <v>43710</v>
      </c>
      <c r="O28" s="2">
        <v>43716</v>
      </c>
      <c r="P28" s="1">
        <v>1</v>
      </c>
      <c r="Q28" s="1">
        <v>4842</v>
      </c>
      <c r="R28" s="10">
        <f t="shared" si="0"/>
        <v>0.16817171436510142</v>
      </c>
      <c r="S28" s="11">
        <f t="shared" si="1"/>
        <v>9.9221311475409841</v>
      </c>
      <c r="T28" s="1">
        <v>4.18</v>
      </c>
      <c r="U28" s="1">
        <v>0</v>
      </c>
      <c r="V28" s="1">
        <v>0</v>
      </c>
      <c r="W28" s="1">
        <v>28792</v>
      </c>
      <c r="X28" s="1">
        <v>222.33</v>
      </c>
      <c r="Y28" s="1">
        <v>59</v>
      </c>
      <c r="Z28" s="1">
        <v>2916.04</v>
      </c>
      <c r="AA28" s="1">
        <v>59</v>
      </c>
      <c r="AB28" s="1">
        <v>59</v>
      </c>
      <c r="AC28" s="1">
        <v>2916.04</v>
      </c>
      <c r="AD28" s="1">
        <v>2916.04</v>
      </c>
      <c r="AE28" s="1" t="s">
        <v>50</v>
      </c>
      <c r="AF28" s="11">
        <f t="shared" si="2"/>
        <v>2.0491803278688526E-3</v>
      </c>
      <c r="AG28" s="11">
        <f t="shared" si="3"/>
        <v>0</v>
      </c>
      <c r="AH28" s="10">
        <f t="shared" si="4"/>
        <v>0</v>
      </c>
      <c r="AI28" s="12">
        <f t="shared" si="5"/>
        <v>1</v>
      </c>
      <c r="AJ28" s="11">
        <f t="shared" si="6"/>
        <v>2.6650707438092419E-4</v>
      </c>
      <c r="AK28" s="11">
        <f t="shared" si="7"/>
        <v>0</v>
      </c>
      <c r="AL28" s="11">
        <f t="shared" si="8"/>
        <v>-7.6890278902687434</v>
      </c>
      <c r="AM28" s="13">
        <f t="shared" si="9"/>
        <v>0.5</v>
      </c>
      <c r="AN28" s="14">
        <f t="shared" si="10"/>
        <v>4.9610655737704921</v>
      </c>
      <c r="AO28" s="14">
        <f t="shared" si="11"/>
        <v>142839</v>
      </c>
      <c r="AP28" s="15">
        <f t="shared" si="12"/>
        <v>142839</v>
      </c>
      <c r="AQ28" s="16">
        <f t="shared" si="13"/>
        <v>28792</v>
      </c>
      <c r="AR28" s="11" t="str">
        <f t="shared" si="14"/>
        <v/>
      </c>
    </row>
    <row r="29" spans="1:44" hidden="1">
      <c r="A29" s="1" t="s">
        <v>44</v>
      </c>
      <c r="B29" s="1" t="s">
        <v>108</v>
      </c>
      <c r="C29" s="1">
        <v>124170767729247</v>
      </c>
      <c r="D29" s="1" t="s">
        <v>46</v>
      </c>
      <c r="E29" s="1" t="s">
        <v>47</v>
      </c>
      <c r="F29" s="1" t="s">
        <v>109</v>
      </c>
      <c r="G29" s="1">
        <v>43560</v>
      </c>
      <c r="H29" s="1">
        <v>43804</v>
      </c>
      <c r="I29" s="1">
        <v>3</v>
      </c>
      <c r="J29" s="1" t="s">
        <v>49</v>
      </c>
      <c r="K29" s="1">
        <v>201936</v>
      </c>
      <c r="L29" s="2">
        <v>43710</v>
      </c>
      <c r="M29" s="2">
        <v>43716</v>
      </c>
      <c r="N29" s="2">
        <v>43710</v>
      </c>
      <c r="O29" s="2">
        <v>43716</v>
      </c>
      <c r="P29" s="1">
        <v>1</v>
      </c>
      <c r="Q29" s="1">
        <v>4840</v>
      </c>
      <c r="R29" s="10">
        <f t="shared" si="0"/>
        <v>0.23683695439420629</v>
      </c>
      <c r="S29" s="11">
        <f t="shared" si="1"/>
        <v>16.815423761988647</v>
      </c>
      <c r="T29" s="1">
        <v>16.27</v>
      </c>
      <c r="U29" s="1">
        <v>16</v>
      </c>
      <c r="V29" s="1">
        <v>821.23</v>
      </c>
      <c r="W29" s="1">
        <v>20436</v>
      </c>
      <c r="X29" s="1">
        <v>220.22</v>
      </c>
      <c r="Y29" s="1">
        <v>71</v>
      </c>
      <c r="Z29" s="1">
        <v>4099.13</v>
      </c>
      <c r="AA29" s="1">
        <v>71</v>
      </c>
      <c r="AB29" s="1">
        <v>3.4429752065529899</v>
      </c>
      <c r="AC29" s="1">
        <v>4099.13</v>
      </c>
      <c r="AD29" s="1">
        <v>198.777506456867</v>
      </c>
      <c r="AE29" s="1" t="s">
        <v>50</v>
      </c>
      <c r="AF29" s="11">
        <f t="shared" si="2"/>
        <v>3.4742611078488941E-3</v>
      </c>
      <c r="AG29" s="11">
        <f t="shared" si="3"/>
        <v>3.3057851239669421E-3</v>
      </c>
      <c r="AH29" s="10">
        <f t="shared" si="4"/>
        <v>67.557024793388422</v>
      </c>
      <c r="AI29" s="12">
        <f t="shared" si="5"/>
        <v>4.8492608543824943E-2</v>
      </c>
      <c r="AJ29" s="11">
        <f t="shared" si="6"/>
        <v>4.116020608411906E-4</v>
      </c>
      <c r="AK29" s="11">
        <f t="shared" si="7"/>
        <v>8.2507912326325132E-4</v>
      </c>
      <c r="AL29" s="11">
        <f t="shared" si="8"/>
        <v>-0.18271939536672888</v>
      </c>
      <c r="AM29" s="13">
        <f t="shared" si="9"/>
        <v>0.42750909832840561</v>
      </c>
      <c r="AN29" s="14">
        <f t="shared" si="10"/>
        <v>9.5847915443335285</v>
      </c>
      <c r="AO29" s="14">
        <f t="shared" si="11"/>
        <v>195874.8</v>
      </c>
      <c r="AP29" s="15">
        <f t="shared" si="12"/>
        <v>9498.4800000000014</v>
      </c>
      <c r="AQ29" s="16">
        <f t="shared" si="13"/>
        <v>990.99494820160658</v>
      </c>
      <c r="AR29" s="11" t="str">
        <f t="shared" si="14"/>
        <v/>
      </c>
    </row>
    <row r="30" spans="1:44" hidden="1">
      <c r="A30" s="1" t="s">
        <v>44</v>
      </c>
      <c r="B30" s="1" t="s">
        <v>110</v>
      </c>
      <c r="C30" s="1">
        <v>124170767729247</v>
      </c>
      <c r="D30" s="1" t="s">
        <v>46</v>
      </c>
      <c r="E30" s="1" t="s">
        <v>47</v>
      </c>
      <c r="F30" s="1" t="s">
        <v>111</v>
      </c>
      <c r="G30" s="1">
        <v>43560</v>
      </c>
      <c r="H30" s="1">
        <v>43804</v>
      </c>
      <c r="I30" s="1">
        <v>3</v>
      </c>
      <c r="J30" s="1" t="s">
        <v>49</v>
      </c>
      <c r="K30" s="1">
        <v>201936</v>
      </c>
      <c r="L30" s="2">
        <v>43710</v>
      </c>
      <c r="M30" s="2">
        <v>43716</v>
      </c>
      <c r="N30" s="2">
        <v>43710</v>
      </c>
      <c r="O30" s="2">
        <v>43716</v>
      </c>
      <c r="P30" s="1">
        <v>1</v>
      </c>
      <c r="Q30" s="1">
        <v>1454</v>
      </c>
      <c r="R30" s="10">
        <f t="shared" si="0"/>
        <v>0.11770420140856472</v>
      </c>
      <c r="S30" s="11">
        <f t="shared" si="1"/>
        <v>6.0029142718368016</v>
      </c>
      <c r="T30" s="1">
        <v>15.61</v>
      </c>
      <c r="U30" s="1">
        <v>2</v>
      </c>
      <c r="V30" s="1">
        <v>140.25</v>
      </c>
      <c r="W30" s="1">
        <v>12353</v>
      </c>
      <c r="X30" s="1">
        <v>517.48</v>
      </c>
      <c r="Y30" s="1">
        <v>51</v>
      </c>
      <c r="Z30" s="1">
        <v>4504.34</v>
      </c>
      <c r="AA30" s="1">
        <v>51</v>
      </c>
      <c r="AB30" s="1">
        <v>34.008253094906998</v>
      </c>
      <c r="AC30" s="1">
        <v>4504.34</v>
      </c>
      <c r="AD30" s="1">
        <v>3003.6222499120199</v>
      </c>
      <c r="AE30" s="1" t="s">
        <v>50</v>
      </c>
      <c r="AF30" s="11">
        <f t="shared" si="2"/>
        <v>4.1285517688011012E-3</v>
      </c>
      <c r="AG30" s="11">
        <f t="shared" si="3"/>
        <v>1.375515818431912E-3</v>
      </c>
      <c r="AH30" s="10">
        <f t="shared" si="4"/>
        <v>16.991746905089407</v>
      </c>
      <c r="AI30" s="12">
        <f t="shared" si="5"/>
        <v>0.6668284920570704</v>
      </c>
      <c r="AJ30" s="11">
        <f t="shared" si="6"/>
        <v>5.7691826300614642E-4</v>
      </c>
      <c r="AK30" s="11">
        <f t="shared" si="7"/>
        <v>9.7196739416146921E-4</v>
      </c>
      <c r="AL30" s="11">
        <f t="shared" si="8"/>
        <v>-2.4356900896410552</v>
      </c>
      <c r="AM30" s="13">
        <f t="shared" si="9"/>
        <v>7.4317063712031842E-3</v>
      </c>
      <c r="AN30" s="14">
        <f t="shared" si="10"/>
        <v>5.9428851291184337</v>
      </c>
      <c r="AO30" s="14">
        <f t="shared" si="11"/>
        <v>73412.460000000006</v>
      </c>
      <c r="AP30" s="15">
        <f t="shared" si="12"/>
        <v>48953.520000000004</v>
      </c>
      <c r="AQ30" s="16">
        <f t="shared" si="13"/>
        <v>8237.3323623809902</v>
      </c>
      <c r="AR30" s="11">
        <f t="shared" si="14"/>
        <v>0.99</v>
      </c>
    </row>
    <row r="31" spans="1:44" hidden="1">
      <c r="A31" s="1" t="s">
        <v>44</v>
      </c>
      <c r="B31" s="1" t="s">
        <v>112</v>
      </c>
      <c r="C31" s="1">
        <v>124170767729247</v>
      </c>
      <c r="D31" s="1" t="s">
        <v>46</v>
      </c>
      <c r="E31" s="1" t="s">
        <v>47</v>
      </c>
      <c r="F31" s="1" t="s">
        <v>113</v>
      </c>
      <c r="G31" s="1">
        <v>43560</v>
      </c>
      <c r="H31" s="1">
        <v>43804</v>
      </c>
      <c r="I31" s="1">
        <v>3</v>
      </c>
      <c r="J31" s="1" t="s">
        <v>49</v>
      </c>
      <c r="K31" s="1">
        <v>201936</v>
      </c>
      <c r="L31" s="2">
        <v>43710</v>
      </c>
      <c r="M31" s="2">
        <v>43716</v>
      </c>
      <c r="N31" s="2">
        <v>43710</v>
      </c>
      <c r="O31" s="2">
        <v>43716</v>
      </c>
      <c r="P31" s="1">
        <v>1</v>
      </c>
      <c r="Q31" s="1">
        <v>1042</v>
      </c>
      <c r="R31" s="10">
        <f t="shared" si="0"/>
        <v>0.10355794076724309</v>
      </c>
      <c r="S31" s="11">
        <f t="shared" si="1"/>
        <v>1.2426952892069172</v>
      </c>
      <c r="T31" s="1">
        <v>1.95</v>
      </c>
      <c r="U31" s="1">
        <v>1</v>
      </c>
      <c r="V31" s="1">
        <v>59.04</v>
      </c>
      <c r="W31" s="1">
        <v>10062</v>
      </c>
      <c r="X31" s="1">
        <v>60.23</v>
      </c>
      <c r="Y31" s="1">
        <v>12</v>
      </c>
      <c r="Z31" s="1">
        <v>626.53</v>
      </c>
      <c r="AA31" s="1">
        <v>12</v>
      </c>
      <c r="AB31" s="1">
        <v>2.3435700575760001</v>
      </c>
      <c r="AC31" s="1">
        <v>626.53</v>
      </c>
      <c r="AD31" s="1">
        <v>122.35974568109</v>
      </c>
      <c r="AE31" s="1" t="s">
        <v>50</v>
      </c>
      <c r="AF31" s="11">
        <f t="shared" si="2"/>
        <v>1.1926058437686344E-3</v>
      </c>
      <c r="AG31" s="11">
        <f t="shared" si="3"/>
        <v>9.5969289827255275E-4</v>
      </c>
      <c r="AH31" s="10">
        <f t="shared" si="4"/>
        <v>9.6564299424184252</v>
      </c>
      <c r="AI31" s="12">
        <f t="shared" si="5"/>
        <v>0.19529750479846447</v>
      </c>
      <c r="AJ31" s="11">
        <f t="shared" si="6"/>
        <v>3.4407029864616257E-4</v>
      </c>
      <c r="AK31" s="11">
        <f t="shared" si="7"/>
        <v>9.5923228250410764E-4</v>
      </c>
      <c r="AL31" s="11">
        <f t="shared" si="8"/>
        <v>-0.22855361205049998</v>
      </c>
      <c r="AM31" s="13">
        <f t="shared" si="9"/>
        <v>0.40960794121011662</v>
      </c>
      <c r="AN31" s="14">
        <f t="shared" si="10"/>
        <v>0.73319022063208106</v>
      </c>
      <c r="AO31" s="14">
        <f t="shared" si="11"/>
        <v>7377.36</v>
      </c>
      <c r="AP31" s="15">
        <f t="shared" si="12"/>
        <v>1440.7799999999997</v>
      </c>
      <c r="AQ31" s="16">
        <f t="shared" si="13"/>
        <v>1965.0834932821494</v>
      </c>
      <c r="AR31" s="11" t="str">
        <f t="shared" si="14"/>
        <v/>
      </c>
    </row>
    <row r="32" spans="1:44" hidden="1">
      <c r="A32" s="1" t="s">
        <v>90</v>
      </c>
      <c r="B32" s="1" t="s">
        <v>114</v>
      </c>
      <c r="C32" s="1">
        <v>124170767729247</v>
      </c>
      <c r="D32" s="1" t="s">
        <v>46</v>
      </c>
      <c r="E32" s="1" t="s">
        <v>92</v>
      </c>
      <c r="F32" s="1" t="s">
        <v>115</v>
      </c>
      <c r="G32" s="1">
        <v>43560</v>
      </c>
      <c r="H32" s="1">
        <v>43804</v>
      </c>
      <c r="I32" s="1">
        <v>3</v>
      </c>
      <c r="J32" s="1" t="s">
        <v>49</v>
      </c>
      <c r="K32" s="1">
        <v>201936</v>
      </c>
      <c r="L32" s="2">
        <v>43710</v>
      </c>
      <c r="M32" s="2">
        <v>43716</v>
      </c>
      <c r="N32" s="2">
        <v>43710</v>
      </c>
      <c r="O32" s="2">
        <v>43716</v>
      </c>
      <c r="P32" s="1">
        <v>1</v>
      </c>
      <c r="Q32" s="1">
        <v>6870</v>
      </c>
      <c r="R32" s="10">
        <f t="shared" si="0"/>
        <v>0.10779683356608244</v>
      </c>
      <c r="S32" s="11">
        <f t="shared" si="1"/>
        <v>16.061728201346284</v>
      </c>
      <c r="T32" s="1">
        <v>58.47</v>
      </c>
      <c r="U32" s="1">
        <v>10</v>
      </c>
      <c r="V32" s="1">
        <v>735.75</v>
      </c>
      <c r="W32" s="1">
        <v>63731</v>
      </c>
      <c r="X32" s="1">
        <v>1600.58</v>
      </c>
      <c r="Y32" s="1">
        <v>149</v>
      </c>
      <c r="Z32" s="1">
        <v>10615.15</v>
      </c>
      <c r="AA32" s="1">
        <v>149</v>
      </c>
      <c r="AB32" s="1">
        <v>56.232896652146003</v>
      </c>
      <c r="AC32" s="1">
        <v>10615.15</v>
      </c>
      <c r="AD32" s="1">
        <v>4006.1787442753498</v>
      </c>
      <c r="AE32" s="1" t="s">
        <v>50</v>
      </c>
      <c r="AF32" s="11">
        <f t="shared" si="2"/>
        <v>2.3379517032527343E-3</v>
      </c>
      <c r="AG32" s="11">
        <f t="shared" si="3"/>
        <v>1.455604075691412E-3</v>
      </c>
      <c r="AH32" s="10">
        <f t="shared" si="4"/>
        <v>92.767103347889375</v>
      </c>
      <c r="AI32" s="12">
        <f t="shared" si="5"/>
        <v>0.37740199095376259</v>
      </c>
      <c r="AJ32" s="11">
        <f t="shared" si="6"/>
        <v>1.9130843854743879E-4</v>
      </c>
      <c r="AK32" s="11">
        <f t="shared" si="7"/>
        <v>4.5996729401897549E-4</v>
      </c>
      <c r="AL32" s="11">
        <f t="shared" si="8"/>
        <v>-1.7711938905289977</v>
      </c>
      <c r="AM32" s="13">
        <f t="shared" si="9"/>
        <v>3.8264232437255644E-2</v>
      </c>
      <c r="AN32" s="14">
        <f t="shared" si="10"/>
        <v>15.419259073292432</v>
      </c>
      <c r="AO32" s="14">
        <f t="shared" si="11"/>
        <v>982684.79999999993</v>
      </c>
      <c r="AP32" s="15">
        <f t="shared" si="12"/>
        <v>370867.19999999995</v>
      </c>
      <c r="AQ32" s="16">
        <f t="shared" si="13"/>
        <v>24052.206285474243</v>
      </c>
      <c r="AR32" s="11">
        <f t="shared" si="14"/>
        <v>0.96</v>
      </c>
    </row>
    <row r="33" spans="1:44" hidden="1">
      <c r="A33" s="1" t="s">
        <v>116</v>
      </c>
      <c r="B33" s="1" t="s">
        <v>117</v>
      </c>
      <c r="C33" s="1">
        <v>124170767729247</v>
      </c>
      <c r="D33" s="1" t="s">
        <v>46</v>
      </c>
      <c r="E33" s="1" t="s">
        <v>118</v>
      </c>
      <c r="F33" s="1" t="s">
        <v>95</v>
      </c>
      <c r="G33" s="1">
        <v>43560</v>
      </c>
      <c r="H33" s="1">
        <v>43804</v>
      </c>
      <c r="I33" s="1">
        <v>3</v>
      </c>
      <c r="J33" s="1" t="s">
        <v>49</v>
      </c>
      <c r="K33" s="1">
        <v>201936</v>
      </c>
      <c r="L33" s="2">
        <v>43710</v>
      </c>
      <c r="M33" s="2">
        <v>43716</v>
      </c>
      <c r="N33" s="2">
        <v>43710</v>
      </c>
      <c r="O33" s="2">
        <v>43716</v>
      </c>
      <c r="P33" s="1">
        <v>1</v>
      </c>
      <c r="Q33" s="1">
        <v>33213</v>
      </c>
      <c r="R33" s="10">
        <f t="shared" si="0"/>
        <v>0.14678935574972488</v>
      </c>
      <c r="S33" s="11">
        <f t="shared" si="1"/>
        <v>103.48649580355604</v>
      </c>
      <c r="T33" s="1">
        <v>153.99</v>
      </c>
      <c r="U33" s="1">
        <v>63</v>
      </c>
      <c r="V33" s="1">
        <v>3847.52</v>
      </c>
      <c r="W33" s="1">
        <v>226263</v>
      </c>
      <c r="X33" s="1">
        <v>5183.0599999999904</v>
      </c>
      <c r="Y33" s="1">
        <v>705</v>
      </c>
      <c r="Z33" s="1">
        <v>47871.91</v>
      </c>
      <c r="AA33" s="1">
        <v>705</v>
      </c>
      <c r="AB33" s="1">
        <v>275.813566976385</v>
      </c>
      <c r="AC33" s="1">
        <v>47871.91</v>
      </c>
      <c r="AD33" s="1">
        <v>18728.684049748099</v>
      </c>
      <c r="AE33" s="1" t="s">
        <v>50</v>
      </c>
      <c r="AF33" s="11">
        <f t="shared" si="2"/>
        <v>3.1158430675806473E-3</v>
      </c>
      <c r="AG33" s="11">
        <f t="shared" si="3"/>
        <v>1.8968476199078673E-3</v>
      </c>
      <c r="AH33" s="10">
        <f t="shared" si="4"/>
        <v>429.18643302321379</v>
      </c>
      <c r="AI33" s="12">
        <f t="shared" si="5"/>
        <v>0.39122491769756912</v>
      </c>
      <c r="AJ33" s="11">
        <f t="shared" si="6"/>
        <v>1.1716647505315742E-4</v>
      </c>
      <c r="AK33" s="11">
        <f t="shared" si="7"/>
        <v>2.3875357478630538E-4</v>
      </c>
      <c r="AL33" s="11">
        <f t="shared" si="8"/>
        <v>-4.5834912849926015</v>
      </c>
      <c r="AM33" s="13">
        <f t="shared" si="9"/>
        <v>2.2863797565007871E-6</v>
      </c>
      <c r="AN33" s="14">
        <f t="shared" si="10"/>
        <v>103.48649580355604</v>
      </c>
      <c r="AO33" s="14">
        <f t="shared" si="11"/>
        <v>23415165</v>
      </c>
      <c r="AP33" s="15">
        <f t="shared" si="12"/>
        <v>9160596.0000000019</v>
      </c>
      <c r="AQ33" s="16">
        <f t="shared" si="13"/>
        <v>88519.723553005082</v>
      </c>
      <c r="AR33" s="11">
        <f t="shared" si="14"/>
        <v>1</v>
      </c>
    </row>
    <row r="34" spans="1:44" hidden="1">
      <c r="A34" s="1" t="s">
        <v>53</v>
      </c>
      <c r="B34" s="1" t="s">
        <v>119</v>
      </c>
      <c r="C34" s="1">
        <v>124170767729247</v>
      </c>
      <c r="D34" s="1" t="s">
        <v>46</v>
      </c>
      <c r="E34" s="1" t="s">
        <v>55</v>
      </c>
      <c r="F34" s="1" t="s">
        <v>56</v>
      </c>
      <c r="G34" s="1">
        <v>43560</v>
      </c>
      <c r="H34" s="1">
        <v>43804</v>
      </c>
      <c r="I34" s="1">
        <v>3</v>
      </c>
      <c r="J34" s="1" t="s">
        <v>49</v>
      </c>
      <c r="K34" s="1">
        <v>201937</v>
      </c>
      <c r="L34" s="2">
        <v>43717</v>
      </c>
      <c r="M34" s="2">
        <v>43723</v>
      </c>
      <c r="N34" s="2">
        <v>43717</v>
      </c>
      <c r="O34" s="2">
        <v>43723</v>
      </c>
      <c r="P34" s="1">
        <v>1</v>
      </c>
      <c r="Q34" s="1">
        <v>4775</v>
      </c>
      <c r="R34" s="10">
        <f t="shared" si="0"/>
        <v>0.16251999591572786</v>
      </c>
      <c r="S34" s="11">
        <f t="shared" si="1"/>
        <v>30.553759232156835</v>
      </c>
      <c r="T34" s="1">
        <v>15.239999999999901</v>
      </c>
      <c r="U34" s="1">
        <v>34</v>
      </c>
      <c r="V34" s="1">
        <v>2228.96</v>
      </c>
      <c r="W34" s="1">
        <v>29381</v>
      </c>
      <c r="X34" s="1">
        <v>1046.0999999999999</v>
      </c>
      <c r="Y34" s="1">
        <v>188</v>
      </c>
      <c r="Z34" s="1">
        <v>10710.2</v>
      </c>
      <c r="AA34" s="1">
        <v>188</v>
      </c>
      <c r="AB34" s="1">
        <v>-21.205026177968001</v>
      </c>
      <c r="AC34" s="1">
        <v>10710.2</v>
      </c>
      <c r="AD34" s="1">
        <v>-1208.03229452804</v>
      </c>
      <c r="AE34" s="1" t="s">
        <v>50</v>
      </c>
      <c r="AF34" s="11">
        <f t="shared" si="2"/>
        <v>6.3986930329124267E-3</v>
      </c>
      <c r="AG34" s="11">
        <f t="shared" si="3"/>
        <v>7.1204188481675396E-3</v>
      </c>
      <c r="AH34" s="10">
        <f t="shared" si="4"/>
        <v>209.20502617801048</v>
      </c>
      <c r="AI34" s="12">
        <f t="shared" si="5"/>
        <v>-0.1127926924362259</v>
      </c>
      <c r="AJ34" s="11">
        <f t="shared" si="6"/>
        <v>4.6517720883667673E-4</v>
      </c>
      <c r="AK34" s="11">
        <f t="shared" si="7"/>
        <v>1.2167864709701362E-3</v>
      </c>
      <c r="AL34" s="11">
        <f t="shared" si="8"/>
        <v>0.55403416360790381</v>
      </c>
      <c r="AM34" s="13">
        <f t="shared" si="9"/>
        <v>0.71022226738063299</v>
      </c>
      <c r="AN34" s="14">
        <f t="shared" si="10"/>
        <v>21.693169054831351</v>
      </c>
      <c r="AO34" s="14">
        <f t="shared" si="11"/>
        <v>637366.99999999988</v>
      </c>
      <c r="AP34" s="15">
        <f t="shared" si="12"/>
        <v>-71890.339999999982</v>
      </c>
      <c r="AQ34" s="16">
        <f t="shared" si="13"/>
        <v>-3313.9620964687533</v>
      </c>
      <c r="AR34" s="11" t="str">
        <f t="shared" si="14"/>
        <v/>
      </c>
    </row>
    <row r="35" spans="1:44" hidden="1">
      <c r="A35" s="1" t="s">
        <v>53</v>
      </c>
      <c r="B35" s="1" t="s">
        <v>120</v>
      </c>
      <c r="C35" s="1">
        <v>124170767729247</v>
      </c>
      <c r="D35" s="1" t="s">
        <v>46</v>
      </c>
      <c r="E35" s="1" t="s">
        <v>55</v>
      </c>
      <c r="F35" s="1" t="s">
        <v>97</v>
      </c>
      <c r="G35" s="1">
        <v>43560</v>
      </c>
      <c r="H35" s="1">
        <v>43804</v>
      </c>
      <c r="I35" s="1">
        <v>3</v>
      </c>
      <c r="J35" s="1" t="s">
        <v>49</v>
      </c>
      <c r="K35" s="1">
        <v>201937</v>
      </c>
      <c r="L35" s="2">
        <v>43717</v>
      </c>
      <c r="M35" s="2">
        <v>43723</v>
      </c>
      <c r="N35" s="2">
        <v>43717</v>
      </c>
      <c r="O35" s="2">
        <v>43723</v>
      </c>
      <c r="P35" s="1">
        <v>1</v>
      </c>
      <c r="Q35" s="1">
        <v>73479</v>
      </c>
      <c r="R35" s="10">
        <f t="shared" si="0"/>
        <v>0.10420764663086193</v>
      </c>
      <c r="S35" s="11">
        <f t="shared" si="1"/>
        <v>55.542675654249415</v>
      </c>
      <c r="T35" s="1">
        <v>90.6099999999999</v>
      </c>
      <c r="U35" s="1">
        <v>9</v>
      </c>
      <c r="V35" s="1">
        <v>544.51</v>
      </c>
      <c r="W35" s="1">
        <v>705121</v>
      </c>
      <c r="X35" s="1">
        <v>9773.28999999999</v>
      </c>
      <c r="Y35" s="1">
        <v>533</v>
      </c>
      <c r="Z35" s="1">
        <v>28475.78</v>
      </c>
      <c r="AA35" s="1">
        <v>533</v>
      </c>
      <c r="AB35" s="1">
        <v>446.63397705443401</v>
      </c>
      <c r="AC35" s="1">
        <v>28475.78</v>
      </c>
      <c r="AD35" s="1">
        <v>23861.633904553601</v>
      </c>
      <c r="AE35" s="1" t="s">
        <v>50</v>
      </c>
      <c r="AF35" s="11">
        <f t="shared" si="2"/>
        <v>7.5589863300057716E-4</v>
      </c>
      <c r="AG35" s="11">
        <f t="shared" si="3"/>
        <v>1.224839750132691E-4</v>
      </c>
      <c r="AH35" s="10">
        <f t="shared" si="4"/>
        <v>86.366022945331324</v>
      </c>
      <c r="AI35" s="12">
        <f t="shared" si="5"/>
        <v>0.83796243349844035</v>
      </c>
      <c r="AJ35" s="11">
        <f t="shared" si="6"/>
        <v>3.2729227287427578E-5</v>
      </c>
      <c r="AK35" s="11">
        <f t="shared" si="7"/>
        <v>4.0825491207164824E-5</v>
      </c>
      <c r="AL35" s="11">
        <f t="shared" si="8"/>
        <v>-12.10535388872934</v>
      </c>
      <c r="AM35" s="13">
        <f t="shared" si="9"/>
        <v>4.9470874287148844E-34</v>
      </c>
      <c r="AN35" s="14">
        <f t="shared" si="10"/>
        <v>55.542675654249415</v>
      </c>
      <c r="AO35" s="14">
        <f t="shared" si="11"/>
        <v>39164307</v>
      </c>
      <c r="AP35" s="15">
        <f t="shared" si="12"/>
        <v>32818218.000000004</v>
      </c>
      <c r="AQ35" s="16">
        <f t="shared" si="13"/>
        <v>590864.90907085373</v>
      </c>
      <c r="AR35" s="11">
        <f t="shared" si="14"/>
        <v>1</v>
      </c>
    </row>
    <row r="36" spans="1:44" hidden="1">
      <c r="A36" s="1" t="s">
        <v>44</v>
      </c>
      <c r="B36" s="1" t="s">
        <v>121</v>
      </c>
      <c r="C36" s="1">
        <v>124170767729247</v>
      </c>
      <c r="D36" s="1" t="s">
        <v>46</v>
      </c>
      <c r="E36" s="1" t="s">
        <v>47</v>
      </c>
      <c r="F36" s="1" t="s">
        <v>122</v>
      </c>
      <c r="G36" s="1">
        <v>43560</v>
      </c>
      <c r="H36" s="1">
        <v>43804</v>
      </c>
      <c r="I36" s="1">
        <v>3</v>
      </c>
      <c r="J36" s="1" t="s">
        <v>49</v>
      </c>
      <c r="K36" s="1">
        <v>201937</v>
      </c>
      <c r="L36" s="2">
        <v>43717</v>
      </c>
      <c r="M36" s="2">
        <v>43723</v>
      </c>
      <c r="N36" s="2">
        <v>43717</v>
      </c>
      <c r="O36" s="2">
        <v>43723</v>
      </c>
      <c r="P36" s="1">
        <v>1</v>
      </c>
      <c r="Q36" s="1">
        <v>4521</v>
      </c>
      <c r="R36" s="10">
        <f t="shared" si="0"/>
        <v>4.6891043924700511E-2</v>
      </c>
      <c r="S36" s="11">
        <f t="shared" si="1"/>
        <v>2.5790074158585279</v>
      </c>
      <c r="T36" s="1">
        <v>6.1099999999999897</v>
      </c>
      <c r="U36" s="1">
        <v>2</v>
      </c>
      <c r="V36" s="1">
        <v>68.180000000000007</v>
      </c>
      <c r="W36" s="1">
        <v>96415</v>
      </c>
      <c r="X36" s="1">
        <v>1325.4</v>
      </c>
      <c r="Y36" s="1">
        <v>55</v>
      </c>
      <c r="Z36" s="1">
        <v>3513.94</v>
      </c>
      <c r="AA36" s="1">
        <v>55</v>
      </c>
      <c r="AB36" s="1">
        <v>12.34793187342</v>
      </c>
      <c r="AC36" s="1">
        <v>3513.94</v>
      </c>
      <c r="AD36" s="1">
        <v>788.90712231428097</v>
      </c>
      <c r="AE36" s="1" t="s">
        <v>50</v>
      </c>
      <c r="AF36" s="11">
        <f t="shared" si="2"/>
        <v>5.7045065601825438E-4</v>
      </c>
      <c r="AG36" s="11">
        <f t="shared" si="3"/>
        <v>4.4238000442380006E-4</v>
      </c>
      <c r="AH36" s="10">
        <f t="shared" si="4"/>
        <v>42.652068126520682</v>
      </c>
      <c r="AI36" s="12">
        <f t="shared" si="5"/>
        <v>0.22450785224507844</v>
      </c>
      <c r="AJ36" s="11">
        <f t="shared" si="6"/>
        <v>7.6897608232087531E-5</v>
      </c>
      <c r="AK36" s="11">
        <f t="shared" si="7"/>
        <v>3.1274070291290425E-4</v>
      </c>
      <c r="AL36" s="11">
        <f t="shared" si="8"/>
        <v>-0.39766593257465555</v>
      </c>
      <c r="AM36" s="13">
        <f t="shared" si="9"/>
        <v>0.34543822632939908</v>
      </c>
      <c r="AN36" s="14">
        <f t="shared" si="10"/>
        <v>1.6763548203080432</v>
      </c>
      <c r="AO36" s="14">
        <f t="shared" si="11"/>
        <v>161625.74999999997</v>
      </c>
      <c r="AP36" s="15">
        <f t="shared" si="12"/>
        <v>36286.249999999978</v>
      </c>
      <c r="AQ36" s="16">
        <f t="shared" si="13"/>
        <v>21645.924574209239</v>
      </c>
      <c r="AR36" s="11" t="str">
        <f t="shared" si="14"/>
        <v/>
      </c>
    </row>
    <row r="37" spans="1:44" hidden="1">
      <c r="A37" s="1" t="s">
        <v>44</v>
      </c>
      <c r="B37" s="1" t="s">
        <v>123</v>
      </c>
      <c r="C37" s="1">
        <v>124170767729247</v>
      </c>
      <c r="D37" s="1" t="s">
        <v>46</v>
      </c>
      <c r="E37" s="1" t="s">
        <v>47</v>
      </c>
      <c r="F37" s="1" t="s">
        <v>124</v>
      </c>
      <c r="G37" s="1">
        <v>43560</v>
      </c>
      <c r="H37" s="1">
        <v>43804</v>
      </c>
      <c r="I37" s="1">
        <v>3</v>
      </c>
      <c r="J37" s="1" t="s">
        <v>49</v>
      </c>
      <c r="K37" s="1">
        <v>201937</v>
      </c>
      <c r="L37" s="2">
        <v>43717</v>
      </c>
      <c r="M37" s="2">
        <v>43723</v>
      </c>
      <c r="N37" s="2">
        <v>43717</v>
      </c>
      <c r="O37" s="2">
        <v>43723</v>
      </c>
      <c r="P37" s="1">
        <v>1</v>
      </c>
      <c r="Q37" s="1">
        <v>2682</v>
      </c>
      <c r="R37" s="10">
        <f t="shared" si="0"/>
        <v>0.21926095487246566</v>
      </c>
      <c r="S37" s="11">
        <f t="shared" si="1"/>
        <v>0.87704381948986265</v>
      </c>
      <c r="T37" s="1">
        <v>4.71</v>
      </c>
      <c r="U37" s="1">
        <v>1</v>
      </c>
      <c r="V37" s="1">
        <v>59.99</v>
      </c>
      <c r="W37" s="1">
        <v>12232</v>
      </c>
      <c r="X37" s="1">
        <v>51.22</v>
      </c>
      <c r="Y37" s="1">
        <v>4</v>
      </c>
      <c r="Z37" s="1">
        <v>183.05</v>
      </c>
      <c r="AA37" s="1">
        <v>4</v>
      </c>
      <c r="AB37" s="1">
        <v>-0.56077554064000001</v>
      </c>
      <c r="AC37" s="1">
        <v>183.05</v>
      </c>
      <c r="AD37" s="1">
        <v>-25.662490678537999</v>
      </c>
      <c r="AE37" s="1" t="s">
        <v>50</v>
      </c>
      <c r="AF37" s="11">
        <f t="shared" si="2"/>
        <v>3.2701111837802487E-4</v>
      </c>
      <c r="AG37" s="11">
        <f t="shared" si="3"/>
        <v>3.7285607755406411E-4</v>
      </c>
      <c r="AH37" s="10">
        <f t="shared" si="4"/>
        <v>4.5607755406413117</v>
      </c>
      <c r="AI37" s="12">
        <f t="shared" si="5"/>
        <v>-0.14019388516032796</v>
      </c>
      <c r="AJ37" s="11">
        <f t="shared" si="6"/>
        <v>1.6347882293518492E-4</v>
      </c>
      <c r="AK37" s="11">
        <f t="shared" si="7"/>
        <v>3.7278656024618783E-4</v>
      </c>
      <c r="AL37" s="11">
        <f t="shared" si="8"/>
        <v>0.11262549131728032</v>
      </c>
      <c r="AM37" s="13">
        <f t="shared" si="9"/>
        <v>0.54483626275960684</v>
      </c>
      <c r="AN37" s="14">
        <f t="shared" si="10"/>
        <v>0.47360366252452585</v>
      </c>
      <c r="AO37" s="14">
        <f t="shared" si="11"/>
        <v>5793.12</v>
      </c>
      <c r="AP37" s="15">
        <f t="shared" si="12"/>
        <v>-812.15999999999917</v>
      </c>
      <c r="AQ37" s="16">
        <f t="shared" si="13"/>
        <v>-1714.8516032811317</v>
      </c>
      <c r="AR37" s="11" t="str">
        <f t="shared" si="14"/>
        <v/>
      </c>
    </row>
    <row r="38" spans="1:44" hidden="1">
      <c r="A38" s="1" t="s">
        <v>53</v>
      </c>
      <c r="B38" s="1" t="s">
        <v>125</v>
      </c>
      <c r="C38" s="1">
        <v>124170767729247</v>
      </c>
      <c r="D38" s="1" t="s">
        <v>46</v>
      </c>
      <c r="E38" s="1" t="s">
        <v>55</v>
      </c>
      <c r="F38" s="1" t="s">
        <v>62</v>
      </c>
      <c r="G38" s="1">
        <v>43560</v>
      </c>
      <c r="H38" s="1">
        <v>43804</v>
      </c>
      <c r="I38" s="1">
        <v>3</v>
      </c>
      <c r="J38" s="1" t="s">
        <v>49</v>
      </c>
      <c r="K38" s="1">
        <v>201937</v>
      </c>
      <c r="L38" s="2">
        <v>43717</v>
      </c>
      <c r="M38" s="2">
        <v>43723</v>
      </c>
      <c r="N38" s="2">
        <v>43717</v>
      </c>
      <c r="O38" s="2">
        <v>43723</v>
      </c>
      <c r="P38" s="1">
        <v>1</v>
      </c>
      <c r="Q38" s="1">
        <v>510</v>
      </c>
      <c r="R38" s="10">
        <f t="shared" si="0"/>
        <v>9.7832342221369648E-2</v>
      </c>
      <c r="S38" s="11">
        <f t="shared" si="1"/>
        <v>11.544216382121618</v>
      </c>
      <c r="T38" s="1">
        <v>3.57</v>
      </c>
      <c r="U38" s="1">
        <v>14</v>
      </c>
      <c r="V38" s="1">
        <v>775.35</v>
      </c>
      <c r="W38" s="1">
        <v>5213</v>
      </c>
      <c r="X38" s="1">
        <v>974.3</v>
      </c>
      <c r="Y38" s="1">
        <v>118</v>
      </c>
      <c r="Z38" s="1">
        <v>7305.2799999999897</v>
      </c>
      <c r="AA38" s="1">
        <v>118</v>
      </c>
      <c r="AB38" s="1">
        <v>-25.101960784195999</v>
      </c>
      <c r="AC38" s="1">
        <v>7305.2799999999897</v>
      </c>
      <c r="AD38" s="1">
        <v>-1554.04111930145</v>
      </c>
      <c r="AE38" s="1" t="s">
        <v>50</v>
      </c>
      <c r="AF38" s="11">
        <f t="shared" si="2"/>
        <v>2.2635718396316899E-2</v>
      </c>
      <c r="AG38" s="11">
        <f t="shared" si="3"/>
        <v>2.7450980392156862E-2</v>
      </c>
      <c r="AH38" s="10">
        <f t="shared" si="4"/>
        <v>143.10196078431372</v>
      </c>
      <c r="AI38" s="12">
        <f t="shared" si="5"/>
        <v>-0.21272848122299773</v>
      </c>
      <c r="AJ38" s="11">
        <f t="shared" si="6"/>
        <v>2.0600677835400224E-3</v>
      </c>
      <c r="AK38" s="11">
        <f t="shared" si="7"/>
        <v>7.2351841945286662E-3</v>
      </c>
      <c r="AL38" s="11">
        <f t="shared" si="8"/>
        <v>0.64009330485414373</v>
      </c>
      <c r="AM38" s="13">
        <f t="shared" si="9"/>
        <v>0.7389440292886742</v>
      </c>
      <c r="AN38" s="14">
        <f t="shared" si="10"/>
        <v>8.5427201227699978</v>
      </c>
      <c r="AO38" s="14">
        <f t="shared" si="11"/>
        <v>44533.2</v>
      </c>
      <c r="AP38" s="15">
        <f t="shared" si="12"/>
        <v>-9473.4800000000014</v>
      </c>
      <c r="AQ38" s="16">
        <f t="shared" si="13"/>
        <v>-1108.9535726154872</v>
      </c>
      <c r="AR38" s="11" t="str">
        <f t="shared" si="14"/>
        <v/>
      </c>
    </row>
    <row r="39" spans="1:44" hidden="1">
      <c r="A39" s="1" t="s">
        <v>53</v>
      </c>
      <c r="B39" s="1" t="s">
        <v>126</v>
      </c>
      <c r="C39" s="1">
        <v>124170767729247</v>
      </c>
      <c r="D39" s="1" t="s">
        <v>46</v>
      </c>
      <c r="E39" s="1" t="s">
        <v>55</v>
      </c>
      <c r="F39" s="1" t="s">
        <v>127</v>
      </c>
      <c r="G39" s="1">
        <v>43560</v>
      </c>
      <c r="H39" s="1">
        <v>43804</v>
      </c>
      <c r="I39" s="1">
        <v>3</v>
      </c>
      <c r="J39" s="1" t="s">
        <v>49</v>
      </c>
      <c r="K39" s="1">
        <v>201937</v>
      </c>
      <c r="L39" s="2">
        <v>43717</v>
      </c>
      <c r="M39" s="2">
        <v>43723</v>
      </c>
      <c r="N39" s="2">
        <v>43717</v>
      </c>
      <c r="O39" s="2">
        <v>43723</v>
      </c>
      <c r="P39" s="1">
        <v>1</v>
      </c>
      <c r="Q39" s="1">
        <v>14124</v>
      </c>
      <c r="R39" s="10">
        <f t="shared" si="0"/>
        <v>5.2371629438462221E-2</v>
      </c>
      <c r="S39" s="11">
        <f t="shared" si="1"/>
        <v>4.2421019845154406</v>
      </c>
      <c r="T39" s="1">
        <v>18.66</v>
      </c>
      <c r="U39" s="1">
        <v>9</v>
      </c>
      <c r="V39" s="1">
        <v>356.37</v>
      </c>
      <c r="W39" s="1">
        <v>269688</v>
      </c>
      <c r="X39" s="1">
        <v>2660.61</v>
      </c>
      <c r="Y39" s="1">
        <v>81</v>
      </c>
      <c r="Z39" s="1">
        <v>4419.54</v>
      </c>
      <c r="AA39" s="1">
        <v>81</v>
      </c>
      <c r="AB39" s="1">
        <v>-90.848768054264994</v>
      </c>
      <c r="AC39" s="1">
        <v>4419.54</v>
      </c>
      <c r="AD39" s="1">
        <v>-4956.9106711919303</v>
      </c>
      <c r="AE39" s="1" t="s">
        <v>50</v>
      </c>
      <c r="AF39" s="11">
        <f t="shared" si="2"/>
        <v>3.0034706772270181E-4</v>
      </c>
      <c r="AG39" s="11">
        <f t="shared" si="3"/>
        <v>6.3721325403568395E-4</v>
      </c>
      <c r="AH39" s="10">
        <f t="shared" si="4"/>
        <v>171.84876805437554</v>
      </c>
      <c r="AI39" s="12">
        <f t="shared" si="5"/>
        <v>-1.1215897290663646</v>
      </c>
      <c r="AJ39" s="11">
        <f t="shared" si="6"/>
        <v>3.336688446165791E-5</v>
      </c>
      <c r="AK39" s="11">
        <f t="shared" si="7"/>
        <v>2.1233673377266639E-4</v>
      </c>
      <c r="AL39" s="11">
        <f t="shared" si="8"/>
        <v>1.5672393087691465</v>
      </c>
      <c r="AM39" s="13">
        <f t="shared" si="9"/>
        <v>0.94147061724565917</v>
      </c>
      <c r="AN39" s="14">
        <f t="shared" si="10"/>
        <v>3.9875758654445139</v>
      </c>
      <c r="AO39" s="14">
        <f t="shared" si="11"/>
        <v>1075401.3600000001</v>
      </c>
      <c r="AP39" s="15">
        <f t="shared" si="12"/>
        <v>-1206159.1200000001</v>
      </c>
      <c r="AQ39" s="16">
        <f t="shared" si="13"/>
        <v>-302479.29085244972</v>
      </c>
      <c r="AR39" s="11">
        <f t="shared" si="14"/>
        <v>0.94</v>
      </c>
    </row>
    <row r="40" spans="1:44" hidden="1">
      <c r="A40" s="1" t="s">
        <v>44</v>
      </c>
      <c r="B40" s="1" t="s">
        <v>128</v>
      </c>
      <c r="C40" s="1">
        <v>124170767729247</v>
      </c>
      <c r="D40" s="1" t="s">
        <v>46</v>
      </c>
      <c r="E40" s="1" t="s">
        <v>47</v>
      </c>
      <c r="F40" s="1" t="s">
        <v>103</v>
      </c>
      <c r="G40" s="1">
        <v>43560</v>
      </c>
      <c r="H40" s="1">
        <v>43804</v>
      </c>
      <c r="I40" s="1">
        <v>3</v>
      </c>
      <c r="J40" s="1" t="s">
        <v>49</v>
      </c>
      <c r="K40" s="1">
        <v>201937</v>
      </c>
      <c r="L40" s="2">
        <v>43717</v>
      </c>
      <c r="M40" s="2">
        <v>43723</v>
      </c>
      <c r="N40" s="2">
        <v>43717</v>
      </c>
      <c r="O40" s="2">
        <v>43723</v>
      </c>
      <c r="P40" s="1">
        <v>1</v>
      </c>
      <c r="Q40" s="1">
        <v>9060</v>
      </c>
      <c r="R40" s="10">
        <f t="shared" si="0"/>
        <v>0.10989010989010989</v>
      </c>
      <c r="S40" s="11">
        <f t="shared" si="1"/>
        <v>6.7032967032967035</v>
      </c>
      <c r="T40" s="1">
        <v>14.33</v>
      </c>
      <c r="U40" s="1">
        <v>4</v>
      </c>
      <c r="V40" s="1">
        <v>81.239999999999995</v>
      </c>
      <c r="W40" s="1">
        <v>82446</v>
      </c>
      <c r="X40" s="1">
        <v>1093.3</v>
      </c>
      <c r="Y40" s="1">
        <v>61</v>
      </c>
      <c r="Z40" s="1">
        <v>3482.89</v>
      </c>
      <c r="AA40" s="1">
        <v>61</v>
      </c>
      <c r="AB40" s="1">
        <v>24.599999999964002</v>
      </c>
      <c r="AC40" s="1">
        <v>3482.89</v>
      </c>
      <c r="AD40" s="1">
        <v>1404.57531147335</v>
      </c>
      <c r="AE40" s="1" t="s">
        <v>50</v>
      </c>
      <c r="AF40" s="11">
        <f t="shared" si="2"/>
        <v>7.3987822332193193E-4</v>
      </c>
      <c r="AG40" s="11">
        <f t="shared" si="3"/>
        <v>4.4150110375275938E-4</v>
      </c>
      <c r="AH40" s="10">
        <f t="shared" si="4"/>
        <v>36.4</v>
      </c>
      <c r="AI40" s="12">
        <f t="shared" si="5"/>
        <v>0.40327868852459015</v>
      </c>
      <c r="AJ40" s="11">
        <f t="shared" si="6"/>
        <v>9.4696647799120026E-5</v>
      </c>
      <c r="AK40" s="11">
        <f t="shared" si="7"/>
        <v>2.2070181569036214E-4</v>
      </c>
      <c r="AL40" s="11">
        <f t="shared" si="8"/>
        <v>-1.242410576422345</v>
      </c>
      <c r="AM40" s="13">
        <f t="shared" si="9"/>
        <v>0.10704255767472692</v>
      </c>
      <c r="AN40" s="14">
        <f t="shared" si="10"/>
        <v>5.9659340659340661</v>
      </c>
      <c r="AO40" s="14">
        <f t="shared" si="11"/>
        <v>491867.4</v>
      </c>
      <c r="AP40" s="15">
        <f t="shared" si="12"/>
        <v>198359.64</v>
      </c>
      <c r="AQ40" s="16">
        <f t="shared" si="13"/>
        <v>33248.714754098357</v>
      </c>
      <c r="AR40" s="11">
        <f t="shared" si="14"/>
        <v>0.89</v>
      </c>
    </row>
    <row r="41" spans="1:44" hidden="1">
      <c r="A41" s="1" t="s">
        <v>44</v>
      </c>
      <c r="B41" s="1" t="s">
        <v>129</v>
      </c>
      <c r="C41" s="1">
        <v>124170767729247</v>
      </c>
      <c r="D41" s="1" t="s">
        <v>46</v>
      </c>
      <c r="E41" s="1" t="s">
        <v>47</v>
      </c>
      <c r="F41" s="1" t="s">
        <v>68</v>
      </c>
      <c r="G41" s="1">
        <v>43560</v>
      </c>
      <c r="H41" s="1">
        <v>43804</v>
      </c>
      <c r="I41" s="1">
        <v>3</v>
      </c>
      <c r="J41" s="1" t="s">
        <v>49</v>
      </c>
      <c r="K41" s="1">
        <v>201937</v>
      </c>
      <c r="L41" s="2">
        <v>43717</v>
      </c>
      <c r="M41" s="2">
        <v>43723</v>
      </c>
      <c r="N41" s="2">
        <v>43717</v>
      </c>
      <c r="O41" s="2">
        <v>43723</v>
      </c>
      <c r="P41" s="1">
        <v>1</v>
      </c>
      <c r="Q41" s="1">
        <v>202</v>
      </c>
      <c r="R41" s="10">
        <f t="shared" si="0"/>
        <v>9.8971092601665853E-2</v>
      </c>
      <c r="S41" s="11">
        <f t="shared" si="1"/>
        <v>1.4845663890249878</v>
      </c>
      <c r="T41" s="1">
        <v>1.52</v>
      </c>
      <c r="U41" s="1">
        <v>3</v>
      </c>
      <c r="V41" s="1">
        <v>187.23</v>
      </c>
      <c r="W41" s="1">
        <v>2041</v>
      </c>
      <c r="X41" s="1">
        <v>300.18</v>
      </c>
      <c r="Y41" s="1">
        <v>15</v>
      </c>
      <c r="Z41" s="1">
        <v>702.47</v>
      </c>
      <c r="AA41" s="1">
        <v>15</v>
      </c>
      <c r="AB41" s="1">
        <v>-15.311881188105</v>
      </c>
      <c r="AC41" s="1">
        <v>702.47</v>
      </c>
      <c r="AD41" s="1">
        <v>-717.07581188054098</v>
      </c>
      <c r="AE41" s="1" t="s">
        <v>50</v>
      </c>
      <c r="AF41" s="11">
        <f t="shared" si="2"/>
        <v>7.3493385595296426E-3</v>
      </c>
      <c r="AG41" s="11">
        <f t="shared" si="3"/>
        <v>1.4851485148514851E-2</v>
      </c>
      <c r="AH41" s="10">
        <f t="shared" si="4"/>
        <v>30.311881188118811</v>
      </c>
      <c r="AI41" s="12">
        <f t="shared" si="5"/>
        <v>-1.0207920792079206</v>
      </c>
      <c r="AJ41" s="11">
        <f t="shared" si="6"/>
        <v>1.8906051778191026E-3</v>
      </c>
      <c r="AK41" s="11">
        <f t="shared" si="7"/>
        <v>8.5105986739535816E-3</v>
      </c>
      <c r="AL41" s="11">
        <f t="shared" si="8"/>
        <v>0.86052875070392953</v>
      </c>
      <c r="AM41" s="13">
        <f t="shared" si="9"/>
        <v>0.80525117895428222</v>
      </c>
      <c r="AN41" s="14">
        <f t="shared" si="10"/>
        <v>1.2024987751102403</v>
      </c>
      <c r="AO41" s="14">
        <f t="shared" si="11"/>
        <v>2454.3000000000006</v>
      </c>
      <c r="AP41" s="15">
        <f t="shared" si="12"/>
        <v>-2505.33</v>
      </c>
      <c r="AQ41" s="16">
        <f t="shared" si="13"/>
        <v>-2083.4366336633661</v>
      </c>
      <c r="AR41" s="11">
        <f t="shared" si="14"/>
        <v>0.81</v>
      </c>
    </row>
    <row r="42" spans="1:44">
      <c r="A42" s="1" t="s">
        <v>44</v>
      </c>
      <c r="B42" s="1" t="s">
        <v>130</v>
      </c>
      <c r="C42" s="1">
        <v>124170767729247</v>
      </c>
      <c r="D42" s="1" t="s">
        <v>46</v>
      </c>
      <c r="E42" s="1" t="s">
        <v>47</v>
      </c>
      <c r="F42" s="1" t="s">
        <v>131</v>
      </c>
      <c r="G42" s="1">
        <v>43560</v>
      </c>
      <c r="H42" s="1">
        <v>43804</v>
      </c>
      <c r="I42" s="1">
        <v>3</v>
      </c>
      <c r="J42" s="1" t="s">
        <v>49</v>
      </c>
      <c r="K42" s="1">
        <v>201937</v>
      </c>
      <c r="L42" s="2">
        <v>43717</v>
      </c>
      <c r="M42" s="2">
        <v>43723</v>
      </c>
      <c r="N42" s="2">
        <v>43717</v>
      </c>
      <c r="O42" s="2">
        <v>43723</v>
      </c>
      <c r="P42" s="1">
        <v>1</v>
      </c>
      <c r="Q42" s="1">
        <v>19</v>
      </c>
      <c r="R42" s="10">
        <f t="shared" si="0"/>
        <v>0.11242603550295859</v>
      </c>
      <c r="S42" s="11">
        <f t="shared" si="1"/>
        <v>0.22485207100591717</v>
      </c>
      <c r="T42" s="1">
        <v>0.04</v>
      </c>
      <c r="U42" s="1">
        <v>0</v>
      </c>
      <c r="V42" s="1">
        <v>0</v>
      </c>
      <c r="W42" s="1">
        <v>169</v>
      </c>
      <c r="X42" s="1">
        <v>5.29</v>
      </c>
      <c r="Y42" s="1">
        <v>2</v>
      </c>
      <c r="Z42" s="1">
        <v>79.98</v>
      </c>
      <c r="AA42" s="1">
        <v>2</v>
      </c>
      <c r="AB42" s="1">
        <v>2</v>
      </c>
      <c r="AC42" s="1">
        <v>79.98</v>
      </c>
      <c r="AD42" s="1">
        <v>79.98</v>
      </c>
      <c r="AE42" s="1" t="s">
        <v>50</v>
      </c>
      <c r="AF42" s="11">
        <f t="shared" si="2"/>
        <v>1.1834319526627219E-2</v>
      </c>
      <c r="AG42" s="11">
        <f t="shared" si="3"/>
        <v>0</v>
      </c>
      <c r="AH42" s="10">
        <f t="shared" si="4"/>
        <v>0</v>
      </c>
      <c r="AI42" s="12">
        <f t="shared" si="5"/>
        <v>1</v>
      </c>
      <c r="AJ42" s="11">
        <f t="shared" si="6"/>
        <v>8.3184646711411316E-3</v>
      </c>
      <c r="AK42" s="11">
        <f t="shared" si="7"/>
        <v>0</v>
      </c>
      <c r="AL42" s="11">
        <f t="shared" si="8"/>
        <v>-1.4226567034279152</v>
      </c>
      <c r="AM42" s="13">
        <f t="shared" si="9"/>
        <v>0.5</v>
      </c>
      <c r="AN42" s="14">
        <f t="shared" si="10"/>
        <v>0.11242603550295859</v>
      </c>
      <c r="AO42" s="14">
        <f t="shared" si="11"/>
        <v>19</v>
      </c>
      <c r="AP42" s="15">
        <f t="shared" si="12"/>
        <v>19</v>
      </c>
      <c r="AQ42" s="16">
        <f t="shared" si="13"/>
        <v>169</v>
      </c>
      <c r="AR42" s="11" t="str">
        <f t="shared" si="14"/>
        <v/>
      </c>
    </row>
    <row r="43" spans="1:44" hidden="1">
      <c r="A43" s="1" t="s">
        <v>90</v>
      </c>
      <c r="B43" s="1" t="s">
        <v>132</v>
      </c>
      <c r="C43" s="1">
        <v>124170767729247</v>
      </c>
      <c r="D43" s="1" t="s">
        <v>46</v>
      </c>
      <c r="E43" s="1" t="s">
        <v>92</v>
      </c>
      <c r="F43" s="1" t="s">
        <v>101</v>
      </c>
      <c r="G43" s="1">
        <v>43560</v>
      </c>
      <c r="H43" s="1">
        <v>43804</v>
      </c>
      <c r="I43" s="1">
        <v>3</v>
      </c>
      <c r="J43" s="1" t="s">
        <v>49</v>
      </c>
      <c r="K43" s="1">
        <v>201937</v>
      </c>
      <c r="L43" s="2">
        <v>43717</v>
      </c>
      <c r="M43" s="2">
        <v>43723</v>
      </c>
      <c r="N43" s="2">
        <v>43717</v>
      </c>
      <c r="O43" s="2">
        <v>43723</v>
      </c>
      <c r="P43" s="1">
        <v>1</v>
      </c>
      <c r="Q43" s="1">
        <v>2065</v>
      </c>
      <c r="R43" s="10">
        <f t="shared" si="0"/>
        <v>0.15179359012055277</v>
      </c>
      <c r="S43" s="11">
        <f t="shared" si="1"/>
        <v>5.6163628344604524</v>
      </c>
      <c r="T43" s="1">
        <v>4.57</v>
      </c>
      <c r="U43" s="1">
        <v>7</v>
      </c>
      <c r="V43" s="1">
        <v>435.21</v>
      </c>
      <c r="W43" s="1">
        <v>13604</v>
      </c>
      <c r="X43" s="1">
        <v>179.45</v>
      </c>
      <c r="Y43" s="1">
        <v>37</v>
      </c>
      <c r="Z43" s="1">
        <v>1871.53</v>
      </c>
      <c r="AA43" s="1">
        <v>37</v>
      </c>
      <c r="AB43" s="1">
        <v>-9.1152542372729997</v>
      </c>
      <c r="AC43" s="1">
        <v>1871.53</v>
      </c>
      <c r="AD43" s="1">
        <v>-461.06680439685198</v>
      </c>
      <c r="AE43" s="1" t="s">
        <v>50</v>
      </c>
      <c r="AF43" s="11">
        <f t="shared" si="2"/>
        <v>2.7197882975595411E-3</v>
      </c>
      <c r="AG43" s="11">
        <f t="shared" si="3"/>
        <v>3.3898305084745762E-3</v>
      </c>
      <c r="AH43" s="10">
        <f t="shared" si="4"/>
        <v>46.115254237288134</v>
      </c>
      <c r="AI43" s="12">
        <f t="shared" si="5"/>
        <v>-0.24635822262940912</v>
      </c>
      <c r="AJ43" s="11">
        <f t="shared" si="6"/>
        <v>4.4652197772713809E-4</v>
      </c>
      <c r="AK43" s="11">
        <f t="shared" si="7"/>
        <v>1.2790620726774494E-3</v>
      </c>
      <c r="AL43" s="11">
        <f t="shared" si="8"/>
        <v>0.49458275436379967</v>
      </c>
      <c r="AM43" s="13">
        <f t="shared" si="9"/>
        <v>0.68955266095689471</v>
      </c>
      <c r="AN43" s="14">
        <f t="shared" si="10"/>
        <v>3.8752903557777119</v>
      </c>
      <c r="AO43" s="14">
        <f t="shared" si="11"/>
        <v>52719.44999999999</v>
      </c>
      <c r="AP43" s="15">
        <f t="shared" si="12"/>
        <v>-12987.87</v>
      </c>
      <c r="AQ43" s="16">
        <f t="shared" si="13"/>
        <v>-3351.4572606504817</v>
      </c>
      <c r="AR43" s="11" t="str">
        <f t="shared" si="14"/>
        <v/>
      </c>
    </row>
    <row r="44" spans="1:44" hidden="1">
      <c r="A44" s="1" t="s">
        <v>53</v>
      </c>
      <c r="B44" s="1" t="s">
        <v>133</v>
      </c>
      <c r="C44" s="1">
        <v>124170767729247</v>
      </c>
      <c r="D44" s="1" t="s">
        <v>46</v>
      </c>
      <c r="E44" s="1" t="s">
        <v>55</v>
      </c>
      <c r="F44" s="1" t="s">
        <v>64</v>
      </c>
      <c r="G44" s="1">
        <v>43560</v>
      </c>
      <c r="H44" s="1">
        <v>43804</v>
      </c>
      <c r="I44" s="1">
        <v>3</v>
      </c>
      <c r="J44" s="1" t="s">
        <v>49</v>
      </c>
      <c r="K44" s="1">
        <v>201937</v>
      </c>
      <c r="L44" s="2">
        <v>43717</v>
      </c>
      <c r="M44" s="2">
        <v>43723</v>
      </c>
      <c r="N44" s="2">
        <v>43717</v>
      </c>
      <c r="O44" s="2">
        <v>43723</v>
      </c>
      <c r="P44" s="1">
        <v>1</v>
      </c>
      <c r="Q44" s="1">
        <v>2881</v>
      </c>
      <c r="R44" s="10">
        <f t="shared" si="0"/>
        <v>0.11653116531165311</v>
      </c>
      <c r="S44" s="11">
        <f t="shared" si="1"/>
        <v>18.994579945799458</v>
      </c>
      <c r="T44" s="1">
        <v>15.7799999999999</v>
      </c>
      <c r="U44" s="1">
        <v>10</v>
      </c>
      <c r="V44" s="1">
        <v>776.47</v>
      </c>
      <c r="W44" s="1">
        <v>24723</v>
      </c>
      <c r="X44" s="1">
        <v>1169.58</v>
      </c>
      <c r="Y44" s="1">
        <v>163</v>
      </c>
      <c r="Z44" s="1">
        <v>12255.85</v>
      </c>
      <c r="AA44" s="1">
        <v>163</v>
      </c>
      <c r="AB44" s="1">
        <v>77.186046511513993</v>
      </c>
      <c r="AC44" s="1">
        <v>12255.85</v>
      </c>
      <c r="AD44" s="1">
        <v>5803.5620131174101</v>
      </c>
      <c r="AE44" s="1" t="s">
        <v>50</v>
      </c>
      <c r="AF44" s="11">
        <f t="shared" si="2"/>
        <v>6.5930510051369169E-3</v>
      </c>
      <c r="AG44" s="11">
        <f t="shared" si="3"/>
        <v>3.4710170079833391E-3</v>
      </c>
      <c r="AH44" s="10">
        <f t="shared" si="4"/>
        <v>85.813953488372093</v>
      </c>
      <c r="AI44" s="12">
        <f t="shared" si="5"/>
        <v>0.47353402767869879</v>
      </c>
      <c r="AJ44" s="11">
        <f t="shared" si="6"/>
        <v>5.1470244364299974E-4</v>
      </c>
      <c r="AK44" s="11">
        <f t="shared" si="7"/>
        <v>1.0957253487469914E-3</v>
      </c>
      <c r="AL44" s="11">
        <f t="shared" si="8"/>
        <v>-2.5789319314205117</v>
      </c>
      <c r="AM44" s="13">
        <f t="shared" si="9"/>
        <v>4.9553156629638792E-3</v>
      </c>
      <c r="AN44" s="14">
        <f t="shared" si="10"/>
        <v>18.994579945799458</v>
      </c>
      <c r="AO44" s="14">
        <f t="shared" si="11"/>
        <v>469603</v>
      </c>
      <c r="AP44" s="15">
        <f t="shared" si="12"/>
        <v>222373</v>
      </c>
      <c r="AQ44" s="16">
        <f t="shared" si="13"/>
        <v>11707.181766300469</v>
      </c>
      <c r="AR44" s="11">
        <f t="shared" si="14"/>
        <v>1</v>
      </c>
    </row>
    <row r="45" spans="1:44" hidden="1">
      <c r="A45" s="1" t="s">
        <v>75</v>
      </c>
      <c r="B45" s="1" t="s">
        <v>134</v>
      </c>
      <c r="C45" s="1">
        <v>124170767729247</v>
      </c>
      <c r="D45" s="1" t="s">
        <v>46</v>
      </c>
      <c r="E45" s="1" t="s">
        <v>77</v>
      </c>
      <c r="G45" s="1">
        <v>43560</v>
      </c>
      <c r="H45" s="1">
        <v>43804</v>
      </c>
      <c r="I45" s="1">
        <v>3</v>
      </c>
      <c r="J45" s="1" t="s">
        <v>49</v>
      </c>
      <c r="K45" s="1">
        <v>201937</v>
      </c>
      <c r="L45" s="2">
        <v>43717</v>
      </c>
      <c r="M45" s="2">
        <v>43723</v>
      </c>
      <c r="N45" s="2">
        <v>43717</v>
      </c>
      <c r="O45" s="2">
        <v>43723</v>
      </c>
      <c r="P45" s="1">
        <v>1</v>
      </c>
      <c r="Q45" s="1">
        <v>110054</v>
      </c>
      <c r="R45" s="10">
        <f t="shared" si="0"/>
        <v>9.5608593253866558E-2</v>
      </c>
      <c r="S45" s="11">
        <f t="shared" si="1"/>
        <v>124.00434545026492</v>
      </c>
      <c r="T45" s="1">
        <v>185.09</v>
      </c>
      <c r="U45" s="1">
        <v>86</v>
      </c>
      <c r="V45" s="1">
        <v>5218.29</v>
      </c>
      <c r="W45" s="1">
        <v>1151089</v>
      </c>
      <c r="X45" s="1">
        <v>19031.86</v>
      </c>
      <c r="Y45" s="1">
        <v>1297</v>
      </c>
      <c r="Z45" s="1">
        <v>74863.38</v>
      </c>
      <c r="AA45" s="1">
        <v>1297</v>
      </c>
      <c r="AB45" s="1">
        <v>397.49926399621597</v>
      </c>
      <c r="AC45" s="1">
        <v>74863.38</v>
      </c>
      <c r="AD45" s="1">
        <v>22943.8230148566</v>
      </c>
      <c r="AE45" s="1" t="s">
        <v>50</v>
      </c>
      <c r="AF45" s="11">
        <f t="shared" si="2"/>
        <v>1.1267590950830039E-3</v>
      </c>
      <c r="AG45" s="11">
        <f t="shared" si="3"/>
        <v>7.8143456848456217E-4</v>
      </c>
      <c r="AH45" s="10">
        <f t="shared" si="4"/>
        <v>899.50073600232622</v>
      </c>
      <c r="AI45" s="12">
        <f t="shared" si="5"/>
        <v>0.30647591672912394</v>
      </c>
      <c r="AJ45" s="11">
        <f t="shared" si="6"/>
        <v>3.1269164248165383E-5</v>
      </c>
      <c r="AK45" s="11">
        <f t="shared" si="7"/>
        <v>8.4231326660821562E-5</v>
      </c>
      <c r="AL45" s="11">
        <f t="shared" si="8"/>
        <v>-3.8434269975353161</v>
      </c>
      <c r="AM45" s="13">
        <f t="shared" si="9"/>
        <v>6.0664050743692824E-5</v>
      </c>
      <c r="AN45" s="14">
        <f t="shared" si="10"/>
        <v>124.00434545026492</v>
      </c>
      <c r="AO45" s="14">
        <f t="shared" si="11"/>
        <v>142740038</v>
      </c>
      <c r="AP45" s="15">
        <f t="shared" si="12"/>
        <v>43746383.999999985</v>
      </c>
      <c r="AQ45" s="16">
        <f t="shared" si="13"/>
        <v>352781.05651181057</v>
      </c>
      <c r="AR45" s="11">
        <f t="shared" si="14"/>
        <v>1</v>
      </c>
    </row>
    <row r="46" spans="1:44" hidden="1">
      <c r="A46" s="1" t="s">
        <v>44</v>
      </c>
      <c r="B46" s="1" t="s">
        <v>135</v>
      </c>
      <c r="C46" s="1">
        <v>124170767729247</v>
      </c>
      <c r="D46" s="1" t="s">
        <v>46</v>
      </c>
      <c r="E46" s="1" t="s">
        <v>47</v>
      </c>
      <c r="F46" s="1" t="s">
        <v>136</v>
      </c>
      <c r="G46" s="1">
        <v>43560</v>
      </c>
      <c r="H46" s="1">
        <v>43804</v>
      </c>
      <c r="I46" s="1">
        <v>3</v>
      </c>
      <c r="J46" s="1" t="s">
        <v>49</v>
      </c>
      <c r="K46" s="1">
        <v>201937</v>
      </c>
      <c r="L46" s="2">
        <v>43717</v>
      </c>
      <c r="M46" s="2">
        <v>43723</v>
      </c>
      <c r="N46" s="2">
        <v>43717</v>
      </c>
      <c r="O46" s="2">
        <v>43723</v>
      </c>
      <c r="P46" s="1">
        <v>1</v>
      </c>
      <c r="Q46" s="1">
        <v>8826</v>
      </c>
      <c r="R46" s="10">
        <f t="shared" si="0"/>
        <v>0.12220483779405453</v>
      </c>
      <c r="S46" s="11">
        <f t="shared" si="1"/>
        <v>2.4440967558810907</v>
      </c>
      <c r="T46" s="1">
        <v>10.61</v>
      </c>
      <c r="U46" s="1">
        <v>0</v>
      </c>
      <c r="V46" s="1">
        <v>0</v>
      </c>
      <c r="W46" s="1">
        <v>72223</v>
      </c>
      <c r="X46" s="1">
        <v>438.7</v>
      </c>
      <c r="Y46" s="1">
        <v>20</v>
      </c>
      <c r="Z46" s="1">
        <v>993.46</v>
      </c>
      <c r="AA46" s="1">
        <v>20</v>
      </c>
      <c r="AB46" s="1">
        <v>20</v>
      </c>
      <c r="AC46" s="1">
        <v>993.46</v>
      </c>
      <c r="AD46" s="1">
        <v>993.46</v>
      </c>
      <c r="AE46" s="1" t="s">
        <v>50</v>
      </c>
      <c r="AF46" s="11">
        <f t="shared" si="2"/>
        <v>2.7692009470667241E-4</v>
      </c>
      <c r="AG46" s="11">
        <f t="shared" si="3"/>
        <v>0</v>
      </c>
      <c r="AH46" s="10">
        <f t="shared" si="4"/>
        <v>0</v>
      </c>
      <c r="AI46" s="12">
        <f t="shared" si="5"/>
        <v>1</v>
      </c>
      <c r="AJ46" s="11">
        <f t="shared" si="6"/>
        <v>6.1912641401900653E-5</v>
      </c>
      <c r="AK46" s="11">
        <f t="shared" si="7"/>
        <v>0</v>
      </c>
      <c r="AL46" s="11">
        <f t="shared" si="8"/>
        <v>-4.4727552957895806</v>
      </c>
      <c r="AM46" s="13">
        <f t="shared" si="9"/>
        <v>0.5</v>
      </c>
      <c r="AN46" s="14">
        <f t="shared" si="10"/>
        <v>1.2220483779405453</v>
      </c>
      <c r="AO46" s="14">
        <f t="shared" si="11"/>
        <v>88260</v>
      </c>
      <c r="AP46" s="15">
        <f t="shared" si="12"/>
        <v>88260</v>
      </c>
      <c r="AQ46" s="16">
        <f t="shared" si="13"/>
        <v>72223</v>
      </c>
      <c r="AR46" s="11" t="str">
        <f t="shared" si="14"/>
        <v/>
      </c>
    </row>
    <row r="47" spans="1:44" hidden="1">
      <c r="A47" s="1" t="s">
        <v>44</v>
      </c>
      <c r="B47" s="1" t="s">
        <v>137</v>
      </c>
      <c r="C47" s="1">
        <v>124170767729247</v>
      </c>
      <c r="D47" s="1" t="s">
        <v>46</v>
      </c>
      <c r="E47" s="1" t="s">
        <v>47</v>
      </c>
      <c r="F47" s="1" t="s">
        <v>138</v>
      </c>
      <c r="G47" s="1">
        <v>43560</v>
      </c>
      <c r="H47" s="1">
        <v>43804</v>
      </c>
      <c r="I47" s="1">
        <v>3</v>
      </c>
      <c r="J47" s="1" t="s">
        <v>49</v>
      </c>
      <c r="K47" s="1">
        <v>201937</v>
      </c>
      <c r="L47" s="2">
        <v>43717</v>
      </c>
      <c r="M47" s="2">
        <v>43723</v>
      </c>
      <c r="N47" s="2">
        <v>43717</v>
      </c>
      <c r="O47" s="2">
        <v>43723</v>
      </c>
      <c r="P47" s="1">
        <v>1</v>
      </c>
      <c r="Q47" s="1">
        <v>39</v>
      </c>
      <c r="R47" s="10">
        <f t="shared" si="0"/>
        <v>5.071521456436931E-2</v>
      </c>
      <c r="S47" s="11">
        <f t="shared" si="1"/>
        <v>0.40572171651495448</v>
      </c>
      <c r="T47" s="1">
        <v>0.18</v>
      </c>
      <c r="U47" s="1">
        <v>2</v>
      </c>
      <c r="V47" s="1">
        <v>168.5</v>
      </c>
      <c r="W47" s="1">
        <v>769</v>
      </c>
      <c r="X47" s="1">
        <v>109.85</v>
      </c>
      <c r="Y47" s="1">
        <v>8</v>
      </c>
      <c r="Z47" s="1">
        <v>354.64</v>
      </c>
      <c r="AA47" s="1">
        <v>8</v>
      </c>
      <c r="AB47" s="1">
        <v>-31.435897435895999</v>
      </c>
      <c r="AC47" s="1">
        <v>354.64</v>
      </c>
      <c r="AD47" s="1">
        <v>-1393.5533333332601</v>
      </c>
      <c r="AE47" s="1" t="s">
        <v>50</v>
      </c>
      <c r="AF47" s="11">
        <f t="shared" si="2"/>
        <v>1.0403120936280884E-2</v>
      </c>
      <c r="AG47" s="11">
        <f t="shared" si="3"/>
        <v>5.128205128205128E-2</v>
      </c>
      <c r="AH47" s="10">
        <f t="shared" si="4"/>
        <v>39.435897435897438</v>
      </c>
      <c r="AI47" s="12">
        <f t="shared" si="5"/>
        <v>-3.9294871794871788</v>
      </c>
      <c r="AJ47" s="11">
        <f t="shared" si="6"/>
        <v>3.6588770174323169E-3</v>
      </c>
      <c r="AK47" s="11">
        <f t="shared" si="7"/>
        <v>3.5319858036984335E-2</v>
      </c>
      <c r="AL47" s="11">
        <f t="shared" si="8"/>
        <v>1.1512315627132612</v>
      </c>
      <c r="AM47" s="13">
        <f t="shared" si="9"/>
        <v>0.87518150821036156</v>
      </c>
      <c r="AN47" s="14">
        <f t="shared" si="10"/>
        <v>0.35703511053315995</v>
      </c>
      <c r="AO47" s="14">
        <f t="shared" si="11"/>
        <v>274.56</v>
      </c>
      <c r="AP47" s="15">
        <f t="shared" si="12"/>
        <v>-1078.8799999999999</v>
      </c>
      <c r="AQ47" s="16">
        <f t="shared" si="13"/>
        <v>-3021.7756410256407</v>
      </c>
      <c r="AR47" s="11">
        <f t="shared" si="14"/>
        <v>0.88</v>
      </c>
    </row>
    <row r="48" spans="1:44" hidden="1">
      <c r="A48" s="1" t="s">
        <v>44</v>
      </c>
      <c r="B48" s="1" t="s">
        <v>139</v>
      </c>
      <c r="C48" s="1">
        <v>124170767729247</v>
      </c>
      <c r="D48" s="1" t="s">
        <v>46</v>
      </c>
      <c r="E48" s="1" t="s">
        <v>47</v>
      </c>
      <c r="F48" s="1" t="s">
        <v>85</v>
      </c>
      <c r="G48" s="1">
        <v>43560</v>
      </c>
      <c r="H48" s="1">
        <v>43804</v>
      </c>
      <c r="I48" s="1">
        <v>3</v>
      </c>
      <c r="J48" s="1" t="s">
        <v>49</v>
      </c>
      <c r="K48" s="1">
        <v>201937</v>
      </c>
      <c r="L48" s="2">
        <v>43717</v>
      </c>
      <c r="M48" s="2">
        <v>43723</v>
      </c>
      <c r="N48" s="2">
        <v>43717</v>
      </c>
      <c r="O48" s="2">
        <v>43723</v>
      </c>
      <c r="P48" s="1">
        <v>1</v>
      </c>
      <c r="Q48" s="1">
        <v>9214</v>
      </c>
      <c r="R48" s="10">
        <f t="shared" si="0"/>
        <v>0.19645217687945077</v>
      </c>
      <c r="S48" s="11">
        <f t="shared" si="1"/>
        <v>6.2864696601424246</v>
      </c>
      <c r="T48" s="1">
        <v>9.46999999999999</v>
      </c>
      <c r="U48" s="1">
        <v>1</v>
      </c>
      <c r="V48" s="1">
        <v>28.99</v>
      </c>
      <c r="W48" s="1">
        <v>46902</v>
      </c>
      <c r="X48" s="1">
        <v>524.55999999999995</v>
      </c>
      <c r="Y48" s="1">
        <v>32</v>
      </c>
      <c r="Z48" s="1">
        <v>1996</v>
      </c>
      <c r="AA48" s="1">
        <v>32</v>
      </c>
      <c r="AB48" s="1">
        <v>26.909702626400001</v>
      </c>
      <c r="AC48" s="1">
        <v>1996</v>
      </c>
      <c r="AD48" s="1">
        <v>1678.4927013217</v>
      </c>
      <c r="AE48" s="1" t="s">
        <v>50</v>
      </c>
      <c r="AF48" s="11">
        <f t="shared" si="2"/>
        <v>6.8227367702869814E-4</v>
      </c>
      <c r="AG48" s="11">
        <f t="shared" si="3"/>
        <v>1.0853049706967658E-4</v>
      </c>
      <c r="AH48" s="10">
        <f t="shared" si="4"/>
        <v>5.0902973735619712</v>
      </c>
      <c r="AI48" s="12">
        <f t="shared" si="5"/>
        <v>0.84092820707618843</v>
      </c>
      <c r="AJ48" s="11">
        <f t="shared" si="6"/>
        <v>1.2056893434926207E-4</v>
      </c>
      <c r="AK48" s="11">
        <f t="shared" si="7"/>
        <v>1.08524607475475E-4</v>
      </c>
      <c r="AL48" s="11">
        <f t="shared" si="8"/>
        <v>-3.5368799457214757</v>
      </c>
      <c r="AM48" s="13">
        <f t="shared" si="9"/>
        <v>2.0244183301172561E-4</v>
      </c>
      <c r="AN48" s="14">
        <f t="shared" si="10"/>
        <v>6.2864696601424246</v>
      </c>
      <c r="AO48" s="14">
        <f t="shared" si="11"/>
        <v>294848</v>
      </c>
      <c r="AP48" s="15">
        <f t="shared" si="12"/>
        <v>247946</v>
      </c>
      <c r="AQ48" s="16">
        <f t="shared" si="13"/>
        <v>39441.214768287391</v>
      </c>
      <c r="AR48" s="11">
        <f t="shared" si="14"/>
        <v>1</v>
      </c>
    </row>
    <row r="49" spans="1:44" hidden="1">
      <c r="A49" s="1" t="s">
        <v>44</v>
      </c>
      <c r="B49" s="1" t="s">
        <v>140</v>
      </c>
      <c r="C49" s="1">
        <v>124170767729247</v>
      </c>
      <c r="D49" s="1" t="s">
        <v>46</v>
      </c>
      <c r="E49" s="1" t="s">
        <v>47</v>
      </c>
      <c r="F49" s="1" t="s">
        <v>83</v>
      </c>
      <c r="G49" s="1">
        <v>43560</v>
      </c>
      <c r="H49" s="1">
        <v>43804</v>
      </c>
      <c r="I49" s="1">
        <v>3</v>
      </c>
      <c r="J49" s="1" t="s">
        <v>49</v>
      </c>
      <c r="K49" s="1">
        <v>201937</v>
      </c>
      <c r="L49" s="2">
        <v>43717</v>
      </c>
      <c r="M49" s="2">
        <v>43723</v>
      </c>
      <c r="N49" s="2">
        <v>43717</v>
      </c>
      <c r="O49" s="2">
        <v>43723</v>
      </c>
      <c r="P49" s="1">
        <v>1</v>
      </c>
      <c r="Q49" s="1">
        <v>449</v>
      </c>
      <c r="R49" s="10">
        <f t="shared" si="0"/>
        <v>0.10769968817462221</v>
      </c>
      <c r="S49" s="11">
        <f t="shared" si="1"/>
        <v>6.0311825377788439</v>
      </c>
      <c r="T49" s="1">
        <v>3.06</v>
      </c>
      <c r="U49" s="1">
        <v>5</v>
      </c>
      <c r="V49" s="1">
        <v>349.84</v>
      </c>
      <c r="W49" s="1">
        <v>4169</v>
      </c>
      <c r="X49" s="1">
        <v>503.83</v>
      </c>
      <c r="Y49" s="1">
        <v>56</v>
      </c>
      <c r="Z49" s="1">
        <v>3310.1399999999899</v>
      </c>
      <c r="AA49" s="1">
        <v>56</v>
      </c>
      <c r="AB49" s="1">
        <v>9.5746102449760002</v>
      </c>
      <c r="AC49" s="1">
        <v>3310.1399999999899</v>
      </c>
      <c r="AD49" s="1">
        <v>565.95179207687204</v>
      </c>
      <c r="AE49" s="1" t="s">
        <v>50</v>
      </c>
      <c r="AF49" s="11">
        <f t="shared" si="2"/>
        <v>1.3432477812425042E-2</v>
      </c>
      <c r="AG49" s="11">
        <f t="shared" si="3"/>
        <v>1.1135857461024499E-2</v>
      </c>
      <c r="AH49" s="10">
        <f t="shared" si="4"/>
        <v>46.425389755011139</v>
      </c>
      <c r="AI49" s="12">
        <f t="shared" si="5"/>
        <v>0.17097518294622974</v>
      </c>
      <c r="AJ49" s="11">
        <f t="shared" si="6"/>
        <v>1.7828940087264141E-3</v>
      </c>
      <c r="AK49" s="11">
        <f t="shared" si="7"/>
        <v>4.9523003450337583E-3</v>
      </c>
      <c r="AL49" s="11">
        <f t="shared" si="8"/>
        <v>-0.43633298992557029</v>
      </c>
      <c r="AM49" s="13">
        <f t="shared" si="9"/>
        <v>0.33129757483452005</v>
      </c>
      <c r="AN49" s="14">
        <f t="shared" si="10"/>
        <v>4.0408923003118256</v>
      </c>
      <c r="AO49" s="14">
        <f t="shared" si="11"/>
        <v>16846.48</v>
      </c>
      <c r="AP49" s="15">
        <f t="shared" si="12"/>
        <v>2880.3300000000004</v>
      </c>
      <c r="AQ49" s="16">
        <f t="shared" si="13"/>
        <v>712.79553770283178</v>
      </c>
      <c r="AR49" s="11" t="str">
        <f t="shared" si="14"/>
        <v/>
      </c>
    </row>
    <row r="50" spans="1:44" hidden="1">
      <c r="A50" s="1" t="s">
        <v>44</v>
      </c>
      <c r="B50" s="1" t="s">
        <v>141</v>
      </c>
      <c r="C50" s="1">
        <v>124170767729247</v>
      </c>
      <c r="D50" s="1" t="s">
        <v>46</v>
      </c>
      <c r="E50" s="1" t="s">
        <v>47</v>
      </c>
      <c r="F50" s="1" t="s">
        <v>109</v>
      </c>
      <c r="G50" s="1">
        <v>43560</v>
      </c>
      <c r="H50" s="1">
        <v>43804</v>
      </c>
      <c r="I50" s="1">
        <v>3</v>
      </c>
      <c r="J50" s="1" t="s">
        <v>49</v>
      </c>
      <c r="K50" s="1">
        <v>201937</v>
      </c>
      <c r="L50" s="2">
        <v>43717</v>
      </c>
      <c r="M50" s="2">
        <v>43723</v>
      </c>
      <c r="N50" s="2">
        <v>43717</v>
      </c>
      <c r="O50" s="2">
        <v>43723</v>
      </c>
      <c r="P50" s="1">
        <v>1</v>
      </c>
      <c r="Q50" s="1">
        <v>3411</v>
      </c>
      <c r="R50" s="10">
        <f t="shared" si="0"/>
        <v>0.17398622800306043</v>
      </c>
      <c r="S50" s="11">
        <f t="shared" si="1"/>
        <v>11.657077276205051</v>
      </c>
      <c r="T50" s="1">
        <v>5.9799999999999898</v>
      </c>
      <c r="U50" s="1">
        <v>11</v>
      </c>
      <c r="V50" s="1">
        <v>729.74</v>
      </c>
      <c r="W50" s="1">
        <v>19605</v>
      </c>
      <c r="X50" s="1">
        <v>235.5</v>
      </c>
      <c r="Y50" s="1">
        <v>67</v>
      </c>
      <c r="Z50" s="1">
        <v>3477.6299999999901</v>
      </c>
      <c r="AA50" s="1">
        <v>67</v>
      </c>
      <c r="AB50" s="1">
        <v>3.7766051011049999</v>
      </c>
      <c r="AC50" s="1">
        <v>3477.6299999999901</v>
      </c>
      <c r="AD50" s="1">
        <v>196.02440593665301</v>
      </c>
      <c r="AE50" s="1" t="s">
        <v>50</v>
      </c>
      <c r="AF50" s="11">
        <f t="shared" si="2"/>
        <v>3.4174955368528439E-3</v>
      </c>
      <c r="AG50" s="11">
        <f t="shared" si="3"/>
        <v>3.2248607446496626E-3</v>
      </c>
      <c r="AH50" s="10">
        <f t="shared" si="4"/>
        <v>63.22339489885664</v>
      </c>
      <c r="AI50" s="12">
        <f t="shared" si="5"/>
        <v>5.636724031557265E-2</v>
      </c>
      <c r="AJ50" s="11">
        <f t="shared" si="6"/>
        <v>4.1679949493765263E-4</v>
      </c>
      <c r="AK50" s="11">
        <f t="shared" si="7"/>
        <v>9.7076301534588551E-4</v>
      </c>
      <c r="AL50" s="11">
        <f t="shared" si="8"/>
        <v>-0.18234029745851177</v>
      </c>
      <c r="AM50" s="13">
        <f t="shared" si="9"/>
        <v>0.42765783796816709</v>
      </c>
      <c r="AN50" s="14">
        <f t="shared" si="10"/>
        <v>6.6445340474368786</v>
      </c>
      <c r="AO50" s="14">
        <f t="shared" si="11"/>
        <v>130266.09000000001</v>
      </c>
      <c r="AP50" s="15">
        <f t="shared" si="12"/>
        <v>7342.7400000000162</v>
      </c>
      <c r="AQ50" s="16">
        <f t="shared" si="13"/>
        <v>1105.0797463868018</v>
      </c>
      <c r="AR50" s="11" t="str">
        <f t="shared" si="14"/>
        <v/>
      </c>
    </row>
    <row r="51" spans="1:44" hidden="1">
      <c r="A51" s="1" t="s">
        <v>44</v>
      </c>
      <c r="B51" s="1" t="s">
        <v>142</v>
      </c>
      <c r="C51" s="1">
        <v>124170767729247</v>
      </c>
      <c r="D51" s="1" t="s">
        <v>46</v>
      </c>
      <c r="E51" s="1" t="s">
        <v>47</v>
      </c>
      <c r="F51" s="1" t="s">
        <v>74</v>
      </c>
      <c r="G51" s="1">
        <v>43560</v>
      </c>
      <c r="H51" s="1">
        <v>43804</v>
      </c>
      <c r="I51" s="1">
        <v>3</v>
      </c>
      <c r="J51" s="1" t="s">
        <v>49</v>
      </c>
      <c r="K51" s="1">
        <v>201937</v>
      </c>
      <c r="L51" s="2">
        <v>43717</v>
      </c>
      <c r="M51" s="2">
        <v>43723</v>
      </c>
      <c r="N51" s="2">
        <v>43717</v>
      </c>
      <c r="O51" s="2">
        <v>43723</v>
      </c>
      <c r="P51" s="1">
        <v>1</v>
      </c>
      <c r="Q51" s="1">
        <v>928</v>
      </c>
      <c r="R51" s="10">
        <f t="shared" si="0"/>
        <v>0.12871012482662969</v>
      </c>
      <c r="S51" s="11">
        <f t="shared" si="1"/>
        <v>2.9603328710124828</v>
      </c>
      <c r="T51" s="1">
        <v>2.63</v>
      </c>
      <c r="U51" s="1">
        <v>1</v>
      </c>
      <c r="V51" s="1">
        <v>97.99</v>
      </c>
      <c r="W51" s="1">
        <v>7210</v>
      </c>
      <c r="X51" s="1">
        <v>123.38</v>
      </c>
      <c r="Y51" s="1">
        <v>23</v>
      </c>
      <c r="Z51" s="1">
        <v>1695.37</v>
      </c>
      <c r="AA51" s="1">
        <v>23</v>
      </c>
      <c r="AB51" s="1">
        <v>15.230603448251999</v>
      </c>
      <c r="AC51" s="1">
        <v>1695.37</v>
      </c>
      <c r="AD51" s="1">
        <v>1122.67426817665</v>
      </c>
      <c r="AE51" s="1" t="s">
        <v>50</v>
      </c>
      <c r="AF51" s="11">
        <f t="shared" si="2"/>
        <v>3.1900138696255203E-3</v>
      </c>
      <c r="AG51" s="11">
        <f t="shared" si="3"/>
        <v>1.0775862068965517E-3</v>
      </c>
      <c r="AH51" s="10">
        <f t="shared" si="4"/>
        <v>7.7693965517241379</v>
      </c>
      <c r="AI51" s="12">
        <f t="shared" si="5"/>
        <v>0.66220014992503751</v>
      </c>
      <c r="AJ51" s="11">
        <f t="shared" si="6"/>
        <v>6.641020844125533E-4</v>
      </c>
      <c r="AK51" s="11">
        <f t="shared" si="7"/>
        <v>1.0770054543850103E-3</v>
      </c>
      <c r="AL51" s="11">
        <f t="shared" si="8"/>
        <v>-1.6695134932074107</v>
      </c>
      <c r="AM51" s="13">
        <f t="shared" si="9"/>
        <v>4.7507829270971837E-2</v>
      </c>
      <c r="AN51" s="14">
        <f t="shared" si="10"/>
        <v>2.8123162274618587</v>
      </c>
      <c r="AO51" s="14">
        <f t="shared" si="11"/>
        <v>20276.800000000003</v>
      </c>
      <c r="AP51" s="15">
        <f t="shared" si="12"/>
        <v>13427.300000000003</v>
      </c>
      <c r="AQ51" s="16">
        <f t="shared" si="13"/>
        <v>4774.4630809595201</v>
      </c>
      <c r="AR51" s="11">
        <f t="shared" si="14"/>
        <v>0.95</v>
      </c>
    </row>
    <row r="52" spans="1:44" hidden="1">
      <c r="A52" s="1" t="s">
        <v>44</v>
      </c>
      <c r="B52" s="1" t="s">
        <v>143</v>
      </c>
      <c r="C52" s="1">
        <v>124170767729247</v>
      </c>
      <c r="D52" s="1" t="s">
        <v>46</v>
      </c>
      <c r="E52" s="1" t="s">
        <v>47</v>
      </c>
      <c r="F52" s="1" t="s">
        <v>58</v>
      </c>
      <c r="G52" s="1">
        <v>43560</v>
      </c>
      <c r="H52" s="1">
        <v>43804</v>
      </c>
      <c r="I52" s="1">
        <v>3</v>
      </c>
      <c r="J52" s="1" t="s">
        <v>49</v>
      </c>
      <c r="K52" s="1">
        <v>201937</v>
      </c>
      <c r="L52" s="2">
        <v>43717</v>
      </c>
      <c r="M52" s="2">
        <v>43723</v>
      </c>
      <c r="N52" s="2">
        <v>43717</v>
      </c>
      <c r="O52" s="2">
        <v>43723</v>
      </c>
      <c r="P52" s="1">
        <v>1</v>
      </c>
      <c r="Q52" s="1">
        <v>86</v>
      </c>
      <c r="R52" s="10">
        <f t="shared" si="0"/>
        <v>0.10817610062893082</v>
      </c>
      <c r="S52" s="11">
        <f t="shared" si="1"/>
        <v>2.9207547169811319</v>
      </c>
      <c r="T52" s="1">
        <v>0.56000000000000005</v>
      </c>
      <c r="U52" s="1">
        <v>6</v>
      </c>
      <c r="V52" s="1">
        <v>362.73</v>
      </c>
      <c r="W52" s="1">
        <v>795</v>
      </c>
      <c r="X52" s="1">
        <v>195.16</v>
      </c>
      <c r="Y52" s="1">
        <v>27</v>
      </c>
      <c r="Z52" s="1">
        <v>2116.85</v>
      </c>
      <c r="AA52" s="1">
        <v>27</v>
      </c>
      <c r="AB52" s="1">
        <v>-28.465116279057</v>
      </c>
      <c r="AC52" s="1">
        <v>2116.85</v>
      </c>
      <c r="AD52" s="1">
        <v>-2231.7178294563601</v>
      </c>
      <c r="AE52" s="1" t="s">
        <v>50</v>
      </c>
      <c r="AF52" s="11">
        <f t="shared" si="2"/>
        <v>3.3962264150943396E-2</v>
      </c>
      <c r="AG52" s="11">
        <f t="shared" si="3"/>
        <v>6.9767441860465115E-2</v>
      </c>
      <c r="AH52" s="10">
        <f t="shared" si="4"/>
        <v>55.465116279069768</v>
      </c>
      <c r="AI52" s="12">
        <f t="shared" si="5"/>
        <v>-1.054263565891473</v>
      </c>
      <c r="AJ52" s="11">
        <f t="shared" si="6"/>
        <v>6.4240926985531348E-3</v>
      </c>
      <c r="AK52" s="11">
        <f t="shared" si="7"/>
        <v>2.7470903405517132E-2</v>
      </c>
      <c r="AL52" s="11">
        <f t="shared" si="8"/>
        <v>1.2691450516404776</v>
      </c>
      <c r="AM52" s="13">
        <f t="shared" si="9"/>
        <v>0.89780533266280749</v>
      </c>
      <c r="AN52" s="14">
        <f t="shared" si="10"/>
        <v>2.6286792452830188</v>
      </c>
      <c r="AO52" s="14">
        <f t="shared" si="11"/>
        <v>2089.7999999999997</v>
      </c>
      <c r="AP52" s="15">
        <f t="shared" si="12"/>
        <v>-2203.1999999999998</v>
      </c>
      <c r="AQ52" s="16">
        <f t="shared" si="13"/>
        <v>-838.13953488372101</v>
      </c>
      <c r="AR52" s="11">
        <f t="shared" si="14"/>
        <v>0.9</v>
      </c>
    </row>
    <row r="53" spans="1:44" hidden="1">
      <c r="A53" s="1" t="s">
        <v>44</v>
      </c>
      <c r="B53" s="1" t="s">
        <v>144</v>
      </c>
      <c r="C53" s="1">
        <v>124170767729247</v>
      </c>
      <c r="D53" s="1" t="s">
        <v>46</v>
      </c>
      <c r="E53" s="1" t="s">
        <v>47</v>
      </c>
      <c r="F53" s="1" t="s">
        <v>89</v>
      </c>
      <c r="G53" s="1">
        <v>43560</v>
      </c>
      <c r="H53" s="1">
        <v>43804</v>
      </c>
      <c r="I53" s="1">
        <v>3</v>
      </c>
      <c r="J53" s="1" t="s">
        <v>49</v>
      </c>
      <c r="K53" s="1">
        <v>201937</v>
      </c>
      <c r="L53" s="2">
        <v>43717</v>
      </c>
      <c r="M53" s="2">
        <v>43723</v>
      </c>
      <c r="N53" s="2">
        <v>43717</v>
      </c>
      <c r="O53" s="2">
        <v>43723</v>
      </c>
      <c r="P53" s="1">
        <v>1</v>
      </c>
      <c r="Q53" s="1">
        <v>491</v>
      </c>
      <c r="R53" s="10">
        <f t="shared" si="0"/>
        <v>0.6735253772290809</v>
      </c>
      <c r="S53" s="11">
        <f t="shared" si="1"/>
        <v>1</v>
      </c>
      <c r="T53" s="1">
        <v>1.04</v>
      </c>
      <c r="U53" s="1">
        <v>0</v>
      </c>
      <c r="V53" s="1">
        <v>0</v>
      </c>
      <c r="W53" s="1">
        <v>729</v>
      </c>
      <c r="X53" s="1">
        <v>8.0399999999999991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 t="s">
        <v>50</v>
      </c>
      <c r="AF53" s="11">
        <f t="shared" si="2"/>
        <v>0</v>
      </c>
      <c r="AG53" s="11">
        <f t="shared" si="3"/>
        <v>0</v>
      </c>
      <c r="AH53" s="10">
        <f t="shared" si="4"/>
        <v>0</v>
      </c>
      <c r="AI53" s="12">
        <f t="shared" si="5"/>
        <v>0</v>
      </c>
      <c r="AJ53" s="11">
        <f t="shared" si="6"/>
        <v>0</v>
      </c>
      <c r="AK53" s="11">
        <f t="shared" si="7"/>
        <v>0</v>
      </c>
      <c r="AL53" s="11" t="e">
        <f t="shared" si="8"/>
        <v>#DIV/0!</v>
      </c>
      <c r="AM53" s="13">
        <f t="shared" si="9"/>
        <v>0.5</v>
      </c>
      <c r="AN53" s="14">
        <f t="shared" si="10"/>
        <v>0.5</v>
      </c>
      <c r="AO53" s="14">
        <f t="shared" si="11"/>
        <v>364.5</v>
      </c>
      <c r="AP53" s="15">
        <f t="shared" si="12"/>
        <v>0</v>
      </c>
      <c r="AQ53" s="16">
        <f t="shared" si="13"/>
        <v>0</v>
      </c>
      <c r="AR53" s="11" t="str">
        <f t="shared" si="14"/>
        <v/>
      </c>
    </row>
    <row r="54" spans="1:44" hidden="1">
      <c r="A54" s="1" t="s">
        <v>90</v>
      </c>
      <c r="B54" s="1" t="s">
        <v>145</v>
      </c>
      <c r="C54" s="1">
        <v>124170767729247</v>
      </c>
      <c r="D54" s="1" t="s">
        <v>46</v>
      </c>
      <c r="E54" s="1" t="s">
        <v>92</v>
      </c>
      <c r="F54" s="1" t="s">
        <v>95</v>
      </c>
      <c r="G54" s="1">
        <v>43560</v>
      </c>
      <c r="H54" s="1">
        <v>43804</v>
      </c>
      <c r="I54" s="1">
        <v>3</v>
      </c>
      <c r="J54" s="1" t="s">
        <v>49</v>
      </c>
      <c r="K54" s="1">
        <v>201937</v>
      </c>
      <c r="L54" s="2">
        <v>43717</v>
      </c>
      <c r="M54" s="2">
        <v>43723</v>
      </c>
      <c r="N54" s="2">
        <v>43717</v>
      </c>
      <c r="O54" s="2">
        <v>43723</v>
      </c>
      <c r="P54" s="1">
        <v>1</v>
      </c>
      <c r="Q54" s="1">
        <v>97605</v>
      </c>
      <c r="R54" s="10">
        <f t="shared" si="0"/>
        <v>9.0803288845722321E-2</v>
      </c>
      <c r="S54" s="11">
        <f t="shared" si="1"/>
        <v>66.649614012760182</v>
      </c>
      <c r="T54" s="1">
        <v>132.05000000000001</v>
      </c>
      <c r="U54" s="1">
        <v>21</v>
      </c>
      <c r="V54" s="1">
        <v>1002.3</v>
      </c>
      <c r="W54" s="1">
        <v>1074906</v>
      </c>
      <c r="X54" s="1">
        <v>14889.05</v>
      </c>
      <c r="Y54" s="1">
        <v>734</v>
      </c>
      <c r="Z54" s="1">
        <v>39689.879999999997</v>
      </c>
      <c r="AA54" s="1">
        <v>734</v>
      </c>
      <c r="AB54" s="1">
        <v>502.73084370672899</v>
      </c>
      <c r="AC54" s="1">
        <v>39689.879999999997</v>
      </c>
      <c r="AD54" s="1">
        <v>27184.369017736801</v>
      </c>
      <c r="AE54" s="1" t="s">
        <v>50</v>
      </c>
      <c r="AF54" s="11">
        <f t="shared" si="2"/>
        <v>6.8285040738445965E-4</v>
      </c>
      <c r="AG54" s="11">
        <f t="shared" si="3"/>
        <v>2.1515291224834794E-4</v>
      </c>
      <c r="AH54" s="10">
        <f t="shared" si="4"/>
        <v>231.26915629322269</v>
      </c>
      <c r="AI54" s="12">
        <f t="shared" si="5"/>
        <v>0.68491940559506437</v>
      </c>
      <c r="AJ54" s="11">
        <f t="shared" si="6"/>
        <v>2.5195861543918877E-5</v>
      </c>
      <c r="AK54" s="11">
        <f t="shared" si="7"/>
        <v>4.6945163579564877E-5</v>
      </c>
      <c r="AL54" s="11">
        <f t="shared" si="8"/>
        <v>-8.7782276325587851</v>
      </c>
      <c r="AM54" s="13">
        <f t="shared" si="9"/>
        <v>8.3035445824327934E-19</v>
      </c>
      <c r="AN54" s="14">
        <f t="shared" si="10"/>
        <v>66.649614012760182</v>
      </c>
      <c r="AO54" s="14">
        <f t="shared" si="11"/>
        <v>71642070</v>
      </c>
      <c r="AP54" s="15">
        <f t="shared" si="12"/>
        <v>49069043.999999993</v>
      </c>
      <c r="AQ54" s="16">
        <f t="shared" si="13"/>
        <v>736223.97859056829</v>
      </c>
      <c r="AR54" s="11">
        <f t="shared" si="14"/>
        <v>1</v>
      </c>
    </row>
    <row r="55" spans="1:44" hidden="1">
      <c r="A55" s="1" t="s">
        <v>44</v>
      </c>
      <c r="B55" s="1" t="s">
        <v>146</v>
      </c>
      <c r="C55" s="1">
        <v>124170767729247</v>
      </c>
      <c r="D55" s="1" t="s">
        <v>46</v>
      </c>
      <c r="E55" s="1" t="s">
        <v>47</v>
      </c>
      <c r="F55" s="1" t="s">
        <v>147</v>
      </c>
      <c r="G55" s="1">
        <v>43560</v>
      </c>
      <c r="H55" s="1">
        <v>43804</v>
      </c>
      <c r="I55" s="1">
        <v>3</v>
      </c>
      <c r="J55" s="1" t="s">
        <v>49</v>
      </c>
      <c r="K55" s="1">
        <v>201937</v>
      </c>
      <c r="L55" s="2">
        <v>43717</v>
      </c>
      <c r="M55" s="2">
        <v>43723</v>
      </c>
      <c r="N55" s="2">
        <v>43717</v>
      </c>
      <c r="O55" s="2">
        <v>43723</v>
      </c>
      <c r="P55" s="1">
        <v>1</v>
      </c>
      <c r="Q55" s="1">
        <v>5632</v>
      </c>
      <c r="R55" s="10">
        <f t="shared" si="0"/>
        <v>3.3854088398122158E-2</v>
      </c>
      <c r="S55" s="11">
        <f t="shared" si="1"/>
        <v>1.4218717127211307</v>
      </c>
      <c r="T55" s="1">
        <v>6.47</v>
      </c>
      <c r="U55" s="1">
        <v>2</v>
      </c>
      <c r="V55" s="1">
        <v>89.64</v>
      </c>
      <c r="W55" s="1">
        <v>166361</v>
      </c>
      <c r="X55" s="1">
        <v>1423.69999999999</v>
      </c>
      <c r="Y55" s="1">
        <v>42</v>
      </c>
      <c r="Z55" s="1">
        <v>2190.4899999999998</v>
      </c>
      <c r="AA55" s="1">
        <v>42</v>
      </c>
      <c r="AB55" s="1">
        <v>-17.077059659225998</v>
      </c>
      <c r="AC55" s="1">
        <v>2190.4899999999998</v>
      </c>
      <c r="AD55" s="1">
        <v>-890.64591459376004</v>
      </c>
      <c r="AE55" s="1" t="s">
        <v>50</v>
      </c>
      <c r="AF55" s="11">
        <f t="shared" si="2"/>
        <v>2.5246301717349621E-4</v>
      </c>
      <c r="AG55" s="11">
        <f t="shared" si="3"/>
        <v>3.5511363636363637E-4</v>
      </c>
      <c r="AH55" s="10">
        <f t="shared" si="4"/>
        <v>59.077059659090914</v>
      </c>
      <c r="AI55" s="12">
        <f t="shared" si="5"/>
        <v>-0.4065966585497835</v>
      </c>
      <c r="AJ55" s="11">
        <f t="shared" si="6"/>
        <v>3.8950971520325585E-5</v>
      </c>
      <c r="AK55" s="11">
        <f t="shared" si="7"/>
        <v>2.5105867130969877E-4</v>
      </c>
      <c r="AL55" s="11">
        <f t="shared" si="8"/>
        <v>0.40403725083123382</v>
      </c>
      <c r="AM55" s="13">
        <f t="shared" si="9"/>
        <v>0.65690733663622791</v>
      </c>
      <c r="AN55" s="14">
        <f t="shared" si="10"/>
        <v>0.93843533039594629</v>
      </c>
      <c r="AO55" s="14">
        <f t="shared" si="11"/>
        <v>156119.04000000001</v>
      </c>
      <c r="AP55" s="15">
        <f t="shared" si="12"/>
        <v>-63477.479999999996</v>
      </c>
      <c r="AQ55" s="16">
        <f t="shared" si="13"/>
        <v>-67641.826713000526</v>
      </c>
      <c r="AR55" s="11" t="str">
        <f t="shared" si="14"/>
        <v/>
      </c>
    </row>
    <row r="56" spans="1:44" hidden="1">
      <c r="A56" s="1" t="s">
        <v>44</v>
      </c>
      <c r="B56" s="1" t="s">
        <v>148</v>
      </c>
      <c r="C56" s="1">
        <v>124170767729247</v>
      </c>
      <c r="D56" s="1" t="s">
        <v>46</v>
      </c>
      <c r="E56" s="1" t="s">
        <v>47</v>
      </c>
      <c r="F56" s="1" t="s">
        <v>149</v>
      </c>
      <c r="G56" s="1">
        <v>43560</v>
      </c>
      <c r="H56" s="1">
        <v>43804</v>
      </c>
      <c r="I56" s="1">
        <v>3</v>
      </c>
      <c r="J56" s="1" t="s">
        <v>49</v>
      </c>
      <c r="K56" s="1">
        <v>201937</v>
      </c>
      <c r="L56" s="2">
        <v>43717</v>
      </c>
      <c r="M56" s="2">
        <v>43723</v>
      </c>
      <c r="N56" s="2">
        <v>43717</v>
      </c>
      <c r="O56" s="2">
        <v>43723</v>
      </c>
      <c r="P56" s="1">
        <v>1</v>
      </c>
      <c r="Q56" s="1">
        <v>1531</v>
      </c>
      <c r="R56" s="10">
        <f t="shared" si="0"/>
        <v>0.12354744996772112</v>
      </c>
      <c r="S56" s="11">
        <f t="shared" si="1"/>
        <v>0.12354744996772112</v>
      </c>
      <c r="T56" s="1">
        <v>1.76</v>
      </c>
      <c r="U56" s="1">
        <v>0</v>
      </c>
      <c r="V56" s="1">
        <v>0</v>
      </c>
      <c r="W56" s="1">
        <v>12392</v>
      </c>
      <c r="X56" s="1">
        <v>56.07</v>
      </c>
      <c r="Y56" s="1">
        <v>1</v>
      </c>
      <c r="Z56" s="1">
        <v>90.02</v>
      </c>
      <c r="AA56" s="1">
        <v>1</v>
      </c>
      <c r="AB56" s="1">
        <v>1</v>
      </c>
      <c r="AC56" s="1">
        <v>90.02</v>
      </c>
      <c r="AD56" s="1">
        <v>90.02</v>
      </c>
      <c r="AE56" s="1" t="s">
        <v>50</v>
      </c>
      <c r="AF56" s="11">
        <f t="shared" si="2"/>
        <v>8.0697224015493862E-5</v>
      </c>
      <c r="AG56" s="11">
        <f t="shared" si="3"/>
        <v>0</v>
      </c>
      <c r="AH56" s="10">
        <f t="shared" si="4"/>
        <v>0</v>
      </c>
      <c r="AI56" s="12">
        <f t="shared" si="5"/>
        <v>1</v>
      </c>
      <c r="AJ56" s="11">
        <f t="shared" si="6"/>
        <v>8.0693967928821358E-5</v>
      </c>
      <c r="AK56" s="11">
        <f t="shared" si="7"/>
        <v>0</v>
      </c>
      <c r="AL56" s="11">
        <f t="shared" si="8"/>
        <v>-1.0000403510541875</v>
      </c>
      <c r="AM56" s="13">
        <f t="shared" si="9"/>
        <v>0.5</v>
      </c>
      <c r="AN56" s="14">
        <f t="shared" si="10"/>
        <v>6.1773724983860558E-2</v>
      </c>
      <c r="AO56" s="14">
        <f t="shared" si="11"/>
        <v>765.5</v>
      </c>
      <c r="AP56" s="15">
        <f t="shared" si="12"/>
        <v>765.5</v>
      </c>
      <c r="AQ56" s="16">
        <f t="shared" si="13"/>
        <v>12392</v>
      </c>
      <c r="AR56" s="11" t="str">
        <f t="shared" si="14"/>
        <v/>
      </c>
    </row>
    <row r="57" spans="1:44" hidden="1">
      <c r="A57" s="1" t="s">
        <v>44</v>
      </c>
      <c r="B57" s="1" t="s">
        <v>150</v>
      </c>
      <c r="C57" s="1">
        <v>124170767729247</v>
      </c>
      <c r="D57" s="1" t="s">
        <v>46</v>
      </c>
      <c r="E57" s="1" t="s">
        <v>47</v>
      </c>
      <c r="F57" s="1" t="s">
        <v>99</v>
      </c>
      <c r="G57" s="1">
        <v>43560</v>
      </c>
      <c r="H57" s="1">
        <v>43804</v>
      </c>
      <c r="I57" s="1">
        <v>3</v>
      </c>
      <c r="J57" s="1" t="s">
        <v>49</v>
      </c>
      <c r="K57" s="1">
        <v>201937</v>
      </c>
      <c r="L57" s="2">
        <v>43717</v>
      </c>
      <c r="M57" s="2">
        <v>43723</v>
      </c>
      <c r="N57" s="2">
        <v>43717</v>
      </c>
      <c r="O57" s="2">
        <v>43723</v>
      </c>
      <c r="P57" s="1">
        <v>1</v>
      </c>
      <c r="Q57" s="1">
        <v>3313</v>
      </c>
      <c r="R57" s="10">
        <f t="shared" si="0"/>
        <v>8.6471954689008951E-2</v>
      </c>
      <c r="S57" s="11">
        <f t="shared" si="1"/>
        <v>1.2106073656461251</v>
      </c>
      <c r="T57" s="1">
        <v>6.57</v>
      </c>
      <c r="U57" s="1">
        <v>0</v>
      </c>
      <c r="V57" s="1">
        <v>0</v>
      </c>
      <c r="W57" s="1">
        <v>38313</v>
      </c>
      <c r="X57" s="1">
        <v>241.73</v>
      </c>
      <c r="Y57" s="1">
        <v>14</v>
      </c>
      <c r="Z57" s="1">
        <v>529.4</v>
      </c>
      <c r="AA57" s="1">
        <v>14</v>
      </c>
      <c r="AB57" s="1">
        <v>14</v>
      </c>
      <c r="AC57" s="1">
        <v>529.4</v>
      </c>
      <c r="AD57" s="1">
        <v>529.4</v>
      </c>
      <c r="AE57" s="1" t="s">
        <v>50</v>
      </c>
      <c r="AF57" s="11">
        <f t="shared" si="2"/>
        <v>3.6541121812439642E-4</v>
      </c>
      <c r="AG57" s="11">
        <f t="shared" si="3"/>
        <v>0</v>
      </c>
      <c r="AH57" s="10">
        <f t="shared" si="4"/>
        <v>0</v>
      </c>
      <c r="AI57" s="12">
        <f t="shared" si="5"/>
        <v>1</v>
      </c>
      <c r="AJ57" s="11">
        <f t="shared" si="6"/>
        <v>9.7642411257797834E-5</v>
      </c>
      <c r="AK57" s="11">
        <f t="shared" si="7"/>
        <v>0</v>
      </c>
      <c r="AL57" s="11">
        <f t="shared" si="8"/>
        <v>-3.7423411959750661</v>
      </c>
      <c r="AM57" s="13">
        <f t="shared" si="9"/>
        <v>0.5</v>
      </c>
      <c r="AN57" s="14">
        <f t="shared" si="10"/>
        <v>0.60530368282306257</v>
      </c>
      <c r="AO57" s="14">
        <f t="shared" si="11"/>
        <v>23190.999999999996</v>
      </c>
      <c r="AP57" s="15">
        <f t="shared" si="12"/>
        <v>23190.999999999996</v>
      </c>
      <c r="AQ57" s="16">
        <f t="shared" si="13"/>
        <v>38313</v>
      </c>
      <c r="AR57" s="11" t="str">
        <f t="shared" si="14"/>
        <v/>
      </c>
    </row>
    <row r="58" spans="1:44" hidden="1">
      <c r="A58" s="1" t="s">
        <v>44</v>
      </c>
      <c r="B58" s="1" t="s">
        <v>151</v>
      </c>
      <c r="C58" s="1">
        <v>124170767729247</v>
      </c>
      <c r="D58" s="1" t="s">
        <v>46</v>
      </c>
      <c r="E58" s="1" t="s">
        <v>47</v>
      </c>
      <c r="F58" s="1" t="s">
        <v>87</v>
      </c>
      <c r="G58" s="1">
        <v>43560</v>
      </c>
      <c r="H58" s="1">
        <v>43804</v>
      </c>
      <c r="I58" s="1">
        <v>3</v>
      </c>
      <c r="J58" s="1" t="s">
        <v>49</v>
      </c>
      <c r="K58" s="1">
        <v>201937</v>
      </c>
      <c r="L58" s="2">
        <v>43717</v>
      </c>
      <c r="M58" s="2">
        <v>43723</v>
      </c>
      <c r="N58" s="2">
        <v>43717</v>
      </c>
      <c r="O58" s="2">
        <v>43723</v>
      </c>
      <c r="P58" s="1">
        <v>1</v>
      </c>
      <c r="Q58" s="1">
        <v>16039</v>
      </c>
      <c r="R58" s="10">
        <f t="shared" si="0"/>
        <v>0.11813099806294329</v>
      </c>
      <c r="S58" s="11">
        <f t="shared" si="1"/>
        <v>12.049361802420215</v>
      </c>
      <c r="T58" s="1">
        <v>17.239999999999998</v>
      </c>
      <c r="U58" s="1">
        <v>0</v>
      </c>
      <c r="V58" s="1">
        <v>0</v>
      </c>
      <c r="W58" s="1">
        <v>135773</v>
      </c>
      <c r="X58" s="1">
        <v>1669.94</v>
      </c>
      <c r="Y58" s="1">
        <v>102</v>
      </c>
      <c r="Z58" s="1">
        <v>4729.04</v>
      </c>
      <c r="AA58" s="1">
        <v>102</v>
      </c>
      <c r="AB58" s="1">
        <v>102</v>
      </c>
      <c r="AC58" s="1">
        <v>4729.04</v>
      </c>
      <c r="AD58" s="1">
        <v>4729.04</v>
      </c>
      <c r="AE58" s="1" t="s">
        <v>50</v>
      </c>
      <c r="AF58" s="11">
        <f t="shared" si="2"/>
        <v>7.5125393119397817E-4</v>
      </c>
      <c r="AG58" s="11">
        <f t="shared" si="3"/>
        <v>0</v>
      </c>
      <c r="AH58" s="10">
        <f t="shared" si="4"/>
        <v>0</v>
      </c>
      <c r="AI58" s="12">
        <f t="shared" si="5"/>
        <v>1</v>
      </c>
      <c r="AJ58" s="11">
        <f t="shared" si="6"/>
        <v>7.4357277066886259E-5</v>
      </c>
      <c r="AK58" s="11">
        <f t="shared" si="7"/>
        <v>0</v>
      </c>
      <c r="AL58" s="11">
        <f t="shared" si="8"/>
        <v>-10.10330072358898</v>
      </c>
      <c r="AM58" s="13">
        <f t="shared" si="9"/>
        <v>0.5</v>
      </c>
      <c r="AN58" s="14">
        <f t="shared" si="10"/>
        <v>6.0246809012101075</v>
      </c>
      <c r="AO58" s="14">
        <f t="shared" si="11"/>
        <v>817988.99999999988</v>
      </c>
      <c r="AP58" s="15">
        <f t="shared" si="12"/>
        <v>817988.99999999988</v>
      </c>
      <c r="AQ58" s="16">
        <f t="shared" si="13"/>
        <v>135773</v>
      </c>
      <c r="AR58" s="11" t="str">
        <f t="shared" si="14"/>
        <v/>
      </c>
    </row>
    <row r="59" spans="1:44" hidden="1">
      <c r="A59" s="1" t="s">
        <v>44</v>
      </c>
      <c r="B59" s="1" t="s">
        <v>152</v>
      </c>
      <c r="C59" s="1">
        <v>124170767729247</v>
      </c>
      <c r="D59" s="1" t="s">
        <v>46</v>
      </c>
      <c r="E59" s="1" t="s">
        <v>47</v>
      </c>
      <c r="F59" s="1" t="s">
        <v>81</v>
      </c>
      <c r="G59" s="1">
        <v>43560</v>
      </c>
      <c r="H59" s="1">
        <v>43804</v>
      </c>
      <c r="I59" s="1">
        <v>3</v>
      </c>
      <c r="J59" s="1" t="s">
        <v>49</v>
      </c>
      <c r="K59" s="1">
        <v>201937</v>
      </c>
      <c r="L59" s="2">
        <v>43717</v>
      </c>
      <c r="M59" s="2">
        <v>43723</v>
      </c>
      <c r="N59" s="2">
        <v>43717</v>
      </c>
      <c r="O59" s="2">
        <v>43723</v>
      </c>
      <c r="P59" s="1">
        <v>1</v>
      </c>
      <c r="Q59" s="1">
        <v>236</v>
      </c>
      <c r="R59" s="10">
        <f t="shared" si="0"/>
        <v>9.0525508247027237E-2</v>
      </c>
      <c r="S59" s="11">
        <f t="shared" si="1"/>
        <v>6.8799386267740692</v>
      </c>
      <c r="T59" s="1">
        <v>1.49</v>
      </c>
      <c r="U59" s="1">
        <v>5</v>
      </c>
      <c r="V59" s="1">
        <v>225.39</v>
      </c>
      <c r="W59" s="1">
        <v>2607</v>
      </c>
      <c r="X59" s="1">
        <v>478.95999999999901</v>
      </c>
      <c r="Y59" s="1">
        <v>76</v>
      </c>
      <c r="Z59" s="1">
        <v>4485.96</v>
      </c>
      <c r="AA59" s="1">
        <v>76</v>
      </c>
      <c r="AB59" s="1">
        <v>20.766949152504001</v>
      </c>
      <c r="AC59" s="1">
        <v>4485.96</v>
      </c>
      <c r="AD59" s="1">
        <v>1225.7855686864</v>
      </c>
      <c r="AE59" s="1" t="s">
        <v>50</v>
      </c>
      <c r="AF59" s="11">
        <f t="shared" si="2"/>
        <v>2.9152282316839279E-2</v>
      </c>
      <c r="AG59" s="11">
        <f t="shared" si="3"/>
        <v>2.1186440677966101E-2</v>
      </c>
      <c r="AH59" s="10">
        <f t="shared" si="4"/>
        <v>55.233050847457626</v>
      </c>
      <c r="AI59" s="12">
        <f t="shared" si="5"/>
        <v>0.27324933095450493</v>
      </c>
      <c r="AJ59" s="11">
        <f t="shared" si="6"/>
        <v>3.2948930478254651E-3</v>
      </c>
      <c r="AK59" s="11">
        <f t="shared" si="7"/>
        <v>9.3739576616855141E-3</v>
      </c>
      <c r="AL59" s="11">
        <f t="shared" si="8"/>
        <v>-0.80170171571647975</v>
      </c>
      <c r="AM59" s="13">
        <f t="shared" si="9"/>
        <v>0.21136276156032899</v>
      </c>
      <c r="AN59" s="14">
        <f t="shared" si="10"/>
        <v>5.4351515151515146</v>
      </c>
      <c r="AO59" s="14">
        <f t="shared" si="11"/>
        <v>14169.439999999999</v>
      </c>
      <c r="AP59" s="15">
        <f t="shared" si="12"/>
        <v>3871.79</v>
      </c>
      <c r="AQ59" s="16">
        <f t="shared" si="13"/>
        <v>712.36100579839433</v>
      </c>
      <c r="AR59" s="11">
        <f t="shared" si="14"/>
        <v>0.79</v>
      </c>
    </row>
    <row r="60" spans="1:44" hidden="1">
      <c r="A60" s="1" t="s">
        <v>44</v>
      </c>
      <c r="B60" s="1" t="s">
        <v>153</v>
      </c>
      <c r="C60" s="1">
        <v>124170767729247</v>
      </c>
      <c r="D60" s="1" t="s">
        <v>46</v>
      </c>
      <c r="E60" s="1" t="s">
        <v>47</v>
      </c>
      <c r="F60" s="1" t="s">
        <v>111</v>
      </c>
      <c r="G60" s="1">
        <v>43560</v>
      </c>
      <c r="H60" s="1">
        <v>43804</v>
      </c>
      <c r="I60" s="1">
        <v>3</v>
      </c>
      <c r="J60" s="1" t="s">
        <v>49</v>
      </c>
      <c r="K60" s="1">
        <v>201937</v>
      </c>
      <c r="L60" s="2">
        <v>43717</v>
      </c>
      <c r="M60" s="2">
        <v>43723</v>
      </c>
      <c r="N60" s="2">
        <v>43717</v>
      </c>
      <c r="O60" s="2">
        <v>43723</v>
      </c>
      <c r="P60" s="1">
        <v>1</v>
      </c>
      <c r="Q60" s="1">
        <v>1123</v>
      </c>
      <c r="R60" s="10">
        <f t="shared" si="0"/>
        <v>9.1951199541472198E-2</v>
      </c>
      <c r="S60" s="11">
        <f t="shared" si="1"/>
        <v>3.9539015802833046</v>
      </c>
      <c r="T60" s="1">
        <v>7.31</v>
      </c>
      <c r="U60" s="1">
        <v>0</v>
      </c>
      <c r="V60" s="1">
        <v>0</v>
      </c>
      <c r="W60" s="1">
        <v>12213</v>
      </c>
      <c r="X60" s="1">
        <v>531.65</v>
      </c>
      <c r="Y60" s="1">
        <v>43</v>
      </c>
      <c r="Z60" s="1">
        <v>2501.2399999999998</v>
      </c>
      <c r="AA60" s="1">
        <v>43</v>
      </c>
      <c r="AB60" s="1">
        <v>43</v>
      </c>
      <c r="AC60" s="1">
        <v>2501.2399999999998</v>
      </c>
      <c r="AD60" s="1">
        <v>2501.2399999999998</v>
      </c>
      <c r="AE60" s="1" t="s">
        <v>50</v>
      </c>
      <c r="AF60" s="11">
        <f t="shared" si="2"/>
        <v>3.5208384508310818E-3</v>
      </c>
      <c r="AG60" s="11">
        <f t="shared" si="3"/>
        <v>0</v>
      </c>
      <c r="AH60" s="10">
        <f t="shared" si="4"/>
        <v>0</v>
      </c>
      <c r="AI60" s="12">
        <f t="shared" si="5"/>
        <v>1</v>
      </c>
      <c r="AJ60" s="11">
        <f t="shared" si="6"/>
        <v>5.3597678740093164E-4</v>
      </c>
      <c r="AK60" s="11">
        <f t="shared" si="7"/>
        <v>0</v>
      </c>
      <c r="AL60" s="11">
        <f t="shared" si="8"/>
        <v>-6.5690129378632154</v>
      </c>
      <c r="AM60" s="13">
        <f t="shared" si="9"/>
        <v>0.5</v>
      </c>
      <c r="AN60" s="14">
        <f t="shared" si="10"/>
        <v>1.9769507901416523</v>
      </c>
      <c r="AO60" s="14">
        <f t="shared" si="11"/>
        <v>24144.5</v>
      </c>
      <c r="AP60" s="15">
        <f t="shared" si="12"/>
        <v>24144.5</v>
      </c>
      <c r="AQ60" s="16">
        <f t="shared" si="13"/>
        <v>12213</v>
      </c>
      <c r="AR60" s="11" t="str">
        <f t="shared" si="14"/>
        <v/>
      </c>
    </row>
    <row r="61" spans="1:44" hidden="1">
      <c r="A61" s="1" t="s">
        <v>53</v>
      </c>
      <c r="B61" s="1" t="s">
        <v>154</v>
      </c>
      <c r="C61" s="1">
        <v>124170767729247</v>
      </c>
      <c r="D61" s="1" t="s">
        <v>46</v>
      </c>
      <c r="E61" s="1" t="s">
        <v>55</v>
      </c>
      <c r="F61" s="1" t="s">
        <v>70</v>
      </c>
      <c r="G61" s="1">
        <v>43560</v>
      </c>
      <c r="H61" s="1">
        <v>43804</v>
      </c>
      <c r="I61" s="1">
        <v>3</v>
      </c>
      <c r="J61" s="1" t="s">
        <v>49</v>
      </c>
      <c r="K61" s="1">
        <v>201937</v>
      </c>
      <c r="L61" s="2">
        <v>43717</v>
      </c>
      <c r="M61" s="2">
        <v>43723</v>
      </c>
      <c r="N61" s="2">
        <v>43717</v>
      </c>
      <c r="O61" s="2">
        <v>43723</v>
      </c>
      <c r="P61" s="1">
        <v>1</v>
      </c>
      <c r="Q61" s="1">
        <v>2065</v>
      </c>
      <c r="R61" s="10">
        <f t="shared" si="0"/>
        <v>0.15179359012055277</v>
      </c>
      <c r="S61" s="11">
        <f t="shared" si="1"/>
        <v>5.6163628344604524</v>
      </c>
      <c r="T61" s="1">
        <v>4.5699999999999896</v>
      </c>
      <c r="U61" s="1">
        <v>7</v>
      </c>
      <c r="V61" s="1">
        <v>435.21</v>
      </c>
      <c r="W61" s="1">
        <v>13604</v>
      </c>
      <c r="X61" s="1">
        <v>179.45</v>
      </c>
      <c r="Y61" s="1">
        <v>37</v>
      </c>
      <c r="Z61" s="1">
        <v>1871.53</v>
      </c>
      <c r="AA61" s="1">
        <v>37</v>
      </c>
      <c r="AB61" s="1">
        <v>-9.1152542372729997</v>
      </c>
      <c r="AC61" s="1">
        <v>1871.53</v>
      </c>
      <c r="AD61" s="1">
        <v>-461.06680439685198</v>
      </c>
      <c r="AE61" s="1" t="s">
        <v>50</v>
      </c>
      <c r="AF61" s="11">
        <f t="shared" si="2"/>
        <v>2.7197882975595411E-3</v>
      </c>
      <c r="AG61" s="11">
        <f t="shared" si="3"/>
        <v>3.3898305084745762E-3</v>
      </c>
      <c r="AH61" s="10">
        <f t="shared" si="4"/>
        <v>46.115254237288134</v>
      </c>
      <c r="AI61" s="12">
        <f t="shared" si="5"/>
        <v>-0.24635822262940912</v>
      </c>
      <c r="AJ61" s="11">
        <f t="shared" si="6"/>
        <v>4.4652197772713809E-4</v>
      </c>
      <c r="AK61" s="11">
        <f t="shared" si="7"/>
        <v>1.2790620726774494E-3</v>
      </c>
      <c r="AL61" s="11">
        <f t="shared" si="8"/>
        <v>0.49458275436379967</v>
      </c>
      <c r="AM61" s="13">
        <f t="shared" si="9"/>
        <v>0.68955266095689471</v>
      </c>
      <c r="AN61" s="14">
        <f t="shared" si="10"/>
        <v>3.8752903557777119</v>
      </c>
      <c r="AO61" s="14">
        <f t="shared" si="11"/>
        <v>52719.44999999999</v>
      </c>
      <c r="AP61" s="15">
        <f t="shared" si="12"/>
        <v>-12987.87</v>
      </c>
      <c r="AQ61" s="16">
        <f t="shared" si="13"/>
        <v>-3351.4572606504817</v>
      </c>
      <c r="AR61" s="11" t="str">
        <f t="shared" si="14"/>
        <v/>
      </c>
    </row>
    <row r="62" spans="1:44" hidden="1">
      <c r="A62" s="1" t="s">
        <v>44</v>
      </c>
      <c r="B62" s="1" t="s">
        <v>155</v>
      </c>
      <c r="C62" s="1">
        <v>124170767729247</v>
      </c>
      <c r="D62" s="1" t="s">
        <v>46</v>
      </c>
      <c r="E62" s="1" t="s">
        <v>47</v>
      </c>
      <c r="F62" s="1" t="s">
        <v>79</v>
      </c>
      <c r="G62" s="1">
        <v>43560</v>
      </c>
      <c r="H62" s="1">
        <v>43804</v>
      </c>
      <c r="I62" s="1">
        <v>3</v>
      </c>
      <c r="J62" s="1" t="s">
        <v>49</v>
      </c>
      <c r="K62" s="1">
        <v>201937</v>
      </c>
      <c r="L62" s="2">
        <v>43717</v>
      </c>
      <c r="M62" s="2">
        <v>43723</v>
      </c>
      <c r="N62" s="2">
        <v>43717</v>
      </c>
      <c r="O62" s="2">
        <v>43723</v>
      </c>
      <c r="P62" s="1">
        <v>1</v>
      </c>
      <c r="Q62" s="1">
        <v>3718</v>
      </c>
      <c r="R62" s="10">
        <f t="shared" si="0"/>
        <v>6.6929488218033878E-2</v>
      </c>
      <c r="S62" s="11">
        <f t="shared" si="1"/>
        <v>1.6732372054508471</v>
      </c>
      <c r="T62" s="1">
        <v>4.66</v>
      </c>
      <c r="U62" s="1">
        <v>0</v>
      </c>
      <c r="V62" s="1">
        <v>0</v>
      </c>
      <c r="W62" s="1">
        <v>55551</v>
      </c>
      <c r="X62" s="1">
        <v>546.52</v>
      </c>
      <c r="Y62" s="1">
        <v>25</v>
      </c>
      <c r="Z62" s="1">
        <v>1810.69</v>
      </c>
      <c r="AA62" s="1">
        <v>25</v>
      </c>
      <c r="AB62" s="1">
        <v>25</v>
      </c>
      <c r="AC62" s="1">
        <v>1810.69</v>
      </c>
      <c r="AD62" s="1">
        <v>1810.69</v>
      </c>
      <c r="AE62" s="1" t="s">
        <v>50</v>
      </c>
      <c r="AF62" s="11">
        <f t="shared" si="2"/>
        <v>4.5003690302604816E-4</v>
      </c>
      <c r="AG62" s="11">
        <f t="shared" si="3"/>
        <v>0</v>
      </c>
      <c r="AH62" s="10">
        <f t="shared" si="4"/>
        <v>0</v>
      </c>
      <c r="AI62" s="12">
        <f t="shared" si="5"/>
        <v>1</v>
      </c>
      <c r="AJ62" s="11">
        <f t="shared" si="6"/>
        <v>8.9987125004602702E-5</v>
      </c>
      <c r="AK62" s="11">
        <f t="shared" si="7"/>
        <v>0</v>
      </c>
      <c r="AL62" s="11">
        <f t="shared" si="8"/>
        <v>-5.0011254721498153</v>
      </c>
      <c r="AM62" s="13">
        <f t="shared" si="9"/>
        <v>0.5</v>
      </c>
      <c r="AN62" s="14">
        <f t="shared" si="10"/>
        <v>0.83661860272542354</v>
      </c>
      <c r="AO62" s="14">
        <f t="shared" si="11"/>
        <v>46475</v>
      </c>
      <c r="AP62" s="15">
        <f t="shared" si="12"/>
        <v>46475</v>
      </c>
      <c r="AQ62" s="16">
        <f t="shared" si="13"/>
        <v>55551</v>
      </c>
      <c r="AR62" s="11" t="str">
        <f t="shared" si="14"/>
        <v/>
      </c>
    </row>
    <row r="63" spans="1:44" hidden="1">
      <c r="A63" s="1" t="s">
        <v>44</v>
      </c>
      <c r="B63" s="1" t="s">
        <v>156</v>
      </c>
      <c r="C63" s="1">
        <v>124170767729247</v>
      </c>
      <c r="D63" s="1" t="s">
        <v>46</v>
      </c>
      <c r="E63" s="1" t="s">
        <v>47</v>
      </c>
      <c r="F63" s="1" t="s">
        <v>48</v>
      </c>
      <c r="G63" s="1">
        <v>43560</v>
      </c>
      <c r="H63" s="1">
        <v>43804</v>
      </c>
      <c r="I63" s="1">
        <v>3</v>
      </c>
      <c r="J63" s="1" t="s">
        <v>49</v>
      </c>
      <c r="K63" s="1">
        <v>201937</v>
      </c>
      <c r="L63" s="2">
        <v>43717</v>
      </c>
      <c r="M63" s="2">
        <v>43723</v>
      </c>
      <c r="N63" s="2">
        <v>43717</v>
      </c>
      <c r="O63" s="2">
        <v>43723</v>
      </c>
      <c r="P63" s="1">
        <v>1</v>
      </c>
      <c r="Q63" s="1">
        <v>2296</v>
      </c>
      <c r="R63" s="10">
        <f t="shared" si="0"/>
        <v>8.8419917587707481E-2</v>
      </c>
      <c r="S63" s="11">
        <f t="shared" si="1"/>
        <v>1.5915585165787345</v>
      </c>
      <c r="T63" s="1">
        <v>4.6399999999999997</v>
      </c>
      <c r="U63" s="1">
        <v>0</v>
      </c>
      <c r="V63" s="1">
        <v>0</v>
      </c>
      <c r="W63" s="1">
        <v>25967</v>
      </c>
      <c r="X63" s="1">
        <v>293.08</v>
      </c>
      <c r="Y63" s="1">
        <v>18</v>
      </c>
      <c r="Z63" s="1">
        <v>1034.42</v>
      </c>
      <c r="AA63" s="1">
        <v>18</v>
      </c>
      <c r="AB63" s="1">
        <v>18</v>
      </c>
      <c r="AC63" s="1">
        <v>1034.42</v>
      </c>
      <c r="AD63" s="1">
        <v>1034.42</v>
      </c>
      <c r="AE63" s="1" t="s">
        <v>50</v>
      </c>
      <c r="AF63" s="11">
        <f t="shared" si="2"/>
        <v>6.9318750722070321E-4</v>
      </c>
      <c r="AG63" s="11">
        <f t="shared" si="3"/>
        <v>0</v>
      </c>
      <c r="AH63" s="10">
        <f t="shared" si="4"/>
        <v>0</v>
      </c>
      <c r="AI63" s="12">
        <f t="shared" si="5"/>
        <v>1</v>
      </c>
      <c r="AJ63" s="11">
        <f t="shared" si="6"/>
        <v>1.6332922399359262E-4</v>
      </c>
      <c r="AK63" s="11">
        <f t="shared" si="7"/>
        <v>0</v>
      </c>
      <c r="AL63" s="11">
        <f t="shared" si="8"/>
        <v>-4.2441119248071422</v>
      </c>
      <c r="AM63" s="13">
        <f t="shared" si="9"/>
        <v>0.5</v>
      </c>
      <c r="AN63" s="14">
        <f t="shared" si="10"/>
        <v>0.79577925828936724</v>
      </c>
      <c r="AO63" s="14">
        <f t="shared" si="11"/>
        <v>20664</v>
      </c>
      <c r="AP63" s="15">
        <f t="shared" si="12"/>
        <v>20664</v>
      </c>
      <c r="AQ63" s="16">
        <f t="shared" si="13"/>
        <v>25967</v>
      </c>
      <c r="AR63" s="11" t="str">
        <f t="shared" si="14"/>
        <v/>
      </c>
    </row>
    <row r="64" spans="1:44" hidden="1">
      <c r="A64" s="1" t="s">
        <v>90</v>
      </c>
      <c r="B64" s="1" t="s">
        <v>157</v>
      </c>
      <c r="C64" s="1">
        <v>124170767729247</v>
      </c>
      <c r="D64" s="1" t="s">
        <v>46</v>
      </c>
      <c r="E64" s="1" t="s">
        <v>92</v>
      </c>
      <c r="F64" s="1" t="s">
        <v>93</v>
      </c>
      <c r="G64" s="1">
        <v>43560</v>
      </c>
      <c r="H64" s="1">
        <v>43804</v>
      </c>
      <c r="I64" s="1">
        <v>3</v>
      </c>
      <c r="J64" s="1" t="s">
        <v>49</v>
      </c>
      <c r="K64" s="1">
        <v>201937</v>
      </c>
      <c r="L64" s="2">
        <v>43717</v>
      </c>
      <c r="M64" s="2">
        <v>43723</v>
      </c>
      <c r="N64" s="2">
        <v>43717</v>
      </c>
      <c r="O64" s="2">
        <v>43723</v>
      </c>
      <c r="P64" s="1">
        <v>1</v>
      </c>
      <c r="Q64" s="1">
        <v>6628</v>
      </c>
      <c r="R64" s="10">
        <f t="shared" si="0"/>
        <v>0.13641509045629491</v>
      </c>
      <c r="S64" s="11">
        <f t="shared" si="1"/>
        <v>47.472451478790617</v>
      </c>
      <c r="T64" s="1">
        <v>25.33</v>
      </c>
      <c r="U64" s="1">
        <v>35</v>
      </c>
      <c r="V64" s="1">
        <v>2281.56</v>
      </c>
      <c r="W64" s="1">
        <v>48587</v>
      </c>
      <c r="X64" s="1">
        <v>2379.38</v>
      </c>
      <c r="Y64" s="1">
        <v>348</v>
      </c>
      <c r="Z64" s="1">
        <v>23038.76</v>
      </c>
      <c r="AA64" s="1">
        <v>348</v>
      </c>
      <c r="AB64" s="1">
        <v>91.430144839872</v>
      </c>
      <c r="AC64" s="1">
        <v>23038.76</v>
      </c>
      <c r="AD64" s="1">
        <v>6052.9803555489898</v>
      </c>
      <c r="AE64" s="1" t="s">
        <v>50</v>
      </c>
      <c r="AF64" s="11">
        <f t="shared" si="2"/>
        <v>7.1624096980673841E-3</v>
      </c>
      <c r="AG64" s="11">
        <f t="shared" si="3"/>
        <v>5.2806276403138197E-3</v>
      </c>
      <c r="AH64" s="10">
        <f t="shared" si="4"/>
        <v>256.56985515992756</v>
      </c>
      <c r="AI64" s="12">
        <f t="shared" si="5"/>
        <v>0.26273030126457597</v>
      </c>
      <c r="AJ64" s="11">
        <f t="shared" si="6"/>
        <v>3.8256800258847101E-4</v>
      </c>
      <c r="AK64" s="11">
        <f t="shared" si="7"/>
        <v>8.9022914906513163E-4</v>
      </c>
      <c r="AL64" s="11">
        <f t="shared" si="8"/>
        <v>-1.9420815741244208</v>
      </c>
      <c r="AM64" s="13">
        <f t="shared" si="9"/>
        <v>2.6063612878438495E-2</v>
      </c>
      <c r="AN64" s="14">
        <f t="shared" si="10"/>
        <v>46.048277934426899</v>
      </c>
      <c r="AO64" s="14">
        <f t="shared" si="11"/>
        <v>2237347.6799999997</v>
      </c>
      <c r="AP64" s="15">
        <f t="shared" si="12"/>
        <v>587819.03</v>
      </c>
      <c r="AQ64" s="16">
        <f t="shared" si="13"/>
        <v>12765.277147541952</v>
      </c>
      <c r="AR64" s="11">
        <f t="shared" si="14"/>
        <v>0.97</v>
      </c>
    </row>
    <row r="65" spans="1:44" hidden="1">
      <c r="A65" s="1" t="s">
        <v>44</v>
      </c>
      <c r="B65" s="1" t="s">
        <v>158</v>
      </c>
      <c r="C65" s="1">
        <v>124170767729247</v>
      </c>
      <c r="D65" s="1" t="s">
        <v>46</v>
      </c>
      <c r="E65" s="1" t="s">
        <v>47</v>
      </c>
      <c r="F65" s="1" t="s">
        <v>159</v>
      </c>
      <c r="G65" s="1">
        <v>43560</v>
      </c>
      <c r="H65" s="1">
        <v>43804</v>
      </c>
      <c r="I65" s="1">
        <v>3</v>
      </c>
      <c r="J65" s="1" t="s">
        <v>49</v>
      </c>
      <c r="K65" s="1">
        <v>201937</v>
      </c>
      <c r="L65" s="2">
        <v>43717</v>
      </c>
      <c r="M65" s="2">
        <v>43723</v>
      </c>
      <c r="N65" s="2">
        <v>43717</v>
      </c>
      <c r="O65" s="2">
        <v>43723</v>
      </c>
      <c r="P65" s="1">
        <v>1</v>
      </c>
      <c r="Q65" s="1">
        <v>4279</v>
      </c>
      <c r="R65" s="10">
        <f t="shared" si="0"/>
        <v>4.9388843361534644E-2</v>
      </c>
      <c r="S65" s="11">
        <f t="shared" si="1"/>
        <v>1.2841099273999008</v>
      </c>
      <c r="T65" s="1">
        <v>5.5399999999999903</v>
      </c>
      <c r="U65" s="1">
        <v>4</v>
      </c>
      <c r="V65" s="1">
        <v>38.24</v>
      </c>
      <c r="W65" s="1">
        <v>86639</v>
      </c>
      <c r="X65" s="1">
        <v>1019.77</v>
      </c>
      <c r="Y65" s="1">
        <v>26</v>
      </c>
      <c r="Z65" s="1">
        <v>1601.34</v>
      </c>
      <c r="AA65" s="1">
        <v>26</v>
      </c>
      <c r="AB65" s="1">
        <v>-54.989950923102001</v>
      </c>
      <c r="AC65" s="1">
        <v>1601.34</v>
      </c>
      <c r="AD65" s="1">
        <v>-3386.8310773538501</v>
      </c>
      <c r="AE65" s="1" t="s">
        <v>50</v>
      </c>
      <c r="AF65" s="11">
        <f t="shared" si="2"/>
        <v>3.0009579981301725E-4</v>
      </c>
      <c r="AG65" s="11">
        <f t="shared" si="3"/>
        <v>9.3479784996494512E-4</v>
      </c>
      <c r="AH65" s="10">
        <f t="shared" si="4"/>
        <v>80.989950923112886</v>
      </c>
      <c r="AI65" s="12">
        <f t="shared" si="5"/>
        <v>-2.1149981124274184</v>
      </c>
      <c r="AJ65" s="11">
        <f t="shared" si="6"/>
        <v>5.8844796904557548E-5</v>
      </c>
      <c r="AK65" s="11">
        <f t="shared" si="7"/>
        <v>4.6718041214912633E-4</v>
      </c>
      <c r="AL65" s="11">
        <f t="shared" si="8"/>
        <v>1.3479296413027273</v>
      </c>
      <c r="AM65" s="13">
        <f t="shared" si="9"/>
        <v>0.91115949331234358</v>
      </c>
      <c r="AN65" s="14">
        <f t="shared" si="10"/>
        <v>1.1685400339339098</v>
      </c>
      <c r="AO65" s="14">
        <f t="shared" si="11"/>
        <v>101241.14000000001</v>
      </c>
      <c r="AP65" s="15">
        <f t="shared" si="12"/>
        <v>-214124.82000000004</v>
      </c>
      <c r="AQ65" s="16">
        <f t="shared" si="13"/>
        <v>-183241.32146259909</v>
      </c>
      <c r="AR65" s="11">
        <f t="shared" si="14"/>
        <v>0.91</v>
      </c>
    </row>
    <row r="66" spans="1:44" hidden="1">
      <c r="A66" s="1" t="s">
        <v>53</v>
      </c>
      <c r="B66" s="1" t="s">
        <v>160</v>
      </c>
      <c r="C66" s="1">
        <v>124170767729247</v>
      </c>
      <c r="D66" s="1" t="s">
        <v>46</v>
      </c>
      <c r="E66" s="1" t="s">
        <v>55</v>
      </c>
      <c r="F66" s="1" t="s">
        <v>161</v>
      </c>
      <c r="G66" s="1">
        <v>43560</v>
      </c>
      <c r="H66" s="1">
        <v>43804</v>
      </c>
      <c r="I66" s="1">
        <v>3</v>
      </c>
      <c r="J66" s="1" t="s">
        <v>49</v>
      </c>
      <c r="K66" s="1">
        <v>201937</v>
      </c>
      <c r="L66" s="2">
        <v>43717</v>
      </c>
      <c r="M66" s="2">
        <v>43723</v>
      </c>
      <c r="N66" s="2">
        <v>43717</v>
      </c>
      <c r="O66" s="2">
        <v>43723</v>
      </c>
      <c r="P66" s="1">
        <v>1</v>
      </c>
      <c r="Q66" s="1">
        <v>18784</v>
      </c>
      <c r="R66" s="10">
        <f t="shared" si="0"/>
        <v>7.5742546310857348E-2</v>
      </c>
      <c r="S66" s="11">
        <f t="shared" si="1"/>
        <v>9.0891055573028812</v>
      </c>
      <c r="T66" s="1">
        <v>22.78</v>
      </c>
      <c r="U66" s="1">
        <v>3</v>
      </c>
      <c r="V66" s="1">
        <v>101.42</v>
      </c>
      <c r="W66" s="1">
        <v>247998</v>
      </c>
      <c r="X66" s="1">
        <v>2455.15</v>
      </c>
      <c r="Y66" s="1">
        <v>120</v>
      </c>
      <c r="Z66" s="1">
        <v>6794.56</v>
      </c>
      <c r="AA66" s="1">
        <v>120</v>
      </c>
      <c r="AB66" s="1">
        <v>80.392142248680003</v>
      </c>
      <c r="AC66" s="1">
        <v>6794.56</v>
      </c>
      <c r="AD66" s="1">
        <v>4551.9102836432603</v>
      </c>
      <c r="AE66" s="1" t="s">
        <v>50</v>
      </c>
      <c r="AF66" s="11">
        <f t="shared" si="2"/>
        <v>4.838748699586287E-4</v>
      </c>
      <c r="AG66" s="11">
        <f t="shared" si="3"/>
        <v>1.5971039182282793E-4</v>
      </c>
      <c r="AH66" s="10">
        <f t="shared" si="4"/>
        <v>39.607857751277677</v>
      </c>
      <c r="AI66" s="12">
        <f t="shared" si="5"/>
        <v>0.66993451873935261</v>
      </c>
      <c r="AJ66" s="11">
        <f t="shared" si="6"/>
        <v>4.4160842174575883E-5</v>
      </c>
      <c r="AK66" s="11">
        <f t="shared" si="7"/>
        <v>9.220147406246556E-5</v>
      </c>
      <c r="AL66" s="11">
        <f t="shared" si="8"/>
        <v>-3.1708845981954696</v>
      </c>
      <c r="AM66" s="13">
        <f t="shared" si="9"/>
        <v>7.5987752620520111E-4</v>
      </c>
      <c r="AN66" s="14">
        <f t="shared" si="10"/>
        <v>9.0891055573028812</v>
      </c>
      <c r="AO66" s="14">
        <f t="shared" si="11"/>
        <v>2254080</v>
      </c>
      <c r="AP66" s="15">
        <f t="shared" si="12"/>
        <v>1510086</v>
      </c>
      <c r="AQ66" s="16">
        <f t="shared" si="13"/>
        <v>166142.42077832198</v>
      </c>
      <c r="AR66" s="11">
        <f t="shared" si="14"/>
        <v>1</v>
      </c>
    </row>
    <row r="67" spans="1:44" hidden="1">
      <c r="A67" s="1" t="s">
        <v>44</v>
      </c>
      <c r="B67" s="1" t="s">
        <v>162</v>
      </c>
      <c r="C67" s="1">
        <v>124170767729247</v>
      </c>
      <c r="D67" s="1" t="s">
        <v>46</v>
      </c>
      <c r="E67" s="1" t="s">
        <v>47</v>
      </c>
      <c r="F67" s="1" t="s">
        <v>113</v>
      </c>
      <c r="G67" s="1">
        <v>43560</v>
      </c>
      <c r="H67" s="1">
        <v>43804</v>
      </c>
      <c r="I67" s="1">
        <v>3</v>
      </c>
      <c r="J67" s="1" t="s">
        <v>49</v>
      </c>
      <c r="K67" s="1">
        <v>201937</v>
      </c>
      <c r="L67" s="2">
        <v>43717</v>
      </c>
      <c r="M67" s="2">
        <v>43723</v>
      </c>
      <c r="N67" s="2">
        <v>43717</v>
      </c>
      <c r="O67" s="2">
        <v>43723</v>
      </c>
      <c r="P67" s="1">
        <v>1</v>
      </c>
      <c r="Q67" s="1">
        <v>7185</v>
      </c>
      <c r="R67" s="10">
        <f t="shared" si="0"/>
        <v>5.1136242322446568E-2</v>
      </c>
      <c r="S67" s="11">
        <f t="shared" si="1"/>
        <v>3.5795369625712601</v>
      </c>
      <c r="T67" s="1">
        <v>10.2799999999999</v>
      </c>
      <c r="U67" s="1">
        <v>1</v>
      </c>
      <c r="V67" s="1">
        <v>160</v>
      </c>
      <c r="W67" s="1">
        <v>140507</v>
      </c>
      <c r="X67" s="1">
        <v>1554.98</v>
      </c>
      <c r="Y67" s="1">
        <v>70</v>
      </c>
      <c r="Z67" s="1">
        <v>4182.46</v>
      </c>
      <c r="AA67" s="1">
        <v>70</v>
      </c>
      <c r="AB67" s="1">
        <v>50.444398051390003</v>
      </c>
      <c r="AC67" s="1">
        <v>4182.46</v>
      </c>
      <c r="AD67" s="1">
        <v>3014.02395820023</v>
      </c>
      <c r="AE67" s="1" t="s">
        <v>50</v>
      </c>
      <c r="AF67" s="11">
        <f t="shared" si="2"/>
        <v>4.9819581942536675E-4</v>
      </c>
      <c r="AG67" s="11">
        <f t="shared" si="3"/>
        <v>1.3917884481558804E-4</v>
      </c>
      <c r="AH67" s="10">
        <f t="shared" si="4"/>
        <v>19.555601948503828</v>
      </c>
      <c r="AI67" s="12">
        <f t="shared" si="5"/>
        <v>0.72063425787851676</v>
      </c>
      <c r="AJ67" s="11">
        <f t="shared" si="6"/>
        <v>5.9530955063205205E-5</v>
      </c>
      <c r="AK67" s="11">
        <f t="shared" si="7"/>
        <v>1.3916915910314266E-4</v>
      </c>
      <c r="AL67" s="11">
        <f t="shared" si="8"/>
        <v>-2.3718301340776127</v>
      </c>
      <c r="AM67" s="13">
        <f t="shared" si="9"/>
        <v>8.8501130680623905E-3</v>
      </c>
      <c r="AN67" s="14">
        <f t="shared" si="10"/>
        <v>3.5437415929455476</v>
      </c>
      <c r="AO67" s="14">
        <f t="shared" si="11"/>
        <v>497920.50000000006</v>
      </c>
      <c r="AP67" s="15">
        <f t="shared" si="12"/>
        <v>358818.57000000007</v>
      </c>
      <c r="AQ67" s="16">
        <f t="shared" si="13"/>
        <v>101254.15767173676</v>
      </c>
      <c r="AR67" s="11">
        <f t="shared" si="14"/>
        <v>0.99</v>
      </c>
    </row>
    <row r="68" spans="1:44" hidden="1">
      <c r="A68" s="1" t="s">
        <v>53</v>
      </c>
      <c r="B68" s="1" t="s">
        <v>163</v>
      </c>
      <c r="C68" s="1">
        <v>124170767729247</v>
      </c>
      <c r="D68" s="1" t="s">
        <v>46</v>
      </c>
      <c r="E68" s="1" t="s">
        <v>55</v>
      </c>
      <c r="F68" s="1" t="s">
        <v>66</v>
      </c>
      <c r="G68" s="1">
        <v>43560</v>
      </c>
      <c r="H68" s="1">
        <v>43804</v>
      </c>
      <c r="I68" s="1">
        <v>3</v>
      </c>
      <c r="J68" s="1" t="s">
        <v>49</v>
      </c>
      <c r="K68" s="1">
        <v>201937</v>
      </c>
      <c r="L68" s="2">
        <v>43717</v>
      </c>
      <c r="M68" s="2">
        <v>43723</v>
      </c>
      <c r="N68" s="2">
        <v>43717</v>
      </c>
      <c r="O68" s="2">
        <v>43723</v>
      </c>
      <c r="P68" s="1">
        <v>1</v>
      </c>
      <c r="Q68" s="1">
        <v>4436</v>
      </c>
      <c r="R68" s="10">
        <f t="shared" si="0"/>
        <v>8.8326065746769405E-2</v>
      </c>
      <c r="S68" s="11">
        <f t="shared" si="1"/>
        <v>5.0345857475658562</v>
      </c>
      <c r="T68" s="1">
        <v>13.88</v>
      </c>
      <c r="U68" s="1">
        <v>0</v>
      </c>
      <c r="V68" s="1">
        <v>0</v>
      </c>
      <c r="W68" s="1">
        <v>50223</v>
      </c>
      <c r="X68" s="1">
        <v>773.38</v>
      </c>
      <c r="Y68" s="1">
        <v>57</v>
      </c>
      <c r="Z68" s="1">
        <v>3030.64</v>
      </c>
      <c r="AA68" s="1">
        <v>57</v>
      </c>
      <c r="AB68" s="1">
        <v>57</v>
      </c>
      <c r="AC68" s="1">
        <v>3030.64</v>
      </c>
      <c r="AD68" s="1">
        <v>3030.64</v>
      </c>
      <c r="AE68" s="1" t="s">
        <v>50</v>
      </c>
      <c r="AF68" s="11">
        <f t="shared" si="2"/>
        <v>1.1349381757362164E-3</v>
      </c>
      <c r="AG68" s="11">
        <f t="shared" si="3"/>
        <v>0</v>
      </c>
      <c r="AH68" s="10">
        <f t="shared" si="4"/>
        <v>0</v>
      </c>
      <c r="AI68" s="12">
        <f t="shared" si="5"/>
        <v>1</v>
      </c>
      <c r="AJ68" s="11">
        <f t="shared" si="6"/>
        <v>1.5024090399451767E-4</v>
      </c>
      <c r="AK68" s="11">
        <f t="shared" si="7"/>
        <v>0</v>
      </c>
      <c r="AL68" s="11">
        <f t="shared" si="8"/>
        <v>-7.5541223831935316</v>
      </c>
      <c r="AM68" s="13">
        <f t="shared" si="9"/>
        <v>0.5</v>
      </c>
      <c r="AN68" s="14">
        <f t="shared" si="10"/>
        <v>2.5172928737829281</v>
      </c>
      <c r="AO68" s="14">
        <f t="shared" si="11"/>
        <v>126426</v>
      </c>
      <c r="AP68" s="15">
        <f t="shared" si="12"/>
        <v>126426</v>
      </c>
      <c r="AQ68" s="16">
        <f t="shared" si="13"/>
        <v>50223</v>
      </c>
      <c r="AR68" s="11" t="str">
        <f t="shared" si="14"/>
        <v/>
      </c>
    </row>
    <row r="69" spans="1:44" hidden="1">
      <c r="A69" s="1" t="s">
        <v>44</v>
      </c>
      <c r="B69" s="1" t="s">
        <v>164</v>
      </c>
      <c r="C69" s="1">
        <v>124170767729247</v>
      </c>
      <c r="D69" s="1" t="s">
        <v>46</v>
      </c>
      <c r="E69" s="1" t="s">
        <v>47</v>
      </c>
      <c r="F69" s="1" t="s">
        <v>72</v>
      </c>
      <c r="G69" s="1">
        <v>43560</v>
      </c>
      <c r="H69" s="1">
        <v>43804</v>
      </c>
      <c r="I69" s="1">
        <v>3</v>
      </c>
      <c r="J69" s="1" t="s">
        <v>49</v>
      </c>
      <c r="K69" s="1">
        <v>201937</v>
      </c>
      <c r="L69" s="2">
        <v>43717</v>
      </c>
      <c r="M69" s="2">
        <v>43723</v>
      </c>
      <c r="N69" s="2">
        <v>43717</v>
      </c>
      <c r="O69" s="2">
        <v>43723</v>
      </c>
      <c r="P69" s="1">
        <v>1</v>
      </c>
      <c r="Q69" s="1">
        <v>1984</v>
      </c>
      <c r="R69" s="10">
        <f t="shared" si="0"/>
        <v>0.10840937653680127</v>
      </c>
      <c r="S69" s="11">
        <f t="shared" si="1"/>
        <v>15.177312715152178</v>
      </c>
      <c r="T69" s="1">
        <v>13.15</v>
      </c>
      <c r="U69" s="1">
        <v>9</v>
      </c>
      <c r="V69" s="1">
        <v>678.48</v>
      </c>
      <c r="W69" s="1">
        <v>18301</v>
      </c>
      <c r="X69" s="1">
        <v>1046.19999999999</v>
      </c>
      <c r="Y69" s="1">
        <v>140</v>
      </c>
      <c r="Z69" s="1">
        <v>10560.48</v>
      </c>
      <c r="AA69" s="1">
        <v>140</v>
      </c>
      <c r="AB69" s="1">
        <v>56.98135080638</v>
      </c>
      <c r="AC69" s="1">
        <v>10560.48</v>
      </c>
      <c r="AD69" s="1">
        <v>4298.2172540268502</v>
      </c>
      <c r="AE69" s="1" t="s">
        <v>50</v>
      </c>
      <c r="AF69" s="11">
        <f t="shared" si="2"/>
        <v>7.6498551991694445E-3</v>
      </c>
      <c r="AG69" s="11">
        <f t="shared" si="3"/>
        <v>4.5362903225806455E-3</v>
      </c>
      <c r="AH69" s="10">
        <f t="shared" si="4"/>
        <v>83.018649193548399</v>
      </c>
      <c r="AI69" s="12">
        <f t="shared" si="5"/>
        <v>0.40700964861751149</v>
      </c>
      <c r="AJ69" s="11">
        <f t="shared" si="6"/>
        <v>6.4405308601686378E-4</v>
      </c>
      <c r="AK69" s="11">
        <f t="shared" si="7"/>
        <v>1.5086632208870913E-3</v>
      </c>
      <c r="AL69" s="11">
        <f t="shared" si="8"/>
        <v>-1.8980674185296649</v>
      </c>
      <c r="AM69" s="13">
        <f t="shared" si="9"/>
        <v>2.8843600743143516E-2</v>
      </c>
      <c r="AN69" s="14">
        <f t="shared" si="10"/>
        <v>14.721993333697613</v>
      </c>
      <c r="AO69" s="14">
        <f t="shared" si="11"/>
        <v>269427.20000000001</v>
      </c>
      <c r="AP69" s="15">
        <f t="shared" si="12"/>
        <v>109659.47</v>
      </c>
      <c r="AQ69" s="16">
        <f t="shared" si="13"/>
        <v>7448.6835793490782</v>
      </c>
      <c r="AR69" s="11">
        <f t="shared" si="14"/>
        <v>0.97</v>
      </c>
    </row>
    <row r="70" spans="1:44" hidden="1">
      <c r="A70" s="1" t="s">
        <v>44</v>
      </c>
      <c r="B70" s="1" t="s">
        <v>165</v>
      </c>
      <c r="C70" s="1">
        <v>124170767729247</v>
      </c>
      <c r="D70" s="1" t="s">
        <v>46</v>
      </c>
      <c r="E70" s="1" t="s">
        <v>47</v>
      </c>
      <c r="F70" s="1" t="s">
        <v>52</v>
      </c>
      <c r="G70" s="1">
        <v>43560</v>
      </c>
      <c r="H70" s="1">
        <v>43804</v>
      </c>
      <c r="I70" s="1">
        <v>3</v>
      </c>
      <c r="J70" s="1" t="s">
        <v>49</v>
      </c>
      <c r="K70" s="1">
        <v>201937</v>
      </c>
      <c r="L70" s="2">
        <v>43717</v>
      </c>
      <c r="M70" s="2">
        <v>43723</v>
      </c>
      <c r="N70" s="2">
        <v>43717</v>
      </c>
      <c r="O70" s="2">
        <v>43723</v>
      </c>
      <c r="P70" s="1">
        <v>1</v>
      </c>
      <c r="Q70" s="1">
        <v>1802</v>
      </c>
      <c r="R70" s="10">
        <f t="shared" si="0"/>
        <v>0.14298182972308179</v>
      </c>
      <c r="S70" s="11">
        <f t="shared" si="1"/>
        <v>4.7184003808617003</v>
      </c>
      <c r="T70" s="1">
        <v>3.91</v>
      </c>
      <c r="U70" s="1">
        <v>2</v>
      </c>
      <c r="V70" s="1">
        <v>99.98</v>
      </c>
      <c r="W70" s="1">
        <v>12603</v>
      </c>
      <c r="X70" s="1">
        <v>158.47999999999999</v>
      </c>
      <c r="Y70" s="1">
        <v>33</v>
      </c>
      <c r="Z70" s="1">
        <v>1649.45</v>
      </c>
      <c r="AA70" s="1">
        <v>33</v>
      </c>
      <c r="AB70" s="1">
        <v>19.012208657013002</v>
      </c>
      <c r="AC70" s="1">
        <v>1649.45</v>
      </c>
      <c r="AD70" s="1">
        <v>950.29356270636595</v>
      </c>
      <c r="AE70" s="1" t="s">
        <v>50</v>
      </c>
      <c r="AF70" s="11">
        <f t="shared" si="2"/>
        <v>2.6184241847179244E-3</v>
      </c>
      <c r="AG70" s="11">
        <f t="shared" si="3"/>
        <v>1.1098779134295228E-3</v>
      </c>
      <c r="AH70" s="10">
        <f t="shared" si="4"/>
        <v>13.987791342952276</v>
      </c>
      <c r="AI70" s="12">
        <f t="shared" si="5"/>
        <v>0.57612753506205228</v>
      </c>
      <c r="AJ70" s="11">
        <f t="shared" si="6"/>
        <v>4.5521200238080891E-4</v>
      </c>
      <c r="AK70" s="11">
        <f t="shared" si="7"/>
        <v>7.8436656065185154E-4</v>
      </c>
      <c r="AL70" s="11">
        <f t="shared" si="8"/>
        <v>-1.66342866806342</v>
      </c>
      <c r="AM70" s="13">
        <f t="shared" si="9"/>
        <v>4.8113329260992627E-2</v>
      </c>
      <c r="AN70" s="14">
        <f t="shared" si="10"/>
        <v>4.4824803618186149</v>
      </c>
      <c r="AO70" s="14">
        <f t="shared" si="11"/>
        <v>56492.700000000004</v>
      </c>
      <c r="AP70" s="15">
        <f t="shared" si="12"/>
        <v>32547.000000000004</v>
      </c>
      <c r="AQ70" s="16">
        <f t="shared" si="13"/>
        <v>7260.9353243870446</v>
      </c>
      <c r="AR70" s="11">
        <f t="shared" si="14"/>
        <v>0.95</v>
      </c>
    </row>
    <row r="71" spans="1:44" hidden="1">
      <c r="A71" s="1" t="s">
        <v>90</v>
      </c>
      <c r="B71" s="1" t="s">
        <v>166</v>
      </c>
      <c r="C71" s="1">
        <v>124170767729247</v>
      </c>
      <c r="D71" s="1" t="s">
        <v>46</v>
      </c>
      <c r="E71" s="1" t="s">
        <v>92</v>
      </c>
      <c r="F71" s="1" t="s">
        <v>115</v>
      </c>
      <c r="G71" s="1">
        <v>43560</v>
      </c>
      <c r="H71" s="1">
        <v>43804</v>
      </c>
      <c r="I71" s="1">
        <v>3</v>
      </c>
      <c r="J71" s="1" t="s">
        <v>49</v>
      </c>
      <c r="K71" s="1">
        <v>201937</v>
      </c>
      <c r="L71" s="2">
        <v>43717</v>
      </c>
      <c r="M71" s="2">
        <v>43723</v>
      </c>
      <c r="N71" s="2">
        <v>43717</v>
      </c>
      <c r="O71" s="2">
        <v>43723</v>
      </c>
      <c r="P71" s="1">
        <v>1</v>
      </c>
      <c r="Q71" s="1">
        <v>5904</v>
      </c>
      <c r="R71" s="10">
        <f t="shared" si="0"/>
        <v>9.5215056364603992E-2</v>
      </c>
      <c r="S71" s="11">
        <f t="shared" si="1"/>
        <v>16.948280032899511</v>
      </c>
      <c r="T71" s="1">
        <v>23.14</v>
      </c>
      <c r="U71" s="1">
        <v>23</v>
      </c>
      <c r="V71" s="1">
        <v>1499.22</v>
      </c>
      <c r="W71" s="1">
        <v>62007</v>
      </c>
      <c r="X71" s="1">
        <v>1583.98</v>
      </c>
      <c r="Y71" s="1">
        <v>178</v>
      </c>
      <c r="Z71" s="1">
        <v>10263.209999999999</v>
      </c>
      <c r="AA71" s="1">
        <v>178</v>
      </c>
      <c r="AB71" s="1">
        <v>-63.558434959316003</v>
      </c>
      <c r="AC71" s="1">
        <v>10263.209999999999</v>
      </c>
      <c r="AD71" s="1">
        <v>-3664.6829508921401</v>
      </c>
      <c r="AE71" s="1" t="s">
        <v>50</v>
      </c>
      <c r="AF71" s="11">
        <f t="shared" si="2"/>
        <v>2.8706436370087248E-3</v>
      </c>
      <c r="AG71" s="11">
        <f t="shared" si="3"/>
        <v>3.8956639566395663E-3</v>
      </c>
      <c r="AH71" s="10">
        <f t="shared" si="4"/>
        <v>241.5584349593496</v>
      </c>
      <c r="AI71" s="12">
        <f t="shared" si="5"/>
        <v>-0.35706985932218871</v>
      </c>
      <c r="AJ71" s="11">
        <f t="shared" si="6"/>
        <v>2.1485478607145795E-4</v>
      </c>
      <c r="AK71" s="11">
        <f t="shared" si="7"/>
        <v>8.1071831533431756E-4</v>
      </c>
      <c r="AL71" s="11">
        <f t="shared" si="8"/>
        <v>1.2221458292378662</v>
      </c>
      <c r="AM71" s="13">
        <f t="shared" si="9"/>
        <v>0.88917375756738337</v>
      </c>
      <c r="AN71" s="14">
        <f t="shared" si="10"/>
        <v>15.083969229280566</v>
      </c>
      <c r="AO71" s="14">
        <f t="shared" si="11"/>
        <v>935311.68</v>
      </c>
      <c r="AP71" s="15">
        <f t="shared" si="12"/>
        <v>-333971.61</v>
      </c>
      <c r="AQ71" s="16">
        <f t="shared" si="13"/>
        <v>-22140.830766990955</v>
      </c>
      <c r="AR71" s="11">
        <f t="shared" si="14"/>
        <v>0.89</v>
      </c>
    </row>
    <row r="72" spans="1:44" hidden="1">
      <c r="A72" s="1" t="s">
        <v>44</v>
      </c>
      <c r="B72" s="1" t="s">
        <v>167</v>
      </c>
      <c r="C72" s="1">
        <v>124170767729247</v>
      </c>
      <c r="D72" s="1" t="s">
        <v>46</v>
      </c>
      <c r="E72" s="1" t="s">
        <v>47</v>
      </c>
      <c r="F72" s="1" t="s">
        <v>60</v>
      </c>
      <c r="G72" s="1">
        <v>43560</v>
      </c>
      <c r="H72" s="1">
        <v>43804</v>
      </c>
      <c r="I72" s="1">
        <v>3</v>
      </c>
      <c r="J72" s="1" t="s">
        <v>49</v>
      </c>
      <c r="K72" s="1">
        <v>201937</v>
      </c>
      <c r="L72" s="2">
        <v>43717</v>
      </c>
      <c r="M72" s="2">
        <v>43723</v>
      </c>
      <c r="N72" s="2">
        <v>43717</v>
      </c>
      <c r="O72" s="2">
        <v>43723</v>
      </c>
      <c r="P72" s="1">
        <v>1</v>
      </c>
      <c r="Q72" s="1">
        <v>1051</v>
      </c>
      <c r="R72" s="10">
        <f t="shared" si="0"/>
        <v>0.13091679123069258</v>
      </c>
      <c r="S72" s="11">
        <f t="shared" si="1"/>
        <v>8.5095914299950159</v>
      </c>
      <c r="T72" s="1">
        <v>6.2</v>
      </c>
      <c r="U72" s="1">
        <v>18</v>
      </c>
      <c r="V72" s="1">
        <v>1149.3800000000001</v>
      </c>
      <c r="W72" s="1">
        <v>8028</v>
      </c>
      <c r="X72" s="1">
        <v>306.77</v>
      </c>
      <c r="Y72" s="1">
        <v>65</v>
      </c>
      <c r="Z72" s="1">
        <v>3922.43</v>
      </c>
      <c r="AA72" s="1">
        <v>65</v>
      </c>
      <c r="AB72" s="1">
        <v>-72.491912464270001</v>
      </c>
      <c r="AC72" s="1">
        <v>3922.43</v>
      </c>
      <c r="AD72" s="1">
        <v>-4374.5300339573296</v>
      </c>
      <c r="AE72" s="1" t="s">
        <v>50</v>
      </c>
      <c r="AF72" s="11">
        <f t="shared" si="2"/>
        <v>8.0966616841056296E-3</v>
      </c>
      <c r="AG72" s="11">
        <f t="shared" si="3"/>
        <v>1.7126546146527116E-2</v>
      </c>
      <c r="AH72" s="10">
        <f t="shared" si="4"/>
        <v>137.49191246431968</v>
      </c>
      <c r="AI72" s="12">
        <f t="shared" si="5"/>
        <v>-1.1152601917587646</v>
      </c>
      <c r="AJ72" s="11">
        <f t="shared" si="6"/>
        <v>1.0001934138863891E-3</v>
      </c>
      <c r="AK72" s="11">
        <f t="shared" si="7"/>
        <v>4.0020484245452759E-3</v>
      </c>
      <c r="AL72" s="11">
        <f t="shared" si="8"/>
        <v>2.1889887075006906</v>
      </c>
      <c r="AM72" s="13">
        <f t="shared" si="9"/>
        <v>0.98570116960097542</v>
      </c>
      <c r="AN72" s="14">
        <f t="shared" si="10"/>
        <v>8.4244955156950656</v>
      </c>
      <c r="AO72" s="14">
        <f t="shared" si="11"/>
        <v>67631.849999999991</v>
      </c>
      <c r="AP72" s="15">
        <f t="shared" si="12"/>
        <v>-75427.109999999986</v>
      </c>
      <c r="AQ72" s="16">
        <f t="shared" si="13"/>
        <v>-8953.3088194393622</v>
      </c>
      <c r="AR72" s="11">
        <f t="shared" si="14"/>
        <v>0.99</v>
      </c>
    </row>
    <row r="73" spans="1:44" hidden="1">
      <c r="A73" s="1" t="s">
        <v>44</v>
      </c>
      <c r="B73" s="1" t="s">
        <v>168</v>
      </c>
      <c r="C73" s="1">
        <v>124170767729247</v>
      </c>
      <c r="D73" s="1" t="s">
        <v>46</v>
      </c>
      <c r="E73" s="1" t="s">
        <v>47</v>
      </c>
      <c r="F73" s="1" t="s">
        <v>105</v>
      </c>
      <c r="G73" s="1">
        <v>43560</v>
      </c>
      <c r="H73" s="1">
        <v>43804</v>
      </c>
      <c r="I73" s="1">
        <v>3</v>
      </c>
      <c r="J73" s="1" t="s">
        <v>49</v>
      </c>
      <c r="K73" s="1">
        <v>201937</v>
      </c>
      <c r="L73" s="2">
        <v>43717</v>
      </c>
      <c r="M73" s="2">
        <v>43723</v>
      </c>
      <c r="N73" s="2">
        <v>43717</v>
      </c>
      <c r="O73" s="2">
        <v>43723</v>
      </c>
      <c r="P73" s="1">
        <v>1</v>
      </c>
      <c r="Q73" s="1">
        <v>263</v>
      </c>
      <c r="R73" s="10">
        <f t="shared" si="0"/>
        <v>0.25988142292490118</v>
      </c>
      <c r="S73" s="11">
        <f t="shared" si="1"/>
        <v>1.0395256916996047</v>
      </c>
      <c r="T73" s="1">
        <v>0.66</v>
      </c>
      <c r="U73" s="1">
        <v>5</v>
      </c>
      <c r="V73" s="1">
        <v>335.23</v>
      </c>
      <c r="W73" s="1">
        <v>1012</v>
      </c>
      <c r="X73" s="1">
        <v>20.97</v>
      </c>
      <c r="Y73" s="1">
        <v>4</v>
      </c>
      <c r="Z73" s="1">
        <v>222.08</v>
      </c>
      <c r="AA73" s="1">
        <v>4</v>
      </c>
      <c r="AB73" s="1">
        <v>-15.239543726236001</v>
      </c>
      <c r="AC73" s="1">
        <v>222.08</v>
      </c>
      <c r="AD73" s="1">
        <v>-846.09946768062196</v>
      </c>
      <c r="AE73" s="1" t="s">
        <v>50</v>
      </c>
      <c r="AF73" s="11">
        <f t="shared" si="2"/>
        <v>3.952569169960474E-3</v>
      </c>
      <c r="AG73" s="11">
        <f t="shared" si="3"/>
        <v>1.9011406844106463E-2</v>
      </c>
      <c r="AH73" s="10">
        <f t="shared" si="4"/>
        <v>19.239543726235741</v>
      </c>
      <c r="AI73" s="12">
        <f t="shared" si="5"/>
        <v>-3.8098859315589357</v>
      </c>
      <c r="AJ73" s="11">
        <f t="shared" si="6"/>
        <v>1.9723750171851597E-3</v>
      </c>
      <c r="AK73" s="11">
        <f t="shared" si="7"/>
        <v>8.4209527864947589E-3</v>
      </c>
      <c r="AL73" s="11">
        <f t="shared" si="8"/>
        <v>1.7411363747578024</v>
      </c>
      <c r="AM73" s="13">
        <f t="shared" si="9"/>
        <v>0.95917016166674463</v>
      </c>
      <c r="AN73" s="14">
        <f t="shared" si="10"/>
        <v>0.99794466403162052</v>
      </c>
      <c r="AO73" s="14">
        <f t="shared" si="11"/>
        <v>1009.92</v>
      </c>
      <c r="AP73" s="15">
        <f t="shared" si="12"/>
        <v>-3847.6800000000003</v>
      </c>
      <c r="AQ73" s="16">
        <f t="shared" si="13"/>
        <v>-3855.6045627376429</v>
      </c>
      <c r="AR73" s="11">
        <f t="shared" si="14"/>
        <v>0.96</v>
      </c>
    </row>
    <row r="74" spans="1:44" hidden="1">
      <c r="A74" s="1" t="s">
        <v>44</v>
      </c>
      <c r="B74" s="1" t="s">
        <v>169</v>
      </c>
      <c r="C74" s="1">
        <v>124170767729247</v>
      </c>
      <c r="D74" s="1" t="s">
        <v>46</v>
      </c>
      <c r="E74" s="1" t="s">
        <v>47</v>
      </c>
      <c r="F74" s="1" t="s">
        <v>170</v>
      </c>
      <c r="G74" s="1">
        <v>43560</v>
      </c>
      <c r="H74" s="1">
        <v>43804</v>
      </c>
      <c r="I74" s="1">
        <v>3</v>
      </c>
      <c r="J74" s="1" t="s">
        <v>49</v>
      </c>
      <c r="K74" s="1">
        <v>201937</v>
      </c>
      <c r="L74" s="2">
        <v>43717</v>
      </c>
      <c r="M74" s="2">
        <v>43723</v>
      </c>
      <c r="N74" s="2">
        <v>43717</v>
      </c>
      <c r="O74" s="2">
        <v>43723</v>
      </c>
      <c r="P74" s="1">
        <v>1</v>
      </c>
      <c r="Q74" s="1">
        <v>5420</v>
      </c>
      <c r="R74" s="10">
        <f t="shared" si="0"/>
        <v>7.004846526655896E-2</v>
      </c>
      <c r="S74" s="11">
        <f t="shared" si="1"/>
        <v>3.0120840064620356</v>
      </c>
      <c r="T74" s="1">
        <v>6.02</v>
      </c>
      <c r="U74" s="1">
        <v>1</v>
      </c>
      <c r="V74" s="1">
        <v>33.24</v>
      </c>
      <c r="W74" s="1">
        <v>77375</v>
      </c>
      <c r="X74" s="1">
        <v>685.75999999999897</v>
      </c>
      <c r="Y74" s="1">
        <v>43</v>
      </c>
      <c r="Z74" s="1">
        <v>2207.1799999999998</v>
      </c>
      <c r="AA74" s="1">
        <v>43</v>
      </c>
      <c r="AB74" s="1">
        <v>28.724169741726001</v>
      </c>
      <c r="AC74" s="1">
        <v>2207.1799999999998</v>
      </c>
      <c r="AD74" s="1">
        <v>1474.4049528033199</v>
      </c>
      <c r="AE74" s="1" t="s">
        <v>50</v>
      </c>
      <c r="AF74" s="11">
        <f t="shared" si="2"/>
        <v>5.5573505654281103E-4</v>
      </c>
      <c r="AG74" s="11">
        <f t="shared" si="3"/>
        <v>1.8450184501845018E-4</v>
      </c>
      <c r="AH74" s="10">
        <f t="shared" si="4"/>
        <v>14.275830258302582</v>
      </c>
      <c r="AI74" s="12">
        <f t="shared" si="5"/>
        <v>0.66800394748133529</v>
      </c>
      <c r="AJ74" s="11">
        <f t="shared" si="6"/>
        <v>8.4725249393809233E-5</v>
      </c>
      <c r="AK74" s="11">
        <f t="shared" si="7"/>
        <v>1.8448482376789331E-4</v>
      </c>
      <c r="AL74" s="11">
        <f t="shared" si="8"/>
        <v>-1.8286458832106689</v>
      </c>
      <c r="AM74" s="13">
        <f t="shared" si="9"/>
        <v>3.3726337184355935E-2</v>
      </c>
      <c r="AN74" s="14">
        <f t="shared" si="10"/>
        <v>2.9217214862681744</v>
      </c>
      <c r="AO74" s="14">
        <f t="shared" si="11"/>
        <v>226068.19999999998</v>
      </c>
      <c r="AP74" s="15">
        <f t="shared" si="12"/>
        <v>151014.44999999998</v>
      </c>
      <c r="AQ74" s="16">
        <f t="shared" si="13"/>
        <v>51686.805436368319</v>
      </c>
      <c r="AR74" s="11">
        <f t="shared" si="14"/>
        <v>0.97</v>
      </c>
    </row>
    <row r="75" spans="1:44" hidden="1">
      <c r="A75" s="1" t="s">
        <v>44</v>
      </c>
      <c r="B75" s="1" t="s">
        <v>171</v>
      </c>
      <c r="C75" s="1">
        <v>124170767729247</v>
      </c>
      <c r="D75" s="1" t="s">
        <v>46</v>
      </c>
      <c r="E75" s="1" t="s">
        <v>47</v>
      </c>
      <c r="F75" s="1" t="s">
        <v>107</v>
      </c>
      <c r="G75" s="1">
        <v>43560</v>
      </c>
      <c r="H75" s="1">
        <v>43804</v>
      </c>
      <c r="I75" s="1">
        <v>3</v>
      </c>
      <c r="J75" s="1" t="s">
        <v>49</v>
      </c>
      <c r="K75" s="1">
        <v>201937</v>
      </c>
      <c r="L75" s="2">
        <v>43717</v>
      </c>
      <c r="M75" s="2">
        <v>43723</v>
      </c>
      <c r="N75" s="2">
        <v>43717</v>
      </c>
      <c r="O75" s="2">
        <v>43723</v>
      </c>
      <c r="P75" s="1">
        <v>1</v>
      </c>
      <c r="Q75" s="1">
        <v>27474</v>
      </c>
      <c r="R75" s="10">
        <f t="shared" si="0"/>
        <v>0.11073269625288681</v>
      </c>
      <c r="S75" s="11">
        <f t="shared" si="1"/>
        <v>24.914856656899534</v>
      </c>
      <c r="T75" s="1">
        <v>28.95</v>
      </c>
      <c r="U75" s="1">
        <v>3</v>
      </c>
      <c r="V75" s="1">
        <v>274.27999999999997</v>
      </c>
      <c r="W75" s="1">
        <v>248111</v>
      </c>
      <c r="X75" s="1">
        <v>4082.87</v>
      </c>
      <c r="Y75" s="1">
        <v>225</v>
      </c>
      <c r="Z75" s="1">
        <v>11240.28</v>
      </c>
      <c r="AA75" s="1">
        <v>225</v>
      </c>
      <c r="AB75" s="1">
        <v>197.90773094542499</v>
      </c>
      <c r="AC75" s="1">
        <v>11240.28</v>
      </c>
      <c r="AD75" s="1">
        <v>9886.8369332944003</v>
      </c>
      <c r="AE75" s="1" t="s">
        <v>50</v>
      </c>
      <c r="AF75" s="11">
        <f t="shared" si="2"/>
        <v>9.0685217503456116E-4</v>
      </c>
      <c r="AG75" s="11">
        <f t="shared" si="3"/>
        <v>1.0919414719371041E-4</v>
      </c>
      <c r="AH75" s="10">
        <f t="shared" si="4"/>
        <v>27.092269054378683</v>
      </c>
      <c r="AI75" s="12">
        <f t="shared" si="5"/>
        <v>0.87958991531387254</v>
      </c>
      <c r="AJ75" s="11">
        <f t="shared" si="6"/>
        <v>6.0429392755756703E-5</v>
      </c>
      <c r="AK75" s="11">
        <f t="shared" si="7"/>
        <v>6.3039828204187174E-5</v>
      </c>
      <c r="AL75" s="11">
        <f t="shared" si="8"/>
        <v>-9.1343150553862174</v>
      </c>
      <c r="AM75" s="13">
        <f t="shared" si="9"/>
        <v>3.2911057578406206E-20</v>
      </c>
      <c r="AN75" s="14">
        <f t="shared" si="10"/>
        <v>24.914856656899534</v>
      </c>
      <c r="AO75" s="14">
        <f t="shared" si="11"/>
        <v>6181650</v>
      </c>
      <c r="AP75" s="15">
        <f t="shared" si="12"/>
        <v>5437317</v>
      </c>
      <c r="AQ75" s="16">
        <f t="shared" si="13"/>
        <v>218235.93347844022</v>
      </c>
      <c r="AR75" s="11">
        <f t="shared" si="14"/>
        <v>1</v>
      </c>
    </row>
    <row r="76" spans="1:44" hidden="1">
      <c r="A76" s="1" t="s">
        <v>116</v>
      </c>
      <c r="B76" s="1" t="s">
        <v>172</v>
      </c>
      <c r="C76" s="1">
        <v>124170767729247</v>
      </c>
      <c r="D76" s="1" t="s">
        <v>46</v>
      </c>
      <c r="E76" s="1" t="s">
        <v>118</v>
      </c>
      <c r="F76" s="1" t="s">
        <v>95</v>
      </c>
      <c r="G76" s="1">
        <v>43560</v>
      </c>
      <c r="H76" s="1">
        <v>43804</v>
      </c>
      <c r="I76" s="1">
        <v>3</v>
      </c>
      <c r="J76" s="1" t="s">
        <v>49</v>
      </c>
      <c r="K76" s="1">
        <v>201937</v>
      </c>
      <c r="L76" s="2">
        <v>43717</v>
      </c>
      <c r="M76" s="2">
        <v>43723</v>
      </c>
      <c r="N76" s="2">
        <v>43717</v>
      </c>
      <c r="O76" s="2">
        <v>43723</v>
      </c>
      <c r="P76" s="1">
        <v>1</v>
      </c>
      <c r="Q76" s="1">
        <v>110054</v>
      </c>
      <c r="R76" s="10">
        <f t="shared" si="0"/>
        <v>9.5608593253866558E-2</v>
      </c>
      <c r="S76" s="11">
        <f t="shared" si="1"/>
        <v>124.00434545026492</v>
      </c>
      <c r="T76" s="1">
        <v>185.09</v>
      </c>
      <c r="U76" s="1">
        <v>86</v>
      </c>
      <c r="V76" s="1">
        <v>5218.29</v>
      </c>
      <c r="W76" s="1">
        <v>1151089</v>
      </c>
      <c r="X76" s="1">
        <v>19031.86</v>
      </c>
      <c r="Y76" s="1">
        <v>1297</v>
      </c>
      <c r="Z76" s="1">
        <v>74863.38</v>
      </c>
      <c r="AA76" s="1">
        <v>1297</v>
      </c>
      <c r="AB76" s="1">
        <v>397.49926399621597</v>
      </c>
      <c r="AC76" s="1">
        <v>74863.38</v>
      </c>
      <c r="AD76" s="1">
        <v>22943.8230148566</v>
      </c>
      <c r="AE76" s="1" t="s">
        <v>50</v>
      </c>
      <c r="AF76" s="11">
        <f t="shared" si="2"/>
        <v>1.1267590950830039E-3</v>
      </c>
      <c r="AG76" s="11">
        <f t="shared" si="3"/>
        <v>7.8143456848456217E-4</v>
      </c>
      <c r="AH76" s="10">
        <f t="shared" si="4"/>
        <v>899.50073600232622</v>
      </c>
      <c r="AI76" s="12">
        <f t="shared" si="5"/>
        <v>0.30647591672912394</v>
      </c>
      <c r="AJ76" s="11">
        <f t="shared" si="6"/>
        <v>3.1269164248165383E-5</v>
      </c>
      <c r="AK76" s="11">
        <f t="shared" si="7"/>
        <v>8.4231326660821562E-5</v>
      </c>
      <c r="AL76" s="11">
        <f t="shared" si="8"/>
        <v>-3.8434269975353161</v>
      </c>
      <c r="AM76" s="13">
        <f t="shared" si="9"/>
        <v>6.0664050743692824E-5</v>
      </c>
      <c r="AN76" s="14">
        <f t="shared" si="10"/>
        <v>124.00434545026492</v>
      </c>
      <c r="AO76" s="14">
        <f t="shared" si="11"/>
        <v>142740038</v>
      </c>
      <c r="AP76" s="15">
        <f t="shared" si="12"/>
        <v>43746383.999999985</v>
      </c>
      <c r="AQ76" s="16">
        <f t="shared" si="13"/>
        <v>352781.05651181057</v>
      </c>
      <c r="AR76" s="11">
        <f t="shared" si="14"/>
        <v>1</v>
      </c>
    </row>
    <row r="77" spans="1:44" hidden="1">
      <c r="A77" s="1" t="s">
        <v>53</v>
      </c>
      <c r="B77" s="1" t="s">
        <v>173</v>
      </c>
      <c r="C77" s="1">
        <v>124170767729247</v>
      </c>
      <c r="D77" s="1" t="s">
        <v>46</v>
      </c>
      <c r="E77" s="1" t="s">
        <v>55</v>
      </c>
      <c r="F77" s="1" t="s">
        <v>161</v>
      </c>
      <c r="G77" s="1">
        <v>43560</v>
      </c>
      <c r="H77" s="1">
        <v>43804</v>
      </c>
      <c r="I77" s="1">
        <v>3</v>
      </c>
      <c r="J77" s="1" t="s">
        <v>49</v>
      </c>
      <c r="K77" s="1">
        <v>201938</v>
      </c>
      <c r="L77" s="2">
        <v>43724</v>
      </c>
      <c r="M77" s="2">
        <v>43730</v>
      </c>
      <c r="N77" s="2">
        <v>43724</v>
      </c>
      <c r="O77" s="2">
        <v>43730</v>
      </c>
      <c r="P77" s="1">
        <v>1</v>
      </c>
      <c r="Q77" s="1">
        <v>1081</v>
      </c>
      <c r="R77" s="10">
        <f t="shared" si="0"/>
        <v>0.30929899856938481</v>
      </c>
      <c r="S77" s="11">
        <f t="shared" si="1"/>
        <v>1.5464949928469243</v>
      </c>
      <c r="T77" s="1">
        <v>1.62</v>
      </c>
      <c r="U77" s="1">
        <v>2</v>
      </c>
      <c r="V77" s="1">
        <v>89.93</v>
      </c>
      <c r="W77" s="1">
        <v>3495</v>
      </c>
      <c r="X77" s="1">
        <v>21.17</v>
      </c>
      <c r="Y77" s="1">
        <v>5</v>
      </c>
      <c r="Z77" s="1">
        <v>208.27</v>
      </c>
      <c r="AA77" s="1">
        <v>5</v>
      </c>
      <c r="AB77" s="1">
        <v>-1.4662349676199999</v>
      </c>
      <c r="AC77" s="1">
        <v>208.27</v>
      </c>
      <c r="AD77" s="1">
        <v>-61.074551341243399</v>
      </c>
      <c r="AE77" s="1" t="s">
        <v>50</v>
      </c>
      <c r="AF77" s="11">
        <f t="shared" si="2"/>
        <v>1.4306151645207439E-3</v>
      </c>
      <c r="AG77" s="11">
        <f t="shared" si="3"/>
        <v>1.8501387604070306E-3</v>
      </c>
      <c r="AH77" s="10">
        <f t="shared" si="4"/>
        <v>6.4662349676225723</v>
      </c>
      <c r="AI77" s="12">
        <f t="shared" si="5"/>
        <v>-0.29324699352451439</v>
      </c>
      <c r="AJ77" s="11">
        <f t="shared" si="6"/>
        <v>6.3933274067315589E-4</v>
      </c>
      <c r="AK77" s="11">
        <f t="shared" si="7"/>
        <v>1.3070348853284521E-3</v>
      </c>
      <c r="AL77" s="11">
        <f t="shared" si="8"/>
        <v>0.28832817729336008</v>
      </c>
      <c r="AM77" s="13">
        <f t="shared" si="9"/>
        <v>0.61345222990386983</v>
      </c>
      <c r="AN77" s="14">
        <f t="shared" si="10"/>
        <v>0.94336194563662379</v>
      </c>
      <c r="AO77" s="14">
        <f t="shared" si="11"/>
        <v>3297.05</v>
      </c>
      <c r="AP77" s="15">
        <f t="shared" si="12"/>
        <v>-966.85000000000025</v>
      </c>
      <c r="AQ77" s="16">
        <f t="shared" si="13"/>
        <v>-1024.8982423681778</v>
      </c>
      <c r="AR77" s="11" t="str">
        <f t="shared" si="14"/>
        <v/>
      </c>
    </row>
    <row r="78" spans="1:44" hidden="1">
      <c r="A78" s="1" t="s">
        <v>44</v>
      </c>
      <c r="B78" s="1" t="s">
        <v>174</v>
      </c>
      <c r="C78" s="1">
        <v>124170767729247</v>
      </c>
      <c r="D78" s="1" t="s">
        <v>46</v>
      </c>
      <c r="E78" s="1" t="s">
        <v>47</v>
      </c>
      <c r="F78" s="1" t="s">
        <v>60</v>
      </c>
      <c r="G78" s="1">
        <v>43560</v>
      </c>
      <c r="H78" s="1">
        <v>43804</v>
      </c>
      <c r="I78" s="1">
        <v>3</v>
      </c>
      <c r="J78" s="1" t="s">
        <v>49</v>
      </c>
      <c r="K78" s="1">
        <v>201938</v>
      </c>
      <c r="L78" s="2">
        <v>43724</v>
      </c>
      <c r="M78" s="2">
        <v>43730</v>
      </c>
      <c r="N78" s="2">
        <v>43724</v>
      </c>
      <c r="O78" s="2">
        <v>43730</v>
      </c>
      <c r="P78" s="1">
        <v>1</v>
      </c>
      <c r="Q78" s="1">
        <v>309</v>
      </c>
      <c r="R78" s="10">
        <f t="shared" si="0"/>
        <v>3.8653990492869654E-2</v>
      </c>
      <c r="S78" s="11">
        <f t="shared" si="1"/>
        <v>6.1459844883662749</v>
      </c>
      <c r="T78" s="1">
        <v>2.9399999999999902</v>
      </c>
      <c r="U78" s="1">
        <v>3</v>
      </c>
      <c r="V78" s="1">
        <v>149.97</v>
      </c>
      <c r="W78" s="1">
        <v>7994</v>
      </c>
      <c r="X78" s="1">
        <v>528.51</v>
      </c>
      <c r="Y78" s="1">
        <v>159</v>
      </c>
      <c r="Z78" s="1">
        <v>9594.52</v>
      </c>
      <c r="AA78" s="1">
        <v>159</v>
      </c>
      <c r="AB78" s="1">
        <v>81.388349514518893</v>
      </c>
      <c r="AC78" s="1">
        <v>9594.52</v>
      </c>
      <c r="AD78" s="1">
        <v>4911.2084728556101</v>
      </c>
      <c r="AE78" s="1" t="s">
        <v>50</v>
      </c>
      <c r="AF78" s="11">
        <f t="shared" si="2"/>
        <v>1.988991743807856E-2</v>
      </c>
      <c r="AG78" s="11">
        <f t="shared" si="3"/>
        <v>9.7087378640776691E-3</v>
      </c>
      <c r="AH78" s="10">
        <f t="shared" si="4"/>
        <v>77.611650485436883</v>
      </c>
      <c r="AI78" s="12">
        <f t="shared" si="5"/>
        <v>0.51187641204127743</v>
      </c>
      <c r="AJ78" s="11">
        <f t="shared" si="6"/>
        <v>1.5616073581261832E-3</v>
      </c>
      <c r="AK78" s="11">
        <f t="shared" si="7"/>
        <v>5.5780656519986774E-3</v>
      </c>
      <c r="AL78" s="11">
        <f t="shared" si="8"/>
        <v>-1.7576387171999341</v>
      </c>
      <c r="AM78" s="13">
        <f t="shared" si="9"/>
        <v>3.9404500603315386E-2</v>
      </c>
      <c r="AN78" s="14">
        <f t="shared" si="10"/>
        <v>5.9001451088316239</v>
      </c>
      <c r="AO78" s="14">
        <f t="shared" si="11"/>
        <v>47165.760000000002</v>
      </c>
      <c r="AP78" s="15">
        <f t="shared" si="12"/>
        <v>24143.040000000001</v>
      </c>
      <c r="AQ78" s="16">
        <f t="shared" si="13"/>
        <v>4091.9400378579717</v>
      </c>
      <c r="AR78" s="11">
        <f t="shared" si="14"/>
        <v>0.96</v>
      </c>
    </row>
    <row r="79" spans="1:44" hidden="1">
      <c r="A79" s="1" t="s">
        <v>53</v>
      </c>
      <c r="B79" s="1" t="s">
        <v>175</v>
      </c>
      <c r="C79" s="1">
        <v>124170767729247</v>
      </c>
      <c r="D79" s="1" t="s">
        <v>46</v>
      </c>
      <c r="E79" s="1" t="s">
        <v>55</v>
      </c>
      <c r="F79" s="1" t="s">
        <v>64</v>
      </c>
      <c r="G79" s="1">
        <v>43560</v>
      </c>
      <c r="H79" s="1">
        <v>43804</v>
      </c>
      <c r="I79" s="1">
        <v>3</v>
      </c>
      <c r="J79" s="1" t="s">
        <v>49</v>
      </c>
      <c r="K79" s="1">
        <v>201938</v>
      </c>
      <c r="L79" s="2">
        <v>43724</v>
      </c>
      <c r="M79" s="2">
        <v>43730</v>
      </c>
      <c r="N79" s="2">
        <v>43724</v>
      </c>
      <c r="O79" s="2">
        <v>43730</v>
      </c>
      <c r="P79" s="1">
        <v>1</v>
      </c>
      <c r="Q79" s="1">
        <v>1236</v>
      </c>
      <c r="R79" s="10">
        <f t="shared" si="0"/>
        <v>5.2319674906874364E-2</v>
      </c>
      <c r="S79" s="11">
        <f t="shared" si="1"/>
        <v>10.30697595665425</v>
      </c>
      <c r="T79" s="1">
        <v>7.89</v>
      </c>
      <c r="U79" s="1">
        <v>13</v>
      </c>
      <c r="V79" s="1">
        <v>1233.1199999999999</v>
      </c>
      <c r="W79" s="1">
        <v>23624</v>
      </c>
      <c r="X79" s="1">
        <v>1169.18</v>
      </c>
      <c r="Y79" s="1">
        <v>197</v>
      </c>
      <c r="Z79" s="1">
        <v>18306.919999999998</v>
      </c>
      <c r="AA79" s="1">
        <v>197</v>
      </c>
      <c r="AB79" s="1">
        <v>-51.472491909342999</v>
      </c>
      <c r="AC79" s="1">
        <v>18306.919999999998</v>
      </c>
      <c r="AD79" s="1">
        <v>-4783.2629014466402</v>
      </c>
      <c r="AE79" s="1" t="s">
        <v>50</v>
      </c>
      <c r="AF79" s="11">
        <f t="shared" si="2"/>
        <v>8.3389773112089397E-3</v>
      </c>
      <c r="AG79" s="11">
        <f t="shared" si="3"/>
        <v>1.0517799352750809E-2</v>
      </c>
      <c r="AH79" s="10">
        <f t="shared" si="4"/>
        <v>248.4724919093851</v>
      </c>
      <c r="AI79" s="12">
        <f t="shared" si="5"/>
        <v>-0.26128168481921382</v>
      </c>
      <c r="AJ79" s="11">
        <f t="shared" si="6"/>
        <v>5.9164513933859331E-4</v>
      </c>
      <c r="AK79" s="11">
        <f t="shared" si="7"/>
        <v>2.9017313280632691E-3</v>
      </c>
      <c r="AL79" s="11">
        <f t="shared" si="8"/>
        <v>0.73573220696756747</v>
      </c>
      <c r="AM79" s="13">
        <f t="shared" si="9"/>
        <v>0.76905315734826141</v>
      </c>
      <c r="AN79" s="14">
        <f t="shared" si="10"/>
        <v>7.9363714866237727</v>
      </c>
      <c r="AO79" s="14">
        <f t="shared" si="11"/>
        <v>187488.84</v>
      </c>
      <c r="AP79" s="15">
        <f t="shared" si="12"/>
        <v>-48987.400000000009</v>
      </c>
      <c r="AQ79" s="16">
        <f t="shared" si="13"/>
        <v>-6172.5185221691072</v>
      </c>
      <c r="AR79" s="11">
        <f t="shared" si="14"/>
        <v>0.77</v>
      </c>
    </row>
    <row r="80" spans="1:44" hidden="1">
      <c r="A80" s="1" t="s">
        <v>44</v>
      </c>
      <c r="B80" s="1" t="s">
        <v>176</v>
      </c>
      <c r="C80" s="1">
        <v>124170767729247</v>
      </c>
      <c r="D80" s="1" t="s">
        <v>46</v>
      </c>
      <c r="E80" s="1" t="s">
        <v>47</v>
      </c>
      <c r="F80" s="1" t="s">
        <v>138</v>
      </c>
      <c r="G80" s="1">
        <v>43560</v>
      </c>
      <c r="H80" s="1">
        <v>43804</v>
      </c>
      <c r="I80" s="1">
        <v>3</v>
      </c>
      <c r="J80" s="1" t="s">
        <v>49</v>
      </c>
      <c r="K80" s="1">
        <v>201938</v>
      </c>
      <c r="L80" s="2">
        <v>43724</v>
      </c>
      <c r="M80" s="2">
        <v>43730</v>
      </c>
      <c r="N80" s="2">
        <v>43724</v>
      </c>
      <c r="O80" s="2">
        <v>43730</v>
      </c>
      <c r="P80" s="1">
        <v>1</v>
      </c>
      <c r="Q80" s="1">
        <v>52</v>
      </c>
      <c r="R80" s="10">
        <f t="shared" si="0"/>
        <v>6.0324825986078884E-2</v>
      </c>
      <c r="S80" s="11">
        <f t="shared" si="1"/>
        <v>0.48259860788863107</v>
      </c>
      <c r="T80" s="1">
        <v>0.47</v>
      </c>
      <c r="U80" s="1">
        <v>2</v>
      </c>
      <c r="V80" s="1">
        <v>61.42</v>
      </c>
      <c r="W80" s="1">
        <v>862</v>
      </c>
      <c r="X80" s="1">
        <v>112.91</v>
      </c>
      <c r="Y80" s="1">
        <v>8</v>
      </c>
      <c r="Z80" s="1">
        <v>470.75</v>
      </c>
      <c r="AA80" s="1">
        <v>8</v>
      </c>
      <c r="AB80" s="1">
        <v>-25.15384615384</v>
      </c>
      <c r="AC80" s="1">
        <v>470.75</v>
      </c>
      <c r="AD80" s="1">
        <v>-1480.14663461502</v>
      </c>
      <c r="AE80" s="1" t="s">
        <v>50</v>
      </c>
      <c r="AF80" s="11">
        <f t="shared" si="2"/>
        <v>9.2807424593967514E-3</v>
      </c>
      <c r="AG80" s="11">
        <f t="shared" si="3"/>
        <v>3.8461538461538464E-2</v>
      </c>
      <c r="AH80" s="10">
        <f t="shared" si="4"/>
        <v>33.153846153846153</v>
      </c>
      <c r="AI80" s="12">
        <f t="shared" si="5"/>
        <v>-3.1442307692307696</v>
      </c>
      <c r="AJ80" s="11">
        <f t="shared" si="6"/>
        <v>3.2659763090853978E-3</v>
      </c>
      <c r="AK80" s="11">
        <f t="shared" si="7"/>
        <v>2.6668278664674475E-2</v>
      </c>
      <c r="AL80" s="11">
        <f t="shared" si="8"/>
        <v>1.0860993067184253</v>
      </c>
      <c r="AM80" s="13">
        <f t="shared" si="9"/>
        <v>0.86128247046960948</v>
      </c>
      <c r="AN80" s="14">
        <f t="shared" si="10"/>
        <v>0.41503480278422272</v>
      </c>
      <c r="AO80" s="14">
        <f t="shared" si="11"/>
        <v>357.76</v>
      </c>
      <c r="AP80" s="15">
        <f t="shared" si="12"/>
        <v>-1124.8800000000001</v>
      </c>
      <c r="AQ80" s="16">
        <f t="shared" si="13"/>
        <v>-2710.3269230769233</v>
      </c>
      <c r="AR80" s="11">
        <f t="shared" si="14"/>
        <v>0.86</v>
      </c>
    </row>
    <row r="81" spans="1:44" hidden="1">
      <c r="A81" s="1" t="s">
        <v>44</v>
      </c>
      <c r="B81" s="1" t="s">
        <v>177</v>
      </c>
      <c r="C81" s="1">
        <v>124170767729247</v>
      </c>
      <c r="D81" s="1" t="s">
        <v>46</v>
      </c>
      <c r="E81" s="1" t="s">
        <v>47</v>
      </c>
      <c r="F81" s="1" t="s">
        <v>105</v>
      </c>
      <c r="G81" s="1">
        <v>43560</v>
      </c>
      <c r="H81" s="1">
        <v>43804</v>
      </c>
      <c r="I81" s="1">
        <v>3</v>
      </c>
      <c r="J81" s="1" t="s">
        <v>49</v>
      </c>
      <c r="K81" s="1">
        <v>201938</v>
      </c>
      <c r="L81" s="2">
        <v>43724</v>
      </c>
      <c r="M81" s="2">
        <v>43730</v>
      </c>
      <c r="N81" s="2">
        <v>43724</v>
      </c>
      <c r="O81" s="2">
        <v>43730</v>
      </c>
      <c r="P81" s="1">
        <v>1</v>
      </c>
      <c r="Q81" s="1">
        <v>138</v>
      </c>
      <c r="R81" s="10">
        <f t="shared" si="0"/>
        <v>0.14480587618048268</v>
      </c>
      <c r="S81" s="11">
        <f t="shared" si="1"/>
        <v>2.6065057712486883</v>
      </c>
      <c r="T81" s="1">
        <v>0.4</v>
      </c>
      <c r="U81" s="1">
        <v>5</v>
      </c>
      <c r="V81" s="1">
        <v>333.34</v>
      </c>
      <c r="W81" s="1">
        <v>953</v>
      </c>
      <c r="X81" s="1">
        <v>23.69</v>
      </c>
      <c r="Y81" s="1">
        <v>18</v>
      </c>
      <c r="Z81" s="1">
        <v>1067.42</v>
      </c>
      <c r="AA81" s="1">
        <v>18</v>
      </c>
      <c r="AB81" s="1">
        <v>-16.528985507232001</v>
      </c>
      <c r="AC81" s="1">
        <v>1067.42</v>
      </c>
      <c r="AD81" s="1">
        <v>-980.18720611830997</v>
      </c>
      <c r="AE81" s="1" t="s">
        <v>50</v>
      </c>
      <c r="AF81" s="11">
        <f t="shared" si="2"/>
        <v>1.888772298006296E-2</v>
      </c>
      <c r="AG81" s="11">
        <f t="shared" si="3"/>
        <v>3.6231884057971016E-2</v>
      </c>
      <c r="AH81" s="10">
        <f t="shared" si="4"/>
        <v>34.528985507246375</v>
      </c>
      <c r="AI81" s="12">
        <f t="shared" si="5"/>
        <v>-0.91827697262479868</v>
      </c>
      <c r="AJ81" s="11">
        <f t="shared" si="6"/>
        <v>4.409635650420087E-3</v>
      </c>
      <c r="AK81" s="11">
        <f t="shared" si="7"/>
        <v>1.5907143285461674E-2</v>
      </c>
      <c r="AL81" s="11">
        <f t="shared" si="8"/>
        <v>1.050713504398791</v>
      </c>
      <c r="AM81" s="13">
        <f t="shared" si="9"/>
        <v>0.85330490410317794</v>
      </c>
      <c r="AN81" s="14">
        <f t="shared" si="10"/>
        <v>2.2155299055613851</v>
      </c>
      <c r="AO81" s="14">
        <f t="shared" si="11"/>
        <v>2111.4</v>
      </c>
      <c r="AP81" s="15">
        <f t="shared" si="12"/>
        <v>-1938.85</v>
      </c>
      <c r="AQ81" s="16">
        <f t="shared" si="13"/>
        <v>-875.11795491143312</v>
      </c>
      <c r="AR81" s="11">
        <f t="shared" si="14"/>
        <v>0.85</v>
      </c>
    </row>
    <row r="82" spans="1:44" hidden="1">
      <c r="A82" s="1" t="s">
        <v>44</v>
      </c>
      <c r="B82" s="1" t="s">
        <v>178</v>
      </c>
      <c r="C82" s="1">
        <v>124170767729247</v>
      </c>
      <c r="D82" s="1" t="s">
        <v>46</v>
      </c>
      <c r="E82" s="1" t="s">
        <v>47</v>
      </c>
      <c r="F82" s="1" t="s">
        <v>111</v>
      </c>
      <c r="G82" s="1">
        <v>43560</v>
      </c>
      <c r="H82" s="1">
        <v>43804</v>
      </c>
      <c r="I82" s="1">
        <v>3</v>
      </c>
      <c r="J82" s="1" t="s">
        <v>49</v>
      </c>
      <c r="K82" s="1">
        <v>201938</v>
      </c>
      <c r="L82" s="2">
        <v>43724</v>
      </c>
      <c r="M82" s="2">
        <v>43730</v>
      </c>
      <c r="N82" s="2">
        <v>43724</v>
      </c>
      <c r="O82" s="2">
        <v>43730</v>
      </c>
      <c r="P82" s="1">
        <v>1</v>
      </c>
      <c r="Q82" s="1">
        <v>590</v>
      </c>
      <c r="R82" s="10">
        <f t="shared" si="0"/>
        <v>4.9215882549215884E-2</v>
      </c>
      <c r="S82" s="11">
        <f t="shared" si="1"/>
        <v>2.3623623623623624</v>
      </c>
      <c r="T82" s="1">
        <v>4.67</v>
      </c>
      <c r="U82" s="1">
        <v>3</v>
      </c>
      <c r="V82" s="1">
        <v>109.11</v>
      </c>
      <c r="W82" s="1">
        <v>11988</v>
      </c>
      <c r="X82" s="1">
        <v>632.25</v>
      </c>
      <c r="Y82" s="1">
        <v>48</v>
      </c>
      <c r="Z82" s="1">
        <v>3611.66</v>
      </c>
      <c r="AA82" s="1">
        <v>48</v>
      </c>
      <c r="AB82" s="1">
        <v>-12.955932203375999</v>
      </c>
      <c r="AC82" s="1">
        <v>3611.66</v>
      </c>
      <c r="AD82" s="1">
        <v>-974.84212711760301</v>
      </c>
      <c r="AE82" s="1" t="s">
        <v>50</v>
      </c>
      <c r="AF82" s="11">
        <f t="shared" si="2"/>
        <v>4.004004004004004E-3</v>
      </c>
      <c r="AG82" s="11">
        <f t="shared" si="3"/>
        <v>5.084745762711864E-3</v>
      </c>
      <c r="AH82" s="10">
        <f t="shared" si="4"/>
        <v>60.955932203389828</v>
      </c>
      <c r="AI82" s="12">
        <f t="shared" si="5"/>
        <v>-0.26991525423728807</v>
      </c>
      <c r="AJ82" s="11">
        <f t="shared" si="6"/>
        <v>5.7677002348277019E-4</v>
      </c>
      <c r="AK82" s="11">
        <f t="shared" si="7"/>
        <v>2.9282062315188532E-3</v>
      </c>
      <c r="AL82" s="11">
        <f t="shared" si="8"/>
        <v>0.3621219545742041</v>
      </c>
      <c r="AM82" s="13">
        <f t="shared" si="9"/>
        <v>0.64136955097075798</v>
      </c>
      <c r="AN82" s="14">
        <f t="shared" si="10"/>
        <v>1.511911911911912</v>
      </c>
      <c r="AO82" s="14">
        <f t="shared" si="11"/>
        <v>18124.8</v>
      </c>
      <c r="AP82" s="15">
        <f t="shared" si="12"/>
        <v>-4892.1599999999989</v>
      </c>
      <c r="AQ82" s="16">
        <f t="shared" si="13"/>
        <v>-3235.7440677966092</v>
      </c>
      <c r="AR82" s="11" t="str">
        <f t="shared" si="14"/>
        <v/>
      </c>
    </row>
    <row r="83" spans="1:44">
      <c r="A83" s="1" t="s">
        <v>44</v>
      </c>
      <c r="B83" s="1" t="s">
        <v>179</v>
      </c>
      <c r="C83" s="1">
        <v>124170767729247</v>
      </c>
      <c r="D83" s="1" t="s">
        <v>46</v>
      </c>
      <c r="E83" s="1" t="s">
        <v>47</v>
      </c>
      <c r="F83" s="1" t="s">
        <v>58</v>
      </c>
      <c r="G83" s="1">
        <v>43560</v>
      </c>
      <c r="H83" s="1">
        <v>43804</v>
      </c>
      <c r="I83" s="1">
        <v>3</v>
      </c>
      <c r="J83" s="1" t="s">
        <v>49</v>
      </c>
      <c r="K83" s="1">
        <v>201938</v>
      </c>
      <c r="L83" s="2">
        <v>43724</v>
      </c>
      <c r="M83" s="2">
        <v>43730</v>
      </c>
      <c r="N83" s="2">
        <v>43724</v>
      </c>
      <c r="O83" s="2">
        <v>43730</v>
      </c>
      <c r="P83" s="1">
        <v>1</v>
      </c>
      <c r="Q83" s="1">
        <v>22</v>
      </c>
      <c r="R83" s="10">
        <f t="shared" si="0"/>
        <v>3.0095759233926128E-2</v>
      </c>
      <c r="S83" s="11">
        <f t="shared" si="1"/>
        <v>1.2941176470588236</v>
      </c>
      <c r="T83" s="1">
        <v>0.27</v>
      </c>
      <c r="U83" s="1">
        <v>1</v>
      </c>
      <c r="V83" s="1">
        <v>44.99</v>
      </c>
      <c r="W83" s="1">
        <v>731</v>
      </c>
      <c r="X83" s="1">
        <v>177.42</v>
      </c>
      <c r="Y83" s="1">
        <v>43</v>
      </c>
      <c r="Z83" s="1">
        <v>3051.96</v>
      </c>
      <c r="AA83" s="1">
        <v>43</v>
      </c>
      <c r="AB83" s="1">
        <v>9.7727272726960006</v>
      </c>
      <c r="AC83" s="1">
        <v>3051.96</v>
      </c>
      <c r="AD83" s="1">
        <v>693.62727272505299</v>
      </c>
      <c r="AE83" s="1" t="s">
        <v>50</v>
      </c>
      <c r="AF83" s="11">
        <f t="shared" si="2"/>
        <v>5.8823529411764705E-2</v>
      </c>
      <c r="AG83" s="11">
        <f t="shared" si="3"/>
        <v>4.5454545454545456E-2</v>
      </c>
      <c r="AH83" s="10">
        <f t="shared" si="4"/>
        <v>33.227272727272727</v>
      </c>
      <c r="AI83" s="12">
        <f t="shared" si="5"/>
        <v>0.22727272727272724</v>
      </c>
      <c r="AJ83" s="11">
        <f t="shared" si="6"/>
        <v>8.7026673112389312E-3</v>
      </c>
      <c r="AK83" s="11">
        <f t="shared" si="7"/>
        <v>4.4409473678108838E-2</v>
      </c>
      <c r="AL83" s="11">
        <f t="shared" si="8"/>
        <v>-0.29542008869204012</v>
      </c>
      <c r="AM83" s="13">
        <f t="shared" si="9"/>
        <v>0.38383649459189106</v>
      </c>
      <c r="AN83" s="14">
        <f t="shared" si="10"/>
        <v>0.8023529411764706</v>
      </c>
      <c r="AO83" s="14">
        <f t="shared" si="11"/>
        <v>586.52</v>
      </c>
      <c r="AP83" s="15">
        <f t="shared" si="12"/>
        <v>133.29999999999998</v>
      </c>
      <c r="AQ83" s="16">
        <f t="shared" si="13"/>
        <v>166.1363636363636</v>
      </c>
      <c r="AR83" s="11" t="str">
        <f t="shared" si="14"/>
        <v/>
      </c>
    </row>
    <row r="84" spans="1:44" hidden="1">
      <c r="A84" s="1" t="s">
        <v>53</v>
      </c>
      <c r="B84" s="1" t="s">
        <v>180</v>
      </c>
      <c r="C84" s="1">
        <v>124170767729247</v>
      </c>
      <c r="D84" s="1" t="s">
        <v>46</v>
      </c>
      <c r="E84" s="1" t="s">
        <v>55</v>
      </c>
      <c r="F84" s="1" t="s">
        <v>97</v>
      </c>
      <c r="G84" s="1">
        <v>43560</v>
      </c>
      <c r="H84" s="1">
        <v>43804</v>
      </c>
      <c r="I84" s="1">
        <v>3</v>
      </c>
      <c r="J84" s="1" t="s">
        <v>49</v>
      </c>
      <c r="K84" s="1">
        <v>201938</v>
      </c>
      <c r="L84" s="2">
        <v>43724</v>
      </c>
      <c r="M84" s="2">
        <v>43730</v>
      </c>
      <c r="N84" s="2">
        <v>43724</v>
      </c>
      <c r="O84" s="2">
        <v>43730</v>
      </c>
      <c r="P84" s="1">
        <v>1</v>
      </c>
      <c r="Q84" s="1">
        <v>98880</v>
      </c>
      <c r="R84" s="10">
        <f t="shared" si="0"/>
        <v>0.16010336770827768</v>
      </c>
      <c r="S84" s="11">
        <f t="shared" si="1"/>
        <v>99.744398082256993</v>
      </c>
      <c r="T84" s="1">
        <v>171.15</v>
      </c>
      <c r="U84" s="1">
        <v>16</v>
      </c>
      <c r="V84" s="1">
        <v>1002.86</v>
      </c>
      <c r="W84" s="1">
        <v>617601</v>
      </c>
      <c r="X84" s="1">
        <v>8829.7999999999993</v>
      </c>
      <c r="Y84" s="1">
        <v>623</v>
      </c>
      <c r="Z84" s="1">
        <v>37136.129999999997</v>
      </c>
      <c r="AA84" s="1">
        <v>623</v>
      </c>
      <c r="AB84" s="1">
        <v>523.06456310650503</v>
      </c>
      <c r="AC84" s="1">
        <v>37136.129999999997</v>
      </c>
      <c r="AD84" s="1">
        <v>31179.122975788701</v>
      </c>
      <c r="AE84" s="1" t="s">
        <v>50</v>
      </c>
      <c r="AF84" s="11">
        <f t="shared" si="2"/>
        <v>1.0087418899904631E-3</v>
      </c>
      <c r="AG84" s="11">
        <f t="shared" si="3"/>
        <v>1.6181229773462783E-4</v>
      </c>
      <c r="AH84" s="10">
        <f t="shared" si="4"/>
        <v>99.935436893203885</v>
      </c>
      <c r="AI84" s="12">
        <f t="shared" si="5"/>
        <v>0.83958998893546721</v>
      </c>
      <c r="AJ84" s="11">
        <f t="shared" si="6"/>
        <v>4.0394001450272926E-5</v>
      </c>
      <c r="AK84" s="11">
        <f t="shared" si="7"/>
        <v>4.0449801398785005E-5</v>
      </c>
      <c r="AL84" s="11">
        <f t="shared" si="8"/>
        <v>-14.815471170704726</v>
      </c>
      <c r="AM84" s="13">
        <f t="shared" si="9"/>
        <v>5.8185206212800947E-50</v>
      </c>
      <c r="AN84" s="14">
        <f t="shared" si="10"/>
        <v>99.744398082256993</v>
      </c>
      <c r="AO84" s="14">
        <f t="shared" si="11"/>
        <v>61602240</v>
      </c>
      <c r="AP84" s="15">
        <f t="shared" si="12"/>
        <v>51720623.999999993</v>
      </c>
      <c r="AQ84" s="16">
        <f t="shared" si="13"/>
        <v>518531.61675653351</v>
      </c>
      <c r="AR84" s="11">
        <f t="shared" si="14"/>
        <v>1</v>
      </c>
    </row>
    <row r="85" spans="1:44" hidden="1">
      <c r="A85" s="1" t="s">
        <v>44</v>
      </c>
      <c r="B85" s="1" t="s">
        <v>181</v>
      </c>
      <c r="C85" s="1">
        <v>124170767729247</v>
      </c>
      <c r="D85" s="1" t="s">
        <v>46</v>
      </c>
      <c r="E85" s="1" t="s">
        <v>47</v>
      </c>
      <c r="F85" s="1" t="s">
        <v>89</v>
      </c>
      <c r="G85" s="1">
        <v>43560</v>
      </c>
      <c r="H85" s="1">
        <v>43804</v>
      </c>
      <c r="I85" s="1">
        <v>3</v>
      </c>
      <c r="J85" s="1" t="s">
        <v>49</v>
      </c>
      <c r="K85" s="1">
        <v>201938</v>
      </c>
      <c r="L85" s="2">
        <v>43724</v>
      </c>
      <c r="M85" s="2">
        <v>43730</v>
      </c>
      <c r="N85" s="2">
        <v>43724</v>
      </c>
      <c r="O85" s="2">
        <v>43730</v>
      </c>
      <c r="P85" s="1">
        <v>1</v>
      </c>
      <c r="Q85" s="1">
        <v>307</v>
      </c>
      <c r="R85" s="10">
        <f t="shared" si="0"/>
        <v>0.43361581920903952</v>
      </c>
      <c r="S85" s="11">
        <f t="shared" si="1"/>
        <v>0.43361581920903952</v>
      </c>
      <c r="T85" s="1">
        <v>0.74</v>
      </c>
      <c r="U85" s="1">
        <v>0</v>
      </c>
      <c r="V85" s="1">
        <v>0</v>
      </c>
      <c r="W85" s="1">
        <v>708</v>
      </c>
      <c r="X85" s="1">
        <v>6.54</v>
      </c>
      <c r="Y85" s="1">
        <v>1</v>
      </c>
      <c r="Z85" s="1">
        <v>36.5</v>
      </c>
      <c r="AA85" s="1">
        <v>1</v>
      </c>
      <c r="AB85" s="1">
        <v>1</v>
      </c>
      <c r="AC85" s="1">
        <v>36.5</v>
      </c>
      <c r="AD85" s="1">
        <v>36.5</v>
      </c>
      <c r="AE85" s="1" t="s">
        <v>50</v>
      </c>
      <c r="AF85" s="11">
        <f t="shared" si="2"/>
        <v>1.4124293785310734E-3</v>
      </c>
      <c r="AG85" s="11">
        <f t="shared" si="3"/>
        <v>0</v>
      </c>
      <c r="AH85" s="10">
        <f t="shared" si="4"/>
        <v>0</v>
      </c>
      <c r="AI85" s="12">
        <f t="shared" si="5"/>
        <v>1</v>
      </c>
      <c r="AJ85" s="11">
        <f t="shared" si="6"/>
        <v>1.4114315476905039E-3</v>
      </c>
      <c r="AK85" s="11">
        <f t="shared" si="7"/>
        <v>0</v>
      </c>
      <c r="AL85" s="11">
        <f t="shared" si="8"/>
        <v>-1.0007069636796784</v>
      </c>
      <c r="AM85" s="13">
        <f t="shared" si="9"/>
        <v>0.5</v>
      </c>
      <c r="AN85" s="14">
        <f t="shared" si="10"/>
        <v>0.21680790960451976</v>
      </c>
      <c r="AO85" s="14">
        <f t="shared" si="11"/>
        <v>153.5</v>
      </c>
      <c r="AP85" s="15">
        <f t="shared" si="12"/>
        <v>153.5</v>
      </c>
      <c r="AQ85" s="16">
        <f t="shared" si="13"/>
        <v>708</v>
      </c>
      <c r="AR85" s="11" t="str">
        <f t="shared" si="14"/>
        <v/>
      </c>
    </row>
    <row r="86" spans="1:44" hidden="1">
      <c r="A86" s="1" t="s">
        <v>53</v>
      </c>
      <c r="B86" s="1" t="s">
        <v>182</v>
      </c>
      <c r="C86" s="1">
        <v>124170767729247</v>
      </c>
      <c r="D86" s="1" t="s">
        <v>46</v>
      </c>
      <c r="E86" s="1" t="s">
        <v>55</v>
      </c>
      <c r="F86" s="1" t="s">
        <v>127</v>
      </c>
      <c r="G86" s="1">
        <v>43560</v>
      </c>
      <c r="H86" s="1">
        <v>43804</v>
      </c>
      <c r="I86" s="1">
        <v>3</v>
      </c>
      <c r="J86" s="1" t="s">
        <v>49</v>
      </c>
      <c r="K86" s="1">
        <v>201938</v>
      </c>
      <c r="L86" s="2">
        <v>43724</v>
      </c>
      <c r="M86" s="2">
        <v>43730</v>
      </c>
      <c r="N86" s="2">
        <v>43724</v>
      </c>
      <c r="O86" s="2">
        <v>43730</v>
      </c>
      <c r="P86" s="1">
        <v>1</v>
      </c>
      <c r="Q86" s="1">
        <v>9918</v>
      </c>
      <c r="R86" s="10">
        <f t="shared" si="0"/>
        <v>8.9344912078408764E-2</v>
      </c>
      <c r="S86" s="11">
        <f t="shared" si="1"/>
        <v>6.52217858172384</v>
      </c>
      <c r="T86" s="1">
        <v>19.41</v>
      </c>
      <c r="U86" s="1">
        <v>4</v>
      </c>
      <c r="V86" s="1">
        <v>114.15</v>
      </c>
      <c r="W86" s="1">
        <v>111008</v>
      </c>
      <c r="X86" s="1">
        <v>1445.29</v>
      </c>
      <c r="Y86" s="1">
        <v>73</v>
      </c>
      <c r="Z86" s="1">
        <v>4458.25</v>
      </c>
      <c r="AA86" s="1">
        <v>73</v>
      </c>
      <c r="AB86" s="1">
        <v>28.229683403808998</v>
      </c>
      <c r="AC86" s="1">
        <v>4458.25</v>
      </c>
      <c r="AD86" s="1">
        <v>1724.0409045894701</v>
      </c>
      <c r="AE86" s="1" t="s">
        <v>50</v>
      </c>
      <c r="AF86" s="11">
        <f t="shared" si="2"/>
        <v>6.5761026232343618E-4</v>
      </c>
      <c r="AG86" s="11">
        <f t="shared" si="3"/>
        <v>4.0330711837063924E-4</v>
      </c>
      <c r="AH86" s="10">
        <f t="shared" si="4"/>
        <v>44.770316596087923</v>
      </c>
      <c r="AI86" s="12">
        <f t="shared" si="5"/>
        <v>0.38670799183441207</v>
      </c>
      <c r="AJ86" s="11">
        <f t="shared" si="6"/>
        <v>7.6942148052710956E-5</v>
      </c>
      <c r="AK86" s="11">
        <f t="shared" si="7"/>
        <v>2.0161289092652442E-4</v>
      </c>
      <c r="AL86" s="11">
        <f t="shared" si="8"/>
        <v>-1.178443123926799</v>
      </c>
      <c r="AM86" s="13">
        <f t="shared" si="9"/>
        <v>0.11930999712662059</v>
      </c>
      <c r="AN86" s="14">
        <f t="shared" si="10"/>
        <v>5.7395171519169796</v>
      </c>
      <c r="AO86" s="14">
        <f t="shared" si="11"/>
        <v>637132.32000000007</v>
      </c>
      <c r="AP86" s="15">
        <f t="shared" si="12"/>
        <v>246384.16000000003</v>
      </c>
      <c r="AQ86" s="16">
        <f t="shared" si="13"/>
        <v>42927.680757554415</v>
      </c>
      <c r="AR86" s="11">
        <f t="shared" si="14"/>
        <v>0.88</v>
      </c>
    </row>
    <row r="87" spans="1:44" hidden="1">
      <c r="A87" s="1" t="s">
        <v>44</v>
      </c>
      <c r="B87" s="1" t="s">
        <v>183</v>
      </c>
      <c r="C87" s="1">
        <v>124170767729247</v>
      </c>
      <c r="D87" s="1" t="s">
        <v>46</v>
      </c>
      <c r="E87" s="1" t="s">
        <v>47</v>
      </c>
      <c r="F87" s="1" t="s">
        <v>85</v>
      </c>
      <c r="G87" s="1">
        <v>43560</v>
      </c>
      <c r="H87" s="1">
        <v>43804</v>
      </c>
      <c r="I87" s="1">
        <v>3</v>
      </c>
      <c r="J87" s="1" t="s">
        <v>49</v>
      </c>
      <c r="K87" s="1">
        <v>201938</v>
      </c>
      <c r="L87" s="2">
        <v>43724</v>
      </c>
      <c r="M87" s="2">
        <v>43730</v>
      </c>
      <c r="N87" s="2">
        <v>43724</v>
      </c>
      <c r="O87" s="2">
        <v>43730</v>
      </c>
      <c r="P87" s="1">
        <v>1</v>
      </c>
      <c r="Q87" s="1">
        <v>15060</v>
      </c>
      <c r="R87" s="10">
        <f t="shared" si="0"/>
        <v>0.2046195652173913</v>
      </c>
      <c r="S87" s="11">
        <f t="shared" si="1"/>
        <v>12.481793478260869</v>
      </c>
      <c r="T87" s="1">
        <v>18.95</v>
      </c>
      <c r="U87" s="1">
        <v>2</v>
      </c>
      <c r="V87" s="1">
        <v>156.19</v>
      </c>
      <c r="W87" s="1">
        <v>73600</v>
      </c>
      <c r="X87" s="1">
        <v>731.77</v>
      </c>
      <c r="Y87" s="1">
        <v>61</v>
      </c>
      <c r="Z87" s="1">
        <v>3705.47</v>
      </c>
      <c r="AA87" s="1">
        <v>61</v>
      </c>
      <c r="AB87" s="1">
        <v>51.225763612172997</v>
      </c>
      <c r="AC87" s="1">
        <v>3705.47</v>
      </c>
      <c r="AD87" s="1">
        <v>3111.7300047868598</v>
      </c>
      <c r="AE87" s="1" t="s">
        <v>50</v>
      </c>
      <c r="AF87" s="11">
        <f t="shared" si="2"/>
        <v>8.2880434782608699E-4</v>
      </c>
      <c r="AG87" s="11">
        <f t="shared" si="3"/>
        <v>1.3280212483399734E-4</v>
      </c>
      <c r="AH87" s="10">
        <f t="shared" si="4"/>
        <v>9.7742363877822047</v>
      </c>
      <c r="AI87" s="12">
        <f t="shared" si="5"/>
        <v>0.83976661659373442</v>
      </c>
      <c r="AJ87" s="11">
        <f t="shared" si="6"/>
        <v>1.0607353832283001E-4</v>
      </c>
      <c r="AK87" s="11">
        <f t="shared" si="7"/>
        <v>9.3899047408509739E-5</v>
      </c>
      <c r="AL87" s="11">
        <f t="shared" si="8"/>
        <v>-4.9130569700461866</v>
      </c>
      <c r="AM87" s="13">
        <f t="shared" si="9"/>
        <v>4.4833604119588075E-7</v>
      </c>
      <c r="AN87" s="14">
        <f t="shared" si="10"/>
        <v>12.481793478260869</v>
      </c>
      <c r="AO87" s="14">
        <f t="shared" si="11"/>
        <v>918660</v>
      </c>
      <c r="AP87" s="15">
        <f t="shared" si="12"/>
        <v>771460.00000000012</v>
      </c>
      <c r="AQ87" s="16">
        <f t="shared" si="13"/>
        <v>61806.82298129885</v>
      </c>
      <c r="AR87" s="11">
        <f t="shared" si="14"/>
        <v>1</v>
      </c>
    </row>
    <row r="88" spans="1:44" hidden="1">
      <c r="A88" s="1" t="s">
        <v>44</v>
      </c>
      <c r="B88" s="1" t="s">
        <v>184</v>
      </c>
      <c r="C88" s="1">
        <v>124170767729247</v>
      </c>
      <c r="D88" s="1" t="s">
        <v>46</v>
      </c>
      <c r="E88" s="1" t="s">
        <v>47</v>
      </c>
      <c r="F88" s="1" t="s">
        <v>52</v>
      </c>
      <c r="G88" s="1">
        <v>43560</v>
      </c>
      <c r="H88" s="1">
        <v>43804</v>
      </c>
      <c r="I88" s="1">
        <v>3</v>
      </c>
      <c r="J88" s="1" t="s">
        <v>49</v>
      </c>
      <c r="K88" s="1">
        <v>201938</v>
      </c>
      <c r="L88" s="2">
        <v>43724</v>
      </c>
      <c r="M88" s="2">
        <v>43730</v>
      </c>
      <c r="N88" s="2">
        <v>43724</v>
      </c>
      <c r="O88" s="2">
        <v>43730</v>
      </c>
      <c r="P88" s="1">
        <v>1</v>
      </c>
      <c r="Q88" s="1">
        <v>1135</v>
      </c>
      <c r="R88" s="10">
        <f t="shared" si="0"/>
        <v>0.10199496764917326</v>
      </c>
      <c r="S88" s="11">
        <f t="shared" si="1"/>
        <v>4.793763479511143</v>
      </c>
      <c r="T88" s="1">
        <v>2.59</v>
      </c>
      <c r="U88" s="1">
        <v>1</v>
      </c>
      <c r="V88" s="1">
        <v>97.08</v>
      </c>
      <c r="W88" s="1">
        <v>11128</v>
      </c>
      <c r="X88" s="1">
        <v>135.01</v>
      </c>
      <c r="Y88" s="1">
        <v>47</v>
      </c>
      <c r="Z88" s="1">
        <v>2816.33</v>
      </c>
      <c r="AA88" s="1">
        <v>47</v>
      </c>
      <c r="AB88" s="1">
        <v>37.195594713634897</v>
      </c>
      <c r="AC88" s="1">
        <v>2816.33</v>
      </c>
      <c r="AD88" s="1">
        <v>2228.8312608479</v>
      </c>
      <c r="AE88" s="1" t="s">
        <v>50</v>
      </c>
      <c r="AF88" s="11">
        <f t="shared" si="2"/>
        <v>4.2235801581595976E-3</v>
      </c>
      <c r="AG88" s="11">
        <f t="shared" si="3"/>
        <v>8.81057268722467E-4</v>
      </c>
      <c r="AH88" s="10">
        <f t="shared" si="4"/>
        <v>9.8044052863436129</v>
      </c>
      <c r="AI88" s="12">
        <f t="shared" si="5"/>
        <v>0.79139563220545506</v>
      </c>
      <c r="AJ88" s="11">
        <f t="shared" si="6"/>
        <v>6.1477009145640522E-4</v>
      </c>
      <c r="AK88" s="11">
        <f t="shared" si="7"/>
        <v>8.8066905223800065E-4</v>
      </c>
      <c r="AL88" s="11">
        <f t="shared" si="8"/>
        <v>-3.1121590178761491</v>
      </c>
      <c r="AM88" s="13">
        <f t="shared" si="9"/>
        <v>9.2862214242545971E-4</v>
      </c>
      <c r="AN88" s="14">
        <f t="shared" si="10"/>
        <v>4.793763479511143</v>
      </c>
      <c r="AO88" s="14">
        <f t="shared" si="11"/>
        <v>53345</v>
      </c>
      <c r="AP88" s="15">
        <f t="shared" si="12"/>
        <v>42217</v>
      </c>
      <c r="AQ88" s="16">
        <f t="shared" si="13"/>
        <v>8806.6505951823037</v>
      </c>
      <c r="AR88" s="11">
        <f t="shared" si="14"/>
        <v>1</v>
      </c>
    </row>
    <row r="89" spans="1:44" hidden="1">
      <c r="A89" s="1" t="s">
        <v>44</v>
      </c>
      <c r="B89" s="1" t="s">
        <v>185</v>
      </c>
      <c r="C89" s="1">
        <v>124170767729247</v>
      </c>
      <c r="D89" s="1" t="s">
        <v>46</v>
      </c>
      <c r="E89" s="1" t="s">
        <v>47</v>
      </c>
      <c r="F89" s="1" t="s">
        <v>122</v>
      </c>
      <c r="G89" s="1">
        <v>43560</v>
      </c>
      <c r="H89" s="1">
        <v>43804</v>
      </c>
      <c r="I89" s="1">
        <v>3</v>
      </c>
      <c r="J89" s="1" t="s">
        <v>49</v>
      </c>
      <c r="K89" s="1">
        <v>201938</v>
      </c>
      <c r="L89" s="2">
        <v>43724</v>
      </c>
      <c r="M89" s="2">
        <v>43730</v>
      </c>
      <c r="N89" s="2">
        <v>43724</v>
      </c>
      <c r="O89" s="2">
        <v>43730</v>
      </c>
      <c r="P89" s="1">
        <v>1</v>
      </c>
      <c r="Q89" s="1">
        <v>416</v>
      </c>
      <c r="R89" s="10">
        <f t="shared" si="0"/>
        <v>0.44302449414270501</v>
      </c>
      <c r="S89" s="11">
        <f t="shared" si="1"/>
        <v>0.44302449414270506</v>
      </c>
      <c r="T89" s="1">
        <v>0.68</v>
      </c>
      <c r="U89" s="1">
        <v>2</v>
      </c>
      <c r="V89" s="1">
        <v>89.93</v>
      </c>
      <c r="W89" s="1">
        <v>939</v>
      </c>
      <c r="X89" s="1">
        <v>6.93</v>
      </c>
      <c r="Y89" s="1">
        <v>1</v>
      </c>
      <c r="Z89" s="1">
        <v>0</v>
      </c>
      <c r="AA89" s="1">
        <v>1</v>
      </c>
      <c r="AB89" s="1">
        <v>-3.5144230769210001</v>
      </c>
      <c r="AC89" s="1">
        <v>0</v>
      </c>
      <c r="AD89" s="1">
        <v>0</v>
      </c>
      <c r="AE89" s="1" t="s">
        <v>50</v>
      </c>
      <c r="AF89" s="11">
        <f t="shared" si="2"/>
        <v>1.0649627263045794E-3</v>
      </c>
      <c r="AG89" s="11">
        <f t="shared" si="3"/>
        <v>4.807692307692308E-3</v>
      </c>
      <c r="AH89" s="10">
        <f t="shared" si="4"/>
        <v>4.5144230769230775</v>
      </c>
      <c r="AI89" s="12">
        <f t="shared" si="5"/>
        <v>-3.5144230769230766</v>
      </c>
      <c r="AJ89" s="11">
        <f t="shared" si="6"/>
        <v>1.0643955024420739E-3</v>
      </c>
      <c r="AK89" s="11">
        <f t="shared" si="7"/>
        <v>3.3913699872330297E-3</v>
      </c>
      <c r="AL89" s="11">
        <f t="shared" si="8"/>
        <v>1.0529612111357494</v>
      </c>
      <c r="AM89" s="13">
        <f t="shared" si="9"/>
        <v>0.85382061499588002</v>
      </c>
      <c r="AN89" s="14">
        <f t="shared" si="10"/>
        <v>0.37657082002129927</v>
      </c>
      <c r="AO89" s="14">
        <f t="shared" si="11"/>
        <v>353.6</v>
      </c>
      <c r="AP89" s="15">
        <f t="shared" si="12"/>
        <v>-1242.7</v>
      </c>
      <c r="AQ89" s="16">
        <f t="shared" si="13"/>
        <v>-3300.0432692307691</v>
      </c>
      <c r="AR89" s="11">
        <f t="shared" si="14"/>
        <v>0.85</v>
      </c>
    </row>
    <row r="90" spans="1:44" hidden="1">
      <c r="A90" s="1" t="s">
        <v>53</v>
      </c>
      <c r="B90" s="1" t="s">
        <v>186</v>
      </c>
      <c r="C90" s="1">
        <v>124170767729247</v>
      </c>
      <c r="D90" s="1" t="s">
        <v>46</v>
      </c>
      <c r="E90" s="1" t="s">
        <v>55</v>
      </c>
      <c r="F90" s="1" t="s">
        <v>62</v>
      </c>
      <c r="G90" s="1">
        <v>43560</v>
      </c>
      <c r="H90" s="1">
        <v>43804</v>
      </c>
      <c r="I90" s="1">
        <v>3</v>
      </c>
      <c r="J90" s="1" t="s">
        <v>49</v>
      </c>
      <c r="K90" s="1">
        <v>201938</v>
      </c>
      <c r="L90" s="2">
        <v>43724</v>
      </c>
      <c r="M90" s="2">
        <v>43730</v>
      </c>
      <c r="N90" s="2">
        <v>43724</v>
      </c>
      <c r="O90" s="2">
        <v>43730</v>
      </c>
      <c r="P90" s="1">
        <v>1</v>
      </c>
      <c r="Q90" s="1">
        <v>219</v>
      </c>
      <c r="R90" s="10">
        <f t="shared" si="0"/>
        <v>4.2590431738623105E-2</v>
      </c>
      <c r="S90" s="11">
        <f t="shared" si="1"/>
        <v>8.0495915985997666</v>
      </c>
      <c r="T90" s="1">
        <v>2.2799999999999998</v>
      </c>
      <c r="U90" s="1">
        <v>15</v>
      </c>
      <c r="V90" s="1">
        <v>625.13</v>
      </c>
      <c r="W90" s="1">
        <v>5142</v>
      </c>
      <c r="X90" s="1">
        <v>975.25</v>
      </c>
      <c r="Y90" s="1">
        <v>189</v>
      </c>
      <c r="Z90" s="1">
        <v>12199.4</v>
      </c>
      <c r="AA90" s="1">
        <v>189</v>
      </c>
      <c r="AB90" s="1">
        <v>-163.191780821853</v>
      </c>
      <c r="AC90" s="1">
        <v>12199.4</v>
      </c>
      <c r="AD90" s="1">
        <v>-10533.5545553339</v>
      </c>
      <c r="AE90" s="1" t="s">
        <v>50</v>
      </c>
      <c r="AF90" s="11">
        <f t="shared" si="2"/>
        <v>3.6756126021003498E-2</v>
      </c>
      <c r="AG90" s="11">
        <f t="shared" si="3"/>
        <v>6.8493150684931503E-2</v>
      </c>
      <c r="AH90" s="10">
        <f t="shared" si="4"/>
        <v>352.1917808219178</v>
      </c>
      <c r="AI90" s="12">
        <f t="shared" si="5"/>
        <v>-0.86344857577734291</v>
      </c>
      <c r="AJ90" s="11">
        <f t="shared" si="6"/>
        <v>2.6240188928299195E-3</v>
      </c>
      <c r="AK90" s="11">
        <f t="shared" si="7"/>
        <v>1.7068467949612622E-2</v>
      </c>
      <c r="AL90" s="11">
        <f t="shared" si="8"/>
        <v>1.8378041561714229</v>
      </c>
      <c r="AM90" s="13">
        <f t="shared" si="9"/>
        <v>0.96695436550337044</v>
      </c>
      <c r="AN90" s="14">
        <f t="shared" si="10"/>
        <v>7.808103850641773</v>
      </c>
      <c r="AO90" s="14">
        <f t="shared" si="11"/>
        <v>40149.269999999997</v>
      </c>
      <c r="AP90" s="15">
        <f t="shared" si="12"/>
        <v>-34666.829999999994</v>
      </c>
      <c r="AQ90" s="16">
        <f t="shared" si="13"/>
        <v>-4439.8525766470975</v>
      </c>
      <c r="AR90" s="11">
        <f t="shared" si="14"/>
        <v>0.97</v>
      </c>
    </row>
    <row r="91" spans="1:44" hidden="1">
      <c r="A91" s="1" t="s">
        <v>53</v>
      </c>
      <c r="B91" s="1" t="s">
        <v>187</v>
      </c>
      <c r="C91" s="1">
        <v>124170767729247</v>
      </c>
      <c r="D91" s="1" t="s">
        <v>46</v>
      </c>
      <c r="E91" s="1" t="s">
        <v>55</v>
      </c>
      <c r="F91" s="1" t="s">
        <v>56</v>
      </c>
      <c r="G91" s="1">
        <v>43560</v>
      </c>
      <c r="H91" s="1">
        <v>43804</v>
      </c>
      <c r="I91" s="1">
        <v>3</v>
      </c>
      <c r="J91" s="1" t="s">
        <v>49</v>
      </c>
      <c r="K91" s="1">
        <v>201938</v>
      </c>
      <c r="L91" s="2">
        <v>43724</v>
      </c>
      <c r="M91" s="2">
        <v>43730</v>
      </c>
      <c r="N91" s="2">
        <v>43724</v>
      </c>
      <c r="O91" s="2">
        <v>43730</v>
      </c>
      <c r="P91" s="1">
        <v>1</v>
      </c>
      <c r="Q91" s="1">
        <v>2265</v>
      </c>
      <c r="R91" s="10">
        <f t="shared" si="0"/>
        <v>9.709362139917696E-2</v>
      </c>
      <c r="S91" s="11">
        <f t="shared" si="1"/>
        <v>26.992026748971195</v>
      </c>
      <c r="T91" s="1">
        <v>7.84</v>
      </c>
      <c r="U91" s="1">
        <v>13</v>
      </c>
      <c r="V91" s="1">
        <v>874.39</v>
      </c>
      <c r="W91" s="1">
        <v>23328</v>
      </c>
      <c r="X91" s="1">
        <v>985.12</v>
      </c>
      <c r="Y91" s="1">
        <v>278</v>
      </c>
      <c r="Z91" s="1">
        <v>17963.3</v>
      </c>
      <c r="AA91" s="1">
        <v>278</v>
      </c>
      <c r="AB91" s="1">
        <v>144.108609271354</v>
      </c>
      <c r="AC91" s="1">
        <v>17963.3</v>
      </c>
      <c r="AD91" s="1">
        <v>9311.7488522450094</v>
      </c>
      <c r="AE91" s="1" t="s">
        <v>50</v>
      </c>
      <c r="AF91" s="11">
        <f t="shared" si="2"/>
        <v>1.1917009602194788E-2</v>
      </c>
      <c r="AG91" s="11">
        <f t="shared" si="3"/>
        <v>5.739514348785872E-3</v>
      </c>
      <c r="AH91" s="10">
        <f t="shared" si="4"/>
        <v>133.89139072847681</v>
      </c>
      <c r="AI91" s="12">
        <f t="shared" si="5"/>
        <v>0.5183762923436086</v>
      </c>
      <c r="AJ91" s="11">
        <f t="shared" si="6"/>
        <v>7.1046322495469869E-4</v>
      </c>
      <c r="AK91" s="11">
        <f t="shared" si="7"/>
        <v>1.5872800570832192E-3</v>
      </c>
      <c r="AL91" s="11">
        <f t="shared" si="8"/>
        <v>-3.5522704154362641</v>
      </c>
      <c r="AM91" s="13">
        <f t="shared" si="9"/>
        <v>1.9096107135756107E-4</v>
      </c>
      <c r="AN91" s="14">
        <f t="shared" si="10"/>
        <v>26.992026748971195</v>
      </c>
      <c r="AO91" s="14">
        <f t="shared" si="11"/>
        <v>629670</v>
      </c>
      <c r="AP91" s="15">
        <f t="shared" si="12"/>
        <v>326406</v>
      </c>
      <c r="AQ91" s="16">
        <f t="shared" si="13"/>
        <v>12092.682147791702</v>
      </c>
      <c r="AR91" s="11">
        <f t="shared" si="14"/>
        <v>1</v>
      </c>
    </row>
    <row r="92" spans="1:44" hidden="1">
      <c r="A92" s="1" t="s">
        <v>44</v>
      </c>
      <c r="B92" s="1" t="s">
        <v>188</v>
      </c>
      <c r="C92" s="1">
        <v>124170767729247</v>
      </c>
      <c r="D92" s="1" t="s">
        <v>46</v>
      </c>
      <c r="E92" s="1" t="s">
        <v>47</v>
      </c>
      <c r="F92" s="1" t="s">
        <v>74</v>
      </c>
      <c r="G92" s="1">
        <v>43560</v>
      </c>
      <c r="H92" s="1">
        <v>43804</v>
      </c>
      <c r="I92" s="1">
        <v>3</v>
      </c>
      <c r="J92" s="1" t="s">
        <v>49</v>
      </c>
      <c r="K92" s="1">
        <v>201938</v>
      </c>
      <c r="L92" s="2">
        <v>43724</v>
      </c>
      <c r="M92" s="2">
        <v>43730</v>
      </c>
      <c r="N92" s="2">
        <v>43724</v>
      </c>
      <c r="O92" s="2">
        <v>43730</v>
      </c>
      <c r="P92" s="1">
        <v>1</v>
      </c>
      <c r="Q92" s="1">
        <v>577</v>
      </c>
      <c r="R92" s="10">
        <f t="shared" si="0"/>
        <v>7.4470831182240585E-2</v>
      </c>
      <c r="S92" s="11">
        <f t="shared" si="1"/>
        <v>2.5320082601961795</v>
      </c>
      <c r="T92" s="1">
        <v>1.63</v>
      </c>
      <c r="U92" s="1">
        <v>2</v>
      </c>
      <c r="V92" s="1">
        <v>136.49</v>
      </c>
      <c r="W92" s="1">
        <v>7748</v>
      </c>
      <c r="X92" s="1">
        <v>152.01</v>
      </c>
      <c r="Y92" s="1">
        <v>34</v>
      </c>
      <c r="Z92" s="1">
        <v>2206.4399999999901</v>
      </c>
      <c r="AA92" s="1">
        <v>34</v>
      </c>
      <c r="AB92" s="1">
        <v>7.1438474869880002</v>
      </c>
      <c r="AC92" s="1">
        <v>2206.4399999999901</v>
      </c>
      <c r="AD92" s="1">
        <v>463.60208379969998</v>
      </c>
      <c r="AE92" s="1" t="s">
        <v>50</v>
      </c>
      <c r="AF92" s="11">
        <f t="shared" si="2"/>
        <v>4.3882292204439855E-3</v>
      </c>
      <c r="AG92" s="11">
        <f t="shared" si="3"/>
        <v>3.4662045060658577E-3</v>
      </c>
      <c r="AH92" s="10">
        <f t="shared" si="4"/>
        <v>26.856152512998264</v>
      </c>
      <c r="AI92" s="12">
        <f t="shared" si="5"/>
        <v>0.21011316138240396</v>
      </c>
      <c r="AJ92" s="11">
        <f t="shared" si="6"/>
        <v>7.509220510731609E-4</v>
      </c>
      <c r="AK92" s="11">
        <f t="shared" si="7"/>
        <v>2.4467252306348743E-3</v>
      </c>
      <c r="AL92" s="11">
        <f t="shared" si="8"/>
        <v>-0.36025528960630054</v>
      </c>
      <c r="AM92" s="13">
        <f t="shared" si="9"/>
        <v>0.35932811567805689</v>
      </c>
      <c r="AN92" s="14">
        <f t="shared" si="10"/>
        <v>1.620485286525555</v>
      </c>
      <c r="AO92" s="14">
        <f t="shared" si="11"/>
        <v>12555.52</v>
      </c>
      <c r="AP92" s="15">
        <f t="shared" si="12"/>
        <v>2638.0800000000008</v>
      </c>
      <c r="AQ92" s="16">
        <f t="shared" si="13"/>
        <v>1627.9567743908658</v>
      </c>
      <c r="AR92" s="11" t="str">
        <f t="shared" si="14"/>
        <v/>
      </c>
    </row>
    <row r="93" spans="1:44" hidden="1">
      <c r="A93" s="1" t="s">
        <v>44</v>
      </c>
      <c r="B93" s="1" t="s">
        <v>189</v>
      </c>
      <c r="C93" s="1">
        <v>124170767729247</v>
      </c>
      <c r="D93" s="1" t="s">
        <v>46</v>
      </c>
      <c r="E93" s="1" t="s">
        <v>47</v>
      </c>
      <c r="F93" s="1" t="s">
        <v>87</v>
      </c>
      <c r="G93" s="1">
        <v>43560</v>
      </c>
      <c r="H93" s="1">
        <v>43804</v>
      </c>
      <c r="I93" s="1">
        <v>3</v>
      </c>
      <c r="J93" s="1" t="s">
        <v>49</v>
      </c>
      <c r="K93" s="1">
        <v>201938</v>
      </c>
      <c r="L93" s="2">
        <v>43724</v>
      </c>
      <c r="M93" s="2">
        <v>43730</v>
      </c>
      <c r="N93" s="2">
        <v>43724</v>
      </c>
      <c r="O93" s="2">
        <v>43730</v>
      </c>
      <c r="P93" s="1">
        <v>1</v>
      </c>
      <c r="Q93" s="1">
        <v>17064</v>
      </c>
      <c r="R93" s="10">
        <f t="shared" si="0"/>
        <v>0.17828485456369109</v>
      </c>
      <c r="S93" s="11">
        <f t="shared" si="1"/>
        <v>17.471915747241727</v>
      </c>
      <c r="T93" s="1">
        <v>26.6</v>
      </c>
      <c r="U93" s="1">
        <v>1</v>
      </c>
      <c r="V93" s="1">
        <v>60</v>
      </c>
      <c r="W93" s="1">
        <v>95712</v>
      </c>
      <c r="X93" s="1">
        <v>1156.6500000000001</v>
      </c>
      <c r="Y93" s="1">
        <v>98</v>
      </c>
      <c r="Z93" s="1">
        <v>5306.94</v>
      </c>
      <c r="AA93" s="1">
        <v>98</v>
      </c>
      <c r="AB93" s="1">
        <v>92.390998593459997</v>
      </c>
      <c r="AC93" s="1">
        <v>5306.94</v>
      </c>
      <c r="AD93" s="1">
        <v>5003.19883750588</v>
      </c>
      <c r="AE93" s="1" t="s">
        <v>50</v>
      </c>
      <c r="AF93" s="11">
        <f t="shared" si="2"/>
        <v>1.0239050484787697E-3</v>
      </c>
      <c r="AG93" s="11">
        <f t="shared" si="3"/>
        <v>5.860290670417253E-5</v>
      </c>
      <c r="AH93" s="10">
        <f t="shared" si="4"/>
        <v>5.6090014064697611</v>
      </c>
      <c r="AI93" s="12">
        <f t="shared" si="5"/>
        <v>0.94276529177071677</v>
      </c>
      <c r="AJ93" s="11">
        <f t="shared" si="6"/>
        <v>1.033770641844242E-4</v>
      </c>
      <c r="AK93" s="11">
        <f t="shared" si="7"/>
        <v>5.8601189528677207E-5</v>
      </c>
      <c r="AL93" s="11">
        <f t="shared" si="8"/>
        <v>-8.1232874700127571</v>
      </c>
      <c r="AM93" s="13">
        <f t="shared" si="9"/>
        <v>2.2686146306892046E-16</v>
      </c>
      <c r="AN93" s="14">
        <f t="shared" si="10"/>
        <v>17.471915747241727</v>
      </c>
      <c r="AO93" s="14">
        <f t="shared" si="11"/>
        <v>1672272.0000000002</v>
      </c>
      <c r="AP93" s="15">
        <f t="shared" si="12"/>
        <v>1576560.0000000002</v>
      </c>
      <c r="AQ93" s="16">
        <f t="shared" si="13"/>
        <v>90233.95160595885</v>
      </c>
      <c r="AR93" s="11">
        <f t="shared" si="14"/>
        <v>1</v>
      </c>
    </row>
    <row r="94" spans="1:44" hidden="1">
      <c r="A94" s="1" t="s">
        <v>44</v>
      </c>
      <c r="B94" s="1" t="s">
        <v>190</v>
      </c>
      <c r="C94" s="1">
        <v>124170767729247</v>
      </c>
      <c r="D94" s="1" t="s">
        <v>46</v>
      </c>
      <c r="E94" s="1" t="s">
        <v>47</v>
      </c>
      <c r="F94" s="1" t="s">
        <v>109</v>
      </c>
      <c r="G94" s="1">
        <v>43560</v>
      </c>
      <c r="H94" s="1">
        <v>43804</v>
      </c>
      <c r="I94" s="1">
        <v>3</v>
      </c>
      <c r="J94" s="1" t="s">
        <v>49</v>
      </c>
      <c r="K94" s="1">
        <v>201938</v>
      </c>
      <c r="L94" s="2">
        <v>43724</v>
      </c>
      <c r="M94" s="2">
        <v>43730</v>
      </c>
      <c r="N94" s="2">
        <v>43724</v>
      </c>
      <c r="O94" s="2">
        <v>43730</v>
      </c>
      <c r="P94" s="1">
        <v>1</v>
      </c>
      <c r="Q94" s="1">
        <v>1875</v>
      </c>
      <c r="R94" s="10">
        <f t="shared" si="0"/>
        <v>0.13992537313432835</v>
      </c>
      <c r="S94" s="11">
        <f t="shared" si="1"/>
        <v>9.2350746268656732</v>
      </c>
      <c r="T94" s="1">
        <v>3.77</v>
      </c>
      <c r="U94" s="1">
        <v>7</v>
      </c>
      <c r="V94" s="1">
        <v>570.42999999999995</v>
      </c>
      <c r="W94" s="1">
        <v>13400</v>
      </c>
      <c r="X94" s="1">
        <v>173.96</v>
      </c>
      <c r="Y94" s="1">
        <v>66</v>
      </c>
      <c r="Z94" s="1">
        <v>4388.37</v>
      </c>
      <c r="AA94" s="1">
        <v>66</v>
      </c>
      <c r="AB94" s="1">
        <v>15.973333333319999</v>
      </c>
      <c r="AC94" s="1">
        <v>4388.37</v>
      </c>
      <c r="AD94" s="1">
        <v>1062.0741939385</v>
      </c>
      <c r="AE94" s="1" t="s">
        <v>50</v>
      </c>
      <c r="AF94" s="11">
        <f t="shared" si="2"/>
        <v>4.9253731343283586E-3</v>
      </c>
      <c r="AG94" s="11">
        <f t="shared" si="3"/>
        <v>3.7333333333333333E-3</v>
      </c>
      <c r="AH94" s="10">
        <f t="shared" si="4"/>
        <v>50.026666666666664</v>
      </c>
      <c r="AI94" s="12">
        <f t="shared" si="5"/>
        <v>0.24202020202020208</v>
      </c>
      <c r="AJ94" s="11">
        <f t="shared" si="6"/>
        <v>6.0477662299200316E-4</v>
      </c>
      <c r="AK94" s="11">
        <f t="shared" si="7"/>
        <v>1.4084309104921084E-3</v>
      </c>
      <c r="AL94" s="11">
        <f t="shared" si="8"/>
        <v>-0.77769495223434526</v>
      </c>
      <c r="AM94" s="13">
        <f t="shared" si="9"/>
        <v>0.21837443434993931</v>
      </c>
      <c r="AN94" s="14">
        <f t="shared" si="10"/>
        <v>7.2033582089552253</v>
      </c>
      <c r="AO94" s="14">
        <f t="shared" si="11"/>
        <v>96525.000000000015</v>
      </c>
      <c r="AP94" s="15">
        <f t="shared" si="12"/>
        <v>23361.000000000011</v>
      </c>
      <c r="AQ94" s="16">
        <f t="shared" si="13"/>
        <v>3243.0707070707081</v>
      </c>
      <c r="AR94" s="11">
        <f t="shared" si="14"/>
        <v>0.78</v>
      </c>
    </row>
    <row r="95" spans="1:44" hidden="1">
      <c r="A95" s="1" t="s">
        <v>116</v>
      </c>
      <c r="B95" s="1" t="s">
        <v>191</v>
      </c>
      <c r="C95" s="1">
        <v>124170767729247</v>
      </c>
      <c r="D95" s="1" t="s">
        <v>46</v>
      </c>
      <c r="E95" s="1" t="s">
        <v>118</v>
      </c>
      <c r="F95" s="1" t="s">
        <v>95</v>
      </c>
      <c r="G95" s="1">
        <v>43560</v>
      </c>
      <c r="H95" s="1">
        <v>43804</v>
      </c>
      <c r="I95" s="1">
        <v>3</v>
      </c>
      <c r="J95" s="1" t="s">
        <v>49</v>
      </c>
      <c r="K95" s="1">
        <v>201938</v>
      </c>
      <c r="L95" s="2">
        <v>43724</v>
      </c>
      <c r="M95" s="2">
        <v>43730</v>
      </c>
      <c r="N95" s="2">
        <v>43724</v>
      </c>
      <c r="O95" s="2">
        <v>43730</v>
      </c>
      <c r="P95" s="1">
        <v>1</v>
      </c>
      <c r="Q95" s="1">
        <v>113568</v>
      </c>
      <c r="R95" s="10">
        <f t="shared" si="0"/>
        <v>0.14662846710710639</v>
      </c>
      <c r="S95" s="11">
        <f t="shared" si="1"/>
        <v>217.88990212116011</v>
      </c>
      <c r="T95" s="1">
        <v>222.46</v>
      </c>
      <c r="U95" s="1">
        <v>72</v>
      </c>
      <c r="V95" s="1">
        <v>4479.1099999999997</v>
      </c>
      <c r="W95" s="1">
        <v>774529</v>
      </c>
      <c r="X95" s="1">
        <v>14309.5</v>
      </c>
      <c r="Y95" s="1">
        <v>1486</v>
      </c>
      <c r="Z95" s="1">
        <v>98233.22</v>
      </c>
      <c r="AA95" s="1">
        <v>1486</v>
      </c>
      <c r="AB95" s="1">
        <v>994.96301775046595</v>
      </c>
      <c r="AC95" s="1">
        <v>98233.22</v>
      </c>
      <c r="AD95" s="1">
        <v>65772.8270622782</v>
      </c>
      <c r="AE95" s="1" t="s">
        <v>50</v>
      </c>
      <c r="AF95" s="11">
        <f t="shared" si="2"/>
        <v>1.9185853596185552E-3</v>
      </c>
      <c r="AG95" s="11">
        <f t="shared" si="3"/>
        <v>6.3398140321217246E-4</v>
      </c>
      <c r="AH95" s="10">
        <f t="shared" si="4"/>
        <v>491.0369822485207</v>
      </c>
      <c r="AI95" s="12">
        <f t="shared" si="5"/>
        <v>0.66955788543168182</v>
      </c>
      <c r="AJ95" s="11">
        <f t="shared" si="6"/>
        <v>4.9722700277504742E-5</v>
      </c>
      <c r="AK95" s="11">
        <f t="shared" si="7"/>
        <v>7.4691737042948056E-5</v>
      </c>
      <c r="AL95" s="11">
        <f t="shared" si="8"/>
        <v>-14.316566672652154</v>
      </c>
      <c r="AM95" s="13">
        <f t="shared" si="9"/>
        <v>8.6216978972838096E-47</v>
      </c>
      <c r="AN95" s="14">
        <f t="shared" si="10"/>
        <v>217.88990212116011</v>
      </c>
      <c r="AO95" s="14">
        <f t="shared" si="11"/>
        <v>168762048.00000003</v>
      </c>
      <c r="AP95" s="15">
        <f t="shared" si="12"/>
        <v>112995960.00000001</v>
      </c>
      <c r="AQ95" s="16">
        <f t="shared" si="13"/>
        <v>518591.9994455151</v>
      </c>
      <c r="AR95" s="11">
        <f t="shared" si="14"/>
        <v>1</v>
      </c>
    </row>
    <row r="96" spans="1:44" hidden="1">
      <c r="A96" s="1" t="s">
        <v>90</v>
      </c>
      <c r="B96" s="1" t="s">
        <v>192</v>
      </c>
      <c r="C96" s="1">
        <v>124170767729247</v>
      </c>
      <c r="D96" s="1" t="s">
        <v>46</v>
      </c>
      <c r="E96" s="1" t="s">
        <v>92</v>
      </c>
      <c r="F96" s="1" t="s">
        <v>95</v>
      </c>
      <c r="G96" s="1">
        <v>43560</v>
      </c>
      <c r="H96" s="1">
        <v>43804</v>
      </c>
      <c r="I96" s="1">
        <v>3</v>
      </c>
      <c r="J96" s="1" t="s">
        <v>49</v>
      </c>
      <c r="K96" s="1">
        <v>201938</v>
      </c>
      <c r="L96" s="2">
        <v>43724</v>
      </c>
      <c r="M96" s="2">
        <v>43730</v>
      </c>
      <c r="N96" s="2">
        <v>43724</v>
      </c>
      <c r="O96" s="2">
        <v>43730</v>
      </c>
      <c r="P96" s="1">
        <v>1</v>
      </c>
      <c r="Q96" s="1">
        <v>107584</v>
      </c>
      <c r="R96" s="10">
        <f t="shared" si="0"/>
        <v>0.15215402087196089</v>
      </c>
      <c r="S96" s="11">
        <f t="shared" si="1"/>
        <v>106.65996863124458</v>
      </c>
      <c r="T96" s="1">
        <v>192.18</v>
      </c>
      <c r="U96" s="1">
        <v>22</v>
      </c>
      <c r="V96" s="1">
        <v>1206.94</v>
      </c>
      <c r="W96" s="1">
        <v>707073</v>
      </c>
      <c r="X96" s="1">
        <v>10296.26</v>
      </c>
      <c r="Y96" s="1">
        <v>701</v>
      </c>
      <c r="Z96" s="1">
        <v>41802.6499999999</v>
      </c>
      <c r="AA96" s="1">
        <v>701</v>
      </c>
      <c r="AB96" s="1">
        <v>556.40967058280603</v>
      </c>
      <c r="AC96" s="1">
        <v>41802.6499999999</v>
      </c>
      <c r="AD96" s="1">
        <v>33180.312005689499</v>
      </c>
      <c r="AE96" s="1" t="s">
        <v>50</v>
      </c>
      <c r="AF96" s="11">
        <f t="shared" si="2"/>
        <v>9.9141107070981364E-4</v>
      </c>
      <c r="AG96" s="11">
        <f t="shared" si="3"/>
        <v>2.0449137418203451E-4</v>
      </c>
      <c r="AH96" s="10">
        <f t="shared" si="4"/>
        <v>144.59032941701369</v>
      </c>
      <c r="AI96" s="12">
        <f t="shared" si="5"/>
        <v>0.79373704790725574</v>
      </c>
      <c r="AJ96" s="11">
        <f t="shared" si="6"/>
        <v>3.7426513011922098E-5</v>
      </c>
      <c r="AK96" s="11">
        <f t="shared" si="7"/>
        <v>4.3593249558685214E-5</v>
      </c>
      <c r="AL96" s="11">
        <f t="shared" si="8"/>
        <v>-13.696199399646202</v>
      </c>
      <c r="AM96" s="13">
        <f t="shared" si="9"/>
        <v>5.3489562246025038E-43</v>
      </c>
      <c r="AN96" s="14">
        <f t="shared" si="10"/>
        <v>106.65996863124458</v>
      </c>
      <c r="AO96" s="14">
        <f t="shared" si="11"/>
        <v>75416384</v>
      </c>
      <c r="AP96" s="15">
        <f t="shared" si="12"/>
        <v>59860777.999999993</v>
      </c>
      <c r="AQ96" s="16">
        <f t="shared" si="13"/>
        <v>561230.03567492706</v>
      </c>
      <c r="AR96" s="11">
        <f t="shared" si="14"/>
        <v>1</v>
      </c>
    </row>
    <row r="97" spans="1:44" hidden="1">
      <c r="A97" s="1" t="s">
        <v>90</v>
      </c>
      <c r="B97" s="1" t="s">
        <v>193</v>
      </c>
      <c r="C97" s="1">
        <v>124170767729247</v>
      </c>
      <c r="D97" s="1" t="s">
        <v>46</v>
      </c>
      <c r="E97" s="1" t="s">
        <v>92</v>
      </c>
      <c r="F97" s="1" t="s">
        <v>115</v>
      </c>
      <c r="G97" s="1">
        <v>43560</v>
      </c>
      <c r="H97" s="1">
        <v>43804</v>
      </c>
      <c r="I97" s="1">
        <v>3</v>
      </c>
      <c r="J97" s="1" t="s">
        <v>49</v>
      </c>
      <c r="K97" s="1">
        <v>201938</v>
      </c>
      <c r="L97" s="2">
        <v>43724</v>
      </c>
      <c r="M97" s="2">
        <v>43730</v>
      </c>
      <c r="N97" s="2">
        <v>43724</v>
      </c>
      <c r="O97" s="2">
        <v>43730</v>
      </c>
      <c r="P97" s="1">
        <v>1</v>
      </c>
      <c r="Q97" s="1">
        <v>3166</v>
      </c>
      <c r="R97" s="10">
        <f t="shared" si="0"/>
        <v>6.7361702127659573E-2</v>
      </c>
      <c r="S97" s="11">
        <f t="shared" si="1"/>
        <v>18.052936170212767</v>
      </c>
      <c r="T97" s="1">
        <v>13.35</v>
      </c>
      <c r="U97" s="1">
        <v>9</v>
      </c>
      <c r="V97" s="1">
        <v>413.07</v>
      </c>
      <c r="W97" s="1">
        <v>47000</v>
      </c>
      <c r="X97" s="1">
        <v>1536.15</v>
      </c>
      <c r="Y97" s="1">
        <v>268</v>
      </c>
      <c r="Z97" s="1">
        <v>17652.13</v>
      </c>
      <c r="AA97" s="1">
        <v>268</v>
      </c>
      <c r="AB97" s="1">
        <v>134.392924826148</v>
      </c>
      <c r="AC97" s="1">
        <v>17652.13</v>
      </c>
      <c r="AD97" s="1">
        <v>8851.9454481768298</v>
      </c>
      <c r="AE97" s="1" t="s">
        <v>50</v>
      </c>
      <c r="AF97" s="11">
        <f t="shared" si="2"/>
        <v>5.7021276595744684E-3</v>
      </c>
      <c r="AG97" s="11">
        <f t="shared" si="3"/>
        <v>2.8427037271004422E-3</v>
      </c>
      <c r="AH97" s="10">
        <f t="shared" si="4"/>
        <v>133.60707517372077</v>
      </c>
      <c r="AI97" s="12">
        <f t="shared" si="5"/>
        <v>0.5014661374114896</v>
      </c>
      <c r="AJ97" s="11">
        <f t="shared" si="6"/>
        <v>3.4731840195222378E-4</v>
      </c>
      <c r="AK97" s="11">
        <f t="shared" si="7"/>
        <v>9.4622012309942866E-4</v>
      </c>
      <c r="AL97" s="11">
        <f t="shared" si="8"/>
        <v>-2.8368716595235797</v>
      </c>
      <c r="AM97" s="13">
        <f t="shared" si="9"/>
        <v>2.2778960365946541E-3</v>
      </c>
      <c r="AN97" s="14">
        <f t="shared" si="10"/>
        <v>18.052936170212767</v>
      </c>
      <c r="AO97" s="14">
        <f t="shared" si="11"/>
        <v>848488.00000000012</v>
      </c>
      <c r="AP97" s="15">
        <f t="shared" si="12"/>
        <v>425488.00000000006</v>
      </c>
      <c r="AQ97" s="16">
        <f t="shared" si="13"/>
        <v>23568.908458340011</v>
      </c>
      <c r="AR97" s="11">
        <f t="shared" si="14"/>
        <v>1</v>
      </c>
    </row>
    <row r="98" spans="1:44" hidden="1">
      <c r="A98" s="1" t="s">
        <v>53</v>
      </c>
      <c r="B98" s="1" t="s">
        <v>194</v>
      </c>
      <c r="C98" s="1">
        <v>124170767729247</v>
      </c>
      <c r="D98" s="1" t="s">
        <v>46</v>
      </c>
      <c r="E98" s="1" t="s">
        <v>55</v>
      </c>
      <c r="F98" s="1" t="s">
        <v>70</v>
      </c>
      <c r="G98" s="1">
        <v>43560</v>
      </c>
      <c r="H98" s="1">
        <v>43804</v>
      </c>
      <c r="I98" s="1">
        <v>3</v>
      </c>
      <c r="J98" s="1" t="s">
        <v>49</v>
      </c>
      <c r="K98" s="1">
        <v>201938</v>
      </c>
      <c r="L98" s="2">
        <v>43724</v>
      </c>
      <c r="M98" s="2">
        <v>43730</v>
      </c>
      <c r="N98" s="2">
        <v>43724</v>
      </c>
      <c r="O98" s="2">
        <v>43730</v>
      </c>
      <c r="P98" s="1">
        <v>1</v>
      </c>
      <c r="Q98" s="1">
        <v>1273</v>
      </c>
      <c r="R98" s="10">
        <f t="shared" si="0"/>
        <v>0.10566069057104914</v>
      </c>
      <c r="S98" s="11">
        <f t="shared" si="1"/>
        <v>6.8679448871181945</v>
      </c>
      <c r="T98" s="1">
        <v>2.99</v>
      </c>
      <c r="U98" s="1">
        <v>6</v>
      </c>
      <c r="V98" s="1">
        <v>430.42</v>
      </c>
      <c r="W98" s="1">
        <v>12048</v>
      </c>
      <c r="X98" s="1">
        <v>158.69999999999999</v>
      </c>
      <c r="Y98" s="1">
        <v>65</v>
      </c>
      <c r="Z98" s="1">
        <v>3883.75</v>
      </c>
      <c r="AA98" s="1">
        <v>65</v>
      </c>
      <c r="AB98" s="1">
        <v>8.2144540455249899</v>
      </c>
      <c r="AC98" s="1">
        <v>3883.75</v>
      </c>
      <c r="AD98" s="1">
        <v>490.813629220118</v>
      </c>
      <c r="AE98" s="1" t="s">
        <v>50</v>
      </c>
      <c r="AF98" s="11">
        <f t="shared" si="2"/>
        <v>5.3950863213811425E-3</v>
      </c>
      <c r="AG98" s="11">
        <f t="shared" si="3"/>
        <v>4.7132757266300082E-3</v>
      </c>
      <c r="AH98" s="10">
        <f t="shared" si="4"/>
        <v>56.785545954438341</v>
      </c>
      <c r="AI98" s="12">
        <f t="shared" si="5"/>
        <v>0.1263762160855641</v>
      </c>
      <c r="AJ98" s="11">
        <f t="shared" si="6"/>
        <v>6.6737052184434392E-4</v>
      </c>
      <c r="AK98" s="11">
        <f t="shared" si="7"/>
        <v>1.9196467906641376E-3</v>
      </c>
      <c r="AL98" s="11">
        <f t="shared" si="8"/>
        <v>-0.33547970986839737</v>
      </c>
      <c r="AM98" s="13">
        <f t="shared" si="9"/>
        <v>0.36863162399279042</v>
      </c>
      <c r="AN98" s="14">
        <f t="shared" si="10"/>
        <v>4.3268052788844624</v>
      </c>
      <c r="AO98" s="14">
        <f t="shared" si="11"/>
        <v>52129.350000000006</v>
      </c>
      <c r="AP98" s="15">
        <f t="shared" si="12"/>
        <v>6587.9100000000017</v>
      </c>
      <c r="AQ98" s="16">
        <f t="shared" si="13"/>
        <v>1522.5806513988762</v>
      </c>
      <c r="AR98" s="11" t="str">
        <f t="shared" si="14"/>
        <v/>
      </c>
    </row>
    <row r="99" spans="1:44" hidden="1">
      <c r="A99" s="1" t="s">
        <v>53</v>
      </c>
      <c r="B99" s="1" t="s">
        <v>195</v>
      </c>
      <c r="C99" s="1">
        <v>124170767729247</v>
      </c>
      <c r="D99" s="1" t="s">
        <v>46</v>
      </c>
      <c r="E99" s="1" t="s">
        <v>55</v>
      </c>
      <c r="F99" s="1" t="s">
        <v>66</v>
      </c>
      <c r="G99" s="1">
        <v>43560</v>
      </c>
      <c r="H99" s="1">
        <v>43804</v>
      </c>
      <c r="I99" s="1">
        <v>3</v>
      </c>
      <c r="J99" s="1" t="s">
        <v>49</v>
      </c>
      <c r="K99" s="1">
        <v>201938</v>
      </c>
      <c r="L99" s="2">
        <v>43724</v>
      </c>
      <c r="M99" s="2">
        <v>43730</v>
      </c>
      <c r="N99" s="2">
        <v>43724</v>
      </c>
      <c r="O99" s="2">
        <v>43730</v>
      </c>
      <c r="P99" s="1">
        <v>1</v>
      </c>
      <c r="Q99" s="1">
        <v>2762</v>
      </c>
      <c r="R99" s="10">
        <f t="shared" si="0"/>
        <v>7.7392961219457518E-2</v>
      </c>
      <c r="S99" s="11">
        <f t="shared" si="1"/>
        <v>4.3340058282896212</v>
      </c>
      <c r="T99" s="1">
        <v>9.2799999999999994</v>
      </c>
      <c r="U99" s="1">
        <v>3</v>
      </c>
      <c r="V99" s="1">
        <v>109.11</v>
      </c>
      <c r="W99" s="1">
        <v>35688</v>
      </c>
      <c r="X99" s="1">
        <v>724.99</v>
      </c>
      <c r="Y99" s="1">
        <v>56</v>
      </c>
      <c r="Z99" s="1">
        <v>4077.2</v>
      </c>
      <c r="AA99" s="1">
        <v>56</v>
      </c>
      <c r="AB99" s="1">
        <v>17.236784938408</v>
      </c>
      <c r="AC99" s="1">
        <v>4077.2</v>
      </c>
      <c r="AD99" s="1">
        <v>1254.96106340851</v>
      </c>
      <c r="AE99" s="1" t="s">
        <v>50</v>
      </c>
      <c r="AF99" s="11">
        <f t="shared" si="2"/>
        <v>1.5691548980049316E-3</v>
      </c>
      <c r="AG99" s="11">
        <f t="shared" si="3"/>
        <v>1.0861694424330196E-3</v>
      </c>
      <c r="AH99" s="10">
        <f t="shared" si="4"/>
        <v>38.763215061549602</v>
      </c>
      <c r="AI99" s="12">
        <f t="shared" si="5"/>
        <v>0.30779973104375707</v>
      </c>
      <c r="AJ99" s="11">
        <f t="shared" si="6"/>
        <v>2.0952256300444641E-4</v>
      </c>
      <c r="AK99" s="11">
        <f t="shared" si="7"/>
        <v>6.2675955889706465E-4</v>
      </c>
      <c r="AL99" s="11">
        <f t="shared" si="8"/>
        <v>-0.73085110471246106</v>
      </c>
      <c r="AM99" s="13">
        <f t="shared" si="9"/>
        <v>0.23243505219402449</v>
      </c>
      <c r="AN99" s="14">
        <f t="shared" si="10"/>
        <v>3.3371844877830084</v>
      </c>
      <c r="AO99" s="14">
        <f t="shared" si="11"/>
        <v>119097.44</v>
      </c>
      <c r="AP99" s="15">
        <f t="shared" si="12"/>
        <v>36658.159999999996</v>
      </c>
      <c r="AQ99" s="16">
        <f t="shared" si="13"/>
        <v>10984.756801489602</v>
      </c>
      <c r="AR99" s="11">
        <f t="shared" si="14"/>
        <v>0.77</v>
      </c>
    </row>
    <row r="100" spans="1:44" hidden="1">
      <c r="A100" s="1" t="s">
        <v>90</v>
      </c>
      <c r="B100" s="1" t="s">
        <v>196</v>
      </c>
      <c r="C100" s="1">
        <v>124170767729247</v>
      </c>
      <c r="D100" s="1" t="s">
        <v>46</v>
      </c>
      <c r="E100" s="1" t="s">
        <v>92</v>
      </c>
      <c r="F100" s="1" t="s">
        <v>101</v>
      </c>
      <c r="G100" s="1">
        <v>43560</v>
      </c>
      <c r="H100" s="1">
        <v>43804</v>
      </c>
      <c r="I100" s="1">
        <v>3</v>
      </c>
      <c r="J100" s="1" t="s">
        <v>49</v>
      </c>
      <c r="K100" s="1">
        <v>201938</v>
      </c>
      <c r="L100" s="2">
        <v>43724</v>
      </c>
      <c r="M100" s="2">
        <v>43730</v>
      </c>
      <c r="N100" s="2">
        <v>43724</v>
      </c>
      <c r="O100" s="2">
        <v>43730</v>
      </c>
      <c r="P100" s="1">
        <v>1</v>
      </c>
      <c r="Q100" s="1">
        <v>1273</v>
      </c>
      <c r="R100" s="10">
        <f t="shared" si="0"/>
        <v>0.10566069057104914</v>
      </c>
      <c r="S100" s="11">
        <f t="shared" si="1"/>
        <v>6.8679448871181945</v>
      </c>
      <c r="T100" s="1">
        <v>2.99</v>
      </c>
      <c r="U100" s="1">
        <v>6</v>
      </c>
      <c r="V100" s="1">
        <v>430.42</v>
      </c>
      <c r="W100" s="1">
        <v>12048</v>
      </c>
      <c r="X100" s="1">
        <v>158.69999999999999</v>
      </c>
      <c r="Y100" s="1">
        <v>65</v>
      </c>
      <c r="Z100" s="1">
        <v>3883.75</v>
      </c>
      <c r="AA100" s="1">
        <v>65</v>
      </c>
      <c r="AB100" s="1">
        <v>8.2144540455249899</v>
      </c>
      <c r="AC100" s="1">
        <v>3883.75</v>
      </c>
      <c r="AD100" s="1">
        <v>490.813629220118</v>
      </c>
      <c r="AE100" s="1" t="s">
        <v>50</v>
      </c>
      <c r="AF100" s="11">
        <f t="shared" si="2"/>
        <v>5.3950863213811425E-3</v>
      </c>
      <c r="AG100" s="11">
        <f t="shared" si="3"/>
        <v>4.7132757266300082E-3</v>
      </c>
      <c r="AH100" s="10">
        <f t="shared" si="4"/>
        <v>56.785545954438341</v>
      </c>
      <c r="AI100" s="12">
        <f t="shared" si="5"/>
        <v>0.1263762160855641</v>
      </c>
      <c r="AJ100" s="11">
        <f t="shared" si="6"/>
        <v>6.6737052184434392E-4</v>
      </c>
      <c r="AK100" s="11">
        <f t="shared" si="7"/>
        <v>1.9196467906641376E-3</v>
      </c>
      <c r="AL100" s="11">
        <f t="shared" si="8"/>
        <v>-0.33547970986839737</v>
      </c>
      <c r="AM100" s="13">
        <f t="shared" si="9"/>
        <v>0.36863162399279042</v>
      </c>
      <c r="AN100" s="14">
        <f t="shared" si="10"/>
        <v>4.3268052788844624</v>
      </c>
      <c r="AO100" s="14">
        <f t="shared" si="11"/>
        <v>52129.350000000006</v>
      </c>
      <c r="AP100" s="15">
        <f t="shared" si="12"/>
        <v>6587.9100000000017</v>
      </c>
      <c r="AQ100" s="16">
        <f t="shared" si="13"/>
        <v>1522.5806513988762</v>
      </c>
      <c r="AR100" s="11" t="str">
        <f t="shared" si="14"/>
        <v/>
      </c>
    </row>
    <row r="101" spans="1:44" hidden="1">
      <c r="A101" s="1" t="s">
        <v>75</v>
      </c>
      <c r="B101" s="1" t="s">
        <v>197</v>
      </c>
      <c r="C101" s="1">
        <v>124170767729247</v>
      </c>
      <c r="D101" s="1" t="s">
        <v>46</v>
      </c>
      <c r="E101" s="1" t="s">
        <v>77</v>
      </c>
      <c r="G101" s="1">
        <v>43560</v>
      </c>
      <c r="H101" s="1">
        <v>43804</v>
      </c>
      <c r="I101" s="1">
        <v>3</v>
      </c>
      <c r="J101" s="1" t="s">
        <v>49</v>
      </c>
      <c r="K101" s="1">
        <v>201938</v>
      </c>
      <c r="L101" s="2">
        <v>43724</v>
      </c>
      <c r="M101" s="2">
        <v>43730</v>
      </c>
      <c r="N101" s="2">
        <v>43724</v>
      </c>
      <c r="O101" s="2">
        <v>43730</v>
      </c>
      <c r="P101" s="1">
        <v>1</v>
      </c>
      <c r="Q101" s="1">
        <v>113568</v>
      </c>
      <c r="R101" s="10">
        <f t="shared" si="0"/>
        <v>0.14662846710710639</v>
      </c>
      <c r="S101" s="11">
        <f t="shared" si="1"/>
        <v>217.88990212116011</v>
      </c>
      <c r="T101" s="1">
        <v>222.46</v>
      </c>
      <c r="U101" s="1">
        <v>72</v>
      </c>
      <c r="V101" s="1">
        <v>4479.1099999999997</v>
      </c>
      <c r="W101" s="1">
        <v>774529</v>
      </c>
      <c r="X101" s="1">
        <v>14309.5</v>
      </c>
      <c r="Y101" s="1">
        <v>1486</v>
      </c>
      <c r="Z101" s="1">
        <v>98233.22</v>
      </c>
      <c r="AA101" s="1">
        <v>1486</v>
      </c>
      <c r="AB101" s="1">
        <v>994.96301775046595</v>
      </c>
      <c r="AC101" s="1">
        <v>98233.22</v>
      </c>
      <c r="AD101" s="1">
        <v>65772.8270622782</v>
      </c>
      <c r="AE101" s="1" t="s">
        <v>50</v>
      </c>
      <c r="AF101" s="11">
        <f t="shared" si="2"/>
        <v>1.9185853596185552E-3</v>
      </c>
      <c r="AG101" s="11">
        <f t="shared" si="3"/>
        <v>6.3398140321217246E-4</v>
      </c>
      <c r="AH101" s="10">
        <f t="shared" si="4"/>
        <v>491.0369822485207</v>
      </c>
      <c r="AI101" s="12">
        <f t="shared" si="5"/>
        <v>0.66955788543168182</v>
      </c>
      <c r="AJ101" s="11">
        <f t="shared" si="6"/>
        <v>4.9722700277504742E-5</v>
      </c>
      <c r="AK101" s="11">
        <f t="shared" si="7"/>
        <v>7.4691737042948056E-5</v>
      </c>
      <c r="AL101" s="11">
        <f t="shared" si="8"/>
        <v>-14.316566672652154</v>
      </c>
      <c r="AM101" s="13">
        <f t="shared" si="9"/>
        <v>8.6216978972838096E-47</v>
      </c>
      <c r="AN101" s="14">
        <f t="shared" si="10"/>
        <v>217.88990212116011</v>
      </c>
      <c r="AO101" s="14">
        <f t="shared" si="11"/>
        <v>168762048.00000003</v>
      </c>
      <c r="AP101" s="15">
        <f t="shared" si="12"/>
        <v>112995960.00000001</v>
      </c>
      <c r="AQ101" s="16">
        <f t="shared" si="13"/>
        <v>518591.9994455151</v>
      </c>
      <c r="AR101" s="11">
        <f t="shared" si="14"/>
        <v>1</v>
      </c>
    </row>
    <row r="102" spans="1:44" hidden="1">
      <c r="A102" s="1" t="s">
        <v>44</v>
      </c>
      <c r="B102" s="1" t="s">
        <v>198</v>
      </c>
      <c r="C102" s="1">
        <v>124170767729247</v>
      </c>
      <c r="D102" s="1" t="s">
        <v>46</v>
      </c>
      <c r="E102" s="1" t="s">
        <v>47</v>
      </c>
      <c r="F102" s="1" t="s">
        <v>79</v>
      </c>
      <c r="G102" s="1">
        <v>43560</v>
      </c>
      <c r="H102" s="1">
        <v>43804</v>
      </c>
      <c r="I102" s="1">
        <v>3</v>
      </c>
      <c r="J102" s="1" t="s">
        <v>49</v>
      </c>
      <c r="K102" s="1">
        <v>201938</v>
      </c>
      <c r="L102" s="2">
        <v>43724</v>
      </c>
      <c r="M102" s="2">
        <v>43730</v>
      </c>
      <c r="N102" s="2">
        <v>43724</v>
      </c>
      <c r="O102" s="2">
        <v>43730</v>
      </c>
      <c r="P102" s="1">
        <v>1</v>
      </c>
      <c r="Q102" s="1">
        <v>6234</v>
      </c>
      <c r="R102" s="10">
        <f t="shared" si="0"/>
        <v>0.1618044019933555</v>
      </c>
      <c r="S102" s="11">
        <f t="shared" si="1"/>
        <v>6.1485672757475083</v>
      </c>
      <c r="T102" s="1">
        <v>10.25</v>
      </c>
      <c r="U102" s="1">
        <v>2</v>
      </c>
      <c r="V102" s="1">
        <v>132.35</v>
      </c>
      <c r="W102" s="1">
        <v>38528</v>
      </c>
      <c r="X102" s="1">
        <v>381.45</v>
      </c>
      <c r="Y102" s="1">
        <v>38</v>
      </c>
      <c r="Z102" s="1">
        <v>2497.4399999999901</v>
      </c>
      <c r="AA102" s="1">
        <v>38</v>
      </c>
      <c r="AB102" s="1">
        <v>25.639396855933999</v>
      </c>
      <c r="AC102" s="1">
        <v>2497.4399999999901</v>
      </c>
      <c r="AD102" s="1">
        <v>1685.07513904957</v>
      </c>
      <c r="AE102" s="1" t="s">
        <v>50</v>
      </c>
      <c r="AF102" s="11">
        <f t="shared" si="2"/>
        <v>9.8629568106312288E-4</v>
      </c>
      <c r="AG102" s="11">
        <f t="shared" si="3"/>
        <v>3.2082130253448829E-4</v>
      </c>
      <c r="AH102" s="10">
        <f t="shared" si="4"/>
        <v>12.360603144048765</v>
      </c>
      <c r="AI102" s="12">
        <f t="shared" si="5"/>
        <v>0.67472096989345354</v>
      </c>
      <c r="AJ102" s="11">
        <f t="shared" si="6"/>
        <v>1.5991936476247656E-4</v>
      </c>
      <c r="AK102" s="11">
        <f t="shared" si="7"/>
        <v>2.2681852570687069E-4</v>
      </c>
      <c r="AL102" s="11">
        <f t="shared" si="8"/>
        <v>-2.3978786157986476</v>
      </c>
      <c r="AM102" s="13">
        <f t="shared" si="9"/>
        <v>8.2451644348415492E-3</v>
      </c>
      <c r="AN102" s="14">
        <f t="shared" si="10"/>
        <v>6.0870816029900334</v>
      </c>
      <c r="AO102" s="14">
        <f t="shared" si="11"/>
        <v>234523.08000000002</v>
      </c>
      <c r="AP102" s="15">
        <f t="shared" si="12"/>
        <v>158237.64000000001</v>
      </c>
      <c r="AQ102" s="16">
        <f t="shared" si="13"/>
        <v>25995.649528054979</v>
      </c>
      <c r="AR102" s="11">
        <f t="shared" si="14"/>
        <v>0.99</v>
      </c>
    </row>
    <row r="103" spans="1:44" hidden="1">
      <c r="A103" s="1" t="s">
        <v>44</v>
      </c>
      <c r="B103" s="1" t="s">
        <v>199</v>
      </c>
      <c r="C103" s="1">
        <v>124170767729247</v>
      </c>
      <c r="D103" s="1" t="s">
        <v>46</v>
      </c>
      <c r="E103" s="1" t="s">
        <v>47</v>
      </c>
      <c r="F103" s="1" t="s">
        <v>159</v>
      </c>
      <c r="G103" s="1">
        <v>43560</v>
      </c>
      <c r="H103" s="1">
        <v>43804</v>
      </c>
      <c r="I103" s="1">
        <v>3</v>
      </c>
      <c r="J103" s="1" t="s">
        <v>49</v>
      </c>
      <c r="K103" s="1">
        <v>201938</v>
      </c>
      <c r="L103" s="2">
        <v>43724</v>
      </c>
      <c r="M103" s="2">
        <v>43730</v>
      </c>
      <c r="N103" s="2">
        <v>43724</v>
      </c>
      <c r="O103" s="2">
        <v>43730</v>
      </c>
      <c r="P103" s="1">
        <v>1</v>
      </c>
      <c r="Q103" s="1">
        <v>9418</v>
      </c>
      <c r="R103" s="10">
        <f t="shared" si="0"/>
        <v>9.684517933530766E-2</v>
      </c>
      <c r="S103" s="11">
        <f t="shared" si="1"/>
        <v>6.1012462981243827</v>
      </c>
      <c r="T103" s="1">
        <v>18.23</v>
      </c>
      <c r="U103" s="1">
        <v>2</v>
      </c>
      <c r="V103" s="1">
        <v>52.73</v>
      </c>
      <c r="W103" s="1">
        <v>97248</v>
      </c>
      <c r="X103" s="1">
        <v>1256.07</v>
      </c>
      <c r="Y103" s="1">
        <v>63</v>
      </c>
      <c r="Z103" s="1">
        <v>3910.9</v>
      </c>
      <c r="AA103" s="1">
        <v>63</v>
      </c>
      <c r="AB103" s="1">
        <v>42.348481630875</v>
      </c>
      <c r="AC103" s="1">
        <v>3910.9</v>
      </c>
      <c r="AD103" s="1">
        <v>2628.8996319077601</v>
      </c>
      <c r="AE103" s="1" t="s">
        <v>50</v>
      </c>
      <c r="AF103" s="11">
        <f t="shared" si="2"/>
        <v>6.4782823297137215E-4</v>
      </c>
      <c r="AG103" s="11">
        <f t="shared" si="3"/>
        <v>2.1235931195582927E-4</v>
      </c>
      <c r="AH103" s="10">
        <f t="shared" si="4"/>
        <v>20.651518369080485</v>
      </c>
      <c r="AI103" s="12">
        <f t="shared" si="5"/>
        <v>0.67219812112570654</v>
      </c>
      <c r="AJ103" s="11">
        <f t="shared" si="6"/>
        <v>8.1592243830968248E-5</v>
      </c>
      <c r="AK103" s="11">
        <f t="shared" si="7"/>
        <v>1.5014476467304207E-4</v>
      </c>
      <c r="AL103" s="11">
        <f t="shared" si="8"/>
        <v>-2.5483566123285497</v>
      </c>
      <c r="AM103" s="13">
        <f t="shared" si="9"/>
        <v>5.4115884822249494E-3</v>
      </c>
      <c r="AN103" s="14">
        <f t="shared" si="10"/>
        <v>6.0402338351431384</v>
      </c>
      <c r="AO103" s="14">
        <f t="shared" si="11"/>
        <v>587400.65999999992</v>
      </c>
      <c r="AP103" s="15">
        <f t="shared" si="12"/>
        <v>394849.61999999988</v>
      </c>
      <c r="AQ103" s="16">
        <f t="shared" si="13"/>
        <v>65369.922883232706</v>
      </c>
      <c r="AR103" s="11">
        <f t="shared" si="14"/>
        <v>0.99</v>
      </c>
    </row>
    <row r="104" spans="1:44" hidden="1">
      <c r="A104" s="1" t="s">
        <v>44</v>
      </c>
      <c r="B104" s="1" t="s">
        <v>200</v>
      </c>
      <c r="C104" s="1">
        <v>124170767729247</v>
      </c>
      <c r="D104" s="1" t="s">
        <v>46</v>
      </c>
      <c r="E104" s="1" t="s">
        <v>47</v>
      </c>
      <c r="F104" s="1" t="s">
        <v>107</v>
      </c>
      <c r="G104" s="1">
        <v>43560</v>
      </c>
      <c r="H104" s="1">
        <v>43804</v>
      </c>
      <c r="I104" s="1">
        <v>3</v>
      </c>
      <c r="J104" s="1" t="s">
        <v>49</v>
      </c>
      <c r="K104" s="1">
        <v>201938</v>
      </c>
      <c r="L104" s="2">
        <v>43724</v>
      </c>
      <c r="M104" s="2">
        <v>43730</v>
      </c>
      <c r="N104" s="2">
        <v>43724</v>
      </c>
      <c r="O104" s="2">
        <v>43730</v>
      </c>
      <c r="P104" s="1">
        <v>1</v>
      </c>
      <c r="Q104" s="1">
        <v>34992</v>
      </c>
      <c r="R104" s="10">
        <f t="shared" si="0"/>
        <v>0.19874478175673757</v>
      </c>
      <c r="S104" s="11">
        <f t="shared" si="1"/>
        <v>39.550211569590772</v>
      </c>
      <c r="T104" s="1">
        <v>54.35</v>
      </c>
      <c r="U104" s="1">
        <v>0</v>
      </c>
      <c r="V104" s="1">
        <v>0</v>
      </c>
      <c r="W104" s="1">
        <v>176065</v>
      </c>
      <c r="X104" s="1">
        <v>2719.24</v>
      </c>
      <c r="Y104" s="1">
        <v>199</v>
      </c>
      <c r="Z104" s="1">
        <v>11417.91</v>
      </c>
      <c r="AA104" s="1">
        <v>199</v>
      </c>
      <c r="AB104" s="1">
        <v>199</v>
      </c>
      <c r="AC104" s="1">
        <v>11417.91</v>
      </c>
      <c r="AD104" s="1">
        <v>11417.91</v>
      </c>
      <c r="AE104" s="1" t="s">
        <v>50</v>
      </c>
      <c r="AF104" s="11">
        <f t="shared" si="2"/>
        <v>1.1302643909919632E-3</v>
      </c>
      <c r="AG104" s="11">
        <f t="shared" si="3"/>
        <v>0</v>
      </c>
      <c r="AH104" s="10">
        <f t="shared" si="4"/>
        <v>0</v>
      </c>
      <c r="AI104" s="12">
        <f t="shared" si="5"/>
        <v>1</v>
      </c>
      <c r="AJ104" s="11">
        <f t="shared" si="6"/>
        <v>8.0077025843019916E-5</v>
      </c>
      <c r="AK104" s="11">
        <f t="shared" si="7"/>
        <v>0</v>
      </c>
      <c r="AL104" s="11">
        <f t="shared" si="8"/>
        <v>-14.114714914708399</v>
      </c>
      <c r="AM104" s="13">
        <f t="shared" si="9"/>
        <v>0.5</v>
      </c>
      <c r="AN104" s="14">
        <f t="shared" si="10"/>
        <v>19.775105784795386</v>
      </c>
      <c r="AO104" s="14">
        <f t="shared" si="11"/>
        <v>3481703.9999999995</v>
      </c>
      <c r="AP104" s="15">
        <f t="shared" si="12"/>
        <v>3481703.9999999995</v>
      </c>
      <c r="AQ104" s="16">
        <f t="shared" si="13"/>
        <v>176065</v>
      </c>
      <c r="AR104" s="11" t="str">
        <f t="shared" si="14"/>
        <v/>
      </c>
    </row>
    <row r="105" spans="1:44" hidden="1">
      <c r="A105" s="1" t="s">
        <v>44</v>
      </c>
      <c r="B105" s="1" t="s">
        <v>201</v>
      </c>
      <c r="C105" s="1">
        <v>124170767729247</v>
      </c>
      <c r="D105" s="1" t="s">
        <v>46</v>
      </c>
      <c r="E105" s="1" t="s">
        <v>47</v>
      </c>
      <c r="F105" s="1" t="s">
        <v>147</v>
      </c>
      <c r="G105" s="1">
        <v>43560</v>
      </c>
      <c r="H105" s="1">
        <v>43804</v>
      </c>
      <c r="I105" s="1">
        <v>3</v>
      </c>
      <c r="J105" s="1" t="s">
        <v>49</v>
      </c>
      <c r="K105" s="1">
        <v>201938</v>
      </c>
      <c r="L105" s="2">
        <v>43724</v>
      </c>
      <c r="M105" s="2">
        <v>43730</v>
      </c>
      <c r="N105" s="2">
        <v>43724</v>
      </c>
      <c r="O105" s="2">
        <v>43730</v>
      </c>
      <c r="P105" s="1">
        <v>1</v>
      </c>
      <c r="Q105" s="1">
        <v>463</v>
      </c>
      <c r="R105" s="10">
        <f t="shared" si="0"/>
        <v>4.0472027972027973E-2</v>
      </c>
      <c r="S105" s="11">
        <f t="shared" si="1"/>
        <v>8.0944055944055945E-2</v>
      </c>
      <c r="T105" s="1">
        <v>0.71</v>
      </c>
      <c r="U105" s="1">
        <v>0</v>
      </c>
      <c r="V105" s="1">
        <v>0</v>
      </c>
      <c r="W105" s="1">
        <v>11440</v>
      </c>
      <c r="X105" s="1">
        <v>76.31</v>
      </c>
      <c r="Y105" s="1">
        <v>2</v>
      </c>
      <c r="Z105" s="1">
        <v>76.599999999999994</v>
      </c>
      <c r="AA105" s="1">
        <v>2</v>
      </c>
      <c r="AB105" s="1">
        <v>2</v>
      </c>
      <c r="AC105" s="1">
        <v>76.599999999999994</v>
      </c>
      <c r="AD105" s="1">
        <v>76.599999999999994</v>
      </c>
      <c r="AE105" s="1" t="s">
        <v>50</v>
      </c>
      <c r="AF105" s="11">
        <f t="shared" si="2"/>
        <v>1.7482517482517483E-4</v>
      </c>
      <c r="AG105" s="11">
        <f t="shared" si="3"/>
        <v>0</v>
      </c>
      <c r="AH105" s="10">
        <f t="shared" si="4"/>
        <v>0</v>
      </c>
      <c r="AI105" s="12">
        <f t="shared" si="5"/>
        <v>1</v>
      </c>
      <c r="AJ105" s="11">
        <f t="shared" si="6"/>
        <v>1.236092602187943E-4</v>
      </c>
      <c r="AK105" s="11">
        <f t="shared" si="7"/>
        <v>0</v>
      </c>
      <c r="AL105" s="11">
        <f t="shared" si="8"/>
        <v>-1.4143371986510227</v>
      </c>
      <c r="AM105" s="13">
        <f t="shared" si="9"/>
        <v>0.5</v>
      </c>
      <c r="AN105" s="14">
        <f t="shared" si="10"/>
        <v>4.0472027972027973E-2</v>
      </c>
      <c r="AO105" s="14">
        <f t="shared" si="11"/>
        <v>463</v>
      </c>
      <c r="AP105" s="15">
        <f t="shared" si="12"/>
        <v>463</v>
      </c>
      <c r="AQ105" s="16">
        <f t="shared" si="13"/>
        <v>11440</v>
      </c>
      <c r="AR105" s="11" t="str">
        <f t="shared" si="14"/>
        <v/>
      </c>
    </row>
    <row r="106" spans="1:44">
      <c r="A106" s="1" t="s">
        <v>44</v>
      </c>
      <c r="B106" s="1" t="s">
        <v>202</v>
      </c>
      <c r="C106" s="1">
        <v>124170767729247</v>
      </c>
      <c r="D106" s="1" t="s">
        <v>46</v>
      </c>
      <c r="E106" s="1" t="s">
        <v>47</v>
      </c>
      <c r="F106" s="1" t="s">
        <v>131</v>
      </c>
      <c r="G106" s="1">
        <v>43560</v>
      </c>
      <c r="H106" s="1">
        <v>43804</v>
      </c>
      <c r="I106" s="1">
        <v>3</v>
      </c>
      <c r="J106" s="1" t="s">
        <v>49</v>
      </c>
      <c r="K106" s="1">
        <v>201938</v>
      </c>
      <c r="L106" s="2">
        <v>43724</v>
      </c>
      <c r="M106" s="2">
        <v>43730</v>
      </c>
      <c r="N106" s="2">
        <v>43724</v>
      </c>
      <c r="O106" s="2">
        <v>43730</v>
      </c>
      <c r="P106" s="1">
        <v>1</v>
      </c>
      <c r="Q106" s="1">
        <v>3</v>
      </c>
      <c r="R106" s="10">
        <f t="shared" si="0"/>
        <v>3</v>
      </c>
      <c r="S106" s="11">
        <f t="shared" si="1"/>
        <v>1</v>
      </c>
      <c r="T106" s="1">
        <v>0.01</v>
      </c>
      <c r="U106" s="1">
        <v>0</v>
      </c>
      <c r="V106" s="1">
        <v>0</v>
      </c>
      <c r="W106" s="29">
        <v>1</v>
      </c>
      <c r="X106" s="1">
        <v>0.01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 t="s">
        <v>50</v>
      </c>
      <c r="AF106" s="11">
        <f t="shared" si="2"/>
        <v>0</v>
      </c>
      <c r="AG106" s="11">
        <f t="shared" si="3"/>
        <v>0</v>
      </c>
      <c r="AH106" s="10">
        <f t="shared" si="4"/>
        <v>0</v>
      </c>
      <c r="AI106" s="12">
        <f t="shared" si="5"/>
        <v>0</v>
      </c>
      <c r="AJ106" s="11">
        <f t="shared" si="6"/>
        <v>0</v>
      </c>
      <c r="AK106" s="11">
        <f t="shared" si="7"/>
        <v>0</v>
      </c>
      <c r="AL106" s="11" t="e">
        <f t="shared" si="8"/>
        <v>#DIV/0!</v>
      </c>
      <c r="AM106" s="13">
        <f t="shared" si="9"/>
        <v>0.5</v>
      </c>
      <c r="AN106" s="14">
        <f t="shared" si="10"/>
        <v>0.5</v>
      </c>
      <c r="AO106" s="14">
        <f t="shared" si="11"/>
        <v>0.5</v>
      </c>
      <c r="AP106" s="15">
        <f t="shared" si="12"/>
        <v>0</v>
      </c>
      <c r="AQ106" s="16">
        <f t="shared" si="13"/>
        <v>0</v>
      </c>
      <c r="AR106" s="11" t="str">
        <f t="shared" si="14"/>
        <v/>
      </c>
    </row>
    <row r="107" spans="1:44" hidden="1">
      <c r="A107" s="1" t="s">
        <v>44</v>
      </c>
      <c r="B107" s="1" t="s">
        <v>203</v>
      </c>
      <c r="C107" s="1">
        <v>124170767729247</v>
      </c>
      <c r="D107" s="1" t="s">
        <v>46</v>
      </c>
      <c r="E107" s="1" t="s">
        <v>47</v>
      </c>
      <c r="F107" s="1" t="s">
        <v>113</v>
      </c>
      <c r="G107" s="1">
        <v>43560</v>
      </c>
      <c r="H107" s="1">
        <v>43804</v>
      </c>
      <c r="I107" s="1">
        <v>3</v>
      </c>
      <c r="J107" s="1" t="s">
        <v>49</v>
      </c>
      <c r="K107" s="1">
        <v>201938</v>
      </c>
      <c r="L107" s="2">
        <v>43724</v>
      </c>
      <c r="M107" s="2">
        <v>43730</v>
      </c>
      <c r="N107" s="2">
        <v>43724</v>
      </c>
      <c r="O107" s="2">
        <v>43730</v>
      </c>
      <c r="P107" s="1">
        <v>1</v>
      </c>
      <c r="Q107" s="1">
        <v>13200</v>
      </c>
      <c r="R107" s="10">
        <f t="shared" si="0"/>
        <v>0.14902456647398843</v>
      </c>
      <c r="S107" s="11">
        <f t="shared" si="1"/>
        <v>6.4080563583815024</v>
      </c>
      <c r="T107" s="1">
        <v>23.74</v>
      </c>
      <c r="U107" s="1">
        <v>1</v>
      </c>
      <c r="V107" s="1">
        <v>53.99</v>
      </c>
      <c r="W107" s="1">
        <v>88576</v>
      </c>
      <c r="X107" s="1">
        <v>890.62</v>
      </c>
      <c r="Y107" s="1">
        <v>43</v>
      </c>
      <c r="Z107" s="1">
        <v>2564.65</v>
      </c>
      <c r="AA107" s="1">
        <v>43</v>
      </c>
      <c r="AB107" s="1">
        <v>36.289696969622</v>
      </c>
      <c r="AC107" s="1">
        <v>2564.65</v>
      </c>
      <c r="AD107" s="1">
        <v>2164.4272403056002</v>
      </c>
      <c r="AE107" s="1" t="s">
        <v>50</v>
      </c>
      <c r="AF107" s="11">
        <f t="shared" si="2"/>
        <v>4.8545881502890171E-4</v>
      </c>
      <c r="AG107" s="11">
        <f t="shared" si="3"/>
        <v>7.5757575757575758E-5</v>
      </c>
      <c r="AH107" s="10">
        <f t="shared" si="4"/>
        <v>6.71030303030303</v>
      </c>
      <c r="AI107" s="12">
        <f t="shared" si="5"/>
        <v>0.84394644115574347</v>
      </c>
      <c r="AJ107" s="11">
        <f t="shared" si="6"/>
        <v>7.4013803376909374E-5</v>
      </c>
      <c r="AK107" s="11">
        <f t="shared" si="7"/>
        <v>7.5754706098082774E-5</v>
      </c>
      <c r="AL107" s="11">
        <f t="shared" si="8"/>
        <v>-3.8684093975437324</v>
      </c>
      <c r="AM107" s="13">
        <f t="shared" si="9"/>
        <v>5.4773813048393963E-5</v>
      </c>
      <c r="AN107" s="14">
        <f t="shared" si="10"/>
        <v>6.4080563583815024</v>
      </c>
      <c r="AO107" s="14">
        <f t="shared" si="11"/>
        <v>567600</v>
      </c>
      <c r="AP107" s="15">
        <f t="shared" si="12"/>
        <v>479024</v>
      </c>
      <c r="AQ107" s="16">
        <f t="shared" si="13"/>
        <v>74753.39997181113</v>
      </c>
      <c r="AR107" s="11">
        <f t="shared" si="14"/>
        <v>1</v>
      </c>
    </row>
    <row r="108" spans="1:44" hidden="1">
      <c r="A108" s="1" t="s">
        <v>44</v>
      </c>
      <c r="B108" s="1" t="s">
        <v>204</v>
      </c>
      <c r="C108" s="1">
        <v>124170767729247</v>
      </c>
      <c r="D108" s="1" t="s">
        <v>46</v>
      </c>
      <c r="E108" s="1" t="s">
        <v>47</v>
      </c>
      <c r="F108" s="1" t="s">
        <v>103</v>
      </c>
      <c r="G108" s="1">
        <v>43560</v>
      </c>
      <c r="H108" s="1">
        <v>43804</v>
      </c>
      <c r="I108" s="1">
        <v>3</v>
      </c>
      <c r="J108" s="1" t="s">
        <v>49</v>
      </c>
      <c r="K108" s="1">
        <v>201938</v>
      </c>
      <c r="L108" s="2">
        <v>43724</v>
      </c>
      <c r="M108" s="2">
        <v>43730</v>
      </c>
      <c r="N108" s="2">
        <v>43724</v>
      </c>
      <c r="O108" s="2">
        <v>43730</v>
      </c>
      <c r="P108" s="1">
        <v>1</v>
      </c>
      <c r="Q108" s="1">
        <v>14180</v>
      </c>
      <c r="R108" s="10">
        <f t="shared" si="0"/>
        <v>8.9556386418755046E-2</v>
      </c>
      <c r="S108" s="11">
        <f t="shared" si="1"/>
        <v>14.955916531932093</v>
      </c>
      <c r="T108" s="1">
        <v>28.42</v>
      </c>
      <c r="U108" s="1">
        <v>10</v>
      </c>
      <c r="V108" s="1">
        <v>600.32999999999902</v>
      </c>
      <c r="W108" s="1">
        <v>158336</v>
      </c>
      <c r="X108" s="1">
        <v>2633.53</v>
      </c>
      <c r="Y108" s="1">
        <v>167</v>
      </c>
      <c r="Z108" s="1">
        <v>10698.21</v>
      </c>
      <c r="AA108" s="1">
        <v>167</v>
      </c>
      <c r="AB108" s="1">
        <v>55.338504936344002</v>
      </c>
      <c r="AC108" s="1">
        <v>10698.21</v>
      </c>
      <c r="AD108" s="1">
        <v>3545.0475861978698</v>
      </c>
      <c r="AE108" s="1" t="s">
        <v>50</v>
      </c>
      <c r="AF108" s="11">
        <f t="shared" si="2"/>
        <v>1.0547190784155214E-3</v>
      </c>
      <c r="AG108" s="11">
        <f t="shared" si="3"/>
        <v>7.0521861777150916E-4</v>
      </c>
      <c r="AH108" s="10">
        <f t="shared" si="4"/>
        <v>111.66149506346967</v>
      </c>
      <c r="AI108" s="12">
        <f t="shared" si="5"/>
        <v>0.33136829303311571</v>
      </c>
      <c r="AJ108" s="11">
        <f t="shared" si="6"/>
        <v>8.1573560013135555E-5</v>
      </c>
      <c r="AK108" s="11">
        <f t="shared" si="7"/>
        <v>2.2293105888367598E-4</v>
      </c>
      <c r="AL108" s="11">
        <f t="shared" si="8"/>
        <v>-1.472282494067076</v>
      </c>
      <c r="AM108" s="13">
        <f t="shared" si="9"/>
        <v>7.0472304298987903E-2</v>
      </c>
      <c r="AN108" s="14">
        <f t="shared" si="10"/>
        <v>13.909002374696847</v>
      </c>
      <c r="AO108" s="14">
        <f t="shared" si="11"/>
        <v>2202295.7999999998</v>
      </c>
      <c r="AP108" s="15">
        <f t="shared" si="12"/>
        <v>729770.99999999988</v>
      </c>
      <c r="AQ108" s="16">
        <f t="shared" si="13"/>
        <v>52467.530045691412</v>
      </c>
      <c r="AR108" s="11">
        <f t="shared" si="14"/>
        <v>0.93</v>
      </c>
    </row>
    <row r="109" spans="1:44" hidden="1">
      <c r="A109" s="1" t="s">
        <v>44</v>
      </c>
      <c r="B109" s="1" t="s">
        <v>205</v>
      </c>
      <c r="C109" s="1">
        <v>124170767729247</v>
      </c>
      <c r="D109" s="1" t="s">
        <v>46</v>
      </c>
      <c r="E109" s="1" t="s">
        <v>47</v>
      </c>
      <c r="F109" s="1" t="s">
        <v>136</v>
      </c>
      <c r="G109" s="1">
        <v>43560</v>
      </c>
      <c r="H109" s="1">
        <v>43804</v>
      </c>
      <c r="I109" s="1">
        <v>3</v>
      </c>
      <c r="J109" s="1" t="s">
        <v>49</v>
      </c>
      <c r="K109" s="1">
        <v>201938</v>
      </c>
      <c r="L109" s="2">
        <v>43724</v>
      </c>
      <c r="M109" s="2">
        <v>43730</v>
      </c>
      <c r="N109" s="2">
        <v>43724</v>
      </c>
      <c r="O109" s="2">
        <v>43730</v>
      </c>
      <c r="P109" s="1">
        <v>1</v>
      </c>
      <c r="Q109" s="1">
        <v>387</v>
      </c>
      <c r="R109" s="10">
        <f t="shared" si="0"/>
        <v>0.89791183294663568</v>
      </c>
      <c r="S109" s="11">
        <f t="shared" si="1"/>
        <v>1</v>
      </c>
      <c r="T109" s="1">
        <v>0.54</v>
      </c>
      <c r="U109" s="1">
        <v>0</v>
      </c>
      <c r="V109" s="1">
        <v>0</v>
      </c>
      <c r="W109" s="1">
        <v>431</v>
      </c>
      <c r="X109" s="1">
        <v>1.59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 t="s">
        <v>50</v>
      </c>
      <c r="AF109" s="11">
        <f t="shared" si="2"/>
        <v>0</v>
      </c>
      <c r="AG109" s="11">
        <f t="shared" si="3"/>
        <v>0</v>
      </c>
      <c r="AH109" s="10">
        <f t="shared" si="4"/>
        <v>0</v>
      </c>
      <c r="AI109" s="12">
        <f t="shared" si="5"/>
        <v>0</v>
      </c>
      <c r="AJ109" s="11">
        <f t="shared" si="6"/>
        <v>0</v>
      </c>
      <c r="AK109" s="11">
        <f t="shared" si="7"/>
        <v>0</v>
      </c>
      <c r="AL109" s="11" t="e">
        <f t="shared" si="8"/>
        <v>#DIV/0!</v>
      </c>
      <c r="AM109" s="13">
        <f t="shared" si="9"/>
        <v>0.5</v>
      </c>
      <c r="AN109" s="14">
        <f t="shared" si="10"/>
        <v>0.5</v>
      </c>
      <c r="AO109" s="14">
        <f t="shared" si="11"/>
        <v>215.5</v>
      </c>
      <c r="AP109" s="15">
        <f t="shared" si="12"/>
        <v>0</v>
      </c>
      <c r="AQ109" s="16">
        <f t="shared" si="13"/>
        <v>0</v>
      </c>
      <c r="AR109" s="11" t="str">
        <f t="shared" si="14"/>
        <v/>
      </c>
    </row>
    <row r="110" spans="1:44" hidden="1">
      <c r="A110" s="1" t="s">
        <v>44</v>
      </c>
      <c r="B110" s="1" t="s">
        <v>206</v>
      </c>
      <c r="C110" s="1">
        <v>124170767729247</v>
      </c>
      <c r="D110" s="1" t="s">
        <v>46</v>
      </c>
      <c r="E110" s="1" t="s">
        <v>47</v>
      </c>
      <c r="F110" s="1" t="s">
        <v>83</v>
      </c>
      <c r="G110" s="1">
        <v>43560</v>
      </c>
      <c r="H110" s="1">
        <v>43804</v>
      </c>
      <c r="I110" s="1">
        <v>3</v>
      </c>
      <c r="J110" s="1" t="s">
        <v>49</v>
      </c>
      <c r="K110" s="1">
        <v>201938</v>
      </c>
      <c r="L110" s="2">
        <v>43724</v>
      </c>
      <c r="M110" s="2">
        <v>43730</v>
      </c>
      <c r="N110" s="2">
        <v>43724</v>
      </c>
      <c r="O110" s="2">
        <v>43730</v>
      </c>
      <c r="P110" s="1">
        <v>1</v>
      </c>
      <c r="Q110" s="1">
        <v>95</v>
      </c>
      <c r="R110" s="10">
        <f t="shared" si="0"/>
        <v>2.7298850574712645E-2</v>
      </c>
      <c r="S110" s="11">
        <f t="shared" si="1"/>
        <v>1.4468390804597702</v>
      </c>
      <c r="T110" s="1">
        <v>1.1299999999999999</v>
      </c>
      <c r="U110" s="1">
        <v>3</v>
      </c>
      <c r="V110" s="1">
        <v>153.99</v>
      </c>
      <c r="W110" s="1">
        <v>3480</v>
      </c>
      <c r="X110" s="1">
        <v>282.64999999999998</v>
      </c>
      <c r="Y110" s="1">
        <v>53</v>
      </c>
      <c r="Z110" s="1">
        <v>3980.41</v>
      </c>
      <c r="AA110" s="1">
        <v>53</v>
      </c>
      <c r="AB110" s="1">
        <v>-56.894736842081997</v>
      </c>
      <c r="AC110" s="1">
        <v>3980.41</v>
      </c>
      <c r="AD110" s="1">
        <v>-4272.9128202564398</v>
      </c>
      <c r="AE110" s="1" t="s">
        <v>50</v>
      </c>
      <c r="AF110" s="11">
        <f t="shared" si="2"/>
        <v>1.5229885057471264E-2</v>
      </c>
      <c r="AG110" s="11">
        <f t="shared" si="3"/>
        <v>3.1578947368421054E-2</v>
      </c>
      <c r="AH110" s="10">
        <f t="shared" si="4"/>
        <v>109.89473684210526</v>
      </c>
      <c r="AI110" s="12">
        <f t="shared" si="5"/>
        <v>-1.0734856007944391</v>
      </c>
      <c r="AJ110" s="11">
        <f t="shared" si="6"/>
        <v>2.0759941295766305E-3</v>
      </c>
      <c r="AK110" s="11">
        <f t="shared" si="7"/>
        <v>1.7941928973195586E-2</v>
      </c>
      <c r="AL110" s="11">
        <f t="shared" si="8"/>
        <v>0.90518187392761451</v>
      </c>
      <c r="AM110" s="13">
        <f t="shared" si="9"/>
        <v>0.81731547852289377</v>
      </c>
      <c r="AN110" s="14">
        <f t="shared" si="10"/>
        <v>1.1864080459770114</v>
      </c>
      <c r="AO110" s="14">
        <f t="shared" si="11"/>
        <v>4128.7</v>
      </c>
      <c r="AP110" s="15">
        <f t="shared" si="12"/>
        <v>-4432.1000000000004</v>
      </c>
      <c r="AQ110" s="16">
        <f t="shared" si="13"/>
        <v>-3735.7298907646482</v>
      </c>
      <c r="AR110" s="11">
        <f t="shared" si="14"/>
        <v>0.82</v>
      </c>
    </row>
    <row r="111" spans="1:44" hidden="1">
      <c r="A111" s="1" t="s">
        <v>90</v>
      </c>
      <c r="B111" s="1" t="s">
        <v>207</v>
      </c>
      <c r="C111" s="1">
        <v>124170767729247</v>
      </c>
      <c r="D111" s="1" t="s">
        <v>46</v>
      </c>
      <c r="E111" s="1" t="s">
        <v>92</v>
      </c>
      <c r="F111" s="1" t="s">
        <v>93</v>
      </c>
      <c r="G111" s="1">
        <v>43560</v>
      </c>
      <c r="H111" s="1">
        <v>43804</v>
      </c>
      <c r="I111" s="1">
        <v>3</v>
      </c>
      <c r="J111" s="1" t="s">
        <v>49</v>
      </c>
      <c r="K111" s="1">
        <v>201938</v>
      </c>
      <c r="L111" s="2">
        <v>43724</v>
      </c>
      <c r="M111" s="2">
        <v>43730</v>
      </c>
      <c r="N111" s="2">
        <v>43724</v>
      </c>
      <c r="O111" s="2">
        <v>43730</v>
      </c>
      <c r="P111" s="1">
        <v>1</v>
      </c>
      <c r="Q111" s="1">
        <v>3300</v>
      </c>
      <c r="R111" s="10">
        <f t="shared" si="0"/>
        <v>7.960247008876882E-2</v>
      </c>
      <c r="S111" s="11">
        <f t="shared" si="1"/>
        <v>35.980316480123506</v>
      </c>
      <c r="T111" s="1">
        <v>13.94</v>
      </c>
      <c r="U111" s="1">
        <v>35</v>
      </c>
      <c r="V111" s="1">
        <v>2428.6799999999998</v>
      </c>
      <c r="W111" s="1">
        <v>41456</v>
      </c>
      <c r="X111" s="1">
        <v>2318.3899999999899</v>
      </c>
      <c r="Y111" s="1">
        <v>452</v>
      </c>
      <c r="Z111" s="1">
        <v>34894.69</v>
      </c>
      <c r="AA111" s="1">
        <v>452</v>
      </c>
      <c r="AB111" s="1">
        <v>12.315151514811999</v>
      </c>
      <c r="AC111" s="1">
        <v>34894.69</v>
      </c>
      <c r="AD111" s="1">
        <v>950.73759825751097</v>
      </c>
      <c r="AE111" s="1" t="s">
        <v>50</v>
      </c>
      <c r="AF111" s="11">
        <f t="shared" si="2"/>
        <v>1.0903126206098032E-2</v>
      </c>
      <c r="AG111" s="11">
        <f t="shared" si="3"/>
        <v>1.0606060606060607E-2</v>
      </c>
      <c r="AH111" s="10">
        <f t="shared" si="4"/>
        <v>439.68484848484849</v>
      </c>
      <c r="AI111" s="12">
        <f t="shared" si="5"/>
        <v>2.7245910431751098E-2</v>
      </c>
      <c r="AJ111" s="11">
        <f t="shared" si="6"/>
        <v>5.1003647594886653E-4</v>
      </c>
      <c r="AK111" s="11">
        <f t="shared" si="7"/>
        <v>1.7832190915954939E-3</v>
      </c>
      <c r="AL111" s="11">
        <f t="shared" si="8"/>
        <v>-0.1601668619516981</v>
      </c>
      <c r="AM111" s="13">
        <f t="shared" si="9"/>
        <v>0.43637481634265618</v>
      </c>
      <c r="AN111" s="14">
        <f t="shared" si="10"/>
        <v>20.148977228869164</v>
      </c>
      <c r="AO111" s="14">
        <f t="shared" si="11"/>
        <v>835296.00000000012</v>
      </c>
      <c r="AP111" s="15">
        <f t="shared" si="12"/>
        <v>22758.399999999969</v>
      </c>
      <c r="AQ111" s="16">
        <f t="shared" si="13"/>
        <v>1129.5064628586736</v>
      </c>
      <c r="AR111" s="11" t="str">
        <f t="shared" si="14"/>
        <v/>
      </c>
    </row>
    <row r="112" spans="1:44" hidden="1">
      <c r="A112" s="1" t="s">
        <v>44</v>
      </c>
      <c r="B112" s="1" t="s">
        <v>208</v>
      </c>
      <c r="C112" s="1">
        <v>124170767729247</v>
      </c>
      <c r="D112" s="1" t="s">
        <v>46</v>
      </c>
      <c r="E112" s="1" t="s">
        <v>47</v>
      </c>
      <c r="F112" s="1" t="s">
        <v>72</v>
      </c>
      <c r="G112" s="1">
        <v>43560</v>
      </c>
      <c r="H112" s="1">
        <v>43804</v>
      </c>
      <c r="I112" s="1">
        <v>3</v>
      </c>
      <c r="J112" s="1" t="s">
        <v>49</v>
      </c>
      <c r="K112" s="1">
        <v>201938</v>
      </c>
      <c r="L112" s="2">
        <v>43724</v>
      </c>
      <c r="M112" s="2">
        <v>43730</v>
      </c>
      <c r="N112" s="2">
        <v>43724</v>
      </c>
      <c r="O112" s="2">
        <v>43730</v>
      </c>
      <c r="P112" s="1">
        <v>1</v>
      </c>
      <c r="Q112" s="1">
        <v>680</v>
      </c>
      <c r="R112" s="10">
        <f t="shared" si="0"/>
        <v>4.0553435114503815E-2</v>
      </c>
      <c r="S112" s="11">
        <f t="shared" si="1"/>
        <v>6.6102099236641223</v>
      </c>
      <c r="T112" s="1">
        <v>6.26</v>
      </c>
      <c r="U112" s="1">
        <v>11</v>
      </c>
      <c r="V112" s="1">
        <v>1096.6300000000001</v>
      </c>
      <c r="W112" s="1">
        <v>16768</v>
      </c>
      <c r="X112" s="1">
        <v>1017.16999999999</v>
      </c>
      <c r="Y112" s="1">
        <v>163</v>
      </c>
      <c r="Z112" s="1">
        <v>16100.48</v>
      </c>
      <c r="AA112" s="1">
        <v>163</v>
      </c>
      <c r="AB112" s="1">
        <v>-108.24705882345999</v>
      </c>
      <c r="AC112" s="1">
        <v>16100.48</v>
      </c>
      <c r="AD112" s="1">
        <v>-10692.206169607</v>
      </c>
      <c r="AE112" s="1" t="s">
        <v>50</v>
      </c>
      <c r="AF112" s="11">
        <f t="shared" si="2"/>
        <v>9.7208969465648852E-3</v>
      </c>
      <c r="AG112" s="11">
        <f t="shared" si="3"/>
        <v>1.6176470588235296E-2</v>
      </c>
      <c r="AH112" s="10">
        <f t="shared" si="4"/>
        <v>271.24705882352941</v>
      </c>
      <c r="AI112" s="12">
        <f t="shared" si="5"/>
        <v>-0.66409238542042603</v>
      </c>
      <c r="AJ112" s="11">
        <f t="shared" si="6"/>
        <v>7.576896314424325E-4</v>
      </c>
      <c r="AK112" s="11">
        <f t="shared" si="7"/>
        <v>4.8377790826235013E-3</v>
      </c>
      <c r="AL112" s="11">
        <f t="shared" si="8"/>
        <v>1.3183373316653699</v>
      </c>
      <c r="AM112" s="13">
        <f t="shared" si="9"/>
        <v>0.90630462539392298</v>
      </c>
      <c r="AN112" s="14">
        <f t="shared" si="10"/>
        <v>6.0152910305343514</v>
      </c>
      <c r="AO112" s="14">
        <f t="shared" si="11"/>
        <v>100864.40000000001</v>
      </c>
      <c r="AP112" s="15">
        <f t="shared" si="12"/>
        <v>-66983.280000000028</v>
      </c>
      <c r="AQ112" s="16">
        <f t="shared" si="13"/>
        <v>-11135.501118729704</v>
      </c>
      <c r="AR112" s="11">
        <f t="shared" si="14"/>
        <v>0.91</v>
      </c>
    </row>
    <row r="113" spans="1:44" hidden="1">
      <c r="A113" s="1" t="s">
        <v>44</v>
      </c>
      <c r="B113" s="1" t="s">
        <v>209</v>
      </c>
      <c r="C113" s="1">
        <v>124170767729247</v>
      </c>
      <c r="D113" s="1" t="s">
        <v>46</v>
      </c>
      <c r="E113" s="1" t="s">
        <v>47</v>
      </c>
      <c r="F113" s="1" t="s">
        <v>81</v>
      </c>
      <c r="G113" s="1">
        <v>43560</v>
      </c>
      <c r="H113" s="1">
        <v>43804</v>
      </c>
      <c r="I113" s="1">
        <v>3</v>
      </c>
      <c r="J113" s="1" t="s">
        <v>49</v>
      </c>
      <c r="K113" s="1">
        <v>201938</v>
      </c>
      <c r="L113" s="2">
        <v>43724</v>
      </c>
      <c r="M113" s="2">
        <v>43730</v>
      </c>
      <c r="N113" s="2">
        <v>43724</v>
      </c>
      <c r="O113" s="2">
        <v>43730</v>
      </c>
      <c r="P113" s="1">
        <v>1</v>
      </c>
      <c r="Q113" s="1">
        <v>121</v>
      </c>
      <c r="R113" s="10">
        <f t="shared" si="0"/>
        <v>4.4064093226511288E-2</v>
      </c>
      <c r="S113" s="11">
        <f t="shared" si="1"/>
        <v>4.5826656955571741</v>
      </c>
      <c r="T113" s="1">
        <v>1.21</v>
      </c>
      <c r="U113" s="1">
        <v>8</v>
      </c>
      <c r="V113" s="1">
        <v>355.75</v>
      </c>
      <c r="W113" s="1">
        <v>2746</v>
      </c>
      <c r="X113" s="1">
        <v>519.27</v>
      </c>
      <c r="Y113" s="1">
        <v>104</v>
      </c>
      <c r="Z113" s="1">
        <v>6850.8</v>
      </c>
      <c r="AA113" s="1">
        <v>104</v>
      </c>
      <c r="AB113" s="1">
        <v>-77.553719008168002</v>
      </c>
      <c r="AC113" s="1">
        <v>6850.8</v>
      </c>
      <c r="AD113" s="1">
        <v>-5108.7020978957398</v>
      </c>
      <c r="AE113" s="1" t="s">
        <v>50</v>
      </c>
      <c r="AF113" s="11">
        <f t="shared" si="2"/>
        <v>3.7873270211216316E-2</v>
      </c>
      <c r="AG113" s="11">
        <f t="shared" si="3"/>
        <v>6.6115702479338845E-2</v>
      </c>
      <c r="AH113" s="10">
        <f t="shared" si="4"/>
        <v>181.55371900826447</v>
      </c>
      <c r="AI113" s="12">
        <f t="shared" si="5"/>
        <v>-0.74570883661792753</v>
      </c>
      <c r="AJ113" s="11">
        <f t="shared" si="6"/>
        <v>3.6427744090212133E-3</v>
      </c>
      <c r="AK113" s="11">
        <f t="shared" si="7"/>
        <v>2.2589476150823306E-2</v>
      </c>
      <c r="AL113" s="11">
        <f t="shared" si="8"/>
        <v>1.2343014981294409</v>
      </c>
      <c r="AM113" s="13">
        <f t="shared" si="9"/>
        <v>0.89145471105078111</v>
      </c>
      <c r="AN113" s="14">
        <f t="shared" si="10"/>
        <v>4.0785724690458851</v>
      </c>
      <c r="AO113" s="14">
        <f t="shared" si="11"/>
        <v>11199.76</v>
      </c>
      <c r="AP113" s="15">
        <f t="shared" si="12"/>
        <v>-8351.76</v>
      </c>
      <c r="AQ113" s="16">
        <f t="shared" si="13"/>
        <v>-2047.7164653528289</v>
      </c>
      <c r="AR113" s="11">
        <f t="shared" si="14"/>
        <v>0.89</v>
      </c>
    </row>
    <row r="114" spans="1:44" hidden="1">
      <c r="A114" s="1" t="s">
        <v>44</v>
      </c>
      <c r="B114" s="1" t="s">
        <v>210</v>
      </c>
      <c r="C114" s="1">
        <v>124170767729247</v>
      </c>
      <c r="D114" s="1" t="s">
        <v>46</v>
      </c>
      <c r="E114" s="1" t="s">
        <v>47</v>
      </c>
      <c r="F114" s="1" t="s">
        <v>170</v>
      </c>
      <c r="G114" s="1">
        <v>43560</v>
      </c>
      <c r="H114" s="1">
        <v>43804</v>
      </c>
      <c r="I114" s="1">
        <v>3</v>
      </c>
      <c r="J114" s="1" t="s">
        <v>49</v>
      </c>
      <c r="K114" s="1">
        <v>201938</v>
      </c>
      <c r="L114" s="2">
        <v>43724</v>
      </c>
      <c r="M114" s="2">
        <v>43730</v>
      </c>
      <c r="N114" s="2">
        <v>43724</v>
      </c>
      <c r="O114" s="2">
        <v>43730</v>
      </c>
      <c r="P114" s="1">
        <v>1</v>
      </c>
      <c r="Q114" s="1">
        <v>275</v>
      </c>
      <c r="R114" s="10">
        <f t="shared" si="0"/>
        <v>0.12947269303201506</v>
      </c>
      <c r="S114" s="11">
        <f t="shared" si="1"/>
        <v>0.51789077212806023</v>
      </c>
      <c r="T114" s="1">
        <v>0.39</v>
      </c>
      <c r="U114" s="1">
        <v>0</v>
      </c>
      <c r="V114" s="1">
        <v>0</v>
      </c>
      <c r="W114" s="1">
        <v>2124</v>
      </c>
      <c r="X114" s="1">
        <v>12.64</v>
      </c>
      <c r="Y114" s="1">
        <v>4</v>
      </c>
      <c r="Z114" s="1">
        <v>208.27</v>
      </c>
      <c r="AA114" s="1">
        <v>4</v>
      </c>
      <c r="AB114" s="1">
        <v>4</v>
      </c>
      <c r="AC114" s="1">
        <v>208.27</v>
      </c>
      <c r="AD114" s="1">
        <v>208.27</v>
      </c>
      <c r="AE114" s="1" t="s">
        <v>50</v>
      </c>
      <c r="AF114" s="11">
        <f t="shared" si="2"/>
        <v>1.8832391713747645E-3</v>
      </c>
      <c r="AG114" s="11">
        <f t="shared" si="3"/>
        <v>0</v>
      </c>
      <c r="AH114" s="10">
        <f t="shared" si="4"/>
        <v>0</v>
      </c>
      <c r="AI114" s="12">
        <f t="shared" si="5"/>
        <v>1</v>
      </c>
      <c r="AJ114" s="11">
        <f t="shared" si="6"/>
        <v>9.4073252040739763E-4</v>
      </c>
      <c r="AK114" s="11">
        <f t="shared" si="7"/>
        <v>0</v>
      </c>
      <c r="AL114" s="11">
        <f t="shared" si="8"/>
        <v>-2.0018859032950207</v>
      </c>
      <c r="AM114" s="13">
        <f t="shared" si="9"/>
        <v>0.5</v>
      </c>
      <c r="AN114" s="14">
        <f t="shared" si="10"/>
        <v>0.25894538606403011</v>
      </c>
      <c r="AO114" s="14">
        <f t="shared" si="11"/>
        <v>550</v>
      </c>
      <c r="AP114" s="15">
        <f t="shared" si="12"/>
        <v>550</v>
      </c>
      <c r="AQ114" s="16">
        <f t="shared" si="13"/>
        <v>2124</v>
      </c>
      <c r="AR114" s="11" t="str">
        <f t="shared" si="14"/>
        <v/>
      </c>
    </row>
    <row r="115" spans="1:44" hidden="1">
      <c r="A115" s="1" t="s">
        <v>44</v>
      </c>
      <c r="B115" s="1" t="s">
        <v>211</v>
      </c>
      <c r="C115" s="1">
        <v>124170767729247</v>
      </c>
      <c r="D115" s="1" t="s">
        <v>46</v>
      </c>
      <c r="E115" s="1" t="s">
        <v>47</v>
      </c>
      <c r="F115" s="1" t="s">
        <v>48</v>
      </c>
      <c r="G115" s="1">
        <v>43560</v>
      </c>
      <c r="H115" s="1">
        <v>43804</v>
      </c>
      <c r="I115" s="1">
        <v>3</v>
      </c>
      <c r="J115" s="1" t="s">
        <v>49</v>
      </c>
      <c r="K115" s="1">
        <v>201938</v>
      </c>
      <c r="L115" s="2">
        <v>43724</v>
      </c>
      <c r="M115" s="2">
        <v>43730</v>
      </c>
      <c r="N115" s="2">
        <v>43724</v>
      </c>
      <c r="O115" s="2">
        <v>43730</v>
      </c>
      <c r="P115" s="1">
        <v>1</v>
      </c>
      <c r="Q115" s="1">
        <v>4089</v>
      </c>
      <c r="R115" s="10">
        <f t="shared" si="0"/>
        <v>0.15139958530805686</v>
      </c>
      <c r="S115" s="11">
        <f t="shared" si="1"/>
        <v>2.4223933649289102</v>
      </c>
      <c r="T115" s="1">
        <v>8.1</v>
      </c>
      <c r="U115" s="1">
        <v>0</v>
      </c>
      <c r="V115" s="1">
        <v>0</v>
      </c>
      <c r="W115" s="1">
        <v>27008</v>
      </c>
      <c r="X115" s="1">
        <v>310</v>
      </c>
      <c r="Y115" s="1">
        <v>16</v>
      </c>
      <c r="Z115" s="1">
        <v>909.01</v>
      </c>
      <c r="AA115" s="1">
        <v>16</v>
      </c>
      <c r="AB115" s="1">
        <v>16</v>
      </c>
      <c r="AC115" s="1">
        <v>909.01</v>
      </c>
      <c r="AD115" s="1">
        <v>909.01</v>
      </c>
      <c r="AE115" s="1" t="s">
        <v>50</v>
      </c>
      <c r="AF115" s="11">
        <f t="shared" si="2"/>
        <v>5.9241706161137445E-4</v>
      </c>
      <c r="AG115" s="11">
        <f t="shared" si="3"/>
        <v>0</v>
      </c>
      <c r="AH115" s="10">
        <f t="shared" si="4"/>
        <v>0</v>
      </c>
      <c r="AI115" s="12">
        <f t="shared" si="5"/>
        <v>1</v>
      </c>
      <c r="AJ115" s="11">
        <f t="shared" si="6"/>
        <v>1.4806038915676065E-4</v>
      </c>
      <c r="AK115" s="11">
        <f t="shared" si="7"/>
        <v>0</v>
      </c>
      <c r="AL115" s="11">
        <f t="shared" si="8"/>
        <v>-4.0011853608202124</v>
      </c>
      <c r="AM115" s="13">
        <f t="shared" si="9"/>
        <v>0.5</v>
      </c>
      <c r="AN115" s="14">
        <f t="shared" si="10"/>
        <v>1.2111966824644551</v>
      </c>
      <c r="AO115" s="14">
        <f t="shared" si="11"/>
        <v>32712.000000000004</v>
      </c>
      <c r="AP115" s="15">
        <f t="shared" si="12"/>
        <v>32712.000000000004</v>
      </c>
      <c r="AQ115" s="16">
        <f t="shared" si="13"/>
        <v>27008</v>
      </c>
      <c r="AR115" s="11" t="str">
        <f t="shared" si="14"/>
        <v/>
      </c>
    </row>
    <row r="116" spans="1:44" hidden="1">
      <c r="A116" s="1" t="s">
        <v>44</v>
      </c>
      <c r="B116" s="1" t="s">
        <v>212</v>
      </c>
      <c r="C116" s="1">
        <v>124170767729247</v>
      </c>
      <c r="D116" s="1" t="s">
        <v>46</v>
      </c>
      <c r="E116" s="1" t="s">
        <v>47</v>
      </c>
      <c r="F116" s="1" t="s">
        <v>68</v>
      </c>
      <c r="G116" s="1">
        <v>43560</v>
      </c>
      <c r="H116" s="1">
        <v>43804</v>
      </c>
      <c r="I116" s="1">
        <v>3</v>
      </c>
      <c r="J116" s="1" t="s">
        <v>49</v>
      </c>
      <c r="K116" s="1">
        <v>201938</v>
      </c>
      <c r="L116" s="2">
        <v>43724</v>
      </c>
      <c r="M116" s="2">
        <v>43730</v>
      </c>
      <c r="N116" s="2">
        <v>43724</v>
      </c>
      <c r="O116" s="2">
        <v>43730</v>
      </c>
      <c r="P116" s="1">
        <v>1</v>
      </c>
      <c r="Q116" s="1">
        <v>83</v>
      </c>
      <c r="R116" s="10">
        <f t="shared" si="0"/>
        <v>3.9693926351028218E-2</v>
      </c>
      <c r="S116" s="11">
        <f t="shared" si="1"/>
        <v>1.6671449067431849</v>
      </c>
      <c r="T116" s="1">
        <v>0.8</v>
      </c>
      <c r="U116" s="1">
        <v>6</v>
      </c>
      <c r="V116" s="1">
        <v>224.39</v>
      </c>
      <c r="W116" s="1">
        <v>2091</v>
      </c>
      <c r="X116" s="1">
        <v>278.56</v>
      </c>
      <c r="Y116" s="1">
        <v>42</v>
      </c>
      <c r="Z116" s="1">
        <v>2296.64</v>
      </c>
      <c r="AA116" s="1">
        <v>42</v>
      </c>
      <c r="AB116" s="1">
        <v>-109.156626506004</v>
      </c>
      <c r="AC116" s="1">
        <v>2296.64</v>
      </c>
      <c r="AD116" s="1">
        <v>-5968.8922547321199</v>
      </c>
      <c r="AE116" s="1" t="s">
        <v>50</v>
      </c>
      <c r="AF116" s="11">
        <f t="shared" si="2"/>
        <v>2.0086083213773313E-2</v>
      </c>
      <c r="AG116" s="11">
        <f t="shared" si="3"/>
        <v>7.2289156626506021E-2</v>
      </c>
      <c r="AH116" s="10">
        <f t="shared" si="4"/>
        <v>151.15662650602408</v>
      </c>
      <c r="AI116" s="12">
        <f t="shared" si="5"/>
        <v>-2.5989672977624787</v>
      </c>
      <c r="AJ116" s="11">
        <f t="shared" si="6"/>
        <v>3.0680651330897857E-3</v>
      </c>
      <c r="AK116" s="11">
        <f t="shared" si="7"/>
        <v>2.8425220953827424E-2</v>
      </c>
      <c r="AL116" s="11">
        <f t="shared" si="8"/>
        <v>1.825900493892884</v>
      </c>
      <c r="AM116" s="13">
        <f t="shared" si="9"/>
        <v>0.96606737409988075</v>
      </c>
      <c r="AN116" s="14">
        <f t="shared" si="10"/>
        <v>1.6171305595408894</v>
      </c>
      <c r="AO116" s="14">
        <f t="shared" si="11"/>
        <v>3381.4199999999996</v>
      </c>
      <c r="AP116" s="15">
        <f t="shared" si="12"/>
        <v>-8788.1999999999989</v>
      </c>
      <c r="AQ116" s="16">
        <f t="shared" si="13"/>
        <v>-5434.4406196213431</v>
      </c>
      <c r="AR116" s="11">
        <f t="shared" si="14"/>
        <v>0.97</v>
      </c>
    </row>
    <row r="117" spans="1:44" hidden="1">
      <c r="A117" s="1" t="s">
        <v>44</v>
      </c>
      <c r="B117" s="1" t="s">
        <v>213</v>
      </c>
      <c r="C117" s="1">
        <v>124170767729247</v>
      </c>
      <c r="D117" s="1" t="s">
        <v>46</v>
      </c>
      <c r="E117" s="1" t="s">
        <v>47</v>
      </c>
      <c r="F117" s="1" t="s">
        <v>99</v>
      </c>
      <c r="G117" s="1">
        <v>43560</v>
      </c>
      <c r="H117" s="1">
        <v>43804</v>
      </c>
      <c r="I117" s="1">
        <v>3</v>
      </c>
      <c r="J117" s="1" t="s">
        <v>49</v>
      </c>
      <c r="K117" s="1">
        <v>201938</v>
      </c>
      <c r="L117" s="2">
        <v>43724</v>
      </c>
      <c r="M117" s="2">
        <v>43730</v>
      </c>
      <c r="N117" s="2">
        <v>43724</v>
      </c>
      <c r="O117" s="2">
        <v>43730</v>
      </c>
      <c r="P117" s="1">
        <v>1</v>
      </c>
      <c r="Q117" s="1">
        <v>2173</v>
      </c>
      <c r="R117" s="10">
        <f t="shared" si="0"/>
        <v>9.1765202702702706E-2</v>
      </c>
      <c r="S117" s="11">
        <f t="shared" si="1"/>
        <v>0.73412162162162165</v>
      </c>
      <c r="T117" s="1">
        <v>4.6100000000000003</v>
      </c>
      <c r="U117" s="1">
        <v>0</v>
      </c>
      <c r="V117" s="1">
        <v>0</v>
      </c>
      <c r="W117" s="1">
        <v>23680</v>
      </c>
      <c r="X117" s="1">
        <v>92.74</v>
      </c>
      <c r="Y117" s="1">
        <v>8</v>
      </c>
      <c r="Z117" s="1">
        <v>465.54</v>
      </c>
      <c r="AA117" s="1">
        <v>8</v>
      </c>
      <c r="AB117" s="1">
        <v>8</v>
      </c>
      <c r="AC117" s="1">
        <v>465.54</v>
      </c>
      <c r="AD117" s="1">
        <v>465.54</v>
      </c>
      <c r="AE117" s="1" t="s">
        <v>50</v>
      </c>
      <c r="AF117" s="11">
        <f t="shared" si="2"/>
        <v>3.3783783783783786E-4</v>
      </c>
      <c r="AG117" s="11">
        <f t="shared" si="3"/>
        <v>0</v>
      </c>
      <c r="AH117" s="10">
        <f t="shared" si="4"/>
        <v>0</v>
      </c>
      <c r="AI117" s="12">
        <f t="shared" si="5"/>
        <v>1</v>
      </c>
      <c r="AJ117" s="11">
        <f t="shared" si="6"/>
        <v>1.1942353503102254E-4</v>
      </c>
      <c r="AK117" s="11">
        <f t="shared" si="7"/>
        <v>0</v>
      </c>
      <c r="AL117" s="11">
        <f t="shared" si="8"/>
        <v>-2.828905020690252</v>
      </c>
      <c r="AM117" s="13">
        <f t="shared" si="9"/>
        <v>0.5</v>
      </c>
      <c r="AN117" s="14">
        <f t="shared" si="10"/>
        <v>0.36706081081081082</v>
      </c>
      <c r="AO117" s="14">
        <f t="shared" si="11"/>
        <v>8692</v>
      </c>
      <c r="AP117" s="15">
        <f t="shared" si="12"/>
        <v>8692</v>
      </c>
      <c r="AQ117" s="16">
        <f t="shared" si="13"/>
        <v>23680</v>
      </c>
      <c r="AR117" s="11" t="str">
        <f t="shared" si="14"/>
        <v/>
      </c>
    </row>
    <row r="118" spans="1:44" hidden="1">
      <c r="A118" s="1" t="s">
        <v>44</v>
      </c>
      <c r="B118" s="1" t="s">
        <v>214</v>
      </c>
      <c r="C118" s="1">
        <v>124170767729247</v>
      </c>
      <c r="D118" s="1" t="s">
        <v>46</v>
      </c>
      <c r="E118" s="1" t="s">
        <v>47</v>
      </c>
      <c r="F118" s="1" t="s">
        <v>215</v>
      </c>
      <c r="G118" s="1">
        <v>43560</v>
      </c>
      <c r="H118" s="1">
        <v>43804</v>
      </c>
      <c r="I118" s="1">
        <v>3</v>
      </c>
      <c r="J118" s="1" t="s">
        <v>49</v>
      </c>
      <c r="K118" s="1">
        <v>201939</v>
      </c>
      <c r="L118" s="2">
        <v>43731</v>
      </c>
      <c r="M118" s="2">
        <v>43737</v>
      </c>
      <c r="N118" s="2">
        <v>43731</v>
      </c>
      <c r="O118" s="2">
        <v>43737</v>
      </c>
      <c r="P118" s="1">
        <v>1</v>
      </c>
      <c r="Q118" s="1">
        <v>158</v>
      </c>
      <c r="R118" s="10">
        <f t="shared" si="0"/>
        <v>8.2206035379812692E-2</v>
      </c>
      <c r="S118" s="11">
        <f t="shared" si="1"/>
        <v>0</v>
      </c>
      <c r="T118" s="1">
        <v>0.27</v>
      </c>
      <c r="U118" s="1">
        <v>0</v>
      </c>
      <c r="V118" s="1">
        <v>0</v>
      </c>
      <c r="W118" s="1">
        <v>1922</v>
      </c>
      <c r="X118" s="1">
        <v>40.85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 t="s">
        <v>50</v>
      </c>
      <c r="AF118" s="11">
        <f t="shared" si="2"/>
        <v>0</v>
      </c>
      <c r="AG118" s="11">
        <f t="shared" si="3"/>
        <v>0</v>
      </c>
      <c r="AH118" s="10">
        <f t="shared" si="4"/>
        <v>0</v>
      </c>
      <c r="AI118" s="12">
        <f t="shared" si="5"/>
        <v>0</v>
      </c>
      <c r="AJ118" s="11">
        <f t="shared" si="6"/>
        <v>0</v>
      </c>
      <c r="AK118" s="11">
        <f t="shared" si="7"/>
        <v>0</v>
      </c>
      <c r="AL118" s="11" t="e">
        <f t="shared" si="8"/>
        <v>#DIV/0!</v>
      </c>
      <c r="AM118" s="13">
        <f t="shared" si="9"/>
        <v>0.5</v>
      </c>
      <c r="AN118" s="14">
        <f t="shared" si="10"/>
        <v>0</v>
      </c>
      <c r="AO118" s="14">
        <f t="shared" si="11"/>
        <v>0</v>
      </c>
      <c r="AP118" s="15">
        <f t="shared" si="12"/>
        <v>0</v>
      </c>
      <c r="AQ118" s="16">
        <f t="shared" si="13"/>
        <v>0</v>
      </c>
      <c r="AR118" s="11" t="str">
        <f t="shared" si="14"/>
        <v/>
      </c>
    </row>
    <row r="119" spans="1:44" hidden="1">
      <c r="A119" s="1" t="s">
        <v>44</v>
      </c>
      <c r="B119" s="1" t="s">
        <v>216</v>
      </c>
      <c r="C119" s="1">
        <v>124170767729247</v>
      </c>
      <c r="D119" s="1" t="s">
        <v>46</v>
      </c>
      <c r="E119" s="1" t="s">
        <v>47</v>
      </c>
      <c r="F119" s="1" t="s">
        <v>217</v>
      </c>
      <c r="G119" s="1">
        <v>43560</v>
      </c>
      <c r="H119" s="1">
        <v>43804</v>
      </c>
      <c r="I119" s="1">
        <v>3</v>
      </c>
      <c r="J119" s="1" t="s">
        <v>49</v>
      </c>
      <c r="K119" s="1">
        <v>201939</v>
      </c>
      <c r="L119" s="2">
        <v>43731</v>
      </c>
      <c r="M119" s="2">
        <v>43737</v>
      </c>
      <c r="N119" s="2">
        <v>43731</v>
      </c>
      <c r="O119" s="2">
        <v>43737</v>
      </c>
      <c r="P119" s="1">
        <v>1</v>
      </c>
      <c r="Q119" s="1">
        <v>3394</v>
      </c>
      <c r="R119" s="10">
        <f t="shared" si="0"/>
        <v>7.8842222635197926E-2</v>
      </c>
      <c r="S119" s="11">
        <f t="shared" si="1"/>
        <v>2.9960044601375206</v>
      </c>
      <c r="T119" s="1">
        <v>3.47</v>
      </c>
      <c r="U119" s="1">
        <v>0</v>
      </c>
      <c r="V119" s="1">
        <v>0</v>
      </c>
      <c r="W119" s="1">
        <v>43048</v>
      </c>
      <c r="X119" s="1">
        <v>409.95</v>
      </c>
      <c r="Y119" s="1">
        <v>38</v>
      </c>
      <c r="Z119" s="1">
        <v>2534.06</v>
      </c>
      <c r="AA119" s="1">
        <v>38</v>
      </c>
      <c r="AB119" s="1">
        <v>38</v>
      </c>
      <c r="AC119" s="1">
        <v>2534.06</v>
      </c>
      <c r="AD119" s="1">
        <v>2534.06</v>
      </c>
      <c r="AE119" s="1" t="s">
        <v>50</v>
      </c>
      <c r="AF119" s="11">
        <f t="shared" si="2"/>
        <v>8.8273555101282288E-4</v>
      </c>
      <c r="AG119" s="11">
        <f t="shared" si="3"/>
        <v>0</v>
      </c>
      <c r="AH119" s="10">
        <f t="shared" si="4"/>
        <v>0</v>
      </c>
      <c r="AI119" s="12">
        <f t="shared" si="5"/>
        <v>1</v>
      </c>
      <c r="AJ119" s="11">
        <f t="shared" si="6"/>
        <v>1.4313539835943855E-4</v>
      </c>
      <c r="AK119" s="11">
        <f t="shared" si="7"/>
        <v>0</v>
      </c>
      <c r="AL119" s="11">
        <f t="shared" si="8"/>
        <v>-6.1671365792835973</v>
      </c>
      <c r="AM119" s="13">
        <f t="shared" si="9"/>
        <v>0.5</v>
      </c>
      <c r="AN119" s="14">
        <f t="shared" si="10"/>
        <v>1.4980022300687603</v>
      </c>
      <c r="AO119" s="14">
        <f t="shared" si="11"/>
        <v>64485.999999999993</v>
      </c>
      <c r="AP119" s="15">
        <f t="shared" si="12"/>
        <v>64485.999999999993</v>
      </c>
      <c r="AQ119" s="16">
        <f t="shared" si="13"/>
        <v>43048</v>
      </c>
      <c r="AR119" s="11" t="str">
        <f t="shared" si="14"/>
        <v/>
      </c>
    </row>
    <row r="120" spans="1:44" hidden="1">
      <c r="A120" s="1" t="s">
        <v>53</v>
      </c>
      <c r="B120" s="1" t="s">
        <v>218</v>
      </c>
      <c r="C120" s="1">
        <v>124170767729247</v>
      </c>
      <c r="D120" s="1" t="s">
        <v>46</v>
      </c>
      <c r="E120" s="1" t="s">
        <v>55</v>
      </c>
      <c r="F120" s="1" t="s">
        <v>219</v>
      </c>
      <c r="G120" s="1">
        <v>43560</v>
      </c>
      <c r="H120" s="1">
        <v>43804</v>
      </c>
      <c r="I120" s="1">
        <v>3</v>
      </c>
      <c r="J120" s="1" t="s">
        <v>49</v>
      </c>
      <c r="K120" s="1">
        <v>201939</v>
      </c>
      <c r="L120" s="2">
        <v>43731</v>
      </c>
      <c r="M120" s="2">
        <v>43737</v>
      </c>
      <c r="N120" s="2">
        <v>43731</v>
      </c>
      <c r="O120" s="2">
        <v>43737</v>
      </c>
      <c r="P120" s="1">
        <v>1</v>
      </c>
      <c r="Q120" s="1">
        <v>6060</v>
      </c>
      <c r="R120" s="10">
        <f t="shared" si="0"/>
        <v>3.9199705031922535E-2</v>
      </c>
      <c r="S120" s="11">
        <f t="shared" si="1"/>
        <v>2.6263802371388096</v>
      </c>
      <c r="T120" s="1">
        <v>6.46</v>
      </c>
      <c r="U120" s="1">
        <v>1</v>
      </c>
      <c r="V120" s="1">
        <v>50.88</v>
      </c>
      <c r="W120" s="1">
        <v>154593</v>
      </c>
      <c r="X120" s="1">
        <v>1540.26</v>
      </c>
      <c r="Y120" s="1">
        <v>67</v>
      </c>
      <c r="Z120" s="1">
        <v>3730.85</v>
      </c>
      <c r="AA120" s="1">
        <v>67</v>
      </c>
      <c r="AB120" s="1">
        <v>41.489603960368001</v>
      </c>
      <c r="AC120" s="1">
        <v>3730.85</v>
      </c>
      <c r="AD120" s="1">
        <v>2310.3207303811701</v>
      </c>
      <c r="AE120" s="1" t="s">
        <v>50</v>
      </c>
      <c r="AF120" s="11">
        <f t="shared" si="2"/>
        <v>4.3339607873577718E-4</v>
      </c>
      <c r="AG120" s="11">
        <f t="shared" si="3"/>
        <v>1.6501650165016502E-4</v>
      </c>
      <c r="AH120" s="10">
        <f t="shared" si="4"/>
        <v>25.510396039603961</v>
      </c>
      <c r="AI120" s="12">
        <f t="shared" si="5"/>
        <v>0.61924782030441849</v>
      </c>
      <c r="AJ120" s="11">
        <f t="shared" si="6"/>
        <v>5.2936283206545776E-5</v>
      </c>
      <c r="AK120" s="11">
        <f t="shared" si="7"/>
        <v>1.6500288586552612E-4</v>
      </c>
      <c r="AL120" s="11">
        <f t="shared" si="8"/>
        <v>-1.548762400873567</v>
      </c>
      <c r="AM120" s="13">
        <f t="shared" si="9"/>
        <v>6.0719423543932241E-2</v>
      </c>
      <c r="AN120" s="14">
        <f t="shared" si="10"/>
        <v>2.4687974229104808</v>
      </c>
      <c r="AO120" s="14">
        <f t="shared" si="11"/>
        <v>381658.79999999993</v>
      </c>
      <c r="AP120" s="15">
        <f t="shared" si="12"/>
        <v>236341.37999999995</v>
      </c>
      <c r="AQ120" s="16">
        <f t="shared" si="13"/>
        <v>95731.378284320963</v>
      </c>
      <c r="AR120" s="11">
        <f t="shared" si="14"/>
        <v>0.94</v>
      </c>
    </row>
    <row r="121" spans="1:44" hidden="1">
      <c r="A121" s="1" t="s">
        <v>53</v>
      </c>
      <c r="B121" s="1" t="s">
        <v>220</v>
      </c>
      <c r="C121" s="1">
        <v>124170767729247</v>
      </c>
      <c r="D121" s="1" t="s">
        <v>46</v>
      </c>
      <c r="E121" s="1" t="s">
        <v>55</v>
      </c>
      <c r="F121" s="1" t="s">
        <v>221</v>
      </c>
      <c r="G121" s="1">
        <v>43560</v>
      </c>
      <c r="H121" s="1">
        <v>43804</v>
      </c>
      <c r="I121" s="1">
        <v>3</v>
      </c>
      <c r="J121" s="1" t="s">
        <v>49</v>
      </c>
      <c r="K121" s="1">
        <v>201939</v>
      </c>
      <c r="L121" s="2">
        <v>43731</v>
      </c>
      <c r="M121" s="2">
        <v>43737</v>
      </c>
      <c r="N121" s="2">
        <v>43731</v>
      </c>
      <c r="O121" s="2">
        <v>43737</v>
      </c>
      <c r="P121" s="1">
        <v>1</v>
      </c>
      <c r="Q121" s="1">
        <v>25184</v>
      </c>
      <c r="R121" s="10">
        <f t="shared" si="0"/>
        <v>0.18100145899365375</v>
      </c>
      <c r="S121" s="11">
        <f t="shared" si="1"/>
        <v>74.753602564379008</v>
      </c>
      <c r="T121" s="1">
        <v>31.0199999999999</v>
      </c>
      <c r="U121" s="1">
        <v>6</v>
      </c>
      <c r="V121" s="1">
        <v>225.05</v>
      </c>
      <c r="W121" s="1">
        <v>139137</v>
      </c>
      <c r="X121" s="1">
        <v>2290.3599999999901</v>
      </c>
      <c r="Y121" s="1">
        <v>413</v>
      </c>
      <c r="Z121" s="1">
        <v>24028.19</v>
      </c>
      <c r="AA121" s="1">
        <v>413</v>
      </c>
      <c r="AB121" s="1">
        <v>379.85109593377098</v>
      </c>
      <c r="AC121" s="1">
        <v>24028.19</v>
      </c>
      <c r="AD121" s="1">
        <v>22099.5988009803</v>
      </c>
      <c r="AE121" s="1" t="s">
        <v>50</v>
      </c>
      <c r="AF121" s="11">
        <f t="shared" si="2"/>
        <v>2.9682974334648586E-3</v>
      </c>
      <c r="AG121" s="11">
        <f t="shared" si="3"/>
        <v>2.3824650571791615E-4</v>
      </c>
      <c r="AH121" s="10">
        <f t="shared" si="4"/>
        <v>33.148904066073698</v>
      </c>
      <c r="AI121" s="12">
        <f t="shared" si="5"/>
        <v>0.91973630976737608</v>
      </c>
      <c r="AJ121" s="11">
        <f t="shared" si="6"/>
        <v>1.4584343166493049E-4</v>
      </c>
      <c r="AK121" s="11">
        <f t="shared" si="7"/>
        <v>9.7252141606398709E-5</v>
      </c>
      <c r="AL121" s="11">
        <f t="shared" si="8"/>
        <v>-15.574050668110534</v>
      </c>
      <c r="AM121" s="13">
        <f t="shared" si="9"/>
        <v>5.4631589023626144E-55</v>
      </c>
      <c r="AN121" s="14">
        <f t="shared" si="10"/>
        <v>74.753602564379008</v>
      </c>
      <c r="AO121" s="14">
        <f t="shared" si="11"/>
        <v>10400992.000000002</v>
      </c>
      <c r="AP121" s="15">
        <f t="shared" si="12"/>
        <v>9566170.0000000019</v>
      </c>
      <c r="AQ121" s="16">
        <f t="shared" si="13"/>
        <v>127969.35093210341</v>
      </c>
      <c r="AR121" s="11">
        <f t="shared" si="14"/>
        <v>1</v>
      </c>
    </row>
    <row r="122" spans="1:44" hidden="1">
      <c r="A122" s="1" t="s">
        <v>44</v>
      </c>
      <c r="B122" s="1" t="s">
        <v>222</v>
      </c>
      <c r="C122" s="1">
        <v>124170767729247</v>
      </c>
      <c r="D122" s="1" t="s">
        <v>46</v>
      </c>
      <c r="E122" s="1" t="s">
        <v>47</v>
      </c>
      <c r="F122" s="1" t="s">
        <v>89</v>
      </c>
      <c r="G122" s="1">
        <v>43560</v>
      </c>
      <c r="H122" s="1">
        <v>43804</v>
      </c>
      <c r="I122" s="1">
        <v>3</v>
      </c>
      <c r="J122" s="1" t="s">
        <v>49</v>
      </c>
      <c r="K122" s="1">
        <v>201939</v>
      </c>
      <c r="L122" s="2">
        <v>43731</v>
      </c>
      <c r="M122" s="2">
        <v>43737</v>
      </c>
      <c r="N122" s="2">
        <v>43731</v>
      </c>
      <c r="O122" s="2">
        <v>43737</v>
      </c>
      <c r="P122" s="1">
        <v>1</v>
      </c>
      <c r="Q122" s="1">
        <v>160</v>
      </c>
      <c r="R122" s="10">
        <f t="shared" si="0"/>
        <v>0.18497109826589594</v>
      </c>
      <c r="S122" s="11">
        <f t="shared" si="1"/>
        <v>1</v>
      </c>
      <c r="T122" s="1">
        <v>0.3</v>
      </c>
      <c r="U122" s="1">
        <v>0</v>
      </c>
      <c r="V122" s="1">
        <v>0</v>
      </c>
      <c r="W122" s="1">
        <v>865</v>
      </c>
      <c r="X122" s="1">
        <v>10.07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 t="s">
        <v>50</v>
      </c>
      <c r="AF122" s="11">
        <f t="shared" si="2"/>
        <v>0</v>
      </c>
      <c r="AG122" s="11">
        <f t="shared" si="3"/>
        <v>0</v>
      </c>
      <c r="AH122" s="10">
        <f t="shared" si="4"/>
        <v>0</v>
      </c>
      <c r="AI122" s="12">
        <f t="shared" si="5"/>
        <v>0</v>
      </c>
      <c r="AJ122" s="11">
        <f t="shared" si="6"/>
        <v>0</v>
      </c>
      <c r="AK122" s="11">
        <f t="shared" si="7"/>
        <v>0</v>
      </c>
      <c r="AL122" s="11" t="e">
        <f t="shared" si="8"/>
        <v>#DIV/0!</v>
      </c>
      <c r="AM122" s="13">
        <f t="shared" si="9"/>
        <v>0.5</v>
      </c>
      <c r="AN122" s="14">
        <f t="shared" si="10"/>
        <v>0.5</v>
      </c>
      <c r="AO122" s="14">
        <f t="shared" si="11"/>
        <v>432.5</v>
      </c>
      <c r="AP122" s="15">
        <f t="shared" si="12"/>
        <v>0</v>
      </c>
      <c r="AQ122" s="16">
        <f t="shared" si="13"/>
        <v>0</v>
      </c>
      <c r="AR122" s="11" t="str">
        <f t="shared" si="14"/>
        <v/>
      </c>
    </row>
    <row r="123" spans="1:44" hidden="1">
      <c r="A123" s="1" t="s">
        <v>44</v>
      </c>
      <c r="B123" s="1" t="s">
        <v>223</v>
      </c>
      <c r="C123" s="1">
        <v>124170767729247</v>
      </c>
      <c r="D123" s="1" t="s">
        <v>46</v>
      </c>
      <c r="E123" s="1" t="s">
        <v>47</v>
      </c>
      <c r="F123" s="1" t="s">
        <v>81</v>
      </c>
      <c r="G123" s="1">
        <v>43560</v>
      </c>
      <c r="H123" s="1">
        <v>43804</v>
      </c>
      <c r="I123" s="1">
        <v>3</v>
      </c>
      <c r="J123" s="1" t="s">
        <v>49</v>
      </c>
      <c r="K123" s="1">
        <v>201939</v>
      </c>
      <c r="L123" s="2">
        <v>43731</v>
      </c>
      <c r="M123" s="2">
        <v>43737</v>
      </c>
      <c r="N123" s="2">
        <v>43731</v>
      </c>
      <c r="O123" s="2">
        <v>43737</v>
      </c>
      <c r="P123" s="1">
        <v>1</v>
      </c>
      <c r="Q123" s="1">
        <v>321</v>
      </c>
      <c r="R123" s="10">
        <f t="shared" si="0"/>
        <v>9.5478881618084474E-2</v>
      </c>
      <c r="S123" s="11">
        <f t="shared" si="1"/>
        <v>10.980071386079716</v>
      </c>
      <c r="T123" s="1">
        <v>1.6599999999999899</v>
      </c>
      <c r="U123" s="1">
        <v>3</v>
      </c>
      <c r="V123" s="1">
        <v>97.37</v>
      </c>
      <c r="W123" s="1">
        <v>3362</v>
      </c>
      <c r="X123" s="1">
        <v>615.78</v>
      </c>
      <c r="Y123" s="1">
        <v>115</v>
      </c>
      <c r="Z123" s="1">
        <v>6982.79</v>
      </c>
      <c r="AA123" s="1">
        <v>115</v>
      </c>
      <c r="AB123" s="1">
        <v>83.579439252335007</v>
      </c>
      <c r="AC123" s="1">
        <v>6982.79</v>
      </c>
      <c r="AD123" s="1">
        <v>5074.93628362445</v>
      </c>
      <c r="AE123" s="1" t="s">
        <v>50</v>
      </c>
      <c r="AF123" s="11">
        <f t="shared" si="2"/>
        <v>3.4205829863176683E-2</v>
      </c>
      <c r="AG123" s="11">
        <f t="shared" si="3"/>
        <v>9.3457943925233638E-3</v>
      </c>
      <c r="AH123" s="10">
        <f t="shared" si="4"/>
        <v>31.420560747663551</v>
      </c>
      <c r="AI123" s="12">
        <f t="shared" si="5"/>
        <v>0.72677773262901257</v>
      </c>
      <c r="AJ123" s="11">
        <f t="shared" si="6"/>
        <v>3.134682077517794E-3</v>
      </c>
      <c r="AK123" s="11">
        <f t="shared" si="7"/>
        <v>5.3705237159402588E-3</v>
      </c>
      <c r="AL123" s="11">
        <f t="shared" si="8"/>
        <v>-3.9978053017447457</v>
      </c>
      <c r="AM123" s="13">
        <f t="shared" si="9"/>
        <v>3.196625157992196E-5</v>
      </c>
      <c r="AN123" s="14">
        <f t="shared" si="10"/>
        <v>10.980071386079716</v>
      </c>
      <c r="AO123" s="14">
        <f t="shared" si="11"/>
        <v>36915.000000000007</v>
      </c>
      <c r="AP123" s="15">
        <f t="shared" si="12"/>
        <v>26829.000000000004</v>
      </c>
      <c r="AQ123" s="16">
        <f t="shared" si="13"/>
        <v>2443.4267370987404</v>
      </c>
      <c r="AR123" s="11">
        <f t="shared" si="14"/>
        <v>1</v>
      </c>
    </row>
    <row r="124" spans="1:44" hidden="1">
      <c r="A124" s="1" t="s">
        <v>44</v>
      </c>
      <c r="B124" s="1" t="s">
        <v>224</v>
      </c>
      <c r="C124" s="1">
        <v>124170767729247</v>
      </c>
      <c r="D124" s="1" t="s">
        <v>46</v>
      </c>
      <c r="E124" s="1" t="s">
        <v>47</v>
      </c>
      <c r="F124" s="1" t="s">
        <v>225</v>
      </c>
      <c r="G124" s="1">
        <v>43560</v>
      </c>
      <c r="H124" s="1">
        <v>43804</v>
      </c>
      <c r="I124" s="1">
        <v>3</v>
      </c>
      <c r="J124" s="1" t="s">
        <v>49</v>
      </c>
      <c r="K124" s="1">
        <v>201939</v>
      </c>
      <c r="L124" s="2">
        <v>43731</v>
      </c>
      <c r="M124" s="2">
        <v>43737</v>
      </c>
      <c r="N124" s="2">
        <v>43731</v>
      </c>
      <c r="O124" s="2">
        <v>43737</v>
      </c>
      <c r="P124" s="1">
        <v>1</v>
      </c>
      <c r="Q124" s="1">
        <v>1128</v>
      </c>
      <c r="R124" s="10">
        <f t="shared" si="0"/>
        <v>5.0357142857142857E-2</v>
      </c>
      <c r="S124" s="11">
        <f t="shared" si="1"/>
        <v>9.2657142857142851</v>
      </c>
      <c r="T124" s="1">
        <v>1.68</v>
      </c>
      <c r="U124" s="1">
        <v>2</v>
      </c>
      <c r="V124" s="1">
        <v>60.49</v>
      </c>
      <c r="W124" s="1">
        <v>22400</v>
      </c>
      <c r="X124" s="1">
        <v>461.53</v>
      </c>
      <c r="Y124" s="1">
        <v>184</v>
      </c>
      <c r="Z124" s="1">
        <v>10574.45</v>
      </c>
      <c r="AA124" s="1">
        <v>184</v>
      </c>
      <c r="AB124" s="1">
        <v>144.28368794316799</v>
      </c>
      <c r="AC124" s="1">
        <v>10574.45</v>
      </c>
      <c r="AD124" s="1">
        <v>8291.9600215795199</v>
      </c>
      <c r="AE124" s="1" t="s">
        <v>50</v>
      </c>
      <c r="AF124" s="11">
        <f t="shared" si="2"/>
        <v>8.2142857142857139E-3</v>
      </c>
      <c r="AG124" s="11">
        <f t="shared" si="3"/>
        <v>1.7730496453900709E-3</v>
      </c>
      <c r="AH124" s="10">
        <f t="shared" si="4"/>
        <v>39.716312056737586</v>
      </c>
      <c r="AI124" s="12">
        <f t="shared" si="5"/>
        <v>0.78415047795251314</v>
      </c>
      <c r="AJ124" s="11">
        <f t="shared" si="6"/>
        <v>6.0307290576241523E-4</v>
      </c>
      <c r="AK124" s="11">
        <f t="shared" si="7"/>
        <v>1.2526234669489823E-3</v>
      </c>
      <c r="AL124" s="11">
        <f t="shared" si="8"/>
        <v>-4.6331885362122156</v>
      </c>
      <c r="AM124" s="13">
        <f t="shared" si="9"/>
        <v>1.8003816623860254E-6</v>
      </c>
      <c r="AN124" s="14">
        <f t="shared" si="10"/>
        <v>9.2657142857142851</v>
      </c>
      <c r="AO124" s="14">
        <f t="shared" si="11"/>
        <v>207552</v>
      </c>
      <c r="AP124" s="15">
        <f t="shared" si="12"/>
        <v>162752</v>
      </c>
      <c r="AQ124" s="16">
        <f t="shared" si="13"/>
        <v>17564.970706136293</v>
      </c>
      <c r="AR124" s="11">
        <f t="shared" si="14"/>
        <v>1</v>
      </c>
    </row>
    <row r="125" spans="1:44" hidden="1">
      <c r="A125" s="1" t="s">
        <v>44</v>
      </c>
      <c r="B125" s="1" t="s">
        <v>226</v>
      </c>
      <c r="C125" s="1">
        <v>124170767729247</v>
      </c>
      <c r="D125" s="1" t="s">
        <v>46</v>
      </c>
      <c r="E125" s="1" t="s">
        <v>47</v>
      </c>
      <c r="F125" s="1" t="s">
        <v>58</v>
      </c>
      <c r="G125" s="1">
        <v>43560</v>
      </c>
      <c r="H125" s="1">
        <v>43804</v>
      </c>
      <c r="I125" s="1">
        <v>3</v>
      </c>
      <c r="J125" s="1" t="s">
        <v>49</v>
      </c>
      <c r="K125" s="1">
        <v>201939</v>
      </c>
      <c r="L125" s="2">
        <v>43731</v>
      </c>
      <c r="M125" s="2">
        <v>43737</v>
      </c>
      <c r="N125" s="2">
        <v>43731</v>
      </c>
      <c r="O125" s="2">
        <v>43737</v>
      </c>
      <c r="P125" s="1">
        <v>1</v>
      </c>
      <c r="Q125" s="1">
        <v>81</v>
      </c>
      <c r="R125" s="10">
        <f t="shared" si="0"/>
        <v>0.10087173100871731</v>
      </c>
      <c r="S125" s="11">
        <f t="shared" si="1"/>
        <v>5.1444582814445834</v>
      </c>
      <c r="T125" s="1">
        <v>0.4</v>
      </c>
      <c r="U125" s="1">
        <v>2</v>
      </c>
      <c r="V125" s="1">
        <v>74.64</v>
      </c>
      <c r="W125" s="1">
        <v>803</v>
      </c>
      <c r="X125" s="1">
        <v>200.08</v>
      </c>
      <c r="Y125" s="1">
        <v>51</v>
      </c>
      <c r="Z125" s="1">
        <v>3674.92</v>
      </c>
      <c r="AA125" s="1">
        <v>51</v>
      </c>
      <c r="AB125" s="1">
        <v>31.172839506129002</v>
      </c>
      <c r="AC125" s="1">
        <v>3674.92</v>
      </c>
      <c r="AD125" s="1">
        <v>2246.2292423110498</v>
      </c>
      <c r="AE125" s="1" t="s">
        <v>50</v>
      </c>
      <c r="AF125" s="11">
        <f t="shared" si="2"/>
        <v>6.351183063511831E-2</v>
      </c>
      <c r="AG125" s="11">
        <f t="shared" si="3"/>
        <v>2.4691358024691357E-2</v>
      </c>
      <c r="AH125" s="10">
        <f t="shared" si="4"/>
        <v>19.827160493827158</v>
      </c>
      <c r="AI125" s="12">
        <f t="shared" si="5"/>
        <v>0.61123214717985963</v>
      </c>
      <c r="AJ125" s="11">
        <f t="shared" si="6"/>
        <v>8.6063834229039154E-3</v>
      </c>
      <c r="AK125" s="11">
        <f t="shared" si="7"/>
        <v>1.7242530987622132E-2</v>
      </c>
      <c r="AL125" s="11">
        <f t="shared" si="8"/>
        <v>-2.0144414782653426</v>
      </c>
      <c r="AM125" s="13">
        <f t="shared" si="9"/>
        <v>2.1981601625116445E-2</v>
      </c>
      <c r="AN125" s="14">
        <f t="shared" si="10"/>
        <v>5.0415691158156912</v>
      </c>
      <c r="AO125" s="14">
        <f t="shared" si="11"/>
        <v>4048.38</v>
      </c>
      <c r="AP125" s="15">
        <f t="shared" si="12"/>
        <v>2474.5</v>
      </c>
      <c r="AQ125" s="16">
        <f t="shared" si="13"/>
        <v>490.81941418542726</v>
      </c>
      <c r="AR125" s="11">
        <f t="shared" si="14"/>
        <v>0.98</v>
      </c>
    </row>
    <row r="126" spans="1:44" hidden="1">
      <c r="A126" s="1" t="s">
        <v>53</v>
      </c>
      <c r="B126" s="1" t="s">
        <v>227</v>
      </c>
      <c r="C126" s="1">
        <v>124170767729247</v>
      </c>
      <c r="D126" s="1" t="s">
        <v>46</v>
      </c>
      <c r="E126" s="1" t="s">
        <v>55</v>
      </c>
      <c r="F126" s="1" t="s">
        <v>127</v>
      </c>
      <c r="G126" s="1">
        <v>43560</v>
      </c>
      <c r="H126" s="1">
        <v>43804</v>
      </c>
      <c r="I126" s="1">
        <v>3</v>
      </c>
      <c r="J126" s="1" t="s">
        <v>49</v>
      </c>
      <c r="K126" s="1">
        <v>201939</v>
      </c>
      <c r="L126" s="2">
        <v>43731</v>
      </c>
      <c r="M126" s="2">
        <v>43737</v>
      </c>
      <c r="N126" s="2">
        <v>43731</v>
      </c>
      <c r="O126" s="2">
        <v>43737</v>
      </c>
      <c r="P126" s="1">
        <v>1</v>
      </c>
      <c r="Q126" s="1">
        <v>9072</v>
      </c>
      <c r="R126" s="10">
        <f t="shared" si="0"/>
        <v>0.1098624297616741</v>
      </c>
      <c r="S126" s="11">
        <f t="shared" si="1"/>
        <v>4.5043596202286382</v>
      </c>
      <c r="T126" s="1">
        <v>15.96</v>
      </c>
      <c r="U126" s="1">
        <v>1</v>
      </c>
      <c r="V126" s="1">
        <v>26.99</v>
      </c>
      <c r="W126" s="1">
        <v>82576</v>
      </c>
      <c r="X126" s="1">
        <v>1362.39</v>
      </c>
      <c r="Y126" s="1">
        <v>41</v>
      </c>
      <c r="Z126" s="1">
        <v>1604.72</v>
      </c>
      <c r="AA126" s="1">
        <v>41</v>
      </c>
      <c r="AB126" s="1">
        <v>31.897707231013001</v>
      </c>
      <c r="AC126" s="1">
        <v>1604.72</v>
      </c>
      <c r="AD126" s="1">
        <v>1248.4607011646599</v>
      </c>
      <c r="AE126" s="1" t="s">
        <v>50</v>
      </c>
      <c r="AF126" s="11">
        <f t="shared" si="2"/>
        <v>4.9651230381708971E-4</v>
      </c>
      <c r="AG126" s="11">
        <f t="shared" si="3"/>
        <v>1.1022927689594356E-4</v>
      </c>
      <c r="AH126" s="10">
        <f t="shared" si="4"/>
        <v>9.1022927689594351</v>
      </c>
      <c r="AI126" s="12">
        <f t="shared" si="5"/>
        <v>0.77799285929367235</v>
      </c>
      <c r="AJ126" s="11">
        <f t="shared" si="6"/>
        <v>7.7522941594223768E-5</v>
      </c>
      <c r="AK126" s="11">
        <f t="shared" si="7"/>
        <v>1.102232014817743E-4</v>
      </c>
      <c r="AL126" s="11">
        <f t="shared" si="8"/>
        <v>-2.8665540336348725</v>
      </c>
      <c r="AM126" s="13">
        <f t="shared" si="9"/>
        <v>2.0748365706343935E-3</v>
      </c>
      <c r="AN126" s="14">
        <f t="shared" si="10"/>
        <v>4.5043596202286382</v>
      </c>
      <c r="AO126" s="14">
        <f t="shared" si="11"/>
        <v>371952.00000000006</v>
      </c>
      <c r="AP126" s="15">
        <f t="shared" si="12"/>
        <v>289376.00000000006</v>
      </c>
      <c r="AQ126" s="16">
        <f t="shared" si="13"/>
        <v>64243.538349034287</v>
      </c>
      <c r="AR126" s="11">
        <f t="shared" si="14"/>
        <v>1</v>
      </c>
    </row>
    <row r="127" spans="1:44" hidden="1">
      <c r="A127" s="1" t="s">
        <v>53</v>
      </c>
      <c r="B127" s="1" t="s">
        <v>228</v>
      </c>
      <c r="C127" s="1">
        <v>124170767729247</v>
      </c>
      <c r="D127" s="1" t="s">
        <v>46</v>
      </c>
      <c r="E127" s="1" t="s">
        <v>55</v>
      </c>
      <c r="F127" s="1" t="s">
        <v>66</v>
      </c>
      <c r="G127" s="1">
        <v>43560</v>
      </c>
      <c r="H127" s="1">
        <v>43804</v>
      </c>
      <c r="I127" s="1">
        <v>3</v>
      </c>
      <c r="J127" s="1" t="s">
        <v>49</v>
      </c>
      <c r="K127" s="1">
        <v>201939</v>
      </c>
      <c r="L127" s="2">
        <v>43731</v>
      </c>
      <c r="M127" s="2">
        <v>43737</v>
      </c>
      <c r="N127" s="2">
        <v>43731</v>
      </c>
      <c r="O127" s="2">
        <v>43737</v>
      </c>
      <c r="P127" s="1">
        <v>1</v>
      </c>
      <c r="Q127" s="1">
        <v>2335</v>
      </c>
      <c r="R127" s="10">
        <f t="shared" si="0"/>
        <v>9.6775530503978774E-2</v>
      </c>
      <c r="S127" s="11">
        <f t="shared" si="1"/>
        <v>4.7420009946949602</v>
      </c>
      <c r="T127" s="1">
        <v>8.68</v>
      </c>
      <c r="U127" s="1">
        <v>3</v>
      </c>
      <c r="V127" s="1">
        <v>236</v>
      </c>
      <c r="W127" s="1">
        <v>24128</v>
      </c>
      <c r="X127" s="1">
        <v>774.3</v>
      </c>
      <c r="Y127" s="1">
        <v>49</v>
      </c>
      <c r="Z127" s="1">
        <v>2288.8000000000002</v>
      </c>
      <c r="AA127" s="1">
        <v>49</v>
      </c>
      <c r="AB127" s="1">
        <v>18.000428265511999</v>
      </c>
      <c r="AC127" s="1">
        <v>2288.8000000000002</v>
      </c>
      <c r="AD127" s="1">
        <v>840.80367783885401</v>
      </c>
      <c r="AE127" s="1" t="s">
        <v>50</v>
      </c>
      <c r="AF127" s="11">
        <f t="shared" si="2"/>
        <v>2.0308355437665781E-3</v>
      </c>
      <c r="AG127" s="11">
        <f t="shared" si="3"/>
        <v>1.2847965738758029E-3</v>
      </c>
      <c r="AH127" s="10">
        <f t="shared" si="4"/>
        <v>30.999571734475374</v>
      </c>
      <c r="AI127" s="12">
        <f t="shared" si="5"/>
        <v>0.36735567888825765</v>
      </c>
      <c r="AJ127" s="11">
        <f t="shared" si="6"/>
        <v>2.8982462131844265E-4</v>
      </c>
      <c r="AK127" s="11">
        <f t="shared" si="7"/>
        <v>7.413009779357251E-4</v>
      </c>
      <c r="AL127" s="11">
        <f t="shared" si="8"/>
        <v>-0.93730186330112286</v>
      </c>
      <c r="AM127" s="13">
        <f t="shared" si="9"/>
        <v>0.17430165238661161</v>
      </c>
      <c r="AN127" s="14">
        <f t="shared" si="10"/>
        <v>3.9358608255968166</v>
      </c>
      <c r="AO127" s="14">
        <f t="shared" si="11"/>
        <v>94964.45</v>
      </c>
      <c r="AP127" s="15">
        <f t="shared" si="12"/>
        <v>34885.729999999996</v>
      </c>
      <c r="AQ127" s="16">
        <f t="shared" si="13"/>
        <v>8863.5578202158813</v>
      </c>
      <c r="AR127" s="11">
        <f t="shared" si="14"/>
        <v>0.83</v>
      </c>
    </row>
    <row r="128" spans="1:44" hidden="1">
      <c r="A128" s="1" t="s">
        <v>44</v>
      </c>
      <c r="B128" s="1" t="s">
        <v>229</v>
      </c>
      <c r="C128" s="1">
        <v>124170767729247</v>
      </c>
      <c r="D128" s="1" t="s">
        <v>46</v>
      </c>
      <c r="E128" s="1" t="s">
        <v>47</v>
      </c>
      <c r="F128" s="1" t="s">
        <v>230</v>
      </c>
      <c r="G128" s="1">
        <v>43560</v>
      </c>
      <c r="H128" s="1">
        <v>43804</v>
      </c>
      <c r="I128" s="1">
        <v>3</v>
      </c>
      <c r="J128" s="1" t="s">
        <v>49</v>
      </c>
      <c r="K128" s="1">
        <v>201939</v>
      </c>
      <c r="L128" s="2">
        <v>43731</v>
      </c>
      <c r="M128" s="2">
        <v>43737</v>
      </c>
      <c r="N128" s="2">
        <v>43731</v>
      </c>
      <c r="O128" s="2">
        <v>43737</v>
      </c>
      <c r="P128" s="1">
        <v>1</v>
      </c>
      <c r="Q128" s="1">
        <v>143</v>
      </c>
      <c r="R128" s="10">
        <f t="shared" si="0"/>
        <v>1.6395322173813346E-2</v>
      </c>
      <c r="S128" s="11">
        <f t="shared" si="1"/>
        <v>0.11476725521669343</v>
      </c>
      <c r="T128" s="1">
        <v>0.13</v>
      </c>
      <c r="U128" s="1">
        <v>0</v>
      </c>
      <c r="V128" s="1">
        <v>0</v>
      </c>
      <c r="W128" s="1">
        <v>8722</v>
      </c>
      <c r="X128" s="1">
        <v>168.07999999999899</v>
      </c>
      <c r="Y128" s="1">
        <v>7</v>
      </c>
      <c r="Z128" s="1">
        <v>317.52</v>
      </c>
      <c r="AA128" s="1">
        <v>7</v>
      </c>
      <c r="AB128" s="1">
        <v>7</v>
      </c>
      <c r="AC128" s="1">
        <v>317.52</v>
      </c>
      <c r="AD128" s="1">
        <v>317.52</v>
      </c>
      <c r="AE128" s="1" t="s">
        <v>50</v>
      </c>
      <c r="AF128" s="11">
        <f t="shared" si="2"/>
        <v>8.0256821829855537E-4</v>
      </c>
      <c r="AG128" s="11">
        <f t="shared" si="3"/>
        <v>0</v>
      </c>
      <c r="AH128" s="10">
        <f t="shared" si="4"/>
        <v>0</v>
      </c>
      <c r="AI128" s="12">
        <f t="shared" si="5"/>
        <v>1</v>
      </c>
      <c r="AJ128" s="11">
        <f t="shared" si="6"/>
        <v>3.0322052281585814E-4</v>
      </c>
      <c r="AK128" s="11">
        <f t="shared" si="7"/>
        <v>0</v>
      </c>
      <c r="AL128" s="11">
        <f t="shared" si="8"/>
        <v>-2.6468136485139713</v>
      </c>
      <c r="AM128" s="13">
        <f t="shared" si="9"/>
        <v>0.5</v>
      </c>
      <c r="AN128" s="14">
        <f t="shared" si="10"/>
        <v>5.7383627608346713E-2</v>
      </c>
      <c r="AO128" s="14">
        <f t="shared" si="11"/>
        <v>500.50000000000006</v>
      </c>
      <c r="AP128" s="15">
        <f t="shared" si="12"/>
        <v>500.50000000000006</v>
      </c>
      <c r="AQ128" s="16">
        <f t="shared" si="13"/>
        <v>8722</v>
      </c>
      <c r="AR128" s="11" t="str">
        <f t="shared" si="14"/>
        <v/>
      </c>
    </row>
    <row r="129" spans="1:44" hidden="1">
      <c r="A129" s="1" t="s">
        <v>44</v>
      </c>
      <c r="B129" s="1" t="s">
        <v>231</v>
      </c>
      <c r="C129" s="1">
        <v>124170767729247</v>
      </c>
      <c r="D129" s="1" t="s">
        <v>46</v>
      </c>
      <c r="E129" s="1" t="s">
        <v>47</v>
      </c>
      <c r="F129" s="1" t="s">
        <v>138</v>
      </c>
      <c r="G129" s="1">
        <v>43560</v>
      </c>
      <c r="H129" s="1">
        <v>43804</v>
      </c>
      <c r="I129" s="1">
        <v>3</v>
      </c>
      <c r="J129" s="1" t="s">
        <v>49</v>
      </c>
      <c r="K129" s="1">
        <v>201939</v>
      </c>
      <c r="L129" s="2">
        <v>43731</v>
      </c>
      <c r="M129" s="2">
        <v>43737</v>
      </c>
      <c r="N129" s="2">
        <v>43731</v>
      </c>
      <c r="O129" s="2">
        <v>43737</v>
      </c>
      <c r="P129" s="1">
        <v>1</v>
      </c>
      <c r="Q129" s="1">
        <v>97</v>
      </c>
      <c r="R129" s="10">
        <f t="shared" si="0"/>
        <v>0.12404092071611253</v>
      </c>
      <c r="S129" s="11">
        <f t="shared" si="1"/>
        <v>2.4808184143222505</v>
      </c>
      <c r="T129" s="1">
        <v>0.45</v>
      </c>
      <c r="U129" s="1">
        <v>0</v>
      </c>
      <c r="V129" s="1">
        <v>0</v>
      </c>
      <c r="W129" s="1">
        <v>782</v>
      </c>
      <c r="X129" s="1">
        <v>110.85</v>
      </c>
      <c r="Y129" s="1">
        <v>20</v>
      </c>
      <c r="Z129" s="1">
        <v>581.07999999999902</v>
      </c>
      <c r="AA129" s="1">
        <v>20</v>
      </c>
      <c r="AB129" s="1">
        <v>20</v>
      </c>
      <c r="AC129" s="1">
        <v>581.07999999999902</v>
      </c>
      <c r="AD129" s="1">
        <v>581.07999999999902</v>
      </c>
      <c r="AE129" s="1" t="s">
        <v>50</v>
      </c>
      <c r="AF129" s="11">
        <f t="shared" si="2"/>
        <v>2.557544757033248E-2</v>
      </c>
      <c r="AG129" s="11">
        <f t="shared" si="3"/>
        <v>0</v>
      </c>
      <c r="AH129" s="10">
        <f t="shared" si="4"/>
        <v>0</v>
      </c>
      <c r="AI129" s="12">
        <f t="shared" si="5"/>
        <v>1</v>
      </c>
      <c r="AJ129" s="11">
        <f t="shared" si="6"/>
        <v>5.6452392694279693E-3</v>
      </c>
      <c r="AK129" s="11">
        <f t="shared" si="7"/>
        <v>0</v>
      </c>
      <c r="AL129" s="11">
        <f t="shared" si="8"/>
        <v>-4.5304452742751566</v>
      </c>
      <c r="AM129" s="13">
        <f t="shared" si="9"/>
        <v>0.5</v>
      </c>
      <c r="AN129" s="14">
        <f t="shared" si="10"/>
        <v>1.2404092071611252</v>
      </c>
      <c r="AO129" s="14">
        <f t="shared" si="11"/>
        <v>969.99999999999989</v>
      </c>
      <c r="AP129" s="15">
        <f t="shared" si="12"/>
        <v>969.99999999999989</v>
      </c>
      <c r="AQ129" s="16">
        <f t="shared" si="13"/>
        <v>782</v>
      </c>
      <c r="AR129" s="11" t="str">
        <f t="shared" si="14"/>
        <v/>
      </c>
    </row>
    <row r="130" spans="1:44" hidden="1">
      <c r="A130" s="1" t="s">
        <v>44</v>
      </c>
      <c r="B130" s="1" t="s">
        <v>232</v>
      </c>
      <c r="C130" s="1">
        <v>124170767729247</v>
      </c>
      <c r="D130" s="1" t="s">
        <v>46</v>
      </c>
      <c r="E130" s="1" t="s">
        <v>47</v>
      </c>
      <c r="F130" s="1" t="s">
        <v>233</v>
      </c>
      <c r="G130" s="1">
        <v>43560</v>
      </c>
      <c r="H130" s="1">
        <v>43804</v>
      </c>
      <c r="I130" s="1">
        <v>3</v>
      </c>
      <c r="J130" s="1" t="s">
        <v>49</v>
      </c>
      <c r="K130" s="1">
        <v>201939</v>
      </c>
      <c r="L130" s="2">
        <v>43731</v>
      </c>
      <c r="M130" s="2">
        <v>43737</v>
      </c>
      <c r="N130" s="2">
        <v>43731</v>
      </c>
      <c r="O130" s="2">
        <v>43737</v>
      </c>
      <c r="P130" s="1">
        <v>1</v>
      </c>
      <c r="Q130" s="1">
        <v>643</v>
      </c>
      <c r="R130" s="10">
        <f t="shared" si="0"/>
        <v>4.371770465053032E-2</v>
      </c>
      <c r="S130" s="11">
        <f t="shared" si="1"/>
        <v>0.13115311395159096</v>
      </c>
      <c r="T130" s="1">
        <v>0.45</v>
      </c>
      <c r="U130" s="1">
        <v>1</v>
      </c>
      <c r="V130" s="1">
        <v>50.88</v>
      </c>
      <c r="W130" s="1">
        <v>14708</v>
      </c>
      <c r="X130" s="1">
        <v>78.31</v>
      </c>
      <c r="Y130" s="1">
        <v>3</v>
      </c>
      <c r="Z130" s="1">
        <v>109.68</v>
      </c>
      <c r="AA130" s="1">
        <v>3</v>
      </c>
      <c r="AB130" s="1">
        <v>-19.87402799373</v>
      </c>
      <c r="AC130" s="1">
        <v>109.68</v>
      </c>
      <c r="AD130" s="1">
        <v>-726.59446345076799</v>
      </c>
      <c r="AE130" s="1" t="s">
        <v>50</v>
      </c>
      <c r="AF130" s="11">
        <f t="shared" si="2"/>
        <v>2.0397062822953495E-4</v>
      </c>
      <c r="AG130" s="11">
        <f t="shared" si="3"/>
        <v>1.5552099533437014E-3</v>
      </c>
      <c r="AH130" s="10">
        <f t="shared" si="4"/>
        <v>22.874027993779158</v>
      </c>
      <c r="AI130" s="12">
        <f t="shared" si="5"/>
        <v>-6.6246759979263867</v>
      </c>
      <c r="AJ130" s="11">
        <f t="shared" si="6"/>
        <v>1.1775048645735328E-4</v>
      </c>
      <c r="AK130" s="11">
        <f t="shared" si="7"/>
        <v>1.5540001437842185E-3</v>
      </c>
      <c r="AL130" s="11">
        <f t="shared" si="8"/>
        <v>0.86703782022175302</v>
      </c>
      <c r="AM130" s="13">
        <f t="shared" si="9"/>
        <v>0.80703935610832733</v>
      </c>
      <c r="AN130" s="14">
        <f t="shared" si="10"/>
        <v>0.10623402230078868</v>
      </c>
      <c r="AO130" s="14">
        <f t="shared" si="11"/>
        <v>1562.49</v>
      </c>
      <c r="AP130" s="15">
        <f t="shared" si="12"/>
        <v>-10350.99</v>
      </c>
      <c r="AQ130" s="16">
        <f t="shared" si="13"/>
        <v>-97435.734577501295</v>
      </c>
      <c r="AR130" s="11">
        <f t="shared" si="14"/>
        <v>0.81</v>
      </c>
    </row>
    <row r="131" spans="1:44" hidden="1">
      <c r="A131" s="1" t="s">
        <v>44</v>
      </c>
      <c r="B131" s="1" t="s">
        <v>234</v>
      </c>
      <c r="C131" s="1">
        <v>124170767729247</v>
      </c>
      <c r="D131" s="1" t="s">
        <v>46</v>
      </c>
      <c r="E131" s="1" t="s">
        <v>47</v>
      </c>
      <c r="F131" s="1" t="s">
        <v>72</v>
      </c>
      <c r="G131" s="1">
        <v>43560</v>
      </c>
      <c r="H131" s="1">
        <v>43804</v>
      </c>
      <c r="I131" s="1">
        <v>3</v>
      </c>
      <c r="J131" s="1" t="s">
        <v>49</v>
      </c>
      <c r="K131" s="1">
        <v>201939</v>
      </c>
      <c r="L131" s="2">
        <v>43731</v>
      </c>
      <c r="M131" s="2">
        <v>43737</v>
      </c>
      <c r="N131" s="2">
        <v>43731</v>
      </c>
      <c r="O131" s="2">
        <v>43737</v>
      </c>
      <c r="P131" s="1">
        <v>1</v>
      </c>
      <c r="Q131" s="1">
        <v>2466</v>
      </c>
      <c r="R131" s="10">
        <f t="shared" si="0"/>
        <v>0.12268656716417911</v>
      </c>
      <c r="S131" s="11">
        <f t="shared" si="1"/>
        <v>29.444776119402984</v>
      </c>
      <c r="T131" s="1">
        <v>10.11</v>
      </c>
      <c r="U131" s="1">
        <v>7</v>
      </c>
      <c r="V131" s="1">
        <v>480.48</v>
      </c>
      <c r="W131" s="1">
        <v>20100</v>
      </c>
      <c r="X131" s="1">
        <v>1162.98</v>
      </c>
      <c r="Y131" s="1">
        <v>240</v>
      </c>
      <c r="Z131" s="1">
        <v>17157.22</v>
      </c>
      <c r="AA131" s="1">
        <v>240</v>
      </c>
      <c r="AB131" s="1">
        <v>182.94403892928</v>
      </c>
      <c r="AC131" s="1">
        <v>17157.22</v>
      </c>
      <c r="AD131" s="1">
        <v>13078.3796816592</v>
      </c>
      <c r="AE131" s="1" t="s">
        <v>50</v>
      </c>
      <c r="AF131" s="11">
        <f t="shared" si="2"/>
        <v>1.1940298507462687E-2</v>
      </c>
      <c r="AG131" s="11">
        <f t="shared" si="3"/>
        <v>2.8386050283860501E-3</v>
      </c>
      <c r="AH131" s="10">
        <f t="shared" si="4"/>
        <v>57.055961070559604</v>
      </c>
      <c r="AI131" s="12">
        <f t="shared" si="5"/>
        <v>0.76226682887266839</v>
      </c>
      <c r="AJ131" s="11">
        <f t="shared" si="6"/>
        <v>7.6612768570048719E-4</v>
      </c>
      <c r="AK131" s="11">
        <f t="shared" si="7"/>
        <v>1.0713680133662871E-3</v>
      </c>
      <c r="AL131" s="11">
        <f t="shared" si="8"/>
        <v>-6.9103472365559275</v>
      </c>
      <c r="AM131" s="13">
        <f t="shared" si="9"/>
        <v>2.417344093630655E-12</v>
      </c>
      <c r="AN131" s="14">
        <f t="shared" si="10"/>
        <v>29.444776119402984</v>
      </c>
      <c r="AO131" s="14">
        <f t="shared" si="11"/>
        <v>591840</v>
      </c>
      <c r="AP131" s="15">
        <f t="shared" si="12"/>
        <v>451140.00000000006</v>
      </c>
      <c r="AQ131" s="16">
        <f t="shared" si="13"/>
        <v>15321.563260340634</v>
      </c>
      <c r="AR131" s="11">
        <f t="shared" si="14"/>
        <v>1</v>
      </c>
    </row>
    <row r="132" spans="1:44" hidden="1">
      <c r="A132" s="1" t="s">
        <v>44</v>
      </c>
      <c r="B132" s="1" t="s">
        <v>235</v>
      </c>
      <c r="C132" s="1">
        <v>124170767729247</v>
      </c>
      <c r="D132" s="1" t="s">
        <v>46</v>
      </c>
      <c r="E132" s="1" t="s">
        <v>47</v>
      </c>
      <c r="F132" s="1" t="s">
        <v>236</v>
      </c>
      <c r="G132" s="1">
        <v>43560</v>
      </c>
      <c r="H132" s="1">
        <v>43804</v>
      </c>
      <c r="I132" s="1">
        <v>3</v>
      </c>
      <c r="J132" s="1" t="s">
        <v>49</v>
      </c>
      <c r="K132" s="1">
        <v>201939</v>
      </c>
      <c r="L132" s="2">
        <v>43731</v>
      </c>
      <c r="M132" s="2">
        <v>43737</v>
      </c>
      <c r="N132" s="2">
        <v>43731</v>
      </c>
      <c r="O132" s="2">
        <v>43737</v>
      </c>
      <c r="P132" s="1">
        <v>1</v>
      </c>
      <c r="Q132" s="1">
        <v>267</v>
      </c>
      <c r="R132" s="10">
        <f t="shared" si="0"/>
        <v>1.8327841845140032E-2</v>
      </c>
      <c r="S132" s="11">
        <f t="shared" si="1"/>
        <v>5.4983525535420096E-2</v>
      </c>
      <c r="T132" s="1">
        <v>0.15</v>
      </c>
      <c r="U132" s="1">
        <v>0</v>
      </c>
      <c r="V132" s="1">
        <v>0</v>
      </c>
      <c r="W132" s="1">
        <v>14568</v>
      </c>
      <c r="X132" s="1">
        <v>147.69999999999999</v>
      </c>
      <c r="Y132" s="1">
        <v>3</v>
      </c>
      <c r="Z132" s="1">
        <v>121.18</v>
      </c>
      <c r="AA132" s="1">
        <v>3</v>
      </c>
      <c r="AB132" s="1">
        <v>3</v>
      </c>
      <c r="AC132" s="1">
        <v>121.18</v>
      </c>
      <c r="AD132" s="1">
        <v>121.18</v>
      </c>
      <c r="AE132" s="1" t="s">
        <v>50</v>
      </c>
      <c r="AF132" s="11">
        <f t="shared" si="2"/>
        <v>2.0593080724876442E-4</v>
      </c>
      <c r="AG132" s="11">
        <f t="shared" si="3"/>
        <v>0</v>
      </c>
      <c r="AH132" s="10">
        <f t="shared" si="4"/>
        <v>0</v>
      </c>
      <c r="AI132" s="12">
        <f t="shared" si="5"/>
        <v>1</v>
      </c>
      <c r="AJ132" s="11">
        <f t="shared" si="6"/>
        <v>1.1888196437918315E-4</v>
      </c>
      <c r="AK132" s="11">
        <f t="shared" si="7"/>
        <v>0</v>
      </c>
      <c r="AL132" s="11">
        <f t="shared" si="8"/>
        <v>-1.7322291764285818</v>
      </c>
      <c r="AM132" s="13">
        <f t="shared" si="9"/>
        <v>0.5</v>
      </c>
      <c r="AN132" s="14">
        <f t="shared" si="10"/>
        <v>2.7491762767710048E-2</v>
      </c>
      <c r="AO132" s="14">
        <f t="shared" si="11"/>
        <v>400.5</v>
      </c>
      <c r="AP132" s="15">
        <f t="shared" si="12"/>
        <v>400.5</v>
      </c>
      <c r="AQ132" s="16">
        <f t="shared" si="13"/>
        <v>14568</v>
      </c>
      <c r="AR132" s="11" t="str">
        <f t="shared" si="14"/>
        <v/>
      </c>
    </row>
    <row r="133" spans="1:44" hidden="1">
      <c r="A133" s="1" t="s">
        <v>44</v>
      </c>
      <c r="B133" s="1" t="s">
        <v>237</v>
      </c>
      <c r="C133" s="1">
        <v>124170767729247</v>
      </c>
      <c r="D133" s="1" t="s">
        <v>46</v>
      </c>
      <c r="E133" s="1" t="s">
        <v>47</v>
      </c>
      <c r="F133" s="1" t="s">
        <v>99</v>
      </c>
      <c r="G133" s="1">
        <v>43560</v>
      </c>
      <c r="H133" s="1">
        <v>43804</v>
      </c>
      <c r="I133" s="1">
        <v>3</v>
      </c>
      <c r="J133" s="1" t="s">
        <v>49</v>
      </c>
      <c r="K133" s="1">
        <v>201939</v>
      </c>
      <c r="L133" s="2">
        <v>43731</v>
      </c>
      <c r="M133" s="2">
        <v>43737</v>
      </c>
      <c r="N133" s="2">
        <v>43731</v>
      </c>
      <c r="O133" s="2">
        <v>43737</v>
      </c>
      <c r="P133" s="1">
        <v>1</v>
      </c>
      <c r="Q133" s="1">
        <v>960</v>
      </c>
      <c r="R133" s="10">
        <f t="shared" si="0"/>
        <v>9.7640358014646059E-2</v>
      </c>
      <c r="S133" s="11">
        <f t="shared" si="1"/>
        <v>0.39056143205858423</v>
      </c>
      <c r="T133" s="1">
        <v>1.91</v>
      </c>
      <c r="U133" s="1">
        <v>1</v>
      </c>
      <c r="V133" s="1">
        <v>96</v>
      </c>
      <c r="W133" s="1">
        <v>9832</v>
      </c>
      <c r="X133" s="1">
        <v>50.88</v>
      </c>
      <c r="Y133" s="1">
        <v>4</v>
      </c>
      <c r="Z133" s="1">
        <v>133.28</v>
      </c>
      <c r="AA133" s="1">
        <v>4</v>
      </c>
      <c r="AB133" s="1">
        <v>-6.2416666666680003</v>
      </c>
      <c r="AC133" s="1">
        <v>133.28</v>
      </c>
      <c r="AD133" s="1">
        <v>-207.97233333337701</v>
      </c>
      <c r="AE133" s="1" t="s">
        <v>50</v>
      </c>
      <c r="AF133" s="11">
        <f t="shared" si="2"/>
        <v>4.0683482506102521E-4</v>
      </c>
      <c r="AG133" s="11">
        <f t="shared" si="3"/>
        <v>1.0416666666666667E-3</v>
      </c>
      <c r="AH133" s="10">
        <f t="shared" si="4"/>
        <v>10.241666666666667</v>
      </c>
      <c r="AI133" s="12">
        <f t="shared" si="5"/>
        <v>-1.5604166666666668</v>
      </c>
      <c r="AJ133" s="11">
        <f t="shared" si="6"/>
        <v>2.0337602967736737E-4</v>
      </c>
      <c r="AK133" s="11">
        <f t="shared" si="7"/>
        <v>1.0411239905857266E-3</v>
      </c>
      <c r="AL133" s="11">
        <f t="shared" si="8"/>
        <v>0.59844515396323839</v>
      </c>
      <c r="AM133" s="13">
        <f t="shared" si="9"/>
        <v>0.72522852775474222</v>
      </c>
      <c r="AN133" s="14">
        <f t="shared" si="10"/>
        <v>0.28510984540276646</v>
      </c>
      <c r="AO133" s="14">
        <f t="shared" si="11"/>
        <v>2803.2</v>
      </c>
      <c r="AP133" s="15">
        <f t="shared" si="12"/>
        <v>-4374.16</v>
      </c>
      <c r="AQ133" s="16">
        <f t="shared" si="13"/>
        <v>-15342.016666666668</v>
      </c>
      <c r="AR133" s="11" t="str">
        <f t="shared" si="14"/>
        <v/>
      </c>
    </row>
    <row r="134" spans="1:44" hidden="1">
      <c r="A134" s="1" t="s">
        <v>44</v>
      </c>
      <c r="B134" s="1" t="s">
        <v>238</v>
      </c>
      <c r="C134" s="1">
        <v>124170767729247</v>
      </c>
      <c r="D134" s="1" t="s">
        <v>46</v>
      </c>
      <c r="E134" s="1" t="s">
        <v>47</v>
      </c>
      <c r="F134" s="1" t="s">
        <v>239</v>
      </c>
      <c r="G134" s="1">
        <v>43560</v>
      </c>
      <c r="H134" s="1">
        <v>43804</v>
      </c>
      <c r="I134" s="1">
        <v>3</v>
      </c>
      <c r="J134" s="1" t="s">
        <v>49</v>
      </c>
      <c r="K134" s="1">
        <v>201939</v>
      </c>
      <c r="L134" s="2">
        <v>43731</v>
      </c>
      <c r="M134" s="2">
        <v>43737</v>
      </c>
      <c r="N134" s="2">
        <v>43731</v>
      </c>
      <c r="O134" s="2">
        <v>43737</v>
      </c>
      <c r="P134" s="1">
        <v>1</v>
      </c>
      <c r="Q134" s="1">
        <v>8686</v>
      </c>
      <c r="R134" s="10">
        <f t="shared" si="0"/>
        <v>0.21894535188546077</v>
      </c>
      <c r="S134" s="11">
        <f t="shared" si="1"/>
        <v>9.6335954829602723</v>
      </c>
      <c r="T134" s="1">
        <v>10.9</v>
      </c>
      <c r="U134" s="1">
        <v>1</v>
      </c>
      <c r="V134" s="1">
        <v>52.29</v>
      </c>
      <c r="W134" s="1">
        <v>39672</v>
      </c>
      <c r="X134" s="1">
        <v>458.4</v>
      </c>
      <c r="Y134" s="1">
        <v>44</v>
      </c>
      <c r="Z134" s="1">
        <v>2260.6499999999901</v>
      </c>
      <c r="AA134" s="1">
        <v>44</v>
      </c>
      <c r="AB134" s="1">
        <v>39.432650241731999</v>
      </c>
      <c r="AC134" s="1">
        <v>2260.6499999999901</v>
      </c>
      <c r="AD134" s="1">
        <v>2025.98683565844</v>
      </c>
      <c r="AE134" s="1" t="s">
        <v>50</v>
      </c>
      <c r="AF134" s="11">
        <f t="shared" si="2"/>
        <v>1.1090945755192578E-3</v>
      </c>
      <c r="AG134" s="11">
        <f t="shared" si="3"/>
        <v>1.1512779184895233E-4</v>
      </c>
      <c r="AH134" s="10">
        <f t="shared" si="4"/>
        <v>4.5673497582316367</v>
      </c>
      <c r="AI134" s="12">
        <f t="shared" si="5"/>
        <v>0.89619659640382643</v>
      </c>
      <c r="AJ134" s="11">
        <f t="shared" si="6"/>
        <v>1.6710955105977507E-4</v>
      </c>
      <c r="AK134" s="11">
        <f t="shared" si="7"/>
        <v>1.151211644539695E-4</v>
      </c>
      <c r="AL134" s="11">
        <f t="shared" si="8"/>
        <v>-4.8982020024451325</v>
      </c>
      <c r="AM134" s="13">
        <f t="shared" si="9"/>
        <v>4.8358789394311659E-7</v>
      </c>
      <c r="AN134" s="14">
        <f t="shared" si="10"/>
        <v>9.6335954829602723</v>
      </c>
      <c r="AO134" s="14">
        <f t="shared" si="11"/>
        <v>382183.99999999994</v>
      </c>
      <c r="AP134" s="15">
        <f t="shared" si="12"/>
        <v>342511.99999999994</v>
      </c>
      <c r="AQ134" s="16">
        <f t="shared" si="13"/>
        <v>35553.911372532602</v>
      </c>
      <c r="AR134" s="11">
        <f t="shared" si="14"/>
        <v>1</v>
      </c>
    </row>
    <row r="135" spans="1:44" hidden="1">
      <c r="A135" s="1" t="s">
        <v>53</v>
      </c>
      <c r="B135" s="1" t="s">
        <v>240</v>
      </c>
      <c r="C135" s="1">
        <v>124170767729247</v>
      </c>
      <c r="D135" s="1" t="s">
        <v>46</v>
      </c>
      <c r="E135" s="1" t="s">
        <v>55</v>
      </c>
      <c r="F135" s="1" t="s">
        <v>97</v>
      </c>
      <c r="G135" s="1">
        <v>43560</v>
      </c>
      <c r="H135" s="1">
        <v>43804</v>
      </c>
      <c r="I135" s="1">
        <v>3</v>
      </c>
      <c r="J135" s="1" t="s">
        <v>49</v>
      </c>
      <c r="K135" s="1">
        <v>201939</v>
      </c>
      <c r="L135" s="2">
        <v>43731</v>
      </c>
      <c r="M135" s="2">
        <v>43737</v>
      </c>
      <c r="N135" s="2">
        <v>43731</v>
      </c>
      <c r="O135" s="2">
        <v>43737</v>
      </c>
      <c r="P135" s="1">
        <v>1</v>
      </c>
      <c r="Q135" s="1">
        <v>87760</v>
      </c>
      <c r="R135" s="10">
        <f t="shared" si="0"/>
        <v>0.12892477967759991</v>
      </c>
      <c r="S135" s="11">
        <f t="shared" si="1"/>
        <v>62.141743804603152</v>
      </c>
      <c r="T135" s="1">
        <v>137.07</v>
      </c>
      <c r="U135" s="1">
        <v>6</v>
      </c>
      <c r="V135" s="1">
        <v>413.09</v>
      </c>
      <c r="W135" s="1">
        <v>680707</v>
      </c>
      <c r="X135" s="1">
        <v>8417.39</v>
      </c>
      <c r="Y135" s="1">
        <v>482</v>
      </c>
      <c r="Z135" s="1">
        <v>25245.109999999899</v>
      </c>
      <c r="AA135" s="1">
        <v>482</v>
      </c>
      <c r="AB135" s="1">
        <v>435.46123518694202</v>
      </c>
      <c r="AC135" s="1">
        <v>25245.109999999899</v>
      </c>
      <c r="AD135" s="1">
        <v>22807.607433672601</v>
      </c>
      <c r="AE135" s="1" t="s">
        <v>50</v>
      </c>
      <c r="AF135" s="11">
        <f t="shared" si="2"/>
        <v>7.0808732685281623E-4</v>
      </c>
      <c r="AG135" s="11">
        <f t="shared" si="3"/>
        <v>6.8368277119416586E-5</v>
      </c>
      <c r="AH135" s="10">
        <f t="shared" si="4"/>
        <v>46.538764813126704</v>
      </c>
      <c r="AI135" s="12">
        <f t="shared" si="5"/>
        <v>0.9034465460308575</v>
      </c>
      <c r="AJ135" s="11">
        <f t="shared" si="6"/>
        <v>3.2241073138084658E-5</v>
      </c>
      <c r="AK135" s="11">
        <f t="shared" si="7"/>
        <v>2.7910278118222187E-5</v>
      </c>
      <c r="AL135" s="11">
        <f t="shared" si="8"/>
        <v>-15.001550998147044</v>
      </c>
      <c r="AM135" s="13">
        <f t="shared" si="9"/>
        <v>3.586175185613982E-51</v>
      </c>
      <c r="AN135" s="14">
        <f t="shared" si="10"/>
        <v>62.141743804603152</v>
      </c>
      <c r="AO135" s="14">
        <f t="shared" si="11"/>
        <v>42300320</v>
      </c>
      <c r="AP135" s="15">
        <f t="shared" si="12"/>
        <v>38216078</v>
      </c>
      <c r="AQ135" s="16">
        <f t="shared" si="13"/>
        <v>614982.38800902688</v>
      </c>
      <c r="AR135" s="11">
        <f t="shared" si="14"/>
        <v>1</v>
      </c>
    </row>
    <row r="136" spans="1:44" hidden="1">
      <c r="A136" s="1" t="s">
        <v>53</v>
      </c>
      <c r="B136" s="1" t="s">
        <v>241</v>
      </c>
      <c r="C136" s="1">
        <v>124170767729247</v>
      </c>
      <c r="D136" s="1" t="s">
        <v>46</v>
      </c>
      <c r="E136" s="1" t="s">
        <v>55</v>
      </c>
      <c r="F136" s="1" t="s">
        <v>64</v>
      </c>
      <c r="G136" s="1">
        <v>43560</v>
      </c>
      <c r="H136" s="1">
        <v>43804</v>
      </c>
      <c r="I136" s="1">
        <v>3</v>
      </c>
      <c r="J136" s="1" t="s">
        <v>49</v>
      </c>
      <c r="K136" s="1">
        <v>201939</v>
      </c>
      <c r="L136" s="2">
        <v>43731</v>
      </c>
      <c r="M136" s="2">
        <v>43737</v>
      </c>
      <c r="N136" s="2">
        <v>43731</v>
      </c>
      <c r="O136" s="2">
        <v>43737</v>
      </c>
      <c r="P136" s="1">
        <v>1</v>
      </c>
      <c r="Q136" s="1">
        <v>3108</v>
      </c>
      <c r="R136" s="10">
        <f t="shared" si="0"/>
        <v>0.11687725631768953</v>
      </c>
      <c r="S136" s="11">
        <f t="shared" si="1"/>
        <v>31.673736462093864</v>
      </c>
      <c r="T136" s="1">
        <v>11.76</v>
      </c>
      <c r="U136" s="1">
        <v>7</v>
      </c>
      <c r="V136" s="1">
        <v>480.48</v>
      </c>
      <c r="W136" s="1">
        <v>26592</v>
      </c>
      <c r="X136" s="1">
        <v>1278.5899999999999</v>
      </c>
      <c r="Y136" s="1">
        <v>271</v>
      </c>
      <c r="Z136" s="1">
        <v>18851.66</v>
      </c>
      <c r="AA136" s="1">
        <v>271</v>
      </c>
      <c r="AB136" s="1">
        <v>211.10810810810599</v>
      </c>
      <c r="AC136" s="1">
        <v>18851.66</v>
      </c>
      <c r="AD136" s="1">
        <v>14685.3810970378</v>
      </c>
      <c r="AE136" s="1" t="s">
        <v>50</v>
      </c>
      <c r="AF136" s="11">
        <f t="shared" si="2"/>
        <v>1.0191034897713598E-2</v>
      </c>
      <c r="AG136" s="11">
        <f t="shared" si="3"/>
        <v>2.2522522522522522E-3</v>
      </c>
      <c r="AH136" s="10">
        <f t="shared" si="4"/>
        <v>59.891891891891895</v>
      </c>
      <c r="AI136" s="12">
        <f t="shared" si="5"/>
        <v>0.7789967088860078</v>
      </c>
      <c r="AJ136" s="11">
        <f t="shared" si="6"/>
        <v>6.1589876730670204E-4</v>
      </c>
      <c r="AK136" s="11">
        <f t="shared" si="7"/>
        <v>8.5031215633205764E-4</v>
      </c>
      <c r="AL136" s="11">
        <f t="shared" si="8"/>
        <v>-7.5612184227057551</v>
      </c>
      <c r="AM136" s="13">
        <f t="shared" si="9"/>
        <v>1.9965552473743195E-14</v>
      </c>
      <c r="AN136" s="14">
        <f t="shared" si="10"/>
        <v>31.673736462093864</v>
      </c>
      <c r="AO136" s="14">
        <f t="shared" si="11"/>
        <v>842268</v>
      </c>
      <c r="AP136" s="15">
        <f t="shared" si="12"/>
        <v>656124</v>
      </c>
      <c r="AQ136" s="16">
        <f t="shared" si="13"/>
        <v>20715.080482696718</v>
      </c>
      <c r="AR136" s="11">
        <f t="shared" si="14"/>
        <v>1</v>
      </c>
    </row>
    <row r="137" spans="1:44" hidden="1">
      <c r="A137" s="1" t="s">
        <v>53</v>
      </c>
      <c r="B137" s="1" t="s">
        <v>242</v>
      </c>
      <c r="C137" s="1">
        <v>124170767729247</v>
      </c>
      <c r="D137" s="1" t="s">
        <v>46</v>
      </c>
      <c r="E137" s="1" t="s">
        <v>55</v>
      </c>
      <c r="F137" s="1" t="s">
        <v>70</v>
      </c>
      <c r="G137" s="1">
        <v>43560</v>
      </c>
      <c r="H137" s="1">
        <v>43804</v>
      </c>
      <c r="I137" s="1">
        <v>3</v>
      </c>
      <c r="J137" s="1" t="s">
        <v>49</v>
      </c>
      <c r="K137" s="1">
        <v>201939</v>
      </c>
      <c r="L137" s="2">
        <v>43731</v>
      </c>
      <c r="M137" s="2">
        <v>43737</v>
      </c>
      <c r="N137" s="2">
        <v>43731</v>
      </c>
      <c r="O137" s="2">
        <v>43737</v>
      </c>
      <c r="P137" s="1">
        <v>1</v>
      </c>
      <c r="Q137" s="1">
        <v>870</v>
      </c>
      <c r="R137" s="10">
        <f t="shared" si="0"/>
        <v>6.9577735124760079E-2</v>
      </c>
      <c r="S137" s="11">
        <f t="shared" si="1"/>
        <v>3.3397312859884836</v>
      </c>
      <c r="T137" s="1">
        <v>2.08</v>
      </c>
      <c r="U137" s="1">
        <v>1</v>
      </c>
      <c r="V137" s="1">
        <v>6.98</v>
      </c>
      <c r="W137" s="1">
        <v>12504</v>
      </c>
      <c r="X137" s="1">
        <v>153.55000000000001</v>
      </c>
      <c r="Y137" s="1">
        <v>48</v>
      </c>
      <c r="Z137" s="1">
        <v>2572.7600000000002</v>
      </c>
      <c r="AA137" s="1">
        <v>48</v>
      </c>
      <c r="AB137" s="1">
        <v>33.627586206863903</v>
      </c>
      <c r="AC137" s="1">
        <v>2572.7600000000002</v>
      </c>
      <c r="AD137" s="1">
        <v>1802.4105976993999</v>
      </c>
      <c r="AE137" s="1" t="s">
        <v>50</v>
      </c>
      <c r="AF137" s="11">
        <f t="shared" si="2"/>
        <v>3.838771593090211E-3</v>
      </c>
      <c r="AG137" s="11">
        <f t="shared" si="3"/>
        <v>1.1494252873563218E-3</v>
      </c>
      <c r="AH137" s="10">
        <f t="shared" si="4"/>
        <v>14.372413793103448</v>
      </c>
      <c r="AI137" s="12">
        <f t="shared" si="5"/>
        <v>0.7005747126436781</v>
      </c>
      <c r="AJ137" s="11">
        <f t="shared" si="6"/>
        <v>5.5301443929546849E-4</v>
      </c>
      <c r="AK137" s="11">
        <f t="shared" si="7"/>
        <v>1.1487645081770461E-3</v>
      </c>
      <c r="AL137" s="11">
        <f t="shared" si="8"/>
        <v>-2.1093821402816229</v>
      </c>
      <c r="AM137" s="13">
        <f t="shared" si="9"/>
        <v>1.7455804911460468E-2</v>
      </c>
      <c r="AN137" s="14">
        <f t="shared" si="10"/>
        <v>3.272936660268714</v>
      </c>
      <c r="AO137" s="14">
        <f t="shared" si="11"/>
        <v>40924.800000000003</v>
      </c>
      <c r="AP137" s="15">
        <f t="shared" si="12"/>
        <v>28670.880000000001</v>
      </c>
      <c r="AQ137" s="16">
        <f t="shared" si="13"/>
        <v>8759.9862068965504</v>
      </c>
      <c r="AR137" s="11">
        <f t="shared" si="14"/>
        <v>0.98</v>
      </c>
    </row>
    <row r="138" spans="1:44" hidden="1">
      <c r="A138" s="1" t="s">
        <v>44</v>
      </c>
      <c r="B138" s="1" t="s">
        <v>243</v>
      </c>
      <c r="C138" s="1">
        <v>124170767729247</v>
      </c>
      <c r="D138" s="1" t="s">
        <v>46</v>
      </c>
      <c r="E138" s="1" t="s">
        <v>47</v>
      </c>
      <c r="F138" s="1" t="s">
        <v>107</v>
      </c>
      <c r="G138" s="1">
        <v>43560</v>
      </c>
      <c r="H138" s="1">
        <v>43804</v>
      </c>
      <c r="I138" s="1">
        <v>3</v>
      </c>
      <c r="J138" s="1" t="s">
        <v>49</v>
      </c>
      <c r="K138" s="1">
        <v>201939</v>
      </c>
      <c r="L138" s="2">
        <v>43731</v>
      </c>
      <c r="M138" s="2">
        <v>43737</v>
      </c>
      <c r="N138" s="2">
        <v>43731</v>
      </c>
      <c r="O138" s="2">
        <v>43737</v>
      </c>
      <c r="P138" s="1">
        <v>1</v>
      </c>
      <c r="Q138" s="1">
        <v>30012</v>
      </c>
      <c r="R138" s="10">
        <f t="shared" si="0"/>
        <v>0.1361996432996147</v>
      </c>
      <c r="S138" s="11">
        <f t="shared" si="1"/>
        <v>22.472941144436426</v>
      </c>
      <c r="T138" s="1">
        <v>40.61</v>
      </c>
      <c r="U138" s="1">
        <v>3</v>
      </c>
      <c r="V138" s="1">
        <v>263.33</v>
      </c>
      <c r="W138" s="1">
        <v>220353</v>
      </c>
      <c r="X138" s="1">
        <v>2916.64</v>
      </c>
      <c r="Y138" s="1">
        <v>165</v>
      </c>
      <c r="Z138" s="1">
        <v>8482.82</v>
      </c>
      <c r="AA138" s="1">
        <v>165</v>
      </c>
      <c r="AB138" s="1">
        <v>142.97351059562999</v>
      </c>
      <c r="AC138" s="1">
        <v>8482.82</v>
      </c>
      <c r="AD138" s="1">
        <v>7350.4154857625499</v>
      </c>
      <c r="AE138" s="1" t="s">
        <v>50</v>
      </c>
      <c r="AF138" s="11">
        <f t="shared" si="2"/>
        <v>7.487985187403847E-4</v>
      </c>
      <c r="AG138" s="11">
        <f t="shared" si="3"/>
        <v>9.9960015993602559E-5</v>
      </c>
      <c r="AH138" s="10">
        <f t="shared" si="4"/>
        <v>22.026489404238305</v>
      </c>
      <c r="AI138" s="12">
        <f t="shared" si="5"/>
        <v>0.8665061248227981</v>
      </c>
      <c r="AJ138" s="11">
        <f t="shared" si="6"/>
        <v>5.8272056348109732E-5</v>
      </c>
      <c r="AK138" s="11">
        <f t="shared" si="7"/>
        <v>5.7709057626690108E-5</v>
      </c>
      <c r="AL138" s="11">
        <f t="shared" si="8"/>
        <v>-7.9115070395340652</v>
      </c>
      <c r="AM138" s="13">
        <f t="shared" si="9"/>
        <v>1.2714577952127824E-15</v>
      </c>
      <c r="AN138" s="14">
        <f t="shared" si="10"/>
        <v>22.472941144436426</v>
      </c>
      <c r="AO138" s="14">
        <f t="shared" si="11"/>
        <v>4951980</v>
      </c>
      <c r="AP138" s="15">
        <f t="shared" si="12"/>
        <v>4290921</v>
      </c>
      <c r="AQ138" s="16">
        <f t="shared" si="13"/>
        <v>190937.22412307802</v>
      </c>
      <c r="AR138" s="11">
        <f t="shared" si="14"/>
        <v>1</v>
      </c>
    </row>
    <row r="139" spans="1:44" hidden="1">
      <c r="A139" s="1" t="s">
        <v>44</v>
      </c>
      <c r="B139" s="1" t="s">
        <v>244</v>
      </c>
      <c r="C139" s="1">
        <v>124170767729247</v>
      </c>
      <c r="D139" s="1" t="s">
        <v>46</v>
      </c>
      <c r="E139" s="1" t="s">
        <v>47</v>
      </c>
      <c r="F139" s="1" t="s">
        <v>245</v>
      </c>
      <c r="G139" s="1">
        <v>43560</v>
      </c>
      <c r="H139" s="1">
        <v>43804</v>
      </c>
      <c r="I139" s="1">
        <v>3</v>
      </c>
      <c r="J139" s="1" t="s">
        <v>49</v>
      </c>
      <c r="K139" s="1">
        <v>201939</v>
      </c>
      <c r="L139" s="2">
        <v>43731</v>
      </c>
      <c r="M139" s="2">
        <v>43737</v>
      </c>
      <c r="N139" s="2">
        <v>43731</v>
      </c>
      <c r="O139" s="2">
        <v>43737</v>
      </c>
      <c r="P139" s="1">
        <v>1</v>
      </c>
      <c r="Q139" s="1">
        <v>953</v>
      </c>
      <c r="R139" s="10">
        <f t="shared" si="0"/>
        <v>3.0797569803516028E-2</v>
      </c>
      <c r="S139" s="11">
        <f t="shared" si="1"/>
        <v>0.40036840744570834</v>
      </c>
      <c r="T139" s="1">
        <v>0.66</v>
      </c>
      <c r="U139" s="1">
        <v>0</v>
      </c>
      <c r="V139" s="1">
        <v>0</v>
      </c>
      <c r="W139" s="1">
        <v>30944</v>
      </c>
      <c r="X139" s="1">
        <v>173.68</v>
      </c>
      <c r="Y139" s="1">
        <v>13</v>
      </c>
      <c r="Z139" s="1">
        <v>1060.3699999999999</v>
      </c>
      <c r="AA139" s="1">
        <v>13</v>
      </c>
      <c r="AB139" s="1">
        <v>13</v>
      </c>
      <c r="AC139" s="1">
        <v>1060.3699999999999</v>
      </c>
      <c r="AD139" s="1">
        <v>1060.3699999999999</v>
      </c>
      <c r="AE139" s="1" t="s">
        <v>50</v>
      </c>
      <c r="AF139" s="11">
        <f t="shared" si="2"/>
        <v>4.2011375387797313E-4</v>
      </c>
      <c r="AG139" s="11">
        <f t="shared" si="3"/>
        <v>0</v>
      </c>
      <c r="AH139" s="10">
        <f t="shared" si="4"/>
        <v>0</v>
      </c>
      <c r="AI139" s="12">
        <f t="shared" si="5"/>
        <v>1</v>
      </c>
      <c r="AJ139" s="11">
        <f t="shared" si="6"/>
        <v>1.1649411275404705E-4</v>
      </c>
      <c r="AK139" s="11">
        <f t="shared" si="7"/>
        <v>0</v>
      </c>
      <c r="AL139" s="11">
        <f t="shared" si="8"/>
        <v>-3.6063088850245628</v>
      </c>
      <c r="AM139" s="13">
        <f t="shared" si="9"/>
        <v>0.5</v>
      </c>
      <c r="AN139" s="14">
        <f t="shared" si="10"/>
        <v>0.20018420372285417</v>
      </c>
      <c r="AO139" s="14">
        <f t="shared" si="11"/>
        <v>6194.4999999999991</v>
      </c>
      <c r="AP139" s="15">
        <f t="shared" si="12"/>
        <v>6194.4999999999991</v>
      </c>
      <c r="AQ139" s="16">
        <f t="shared" si="13"/>
        <v>30944</v>
      </c>
      <c r="AR139" s="11" t="str">
        <f t="shared" si="14"/>
        <v/>
      </c>
    </row>
    <row r="140" spans="1:44" hidden="1">
      <c r="A140" s="1" t="s">
        <v>44</v>
      </c>
      <c r="B140" s="1" t="s">
        <v>246</v>
      </c>
      <c r="C140" s="1">
        <v>124170767729247</v>
      </c>
      <c r="D140" s="1" t="s">
        <v>46</v>
      </c>
      <c r="E140" s="1" t="s">
        <v>47</v>
      </c>
      <c r="F140" s="1" t="s">
        <v>105</v>
      </c>
      <c r="G140" s="1">
        <v>43560</v>
      </c>
      <c r="H140" s="1">
        <v>43804</v>
      </c>
      <c r="I140" s="1">
        <v>3</v>
      </c>
      <c r="J140" s="1" t="s">
        <v>49</v>
      </c>
      <c r="K140" s="1">
        <v>201939</v>
      </c>
      <c r="L140" s="2">
        <v>43731</v>
      </c>
      <c r="M140" s="2">
        <v>43737</v>
      </c>
      <c r="N140" s="2">
        <v>43731</v>
      </c>
      <c r="O140" s="2">
        <v>43737</v>
      </c>
      <c r="P140" s="1">
        <v>1</v>
      </c>
      <c r="Q140" s="1">
        <v>52</v>
      </c>
      <c r="R140" s="10">
        <f t="shared" si="0"/>
        <v>5.4564533053515218E-2</v>
      </c>
      <c r="S140" s="11">
        <f t="shared" si="1"/>
        <v>1.2004197271773347</v>
      </c>
      <c r="T140" s="1">
        <v>0.14000000000000001</v>
      </c>
      <c r="U140" s="1">
        <v>0</v>
      </c>
      <c r="V140" s="1">
        <v>0</v>
      </c>
      <c r="W140" s="1">
        <v>953</v>
      </c>
      <c r="X140" s="1">
        <v>21.51</v>
      </c>
      <c r="Y140" s="1">
        <v>22</v>
      </c>
      <c r="Z140" s="1">
        <v>1134.98</v>
      </c>
      <c r="AA140" s="1">
        <v>22</v>
      </c>
      <c r="AB140" s="1">
        <v>22</v>
      </c>
      <c r="AC140" s="1">
        <v>1134.98</v>
      </c>
      <c r="AD140" s="1">
        <v>1134.98</v>
      </c>
      <c r="AE140" s="1" t="s">
        <v>50</v>
      </c>
      <c r="AF140" s="11">
        <f t="shared" si="2"/>
        <v>2.3084994753410283E-2</v>
      </c>
      <c r="AG140" s="11">
        <f t="shared" si="3"/>
        <v>0</v>
      </c>
      <c r="AH140" s="10">
        <f t="shared" si="4"/>
        <v>0</v>
      </c>
      <c r="AI140" s="12">
        <f t="shared" si="5"/>
        <v>1</v>
      </c>
      <c r="AJ140" s="11">
        <f t="shared" si="6"/>
        <v>4.8645965777509024E-3</v>
      </c>
      <c r="AK140" s="11">
        <f t="shared" si="7"/>
        <v>0</v>
      </c>
      <c r="AL140" s="11">
        <f t="shared" si="8"/>
        <v>-4.7455106265118907</v>
      </c>
      <c r="AM140" s="13">
        <f t="shared" si="9"/>
        <v>0.5</v>
      </c>
      <c r="AN140" s="14">
        <f t="shared" si="10"/>
        <v>0.60020986358866735</v>
      </c>
      <c r="AO140" s="14">
        <f t="shared" si="11"/>
        <v>572</v>
      </c>
      <c r="AP140" s="15">
        <f t="shared" si="12"/>
        <v>572</v>
      </c>
      <c r="AQ140" s="16">
        <f t="shared" si="13"/>
        <v>953</v>
      </c>
      <c r="AR140" s="11" t="str">
        <f t="shared" si="14"/>
        <v/>
      </c>
    </row>
    <row r="141" spans="1:44" hidden="1">
      <c r="A141" s="1" t="s">
        <v>44</v>
      </c>
      <c r="B141" s="1" t="s">
        <v>247</v>
      </c>
      <c r="C141" s="1">
        <v>124170767729247</v>
      </c>
      <c r="D141" s="1" t="s">
        <v>46</v>
      </c>
      <c r="E141" s="1" t="s">
        <v>47</v>
      </c>
      <c r="F141" s="1" t="s">
        <v>87</v>
      </c>
      <c r="G141" s="1">
        <v>43560</v>
      </c>
      <c r="H141" s="1">
        <v>43804</v>
      </c>
      <c r="I141" s="1">
        <v>3</v>
      </c>
      <c r="J141" s="1" t="s">
        <v>49</v>
      </c>
      <c r="K141" s="1">
        <v>201939</v>
      </c>
      <c r="L141" s="2">
        <v>43731</v>
      </c>
      <c r="M141" s="2">
        <v>43737</v>
      </c>
      <c r="N141" s="2">
        <v>43731</v>
      </c>
      <c r="O141" s="2">
        <v>43737</v>
      </c>
      <c r="P141" s="1">
        <v>1</v>
      </c>
      <c r="Q141" s="1">
        <v>14252</v>
      </c>
      <c r="R141" s="10">
        <f t="shared" si="0"/>
        <v>0.14493166287015946</v>
      </c>
      <c r="S141" s="11">
        <f t="shared" si="1"/>
        <v>11.159738041002276</v>
      </c>
      <c r="T141" s="1">
        <v>20.03</v>
      </c>
      <c r="U141" s="1">
        <v>1</v>
      </c>
      <c r="V141" s="1">
        <v>30</v>
      </c>
      <c r="W141" s="1">
        <v>98336</v>
      </c>
      <c r="X141" s="1">
        <v>919.18</v>
      </c>
      <c r="Y141" s="1">
        <v>77</v>
      </c>
      <c r="Z141" s="1">
        <v>3474.63</v>
      </c>
      <c r="AA141" s="1">
        <v>77</v>
      </c>
      <c r="AB141" s="1">
        <v>70.100196463605002</v>
      </c>
      <c r="AC141" s="1">
        <v>3474.63</v>
      </c>
      <c r="AD141" s="1">
        <v>3163.27591738098</v>
      </c>
      <c r="AE141" s="1" t="s">
        <v>50</v>
      </c>
      <c r="AF141" s="11">
        <f t="shared" si="2"/>
        <v>7.8302961275626421E-4</v>
      </c>
      <c r="AG141" s="11">
        <f t="shared" si="3"/>
        <v>7.0165590794274494E-5</v>
      </c>
      <c r="AH141" s="10">
        <f t="shared" si="4"/>
        <v>6.899803536345777</v>
      </c>
      <c r="AI141" s="12">
        <f t="shared" si="5"/>
        <v>0.91039216186563932</v>
      </c>
      <c r="AJ141" s="11">
        <f t="shared" si="6"/>
        <v>8.9199562582527748E-5</v>
      </c>
      <c r="AK141" s="11">
        <f t="shared" si="7"/>
        <v>7.0163129146027232E-5</v>
      </c>
      <c r="AL141" s="11">
        <f t="shared" si="8"/>
        <v>-6.2814286552463825</v>
      </c>
      <c r="AM141" s="13">
        <f t="shared" si="9"/>
        <v>1.6773787335829805E-10</v>
      </c>
      <c r="AN141" s="14">
        <f t="shared" si="10"/>
        <v>11.159738041002276</v>
      </c>
      <c r="AO141" s="14">
        <f t="shared" si="11"/>
        <v>1097403.9999999998</v>
      </c>
      <c r="AP141" s="15">
        <f t="shared" si="12"/>
        <v>999067.99999999988</v>
      </c>
      <c r="AQ141" s="16">
        <f t="shared" si="13"/>
        <v>89524.323629219507</v>
      </c>
      <c r="AR141" s="11">
        <f t="shared" si="14"/>
        <v>1</v>
      </c>
    </row>
    <row r="142" spans="1:44">
      <c r="A142" s="1" t="s">
        <v>44</v>
      </c>
      <c r="B142" s="1" t="s">
        <v>248</v>
      </c>
      <c r="C142" s="1">
        <v>124170767729247</v>
      </c>
      <c r="D142" s="1" t="s">
        <v>46</v>
      </c>
      <c r="E142" s="1" t="s">
        <v>47</v>
      </c>
      <c r="F142" s="1" t="s">
        <v>249</v>
      </c>
      <c r="G142" s="1">
        <v>43560</v>
      </c>
      <c r="H142" s="1">
        <v>43804</v>
      </c>
      <c r="I142" s="1">
        <v>3</v>
      </c>
      <c r="J142" s="1" t="s">
        <v>49</v>
      </c>
      <c r="K142" s="1">
        <v>201939</v>
      </c>
      <c r="L142" s="2">
        <v>43731</v>
      </c>
      <c r="M142" s="2">
        <v>43737</v>
      </c>
      <c r="N142" s="2">
        <v>43731</v>
      </c>
      <c r="O142" s="2">
        <v>43737</v>
      </c>
      <c r="P142" s="1">
        <v>1</v>
      </c>
      <c r="Q142" s="1">
        <v>5</v>
      </c>
      <c r="R142" s="10">
        <f t="shared" si="0"/>
        <v>1.5673981191222569E-2</v>
      </c>
      <c r="S142" s="11">
        <f t="shared" si="1"/>
        <v>1.5673981191222569E-2</v>
      </c>
      <c r="T142" s="1">
        <v>0</v>
      </c>
      <c r="U142" s="1">
        <v>0</v>
      </c>
      <c r="V142" s="1">
        <v>0</v>
      </c>
      <c r="W142" s="1">
        <v>319</v>
      </c>
      <c r="X142" s="1">
        <v>34.15</v>
      </c>
      <c r="Y142" s="1">
        <v>1</v>
      </c>
      <c r="Z142" s="1">
        <v>38.78</v>
      </c>
      <c r="AA142" s="1">
        <v>1</v>
      </c>
      <c r="AB142" s="1">
        <v>1</v>
      </c>
      <c r="AC142" s="1">
        <v>38.78</v>
      </c>
      <c r="AD142" s="1">
        <v>38.78</v>
      </c>
      <c r="AE142" s="1" t="s">
        <v>50</v>
      </c>
      <c r="AF142" s="11">
        <f t="shared" si="2"/>
        <v>3.134796238244514E-3</v>
      </c>
      <c r="AG142" s="11">
        <f t="shared" si="3"/>
        <v>0</v>
      </c>
      <c r="AH142" s="10">
        <f t="shared" si="4"/>
        <v>0</v>
      </c>
      <c r="AI142" s="12">
        <f t="shared" si="5"/>
        <v>1</v>
      </c>
      <c r="AJ142" s="11">
        <f t="shared" si="6"/>
        <v>3.1298789077847116E-3</v>
      </c>
      <c r="AK142" s="11">
        <f t="shared" si="7"/>
        <v>0</v>
      </c>
      <c r="AL142" s="11">
        <f t="shared" si="8"/>
        <v>-1.00157109287761</v>
      </c>
      <c r="AM142" s="13">
        <f t="shared" si="9"/>
        <v>0.5</v>
      </c>
      <c r="AN142" s="14">
        <f t="shared" si="10"/>
        <v>7.8369905956112845E-3</v>
      </c>
      <c r="AO142" s="14">
        <f t="shared" si="11"/>
        <v>2.4999999999999996</v>
      </c>
      <c r="AP142" s="15">
        <f t="shared" si="12"/>
        <v>2.4999999999999996</v>
      </c>
      <c r="AQ142" s="16">
        <f t="shared" si="13"/>
        <v>319</v>
      </c>
      <c r="AR142" s="11" t="str">
        <f t="shared" si="14"/>
        <v/>
      </c>
    </row>
    <row r="143" spans="1:44" hidden="1">
      <c r="A143" s="1" t="s">
        <v>44</v>
      </c>
      <c r="B143" s="1" t="s">
        <v>250</v>
      </c>
      <c r="C143" s="1">
        <v>124170767729247</v>
      </c>
      <c r="D143" s="1" t="s">
        <v>46</v>
      </c>
      <c r="E143" s="1" t="s">
        <v>47</v>
      </c>
      <c r="F143" s="1" t="s">
        <v>83</v>
      </c>
      <c r="G143" s="1">
        <v>43560</v>
      </c>
      <c r="H143" s="1">
        <v>43804</v>
      </c>
      <c r="I143" s="1">
        <v>3</v>
      </c>
      <c r="J143" s="1" t="s">
        <v>49</v>
      </c>
      <c r="K143" s="1">
        <v>201939</v>
      </c>
      <c r="L143" s="2">
        <v>43731</v>
      </c>
      <c r="M143" s="2">
        <v>43737</v>
      </c>
      <c r="N143" s="2">
        <v>43731</v>
      </c>
      <c r="O143" s="2">
        <v>43737</v>
      </c>
      <c r="P143" s="1">
        <v>1</v>
      </c>
      <c r="Q143" s="1">
        <v>333</v>
      </c>
      <c r="R143" s="10">
        <f t="shared" si="0"/>
        <v>0.10152439024390245</v>
      </c>
      <c r="S143" s="11">
        <f t="shared" si="1"/>
        <v>3.0457317073170729</v>
      </c>
      <c r="T143" s="1">
        <v>1.32</v>
      </c>
      <c r="U143" s="1">
        <v>1</v>
      </c>
      <c r="V143" s="1">
        <v>24.99</v>
      </c>
      <c r="W143" s="1">
        <v>3280</v>
      </c>
      <c r="X143" s="1">
        <v>196.96</v>
      </c>
      <c r="Y143" s="1">
        <v>30</v>
      </c>
      <c r="Z143" s="1">
        <v>1892.72</v>
      </c>
      <c r="AA143" s="1">
        <v>30</v>
      </c>
      <c r="AB143" s="1">
        <v>20.150150150129999</v>
      </c>
      <c r="AC143" s="1">
        <v>1892.72</v>
      </c>
      <c r="AD143" s="1">
        <v>1271.28640640513</v>
      </c>
      <c r="AE143" s="1" t="s">
        <v>50</v>
      </c>
      <c r="AF143" s="11">
        <f t="shared" si="2"/>
        <v>9.1463414634146336E-3</v>
      </c>
      <c r="AG143" s="11">
        <f t="shared" si="3"/>
        <v>3.003003003003003E-3</v>
      </c>
      <c r="AH143" s="10">
        <f t="shared" si="4"/>
        <v>9.8498498498498499</v>
      </c>
      <c r="AI143" s="12">
        <f t="shared" si="5"/>
        <v>0.67167167167167163</v>
      </c>
      <c r="AJ143" s="11">
        <f t="shared" si="6"/>
        <v>1.6622316307552656E-3</v>
      </c>
      <c r="AK143" s="11">
        <f t="shared" si="7"/>
        <v>2.9984905992473361E-3</v>
      </c>
      <c r="AL143" s="11">
        <f t="shared" si="8"/>
        <v>-1.7918941068694232</v>
      </c>
      <c r="AM143" s="13">
        <f t="shared" si="9"/>
        <v>3.6574965076953E-2</v>
      </c>
      <c r="AN143" s="14">
        <f t="shared" si="10"/>
        <v>2.9239024390243897</v>
      </c>
      <c r="AO143" s="14">
        <f t="shared" si="11"/>
        <v>9590.3999999999978</v>
      </c>
      <c r="AP143" s="15">
        <f t="shared" si="12"/>
        <v>6441.5999999999985</v>
      </c>
      <c r="AQ143" s="16">
        <f t="shared" si="13"/>
        <v>2203.0830830830828</v>
      </c>
      <c r="AR143" s="11">
        <f t="shared" si="14"/>
        <v>0.96</v>
      </c>
    </row>
    <row r="144" spans="1:44" hidden="1">
      <c r="A144" s="1" t="s">
        <v>44</v>
      </c>
      <c r="B144" s="1" t="s">
        <v>251</v>
      </c>
      <c r="C144" s="1">
        <v>124170767729247</v>
      </c>
      <c r="D144" s="1" t="s">
        <v>46</v>
      </c>
      <c r="E144" s="1" t="s">
        <v>47</v>
      </c>
      <c r="F144" s="1" t="s">
        <v>252</v>
      </c>
      <c r="G144" s="1">
        <v>43560</v>
      </c>
      <c r="H144" s="1">
        <v>43804</v>
      </c>
      <c r="I144" s="1">
        <v>3</v>
      </c>
      <c r="J144" s="1" t="s">
        <v>49</v>
      </c>
      <c r="K144" s="1">
        <v>201939</v>
      </c>
      <c r="L144" s="2">
        <v>43731</v>
      </c>
      <c r="M144" s="2">
        <v>43737</v>
      </c>
      <c r="N144" s="2">
        <v>43731</v>
      </c>
      <c r="O144" s="2">
        <v>43737</v>
      </c>
      <c r="P144" s="1">
        <v>1</v>
      </c>
      <c r="Q144" s="1">
        <v>2350</v>
      </c>
      <c r="R144" s="10">
        <f t="shared" si="0"/>
        <v>0.46990601879624078</v>
      </c>
      <c r="S144" s="11">
        <f t="shared" si="1"/>
        <v>1</v>
      </c>
      <c r="T144" s="1">
        <v>3.47</v>
      </c>
      <c r="U144" s="1">
        <v>0</v>
      </c>
      <c r="V144" s="1">
        <v>0</v>
      </c>
      <c r="W144" s="1">
        <v>5001</v>
      </c>
      <c r="X144" s="1">
        <v>54.44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 t="s">
        <v>50</v>
      </c>
      <c r="AF144" s="11">
        <f t="shared" si="2"/>
        <v>0</v>
      </c>
      <c r="AG144" s="11">
        <f t="shared" si="3"/>
        <v>0</v>
      </c>
      <c r="AH144" s="10">
        <f t="shared" si="4"/>
        <v>0</v>
      </c>
      <c r="AI144" s="12">
        <f t="shared" si="5"/>
        <v>0</v>
      </c>
      <c r="AJ144" s="11">
        <f t="shared" si="6"/>
        <v>0</v>
      </c>
      <c r="AK144" s="11">
        <f t="shared" si="7"/>
        <v>0</v>
      </c>
      <c r="AL144" s="11" t="e">
        <f t="shared" si="8"/>
        <v>#DIV/0!</v>
      </c>
      <c r="AM144" s="13">
        <f t="shared" si="9"/>
        <v>0.5</v>
      </c>
      <c r="AN144" s="14">
        <f t="shared" si="10"/>
        <v>0.5</v>
      </c>
      <c r="AO144" s="14">
        <f t="shared" si="11"/>
        <v>2500.5</v>
      </c>
      <c r="AP144" s="15">
        <f t="shared" si="12"/>
        <v>0</v>
      </c>
      <c r="AQ144" s="16">
        <f t="shared" si="13"/>
        <v>0</v>
      </c>
      <c r="AR144" s="11" t="str">
        <f t="shared" si="14"/>
        <v/>
      </c>
    </row>
    <row r="145" spans="1:44" hidden="1">
      <c r="A145" s="1" t="s">
        <v>44</v>
      </c>
      <c r="B145" s="1" t="s">
        <v>253</v>
      </c>
      <c r="C145" s="1">
        <v>124170767729247</v>
      </c>
      <c r="D145" s="1" t="s">
        <v>46</v>
      </c>
      <c r="E145" s="1" t="s">
        <v>47</v>
      </c>
      <c r="F145" s="1" t="s">
        <v>254</v>
      </c>
      <c r="G145" s="1">
        <v>43560</v>
      </c>
      <c r="H145" s="1">
        <v>43804</v>
      </c>
      <c r="I145" s="1">
        <v>3</v>
      </c>
      <c r="J145" s="1" t="s">
        <v>49</v>
      </c>
      <c r="K145" s="1">
        <v>201939</v>
      </c>
      <c r="L145" s="2">
        <v>43731</v>
      </c>
      <c r="M145" s="2">
        <v>43737</v>
      </c>
      <c r="N145" s="2">
        <v>43731</v>
      </c>
      <c r="O145" s="2">
        <v>43737</v>
      </c>
      <c r="P145" s="1">
        <v>1</v>
      </c>
      <c r="Q145" s="1">
        <v>128</v>
      </c>
      <c r="R145" s="10">
        <f t="shared" si="0"/>
        <v>3.9360393603936041E-2</v>
      </c>
      <c r="S145" s="11">
        <f t="shared" si="1"/>
        <v>3.9360393603936041E-2</v>
      </c>
      <c r="T145" s="1">
        <v>0.15</v>
      </c>
      <c r="U145" s="1">
        <v>0</v>
      </c>
      <c r="V145" s="1">
        <v>0</v>
      </c>
      <c r="W145" s="1">
        <v>3252</v>
      </c>
      <c r="X145" s="1">
        <v>54.72</v>
      </c>
      <c r="Y145" s="1">
        <v>1</v>
      </c>
      <c r="Z145" s="1">
        <v>50.99</v>
      </c>
      <c r="AA145" s="1">
        <v>1</v>
      </c>
      <c r="AB145" s="1">
        <v>1</v>
      </c>
      <c r="AC145" s="1">
        <v>50.99</v>
      </c>
      <c r="AD145" s="1">
        <v>50.99</v>
      </c>
      <c r="AE145" s="1" t="s">
        <v>50</v>
      </c>
      <c r="AF145" s="11">
        <f t="shared" si="2"/>
        <v>3.0750307503075032E-4</v>
      </c>
      <c r="AG145" s="11">
        <f t="shared" si="3"/>
        <v>0</v>
      </c>
      <c r="AH145" s="10">
        <f t="shared" si="4"/>
        <v>0</v>
      </c>
      <c r="AI145" s="12">
        <f t="shared" si="5"/>
        <v>1</v>
      </c>
      <c r="AJ145" s="11">
        <f t="shared" si="6"/>
        <v>3.0745579232499982E-4</v>
      </c>
      <c r="AK145" s="11">
        <f t="shared" si="7"/>
        <v>0</v>
      </c>
      <c r="AL145" s="11">
        <f t="shared" si="8"/>
        <v>-1.0001537870059072</v>
      </c>
      <c r="AM145" s="13">
        <f t="shared" si="9"/>
        <v>0.5</v>
      </c>
      <c r="AN145" s="14">
        <f t="shared" si="10"/>
        <v>1.968019680196802E-2</v>
      </c>
      <c r="AO145" s="14">
        <f t="shared" si="11"/>
        <v>64</v>
      </c>
      <c r="AP145" s="15">
        <f t="shared" si="12"/>
        <v>64</v>
      </c>
      <c r="AQ145" s="16">
        <f t="shared" si="13"/>
        <v>3252</v>
      </c>
      <c r="AR145" s="11" t="str">
        <f t="shared" si="14"/>
        <v/>
      </c>
    </row>
    <row r="146" spans="1:44" hidden="1">
      <c r="A146" s="1" t="s">
        <v>53</v>
      </c>
      <c r="B146" s="1" t="s">
        <v>255</v>
      </c>
      <c r="C146" s="1">
        <v>124170767729247</v>
      </c>
      <c r="D146" s="1" t="s">
        <v>46</v>
      </c>
      <c r="E146" s="1" t="s">
        <v>55</v>
      </c>
      <c r="F146" s="1" t="s">
        <v>56</v>
      </c>
      <c r="G146" s="1">
        <v>43560</v>
      </c>
      <c r="H146" s="1">
        <v>43804</v>
      </c>
      <c r="I146" s="1">
        <v>3</v>
      </c>
      <c r="J146" s="1" t="s">
        <v>49</v>
      </c>
      <c r="K146" s="1">
        <v>201939</v>
      </c>
      <c r="L146" s="2">
        <v>43731</v>
      </c>
      <c r="M146" s="2">
        <v>43737</v>
      </c>
      <c r="N146" s="2">
        <v>43731</v>
      </c>
      <c r="O146" s="2">
        <v>43737</v>
      </c>
      <c r="P146" s="1">
        <v>1</v>
      </c>
      <c r="Q146" s="1">
        <v>2279</v>
      </c>
      <c r="R146" s="10">
        <f t="shared" si="0"/>
        <v>9.726015705018777E-2</v>
      </c>
      <c r="S146" s="11">
        <f t="shared" si="1"/>
        <v>16.145186070331171</v>
      </c>
      <c r="T146" s="1">
        <v>7.57</v>
      </c>
      <c r="U146" s="1">
        <v>6</v>
      </c>
      <c r="V146" s="1">
        <v>380.69</v>
      </c>
      <c r="W146" s="1">
        <v>23432</v>
      </c>
      <c r="X146" s="1">
        <v>1052.45</v>
      </c>
      <c r="Y146" s="1">
        <v>166</v>
      </c>
      <c r="Z146" s="1">
        <v>9520.4500000000007</v>
      </c>
      <c r="AA146" s="1">
        <v>166</v>
      </c>
      <c r="AB146" s="1">
        <v>104.30978499333</v>
      </c>
      <c r="AC146" s="1">
        <v>9520.4500000000007</v>
      </c>
      <c r="AD146" s="1">
        <v>5982.3860996370404</v>
      </c>
      <c r="AE146" s="1" t="s">
        <v>50</v>
      </c>
      <c r="AF146" s="11">
        <f t="shared" si="2"/>
        <v>7.0843291225674287E-3</v>
      </c>
      <c r="AG146" s="11">
        <f t="shared" si="3"/>
        <v>2.6327336551118913E-3</v>
      </c>
      <c r="AH146" s="10">
        <f t="shared" si="4"/>
        <v>61.690215006581838</v>
      </c>
      <c r="AI146" s="12">
        <f t="shared" si="5"/>
        <v>0.62837219875553096</v>
      </c>
      <c r="AJ146" s="11">
        <f t="shared" si="6"/>
        <v>5.4789945430566646E-4</v>
      </c>
      <c r="AK146" s="11">
        <f t="shared" si="7"/>
        <v>1.0733932385601835E-3</v>
      </c>
      <c r="AL146" s="11">
        <f t="shared" si="8"/>
        <v>-3.6938352951404143</v>
      </c>
      <c r="AM146" s="13">
        <f t="shared" si="9"/>
        <v>1.1044845484141847E-4</v>
      </c>
      <c r="AN146" s="14">
        <f t="shared" si="10"/>
        <v>16.145186070331171</v>
      </c>
      <c r="AO146" s="14">
        <f t="shared" si="11"/>
        <v>378314</v>
      </c>
      <c r="AP146" s="15">
        <f t="shared" si="12"/>
        <v>237721.99999999994</v>
      </c>
      <c r="AQ146" s="16">
        <f t="shared" si="13"/>
        <v>14724.017361239601</v>
      </c>
      <c r="AR146" s="11">
        <f t="shared" si="14"/>
        <v>1</v>
      </c>
    </row>
    <row r="147" spans="1:44" hidden="1">
      <c r="A147" s="1" t="s">
        <v>53</v>
      </c>
      <c r="B147" s="1" t="s">
        <v>256</v>
      </c>
      <c r="C147" s="1">
        <v>124170767729247</v>
      </c>
      <c r="D147" s="1" t="s">
        <v>46</v>
      </c>
      <c r="E147" s="1" t="s">
        <v>55</v>
      </c>
      <c r="F147" s="1" t="s">
        <v>62</v>
      </c>
      <c r="G147" s="1">
        <v>43560</v>
      </c>
      <c r="H147" s="1">
        <v>43804</v>
      </c>
      <c r="I147" s="1">
        <v>3</v>
      </c>
      <c r="J147" s="1" t="s">
        <v>49</v>
      </c>
      <c r="K147" s="1">
        <v>201939</v>
      </c>
      <c r="L147" s="2">
        <v>43731</v>
      </c>
      <c r="M147" s="2">
        <v>43737</v>
      </c>
      <c r="N147" s="2">
        <v>43731</v>
      </c>
      <c r="O147" s="2">
        <v>43737</v>
      </c>
      <c r="P147" s="1">
        <v>1</v>
      </c>
      <c r="Q147" s="1">
        <v>588</v>
      </c>
      <c r="R147" s="10">
        <f t="shared" si="0"/>
        <v>9.6141268803139307E-2</v>
      </c>
      <c r="S147" s="11">
        <f t="shared" si="1"/>
        <v>18.747547416612164</v>
      </c>
      <c r="T147" s="1">
        <v>3.1599999999999899</v>
      </c>
      <c r="U147" s="1">
        <v>5</v>
      </c>
      <c r="V147" s="1">
        <v>172.01</v>
      </c>
      <c r="W147" s="1">
        <v>6116</v>
      </c>
      <c r="X147" s="1">
        <v>1065.25999999999</v>
      </c>
      <c r="Y147" s="1">
        <v>195</v>
      </c>
      <c r="Z147" s="1">
        <v>12501.58</v>
      </c>
      <c r="AA147" s="1">
        <v>195</v>
      </c>
      <c r="AB147" s="1">
        <v>142.99319727887999</v>
      </c>
      <c r="AC147" s="1">
        <v>12501.58</v>
      </c>
      <c r="AD147" s="1">
        <v>9167.3892063471794</v>
      </c>
      <c r="AE147" s="1" t="s">
        <v>50</v>
      </c>
      <c r="AF147" s="11">
        <f t="shared" si="2"/>
        <v>3.188358404185742E-2</v>
      </c>
      <c r="AG147" s="11">
        <f t="shared" si="3"/>
        <v>8.5034013605442185E-3</v>
      </c>
      <c r="AH147" s="10">
        <f t="shared" si="4"/>
        <v>52.006802721088441</v>
      </c>
      <c r="AI147" s="12">
        <f t="shared" si="5"/>
        <v>0.73329844758416174</v>
      </c>
      <c r="AJ147" s="11">
        <f t="shared" si="6"/>
        <v>2.2465372347619528E-3</v>
      </c>
      <c r="AK147" s="11">
        <f t="shared" si="7"/>
        <v>3.7866336542779519E-3</v>
      </c>
      <c r="AL147" s="11">
        <f t="shared" si="8"/>
        <v>-5.31017859897314</v>
      </c>
      <c r="AM147" s="13">
        <f t="shared" si="9"/>
        <v>5.4758929412089597E-8</v>
      </c>
      <c r="AN147" s="14">
        <f t="shared" si="10"/>
        <v>18.747547416612164</v>
      </c>
      <c r="AO147" s="14">
        <f t="shared" si="11"/>
        <v>114660</v>
      </c>
      <c r="AP147" s="15">
        <f t="shared" si="12"/>
        <v>84079.999999999985</v>
      </c>
      <c r="AQ147" s="16">
        <f t="shared" si="13"/>
        <v>4484.8533054247328</v>
      </c>
      <c r="AR147" s="11">
        <f t="shared" si="14"/>
        <v>1</v>
      </c>
    </row>
    <row r="148" spans="1:44" hidden="1">
      <c r="A148" s="1" t="s">
        <v>75</v>
      </c>
      <c r="B148" s="1" t="s">
        <v>257</v>
      </c>
      <c r="C148" s="1">
        <v>124170767729247</v>
      </c>
      <c r="D148" s="1" t="s">
        <v>46</v>
      </c>
      <c r="E148" s="1" t="s">
        <v>77</v>
      </c>
      <c r="G148" s="1">
        <v>43560</v>
      </c>
      <c r="H148" s="1">
        <v>43804</v>
      </c>
      <c r="I148" s="1">
        <v>3</v>
      </c>
      <c r="J148" s="1" t="s">
        <v>49</v>
      </c>
      <c r="K148" s="1">
        <v>201939</v>
      </c>
      <c r="L148" s="2">
        <v>43731</v>
      </c>
      <c r="M148" s="2">
        <v>43737</v>
      </c>
      <c r="N148" s="2">
        <v>43731</v>
      </c>
      <c r="O148" s="2">
        <v>43737</v>
      </c>
      <c r="P148" s="1">
        <v>1</v>
      </c>
      <c r="Q148" s="1">
        <v>137696</v>
      </c>
      <c r="R148" s="10">
        <f t="shared" si="0"/>
        <v>0.1253491124260355</v>
      </c>
      <c r="S148" s="11">
        <f t="shared" si="1"/>
        <v>231.01841420118345</v>
      </c>
      <c r="T148" s="1">
        <v>236.29</v>
      </c>
      <c r="U148" s="1">
        <v>37</v>
      </c>
      <c r="V148" s="1">
        <v>2003.31</v>
      </c>
      <c r="W148" s="1">
        <v>1098500</v>
      </c>
      <c r="X148" s="1">
        <v>19696</v>
      </c>
      <c r="Y148" s="1">
        <v>1843</v>
      </c>
      <c r="Z148" s="1">
        <v>107713.96</v>
      </c>
      <c r="AA148" s="1">
        <v>1843</v>
      </c>
      <c r="AB148" s="1">
        <v>1547.82439576919</v>
      </c>
      <c r="AC148" s="1">
        <v>107713.96</v>
      </c>
      <c r="AD148" s="1">
        <v>90462.449838799104</v>
      </c>
      <c r="AE148" s="1" t="s">
        <v>50</v>
      </c>
      <c r="AF148" s="11">
        <f t="shared" si="2"/>
        <v>1.6777423759672281E-3</v>
      </c>
      <c r="AG148" s="11">
        <f t="shared" si="3"/>
        <v>2.6870787822449457E-4</v>
      </c>
      <c r="AH148" s="10">
        <f t="shared" si="4"/>
        <v>295.1756042296073</v>
      </c>
      <c r="AI148" s="12">
        <f t="shared" si="5"/>
        <v>0.83983960703765204</v>
      </c>
      <c r="AJ148" s="11">
        <f t="shared" si="6"/>
        <v>3.9047927047728494E-5</v>
      </c>
      <c r="AK148" s="11">
        <f t="shared" si="7"/>
        <v>4.4169367536343079E-5</v>
      </c>
      <c r="AL148" s="11">
        <f t="shared" si="8"/>
        <v>-23.900232810168227</v>
      </c>
      <c r="AM148" s="13">
        <f t="shared" si="9"/>
        <v>1.5228563590001054E-126</v>
      </c>
      <c r="AN148" s="14">
        <f t="shared" si="10"/>
        <v>231.01841420118345</v>
      </c>
      <c r="AO148" s="14">
        <f t="shared" si="11"/>
        <v>253773728.00000003</v>
      </c>
      <c r="AP148" s="15">
        <f t="shared" si="12"/>
        <v>213129228.00000003</v>
      </c>
      <c r="AQ148" s="16">
        <f t="shared" si="13"/>
        <v>922563.8083308608</v>
      </c>
      <c r="AR148" s="11">
        <f t="shared" si="14"/>
        <v>1</v>
      </c>
    </row>
    <row r="149" spans="1:44" hidden="1">
      <c r="A149" s="1" t="s">
        <v>44</v>
      </c>
      <c r="B149" s="1" t="s">
        <v>258</v>
      </c>
      <c r="C149" s="1">
        <v>124170767729247</v>
      </c>
      <c r="D149" s="1" t="s">
        <v>46</v>
      </c>
      <c r="E149" s="1" t="s">
        <v>47</v>
      </c>
      <c r="F149" s="1" t="s">
        <v>60</v>
      </c>
      <c r="G149" s="1">
        <v>43560</v>
      </c>
      <c r="H149" s="1">
        <v>43804</v>
      </c>
      <c r="I149" s="1">
        <v>3</v>
      </c>
      <c r="J149" s="1" t="s">
        <v>49</v>
      </c>
      <c r="K149" s="1">
        <v>201939</v>
      </c>
      <c r="L149" s="2">
        <v>43731</v>
      </c>
      <c r="M149" s="2">
        <v>43737</v>
      </c>
      <c r="N149" s="2">
        <v>43731</v>
      </c>
      <c r="O149" s="2">
        <v>43737</v>
      </c>
      <c r="P149" s="1">
        <v>1</v>
      </c>
      <c r="Q149" s="1">
        <v>894</v>
      </c>
      <c r="R149" s="10">
        <f t="shared" si="0"/>
        <v>9.2298162296097455E-2</v>
      </c>
      <c r="S149" s="11">
        <f t="shared" si="1"/>
        <v>9.5990088787941357</v>
      </c>
      <c r="T149" s="1">
        <v>3.98999999999999</v>
      </c>
      <c r="U149" s="1">
        <v>5</v>
      </c>
      <c r="V149" s="1">
        <v>355.7</v>
      </c>
      <c r="W149" s="1">
        <v>9686</v>
      </c>
      <c r="X149" s="1">
        <v>733.91</v>
      </c>
      <c r="Y149" s="1">
        <v>104</v>
      </c>
      <c r="Z149" s="1">
        <v>5883.03</v>
      </c>
      <c r="AA149" s="1">
        <v>104</v>
      </c>
      <c r="AB149" s="1">
        <v>49.827740492087997</v>
      </c>
      <c r="AC149" s="1">
        <v>5883.03</v>
      </c>
      <c r="AD149" s="1">
        <v>2818.6355014150799</v>
      </c>
      <c r="AE149" s="1" t="s">
        <v>50</v>
      </c>
      <c r="AF149" s="11">
        <f t="shared" si="2"/>
        <v>1.0737146396861449E-2</v>
      </c>
      <c r="AG149" s="11">
        <f t="shared" si="3"/>
        <v>5.5928411633109623E-3</v>
      </c>
      <c r="AH149" s="10">
        <f t="shared" si="4"/>
        <v>54.172259507829978</v>
      </c>
      <c r="AI149" s="12">
        <f t="shared" si="5"/>
        <v>0.47911288934778862</v>
      </c>
      <c r="AJ149" s="11">
        <f t="shared" si="6"/>
        <v>1.0471961957555496E-3</v>
      </c>
      <c r="AK149" s="11">
        <f t="shared" si="7"/>
        <v>2.4941904065554363E-3</v>
      </c>
      <c r="AL149" s="11">
        <f t="shared" si="8"/>
        <v>-1.9017009713834463</v>
      </c>
      <c r="AM149" s="13">
        <f t="shared" si="9"/>
        <v>2.8605129406475832E-2</v>
      </c>
      <c r="AN149" s="14">
        <f t="shared" si="10"/>
        <v>9.3110386124303108</v>
      </c>
      <c r="AO149" s="14">
        <f t="shared" si="11"/>
        <v>90186.719999999987</v>
      </c>
      <c r="AP149" s="15">
        <f t="shared" si="12"/>
        <v>43209.619999999988</v>
      </c>
      <c r="AQ149" s="16">
        <f t="shared" si="13"/>
        <v>4640.6874462226806</v>
      </c>
      <c r="AR149" s="11">
        <f t="shared" si="14"/>
        <v>0.97</v>
      </c>
    </row>
    <row r="150" spans="1:44" hidden="1">
      <c r="A150" s="1" t="s">
        <v>44</v>
      </c>
      <c r="B150" s="1" t="s">
        <v>259</v>
      </c>
      <c r="C150" s="1">
        <v>124170767729247</v>
      </c>
      <c r="D150" s="1" t="s">
        <v>46</v>
      </c>
      <c r="E150" s="1" t="s">
        <v>47</v>
      </c>
      <c r="F150" s="1" t="s">
        <v>260</v>
      </c>
      <c r="G150" s="1">
        <v>43560</v>
      </c>
      <c r="H150" s="1">
        <v>43804</v>
      </c>
      <c r="I150" s="1">
        <v>3</v>
      </c>
      <c r="J150" s="1" t="s">
        <v>49</v>
      </c>
      <c r="K150" s="1">
        <v>201939</v>
      </c>
      <c r="L150" s="2">
        <v>43731</v>
      </c>
      <c r="M150" s="2">
        <v>43737</v>
      </c>
      <c r="N150" s="2">
        <v>43731</v>
      </c>
      <c r="O150" s="2">
        <v>43737</v>
      </c>
      <c r="P150" s="1">
        <v>1</v>
      </c>
      <c r="Q150" s="1">
        <v>267</v>
      </c>
      <c r="R150" s="10">
        <f t="shared" si="0"/>
        <v>1.24047574800223E-2</v>
      </c>
      <c r="S150" s="11">
        <f t="shared" si="1"/>
        <v>0.18607136220033454</v>
      </c>
      <c r="T150" s="1">
        <v>0.15</v>
      </c>
      <c r="U150" s="1">
        <v>0</v>
      </c>
      <c r="V150" s="1">
        <v>0</v>
      </c>
      <c r="W150" s="1">
        <v>21524</v>
      </c>
      <c r="X150" s="1">
        <v>241.42</v>
      </c>
      <c r="Y150" s="1">
        <v>15</v>
      </c>
      <c r="Z150" s="1">
        <v>756.15</v>
      </c>
      <c r="AA150" s="1">
        <v>15</v>
      </c>
      <c r="AB150" s="1">
        <v>15</v>
      </c>
      <c r="AC150" s="1">
        <v>756.15</v>
      </c>
      <c r="AD150" s="1">
        <v>756.15</v>
      </c>
      <c r="AE150" s="1" t="s">
        <v>50</v>
      </c>
      <c r="AF150" s="11">
        <f t="shared" si="2"/>
        <v>6.9689648764170232E-4</v>
      </c>
      <c r="AG150" s="11">
        <f t="shared" si="3"/>
        <v>0</v>
      </c>
      <c r="AH150" s="10">
        <f t="shared" si="4"/>
        <v>0</v>
      </c>
      <c r="AI150" s="12">
        <f t="shared" si="5"/>
        <v>1</v>
      </c>
      <c r="AJ150" s="11">
        <f t="shared" si="6"/>
        <v>1.7987518940525466E-4</v>
      </c>
      <c r="AK150" s="11">
        <f t="shared" si="7"/>
        <v>0</v>
      </c>
      <c r="AL150" s="11">
        <f t="shared" si="8"/>
        <v>-3.8743335862268951</v>
      </c>
      <c r="AM150" s="13">
        <f t="shared" si="9"/>
        <v>0.5</v>
      </c>
      <c r="AN150" s="14">
        <f t="shared" si="10"/>
        <v>9.3035681100167272E-2</v>
      </c>
      <c r="AO150" s="14">
        <f t="shared" si="11"/>
        <v>2002.5000000000005</v>
      </c>
      <c r="AP150" s="15">
        <f t="shared" si="12"/>
        <v>2002.5000000000005</v>
      </c>
      <c r="AQ150" s="16">
        <f t="shared" si="13"/>
        <v>21524</v>
      </c>
      <c r="AR150" s="11" t="str">
        <f t="shared" si="14"/>
        <v/>
      </c>
    </row>
    <row r="151" spans="1:44" hidden="1">
      <c r="A151" s="1" t="s">
        <v>44</v>
      </c>
      <c r="B151" s="1" t="s">
        <v>261</v>
      </c>
      <c r="C151" s="1">
        <v>124170767729247</v>
      </c>
      <c r="D151" s="1" t="s">
        <v>46</v>
      </c>
      <c r="E151" s="1" t="s">
        <v>47</v>
      </c>
      <c r="F151" s="1" t="s">
        <v>262</v>
      </c>
      <c r="G151" s="1">
        <v>43560</v>
      </c>
      <c r="H151" s="1">
        <v>43804</v>
      </c>
      <c r="I151" s="1">
        <v>3</v>
      </c>
      <c r="J151" s="1" t="s">
        <v>49</v>
      </c>
      <c r="K151" s="1">
        <v>201939</v>
      </c>
      <c r="L151" s="2">
        <v>43731</v>
      </c>
      <c r="M151" s="2">
        <v>43737</v>
      </c>
      <c r="N151" s="2">
        <v>43731</v>
      </c>
      <c r="O151" s="2">
        <v>43737</v>
      </c>
      <c r="P151" s="1">
        <v>1</v>
      </c>
      <c r="Q151" s="1">
        <v>608</v>
      </c>
      <c r="R151" s="10">
        <f t="shared" si="0"/>
        <v>3.0266825965750695E-2</v>
      </c>
      <c r="S151" s="11">
        <f t="shared" si="1"/>
        <v>6.0533651931501391E-2</v>
      </c>
      <c r="T151" s="1">
        <v>0.43</v>
      </c>
      <c r="U151" s="1">
        <v>0</v>
      </c>
      <c r="V151" s="1">
        <v>0</v>
      </c>
      <c r="W151" s="1">
        <v>20088</v>
      </c>
      <c r="X151" s="1">
        <v>153</v>
      </c>
      <c r="Y151" s="1">
        <v>2</v>
      </c>
      <c r="Z151" s="1">
        <v>111.48</v>
      </c>
      <c r="AA151" s="1">
        <v>2</v>
      </c>
      <c r="AB151" s="1">
        <v>2</v>
      </c>
      <c r="AC151" s="1">
        <v>111.48</v>
      </c>
      <c r="AD151" s="1">
        <v>111.48</v>
      </c>
      <c r="AE151" s="1" t="s">
        <v>50</v>
      </c>
      <c r="AF151" s="11">
        <f t="shared" si="2"/>
        <v>9.9561927518916765E-5</v>
      </c>
      <c r="AG151" s="11">
        <f t="shared" si="3"/>
        <v>0</v>
      </c>
      <c r="AH151" s="10">
        <f t="shared" si="4"/>
        <v>0</v>
      </c>
      <c r="AI151" s="12">
        <f t="shared" si="5"/>
        <v>1</v>
      </c>
      <c r="AJ151" s="11">
        <f t="shared" si="6"/>
        <v>7.0397409384040147E-5</v>
      </c>
      <c r="AK151" s="11">
        <f t="shared" si="7"/>
        <v>0</v>
      </c>
      <c r="AL151" s="11">
        <f t="shared" si="8"/>
        <v>-1.4142839685445658</v>
      </c>
      <c r="AM151" s="13">
        <f t="shared" si="9"/>
        <v>0.5</v>
      </c>
      <c r="AN151" s="14">
        <f t="shared" si="10"/>
        <v>3.0266825965750695E-2</v>
      </c>
      <c r="AO151" s="14">
        <f t="shared" si="11"/>
        <v>608</v>
      </c>
      <c r="AP151" s="15">
        <f t="shared" si="12"/>
        <v>608</v>
      </c>
      <c r="AQ151" s="16">
        <f t="shared" si="13"/>
        <v>20088</v>
      </c>
      <c r="AR151" s="11" t="str">
        <f t="shared" si="14"/>
        <v/>
      </c>
    </row>
    <row r="152" spans="1:44" hidden="1">
      <c r="A152" s="1" t="s">
        <v>44</v>
      </c>
      <c r="B152" s="1" t="s">
        <v>263</v>
      </c>
      <c r="C152" s="1">
        <v>124170767729247</v>
      </c>
      <c r="D152" s="1" t="s">
        <v>46</v>
      </c>
      <c r="E152" s="1" t="s">
        <v>47</v>
      </c>
      <c r="F152" s="1" t="s">
        <v>264</v>
      </c>
      <c r="G152" s="1">
        <v>43560</v>
      </c>
      <c r="H152" s="1">
        <v>43804</v>
      </c>
      <c r="I152" s="1">
        <v>3</v>
      </c>
      <c r="J152" s="1" t="s">
        <v>49</v>
      </c>
      <c r="K152" s="1">
        <v>201939</v>
      </c>
      <c r="L152" s="2">
        <v>43731</v>
      </c>
      <c r="M152" s="2">
        <v>43737</v>
      </c>
      <c r="N152" s="2">
        <v>43731</v>
      </c>
      <c r="O152" s="2">
        <v>43737</v>
      </c>
      <c r="P152" s="1">
        <v>1</v>
      </c>
      <c r="Q152" s="1">
        <v>6212</v>
      </c>
      <c r="R152" s="10">
        <f t="shared" si="0"/>
        <v>0.13156278459029586</v>
      </c>
      <c r="S152" s="11">
        <f t="shared" si="1"/>
        <v>5.1309485990215391</v>
      </c>
      <c r="T152" s="1">
        <v>5.9</v>
      </c>
      <c r="U152" s="1">
        <v>1</v>
      </c>
      <c r="V152" s="1">
        <v>37.29</v>
      </c>
      <c r="W152" s="1">
        <v>47217</v>
      </c>
      <c r="X152" s="1">
        <v>456.58</v>
      </c>
      <c r="Y152" s="1">
        <v>39</v>
      </c>
      <c r="Z152" s="1">
        <v>2884.11</v>
      </c>
      <c r="AA152" s="1">
        <v>39</v>
      </c>
      <c r="AB152" s="1">
        <v>31.399066323222002</v>
      </c>
      <c r="AC152" s="1">
        <v>2884.11</v>
      </c>
      <c r="AD152" s="1">
        <v>2322.0092608581399</v>
      </c>
      <c r="AE152" s="1" t="s">
        <v>50</v>
      </c>
      <c r="AF152" s="11">
        <f t="shared" si="2"/>
        <v>8.25973695914607E-4</v>
      </c>
      <c r="AG152" s="11">
        <f t="shared" si="3"/>
        <v>1.6097875080489375E-4</v>
      </c>
      <c r="AH152" s="10">
        <f t="shared" si="4"/>
        <v>7.6009336767546678</v>
      </c>
      <c r="AI152" s="12">
        <f t="shared" si="5"/>
        <v>0.8051042646985983</v>
      </c>
      <c r="AJ152" s="11">
        <f t="shared" si="6"/>
        <v>1.3220700941550442E-4</v>
      </c>
      <c r="AK152" s="11">
        <f t="shared" si="7"/>
        <v>1.6096579320429283E-4</v>
      </c>
      <c r="AL152" s="11">
        <f t="shared" si="8"/>
        <v>-3.1924942630611861</v>
      </c>
      <c r="AM152" s="13">
        <f t="shared" si="9"/>
        <v>7.0524873291112058E-4</v>
      </c>
      <c r="AN152" s="14">
        <f t="shared" si="10"/>
        <v>5.1309485990215391</v>
      </c>
      <c r="AO152" s="14">
        <f t="shared" si="11"/>
        <v>242268</v>
      </c>
      <c r="AP152" s="15">
        <f t="shared" si="12"/>
        <v>195051</v>
      </c>
      <c r="AQ152" s="16">
        <f t="shared" si="13"/>
        <v>38014.608066273715</v>
      </c>
      <c r="AR152" s="11">
        <f t="shared" si="14"/>
        <v>1</v>
      </c>
    </row>
    <row r="153" spans="1:44" hidden="1">
      <c r="A153" s="1" t="s">
        <v>44</v>
      </c>
      <c r="B153" s="1" t="s">
        <v>265</v>
      </c>
      <c r="C153" s="1">
        <v>124170767729247</v>
      </c>
      <c r="D153" s="1" t="s">
        <v>46</v>
      </c>
      <c r="E153" s="1" t="s">
        <v>47</v>
      </c>
      <c r="F153" s="1" t="s">
        <v>266</v>
      </c>
      <c r="G153" s="1">
        <v>43560</v>
      </c>
      <c r="H153" s="1">
        <v>43804</v>
      </c>
      <c r="I153" s="1">
        <v>3</v>
      </c>
      <c r="J153" s="1" t="s">
        <v>49</v>
      </c>
      <c r="K153" s="1">
        <v>201939</v>
      </c>
      <c r="L153" s="2">
        <v>43731</v>
      </c>
      <c r="M153" s="2">
        <v>43737</v>
      </c>
      <c r="N153" s="2">
        <v>43731</v>
      </c>
      <c r="O153" s="2">
        <v>43737</v>
      </c>
      <c r="P153" s="1">
        <v>1</v>
      </c>
      <c r="Q153" s="1">
        <v>2459</v>
      </c>
      <c r="R153" s="10">
        <f t="shared" si="0"/>
        <v>0.1221620547468826</v>
      </c>
      <c r="S153" s="11">
        <f t="shared" si="1"/>
        <v>0.48864821898753041</v>
      </c>
      <c r="T153" s="1">
        <v>2.61</v>
      </c>
      <c r="U153" s="1">
        <v>0</v>
      </c>
      <c r="V153" s="1">
        <v>0</v>
      </c>
      <c r="W153" s="1">
        <v>20129</v>
      </c>
      <c r="X153" s="1">
        <v>127.09</v>
      </c>
      <c r="Y153" s="1">
        <v>4</v>
      </c>
      <c r="Z153" s="1">
        <v>276.18</v>
      </c>
      <c r="AA153" s="1">
        <v>4</v>
      </c>
      <c r="AB153" s="1">
        <v>4</v>
      </c>
      <c r="AC153" s="1">
        <v>276.18</v>
      </c>
      <c r="AD153" s="1">
        <v>276.18</v>
      </c>
      <c r="AE153" s="1" t="s">
        <v>50</v>
      </c>
      <c r="AF153" s="11">
        <f t="shared" si="2"/>
        <v>1.9871826717671022E-4</v>
      </c>
      <c r="AG153" s="11">
        <f t="shared" si="3"/>
        <v>0</v>
      </c>
      <c r="AH153" s="10">
        <f t="shared" si="4"/>
        <v>0</v>
      </c>
      <c r="AI153" s="12">
        <f t="shared" si="5"/>
        <v>1</v>
      </c>
      <c r="AJ153" s="11">
        <f t="shared" si="6"/>
        <v>9.9349260860430466E-5</v>
      </c>
      <c r="AK153" s="11">
        <f t="shared" si="7"/>
        <v>0</v>
      </c>
      <c r="AL153" s="11">
        <f t="shared" si="8"/>
        <v>-2.0001987478887941</v>
      </c>
      <c r="AM153" s="13">
        <f t="shared" si="9"/>
        <v>0.5</v>
      </c>
      <c r="AN153" s="14">
        <f t="shared" si="10"/>
        <v>0.24432410949376521</v>
      </c>
      <c r="AO153" s="14">
        <f t="shared" si="11"/>
        <v>4918</v>
      </c>
      <c r="AP153" s="15">
        <f t="shared" si="12"/>
        <v>4918</v>
      </c>
      <c r="AQ153" s="16">
        <f t="shared" si="13"/>
        <v>20129</v>
      </c>
      <c r="AR153" s="11" t="str">
        <f t="shared" si="14"/>
        <v/>
      </c>
    </row>
    <row r="154" spans="1:44" hidden="1">
      <c r="A154" s="1" t="s">
        <v>44</v>
      </c>
      <c r="B154" s="1" t="s">
        <v>267</v>
      </c>
      <c r="C154" s="1">
        <v>124170767729247</v>
      </c>
      <c r="D154" s="1" t="s">
        <v>46</v>
      </c>
      <c r="E154" s="1" t="s">
        <v>47</v>
      </c>
      <c r="F154" s="1" t="s">
        <v>268</v>
      </c>
      <c r="G154" s="1">
        <v>43560</v>
      </c>
      <c r="H154" s="1">
        <v>43804</v>
      </c>
      <c r="I154" s="1">
        <v>3</v>
      </c>
      <c r="J154" s="1" t="s">
        <v>49</v>
      </c>
      <c r="K154" s="1">
        <v>201939</v>
      </c>
      <c r="L154" s="2">
        <v>43731</v>
      </c>
      <c r="M154" s="2">
        <v>43737</v>
      </c>
      <c r="N154" s="2">
        <v>43731</v>
      </c>
      <c r="O154" s="2">
        <v>43737</v>
      </c>
      <c r="P154" s="1">
        <v>1</v>
      </c>
      <c r="Q154" s="1">
        <v>842</v>
      </c>
      <c r="R154" s="10">
        <f t="shared" si="0"/>
        <v>2.4073650503202197E-2</v>
      </c>
      <c r="S154" s="11">
        <f t="shared" si="1"/>
        <v>0.26481015553522419</v>
      </c>
      <c r="T154" s="1">
        <v>0.71</v>
      </c>
      <c r="U154" s="1">
        <v>0</v>
      </c>
      <c r="V154" s="1">
        <v>0</v>
      </c>
      <c r="W154" s="1">
        <v>34976</v>
      </c>
      <c r="X154" s="1">
        <v>283.77999999999997</v>
      </c>
      <c r="Y154" s="1">
        <v>11</v>
      </c>
      <c r="Z154" s="1">
        <v>505.02</v>
      </c>
      <c r="AA154" s="1">
        <v>11</v>
      </c>
      <c r="AB154" s="1">
        <v>11</v>
      </c>
      <c r="AC154" s="1">
        <v>505.02</v>
      </c>
      <c r="AD154" s="1">
        <v>505.02</v>
      </c>
      <c r="AE154" s="1" t="s">
        <v>50</v>
      </c>
      <c r="AF154" s="11">
        <f t="shared" si="2"/>
        <v>3.145013723696249E-4</v>
      </c>
      <c r="AG154" s="11">
        <f t="shared" si="3"/>
        <v>0</v>
      </c>
      <c r="AH154" s="10">
        <f t="shared" si="4"/>
        <v>0</v>
      </c>
      <c r="AI154" s="12">
        <f t="shared" si="5"/>
        <v>1</v>
      </c>
      <c r="AJ154" s="11">
        <f t="shared" si="6"/>
        <v>9.4810819070747596E-5</v>
      </c>
      <c r="AK154" s="11">
        <f t="shared" si="7"/>
        <v>0</v>
      </c>
      <c r="AL154" s="11">
        <f t="shared" si="8"/>
        <v>-3.3171464549308953</v>
      </c>
      <c r="AM154" s="13">
        <f t="shared" si="9"/>
        <v>0.5</v>
      </c>
      <c r="AN154" s="14">
        <f t="shared" si="10"/>
        <v>0.13240507776761209</v>
      </c>
      <c r="AO154" s="14">
        <f t="shared" si="11"/>
        <v>4631.0000000000009</v>
      </c>
      <c r="AP154" s="15">
        <f t="shared" si="12"/>
        <v>4631.0000000000009</v>
      </c>
      <c r="AQ154" s="16">
        <f t="shared" si="13"/>
        <v>34976</v>
      </c>
      <c r="AR154" s="11" t="str">
        <f t="shared" si="14"/>
        <v/>
      </c>
    </row>
    <row r="155" spans="1:44" hidden="1">
      <c r="A155" s="1" t="s">
        <v>44</v>
      </c>
      <c r="B155" s="1" t="s">
        <v>269</v>
      </c>
      <c r="C155" s="1">
        <v>124170767729247</v>
      </c>
      <c r="D155" s="1" t="s">
        <v>46</v>
      </c>
      <c r="E155" s="1" t="s">
        <v>47</v>
      </c>
      <c r="F155" s="1" t="s">
        <v>270</v>
      </c>
      <c r="G155" s="1">
        <v>43560</v>
      </c>
      <c r="H155" s="1">
        <v>43804</v>
      </c>
      <c r="I155" s="1">
        <v>3</v>
      </c>
      <c r="J155" s="1" t="s">
        <v>49</v>
      </c>
      <c r="K155" s="1">
        <v>201939</v>
      </c>
      <c r="L155" s="2">
        <v>43731</v>
      </c>
      <c r="M155" s="2">
        <v>43737</v>
      </c>
      <c r="N155" s="2">
        <v>43731</v>
      </c>
      <c r="O155" s="2">
        <v>43737</v>
      </c>
      <c r="P155" s="1">
        <v>1</v>
      </c>
      <c r="Q155" s="1">
        <v>991</v>
      </c>
      <c r="R155" s="10">
        <f t="shared" si="0"/>
        <v>2.3232370592648162E-2</v>
      </c>
      <c r="S155" s="11">
        <f t="shared" si="1"/>
        <v>0.65050637659414856</v>
      </c>
      <c r="T155" s="1">
        <v>1.35</v>
      </c>
      <c r="U155" s="1">
        <v>0</v>
      </c>
      <c r="V155" s="1">
        <v>0</v>
      </c>
      <c r="W155" s="1">
        <v>42656</v>
      </c>
      <c r="X155" s="1">
        <v>514.73</v>
      </c>
      <c r="Y155" s="1">
        <v>28</v>
      </c>
      <c r="Z155" s="1">
        <v>2323.11</v>
      </c>
      <c r="AA155" s="1">
        <v>28</v>
      </c>
      <c r="AB155" s="1">
        <v>28</v>
      </c>
      <c r="AC155" s="1">
        <v>2323.11</v>
      </c>
      <c r="AD155" s="1">
        <v>2323.11</v>
      </c>
      <c r="AE155" s="1" t="s">
        <v>50</v>
      </c>
      <c r="AF155" s="11">
        <f t="shared" si="2"/>
        <v>6.5641410352588146E-4</v>
      </c>
      <c r="AG155" s="11">
        <f t="shared" si="3"/>
        <v>0</v>
      </c>
      <c r="AH155" s="10">
        <f t="shared" si="4"/>
        <v>0</v>
      </c>
      <c r="AI155" s="12">
        <f t="shared" si="5"/>
        <v>1</v>
      </c>
      <c r="AJ155" s="11">
        <f t="shared" si="6"/>
        <v>1.2400988439048702E-4</v>
      </c>
      <c r="AK155" s="11">
        <f t="shared" si="7"/>
        <v>0</v>
      </c>
      <c r="AL155" s="11">
        <f t="shared" si="8"/>
        <v>-5.2932401860721026</v>
      </c>
      <c r="AM155" s="13">
        <f t="shared" si="9"/>
        <v>0.5</v>
      </c>
      <c r="AN155" s="14">
        <f t="shared" si="10"/>
        <v>0.32525318829707428</v>
      </c>
      <c r="AO155" s="14">
        <f t="shared" si="11"/>
        <v>13874</v>
      </c>
      <c r="AP155" s="15">
        <f t="shared" si="12"/>
        <v>13874</v>
      </c>
      <c r="AQ155" s="16">
        <f t="shared" si="13"/>
        <v>42656</v>
      </c>
      <c r="AR155" s="11" t="str">
        <f t="shared" si="14"/>
        <v/>
      </c>
    </row>
    <row r="156" spans="1:44" hidden="1">
      <c r="A156" s="1" t="s">
        <v>44</v>
      </c>
      <c r="B156" s="1" t="s">
        <v>271</v>
      </c>
      <c r="C156" s="1">
        <v>124170767729247</v>
      </c>
      <c r="D156" s="1" t="s">
        <v>46</v>
      </c>
      <c r="E156" s="1" t="s">
        <v>47</v>
      </c>
      <c r="F156" s="1" t="s">
        <v>272</v>
      </c>
      <c r="G156" s="1">
        <v>43560</v>
      </c>
      <c r="H156" s="1">
        <v>43804</v>
      </c>
      <c r="I156" s="1">
        <v>3</v>
      </c>
      <c r="J156" s="1" t="s">
        <v>49</v>
      </c>
      <c r="K156" s="1">
        <v>201939</v>
      </c>
      <c r="L156" s="2">
        <v>43731</v>
      </c>
      <c r="M156" s="2">
        <v>43737</v>
      </c>
      <c r="N156" s="2">
        <v>43731</v>
      </c>
      <c r="O156" s="2">
        <v>43737</v>
      </c>
      <c r="P156" s="1">
        <v>1</v>
      </c>
      <c r="Q156" s="1">
        <v>793</v>
      </c>
      <c r="R156" s="10">
        <f t="shared" si="0"/>
        <v>3.125E-2</v>
      </c>
      <c r="S156" s="11">
        <f t="shared" si="1"/>
        <v>0.3125</v>
      </c>
      <c r="T156" s="1">
        <v>1.04</v>
      </c>
      <c r="U156" s="1">
        <v>0</v>
      </c>
      <c r="V156" s="1">
        <v>0</v>
      </c>
      <c r="W156" s="1">
        <v>25376</v>
      </c>
      <c r="X156" s="1">
        <v>197.89</v>
      </c>
      <c r="Y156" s="1">
        <v>10</v>
      </c>
      <c r="Z156" s="1">
        <v>339.43</v>
      </c>
      <c r="AA156" s="1">
        <v>10</v>
      </c>
      <c r="AB156" s="1">
        <v>10</v>
      </c>
      <c r="AC156" s="1">
        <v>339.43</v>
      </c>
      <c r="AD156" s="1">
        <v>339.43</v>
      </c>
      <c r="AE156" s="1" t="s">
        <v>50</v>
      </c>
      <c r="AF156" s="11">
        <f t="shared" si="2"/>
        <v>3.9407313997477932E-4</v>
      </c>
      <c r="AG156" s="11">
        <f t="shared" si="3"/>
        <v>0</v>
      </c>
      <c r="AH156" s="10">
        <f t="shared" si="4"/>
        <v>0</v>
      </c>
      <c r="AI156" s="12">
        <f t="shared" si="5"/>
        <v>1</v>
      </c>
      <c r="AJ156" s="11">
        <f t="shared" si="6"/>
        <v>1.24592312201591E-4</v>
      </c>
      <c r="AK156" s="11">
        <f t="shared" si="7"/>
        <v>0</v>
      </c>
      <c r="AL156" s="11">
        <f t="shared" si="8"/>
        <v>-3.1629009287279857</v>
      </c>
      <c r="AM156" s="13">
        <f t="shared" si="9"/>
        <v>0.5</v>
      </c>
      <c r="AN156" s="14">
        <f t="shared" si="10"/>
        <v>0.15625</v>
      </c>
      <c r="AO156" s="14">
        <f t="shared" si="11"/>
        <v>3965</v>
      </c>
      <c r="AP156" s="15">
        <f t="shared" si="12"/>
        <v>3965</v>
      </c>
      <c r="AQ156" s="16">
        <f t="shared" si="13"/>
        <v>25376</v>
      </c>
      <c r="AR156" s="11" t="str">
        <f t="shared" si="14"/>
        <v/>
      </c>
    </row>
    <row r="157" spans="1:44" hidden="1">
      <c r="A157" s="1" t="s">
        <v>90</v>
      </c>
      <c r="B157" s="1" t="s">
        <v>273</v>
      </c>
      <c r="C157" s="1">
        <v>124170767729247</v>
      </c>
      <c r="D157" s="1" t="s">
        <v>46</v>
      </c>
      <c r="E157" s="1" t="s">
        <v>92</v>
      </c>
      <c r="F157" s="1" t="s">
        <v>101</v>
      </c>
      <c r="G157" s="1">
        <v>43560</v>
      </c>
      <c r="H157" s="1">
        <v>43804</v>
      </c>
      <c r="I157" s="1">
        <v>3</v>
      </c>
      <c r="J157" s="1" t="s">
        <v>49</v>
      </c>
      <c r="K157" s="1">
        <v>201939</v>
      </c>
      <c r="L157" s="2">
        <v>43731</v>
      </c>
      <c r="M157" s="2">
        <v>43737</v>
      </c>
      <c r="N157" s="2">
        <v>43731</v>
      </c>
      <c r="O157" s="2">
        <v>43737</v>
      </c>
      <c r="P157" s="1">
        <v>1</v>
      </c>
      <c r="Q157" s="1">
        <v>870</v>
      </c>
      <c r="R157" s="10">
        <f t="shared" si="0"/>
        <v>6.9577735124760079E-2</v>
      </c>
      <c r="S157" s="11">
        <f t="shared" si="1"/>
        <v>3.3397312859884836</v>
      </c>
      <c r="T157" s="1">
        <v>2.08</v>
      </c>
      <c r="U157" s="1">
        <v>1</v>
      </c>
      <c r="V157" s="1">
        <v>6.98</v>
      </c>
      <c r="W157" s="1">
        <v>12504</v>
      </c>
      <c r="X157" s="1">
        <v>153.54999999999899</v>
      </c>
      <c r="Y157" s="1">
        <v>48</v>
      </c>
      <c r="Z157" s="1">
        <v>2572.7600000000002</v>
      </c>
      <c r="AA157" s="1">
        <v>48</v>
      </c>
      <c r="AB157" s="1">
        <v>33.627586206863903</v>
      </c>
      <c r="AC157" s="1">
        <v>2572.7600000000002</v>
      </c>
      <c r="AD157" s="1">
        <v>1802.4105976993999</v>
      </c>
      <c r="AE157" s="1" t="s">
        <v>50</v>
      </c>
      <c r="AF157" s="11">
        <f t="shared" si="2"/>
        <v>3.838771593090211E-3</v>
      </c>
      <c r="AG157" s="11">
        <f t="shared" si="3"/>
        <v>1.1494252873563218E-3</v>
      </c>
      <c r="AH157" s="10">
        <f t="shared" si="4"/>
        <v>14.372413793103448</v>
      </c>
      <c r="AI157" s="12">
        <f t="shared" si="5"/>
        <v>0.7005747126436781</v>
      </c>
      <c r="AJ157" s="11">
        <f t="shared" si="6"/>
        <v>5.5301443929546849E-4</v>
      </c>
      <c r="AK157" s="11">
        <f t="shared" si="7"/>
        <v>1.1487645081770461E-3</v>
      </c>
      <c r="AL157" s="11">
        <f t="shared" si="8"/>
        <v>-2.1093821402816229</v>
      </c>
      <c r="AM157" s="13">
        <f t="shared" si="9"/>
        <v>1.7455804911460468E-2</v>
      </c>
      <c r="AN157" s="14">
        <f t="shared" si="10"/>
        <v>3.272936660268714</v>
      </c>
      <c r="AO157" s="14">
        <f t="shared" si="11"/>
        <v>40924.800000000003</v>
      </c>
      <c r="AP157" s="15">
        <f t="shared" si="12"/>
        <v>28670.880000000001</v>
      </c>
      <c r="AQ157" s="16">
        <f t="shared" si="13"/>
        <v>8759.9862068965504</v>
      </c>
      <c r="AR157" s="11">
        <f t="shared" si="14"/>
        <v>0.98</v>
      </c>
    </row>
    <row r="158" spans="1:44" hidden="1">
      <c r="A158" s="1" t="s">
        <v>44</v>
      </c>
      <c r="B158" s="1" t="s">
        <v>274</v>
      </c>
      <c r="C158" s="1">
        <v>124170767729247</v>
      </c>
      <c r="D158" s="1" t="s">
        <v>46</v>
      </c>
      <c r="E158" s="1" t="s">
        <v>47</v>
      </c>
      <c r="F158" s="1" t="s">
        <v>159</v>
      </c>
      <c r="G158" s="1">
        <v>43560</v>
      </c>
      <c r="H158" s="1">
        <v>43804</v>
      </c>
      <c r="I158" s="1">
        <v>3</v>
      </c>
      <c r="J158" s="1" t="s">
        <v>49</v>
      </c>
      <c r="K158" s="1">
        <v>201939</v>
      </c>
      <c r="L158" s="2">
        <v>43731</v>
      </c>
      <c r="M158" s="2">
        <v>43737</v>
      </c>
      <c r="N158" s="2">
        <v>43731</v>
      </c>
      <c r="O158" s="2">
        <v>43737</v>
      </c>
      <c r="P158" s="1">
        <v>1</v>
      </c>
      <c r="Q158" s="1">
        <v>8978</v>
      </c>
      <c r="R158" s="10">
        <f t="shared" si="0"/>
        <v>0.10957332552235892</v>
      </c>
      <c r="S158" s="11">
        <f t="shared" si="1"/>
        <v>2.301039835969537</v>
      </c>
      <c r="T158" s="1">
        <v>15.51</v>
      </c>
      <c r="U158" s="1">
        <v>1</v>
      </c>
      <c r="V158" s="1">
        <v>26.99</v>
      </c>
      <c r="W158" s="1">
        <v>81936</v>
      </c>
      <c r="X158" s="1">
        <v>1251.54</v>
      </c>
      <c r="Y158" s="1">
        <v>21</v>
      </c>
      <c r="Z158" s="1">
        <v>1023.64</v>
      </c>
      <c r="AA158" s="1">
        <v>21</v>
      </c>
      <c r="AB158" s="1">
        <v>11.873691245283</v>
      </c>
      <c r="AC158" s="1">
        <v>1023.64</v>
      </c>
      <c r="AD158" s="1">
        <v>578.78025268197496</v>
      </c>
      <c r="AE158" s="1" t="s">
        <v>50</v>
      </c>
      <c r="AF158" s="11">
        <f t="shared" si="2"/>
        <v>2.5629759812536613E-4</v>
      </c>
      <c r="AG158" s="11">
        <f t="shared" si="3"/>
        <v>1.1138338159946537E-4</v>
      </c>
      <c r="AH158" s="10">
        <f t="shared" si="4"/>
        <v>9.1263087547337935</v>
      </c>
      <c r="AI158" s="12">
        <f t="shared" si="5"/>
        <v>0.56541386882220035</v>
      </c>
      <c r="AJ158" s="11">
        <f t="shared" si="6"/>
        <v>5.5921553477730216E-5</v>
      </c>
      <c r="AK158" s="11">
        <f t="shared" si="7"/>
        <v>1.1137717829787611E-4</v>
      </c>
      <c r="AL158" s="11">
        <f t="shared" si="8"/>
        <v>-1.1627757349737089</v>
      </c>
      <c r="AM158" s="13">
        <f t="shared" si="9"/>
        <v>0.12246025228278826</v>
      </c>
      <c r="AN158" s="14">
        <f t="shared" si="10"/>
        <v>2.0249150556531927</v>
      </c>
      <c r="AO158" s="14">
        <f t="shared" si="11"/>
        <v>165913.44</v>
      </c>
      <c r="AP158" s="15">
        <f t="shared" si="12"/>
        <v>93809.760000000009</v>
      </c>
      <c r="AQ158" s="16">
        <f t="shared" si="13"/>
        <v>46327.75075581581</v>
      </c>
      <c r="AR158" s="11">
        <f t="shared" si="14"/>
        <v>0.88</v>
      </c>
    </row>
    <row r="159" spans="1:44" hidden="1">
      <c r="A159" s="1" t="s">
        <v>116</v>
      </c>
      <c r="B159" s="1" t="s">
        <v>275</v>
      </c>
      <c r="C159" s="1">
        <v>124170767729247</v>
      </c>
      <c r="D159" s="1" t="s">
        <v>46</v>
      </c>
      <c r="E159" s="1" t="s">
        <v>118</v>
      </c>
      <c r="F159" s="1" t="s">
        <v>95</v>
      </c>
      <c r="G159" s="1">
        <v>43560</v>
      </c>
      <c r="H159" s="1">
        <v>43804</v>
      </c>
      <c r="I159" s="1">
        <v>3</v>
      </c>
      <c r="J159" s="1" t="s">
        <v>49</v>
      </c>
      <c r="K159" s="1">
        <v>201939</v>
      </c>
      <c r="L159" s="2">
        <v>43731</v>
      </c>
      <c r="M159" s="2">
        <v>43737</v>
      </c>
      <c r="N159" s="2">
        <v>43731</v>
      </c>
      <c r="O159" s="2">
        <v>43737</v>
      </c>
      <c r="P159" s="1">
        <v>1</v>
      </c>
      <c r="Q159" s="1">
        <v>137696</v>
      </c>
      <c r="R159" s="10">
        <f t="shared" si="0"/>
        <v>0.1253491124260355</v>
      </c>
      <c r="S159" s="11">
        <f t="shared" si="1"/>
        <v>231.01841420118345</v>
      </c>
      <c r="T159" s="1">
        <v>236.289999999999</v>
      </c>
      <c r="U159" s="1">
        <v>37</v>
      </c>
      <c r="V159" s="1">
        <v>2003.31</v>
      </c>
      <c r="W159" s="1">
        <v>1098500</v>
      </c>
      <c r="X159" s="1">
        <v>19696</v>
      </c>
      <c r="Y159" s="1">
        <v>1843</v>
      </c>
      <c r="Z159" s="1">
        <v>107713.96</v>
      </c>
      <c r="AA159" s="1">
        <v>1843</v>
      </c>
      <c r="AB159" s="1">
        <v>1547.82439576919</v>
      </c>
      <c r="AC159" s="1">
        <v>107713.96</v>
      </c>
      <c r="AD159" s="1">
        <v>90462.449838799104</v>
      </c>
      <c r="AE159" s="1" t="s">
        <v>50</v>
      </c>
      <c r="AF159" s="11">
        <f t="shared" si="2"/>
        <v>1.6777423759672281E-3</v>
      </c>
      <c r="AG159" s="11">
        <f t="shared" si="3"/>
        <v>2.6870787822449457E-4</v>
      </c>
      <c r="AH159" s="10">
        <f t="shared" si="4"/>
        <v>295.1756042296073</v>
      </c>
      <c r="AI159" s="12">
        <f t="shared" si="5"/>
        <v>0.83983960703765204</v>
      </c>
      <c r="AJ159" s="11">
        <f t="shared" si="6"/>
        <v>3.9047927047728494E-5</v>
      </c>
      <c r="AK159" s="11">
        <f t="shared" si="7"/>
        <v>4.4169367536343079E-5</v>
      </c>
      <c r="AL159" s="11">
        <f t="shared" si="8"/>
        <v>-23.900232810168227</v>
      </c>
      <c r="AM159" s="13">
        <f t="shared" si="9"/>
        <v>1.5228563590001054E-126</v>
      </c>
      <c r="AN159" s="14">
        <f t="shared" si="10"/>
        <v>231.01841420118345</v>
      </c>
      <c r="AO159" s="14">
        <f t="shared" si="11"/>
        <v>253773728.00000003</v>
      </c>
      <c r="AP159" s="15">
        <f t="shared" si="12"/>
        <v>213129228.00000003</v>
      </c>
      <c r="AQ159" s="16">
        <f t="shared" si="13"/>
        <v>922563.8083308608</v>
      </c>
      <c r="AR159" s="11">
        <f t="shared" si="14"/>
        <v>1</v>
      </c>
    </row>
    <row r="160" spans="1:44" hidden="1">
      <c r="A160" s="1" t="s">
        <v>44</v>
      </c>
      <c r="B160" s="1" t="s">
        <v>276</v>
      </c>
      <c r="C160" s="1">
        <v>124170767729247</v>
      </c>
      <c r="D160" s="1" t="s">
        <v>46</v>
      </c>
      <c r="E160" s="1" t="s">
        <v>47</v>
      </c>
      <c r="F160" s="1" t="s">
        <v>48</v>
      </c>
      <c r="G160" s="1">
        <v>43560</v>
      </c>
      <c r="H160" s="1">
        <v>43804</v>
      </c>
      <c r="I160" s="1">
        <v>3</v>
      </c>
      <c r="J160" s="1" t="s">
        <v>49</v>
      </c>
      <c r="K160" s="1">
        <v>201939</v>
      </c>
      <c r="L160" s="2">
        <v>43731</v>
      </c>
      <c r="M160" s="2">
        <v>43737</v>
      </c>
      <c r="N160" s="2">
        <v>43731</v>
      </c>
      <c r="O160" s="2">
        <v>43737</v>
      </c>
      <c r="P160" s="1">
        <v>1</v>
      </c>
      <c r="Q160" s="1">
        <v>3003</v>
      </c>
      <c r="R160" s="10">
        <f t="shared" si="0"/>
        <v>9.2411373707533231E-2</v>
      </c>
      <c r="S160" s="11">
        <f t="shared" si="1"/>
        <v>1.8482274741506648</v>
      </c>
      <c r="T160" s="1">
        <v>5.31</v>
      </c>
      <c r="U160" s="1">
        <v>0</v>
      </c>
      <c r="V160" s="1">
        <v>0</v>
      </c>
      <c r="W160" s="1">
        <v>32496</v>
      </c>
      <c r="X160" s="1">
        <v>330.289999999999</v>
      </c>
      <c r="Y160" s="1">
        <v>20</v>
      </c>
      <c r="Z160" s="1">
        <v>1100.55</v>
      </c>
      <c r="AA160" s="1">
        <v>20</v>
      </c>
      <c r="AB160" s="1">
        <v>20</v>
      </c>
      <c r="AC160" s="1">
        <v>1100.55</v>
      </c>
      <c r="AD160" s="1">
        <v>1100.55</v>
      </c>
      <c r="AE160" s="1" t="s">
        <v>50</v>
      </c>
      <c r="AF160" s="11">
        <f t="shared" si="2"/>
        <v>6.1546036435253574E-4</v>
      </c>
      <c r="AG160" s="11">
        <f t="shared" si="3"/>
        <v>0</v>
      </c>
      <c r="AH160" s="10">
        <f t="shared" si="4"/>
        <v>0</v>
      </c>
      <c r="AI160" s="12">
        <f t="shared" si="5"/>
        <v>1</v>
      </c>
      <c r="AJ160" s="11">
        <f t="shared" si="6"/>
        <v>1.3757876452398388E-4</v>
      </c>
      <c r="AK160" s="11">
        <f t="shared" si="7"/>
        <v>0</v>
      </c>
      <c r="AL160" s="11">
        <f t="shared" si="8"/>
        <v>-4.4735128017903047</v>
      </c>
      <c r="AM160" s="13">
        <f t="shared" si="9"/>
        <v>0.5</v>
      </c>
      <c r="AN160" s="14">
        <f t="shared" si="10"/>
        <v>0.9241137370753324</v>
      </c>
      <c r="AO160" s="14">
        <f t="shared" si="11"/>
        <v>30030</v>
      </c>
      <c r="AP160" s="15">
        <f t="shared" si="12"/>
        <v>30030</v>
      </c>
      <c r="AQ160" s="16">
        <f t="shared" si="13"/>
        <v>32496</v>
      </c>
      <c r="AR160" s="11" t="str">
        <f t="shared" si="14"/>
        <v/>
      </c>
    </row>
    <row r="161" spans="1:44" hidden="1">
      <c r="A161" s="1" t="s">
        <v>44</v>
      </c>
      <c r="B161" s="1" t="s">
        <v>277</v>
      </c>
      <c r="C161" s="1">
        <v>124170767729247</v>
      </c>
      <c r="D161" s="1" t="s">
        <v>46</v>
      </c>
      <c r="E161" s="1" t="s">
        <v>47</v>
      </c>
      <c r="F161" s="1" t="s">
        <v>52</v>
      </c>
      <c r="G161" s="1">
        <v>43560</v>
      </c>
      <c r="H161" s="1">
        <v>43804</v>
      </c>
      <c r="I161" s="1">
        <v>3</v>
      </c>
      <c r="J161" s="1" t="s">
        <v>49</v>
      </c>
      <c r="K161" s="1">
        <v>201939</v>
      </c>
      <c r="L161" s="2">
        <v>43731</v>
      </c>
      <c r="M161" s="2">
        <v>43737</v>
      </c>
      <c r="N161" s="2">
        <v>43731</v>
      </c>
      <c r="O161" s="2">
        <v>43737</v>
      </c>
      <c r="P161" s="1">
        <v>1</v>
      </c>
      <c r="Q161" s="1">
        <v>818</v>
      </c>
      <c r="R161" s="10">
        <f t="shared" si="0"/>
        <v>7.0810249307479228E-2</v>
      </c>
      <c r="S161" s="11">
        <f t="shared" si="1"/>
        <v>1.84106648199446</v>
      </c>
      <c r="T161" s="1">
        <v>1.94</v>
      </c>
      <c r="U161" s="1">
        <v>1</v>
      </c>
      <c r="V161" s="1">
        <v>6.98</v>
      </c>
      <c r="W161" s="1">
        <v>11552</v>
      </c>
      <c r="X161" s="1">
        <v>132.04</v>
      </c>
      <c r="Y161" s="1">
        <v>26</v>
      </c>
      <c r="Z161" s="1">
        <v>1437.78</v>
      </c>
      <c r="AA161" s="1">
        <v>26</v>
      </c>
      <c r="AB161" s="1">
        <v>11.87775061122</v>
      </c>
      <c r="AC161" s="1">
        <v>1437.78</v>
      </c>
      <c r="AD161" s="1">
        <v>656.83047206922595</v>
      </c>
      <c r="AE161" s="1" t="s">
        <v>50</v>
      </c>
      <c r="AF161" s="11">
        <f t="shared" si="2"/>
        <v>2.2506925207756235E-3</v>
      </c>
      <c r="AG161" s="11">
        <f t="shared" si="3"/>
        <v>1.2224938875305623E-3</v>
      </c>
      <c r="AH161" s="10">
        <f t="shared" si="4"/>
        <v>14.122249388753056</v>
      </c>
      <c r="AI161" s="12">
        <f t="shared" si="5"/>
        <v>0.45683656197103634</v>
      </c>
      <c r="AJ161" s="11">
        <f t="shared" si="6"/>
        <v>4.4090011415366209E-4</v>
      </c>
      <c r="AK161" s="11">
        <f t="shared" si="7"/>
        <v>1.221746413362526E-3</v>
      </c>
      <c r="AL161" s="11">
        <f t="shared" si="8"/>
        <v>-0.79161154099683939</v>
      </c>
      <c r="AM161" s="13">
        <f t="shared" si="9"/>
        <v>0.21429360772738879</v>
      </c>
      <c r="AN161" s="14">
        <f t="shared" si="10"/>
        <v>1.4544425207756235</v>
      </c>
      <c r="AO161" s="14">
        <f t="shared" si="11"/>
        <v>16801.72</v>
      </c>
      <c r="AP161" s="15">
        <f t="shared" si="12"/>
        <v>7675.6400000000012</v>
      </c>
      <c r="AQ161" s="16">
        <f t="shared" si="13"/>
        <v>5277.3759638894117</v>
      </c>
      <c r="AR161" s="11">
        <f t="shared" si="14"/>
        <v>0.79</v>
      </c>
    </row>
    <row r="162" spans="1:44" hidden="1">
      <c r="A162" s="1" t="s">
        <v>44</v>
      </c>
      <c r="B162" s="1" t="s">
        <v>278</v>
      </c>
      <c r="C162" s="1">
        <v>124170767729247</v>
      </c>
      <c r="D162" s="1" t="s">
        <v>46</v>
      </c>
      <c r="E162" s="1" t="s">
        <v>47</v>
      </c>
      <c r="F162" s="1" t="s">
        <v>279</v>
      </c>
      <c r="G162" s="1">
        <v>43560</v>
      </c>
      <c r="H162" s="1">
        <v>43804</v>
      </c>
      <c r="I162" s="1">
        <v>3</v>
      </c>
      <c r="J162" s="1" t="s">
        <v>49</v>
      </c>
      <c r="K162" s="1">
        <v>201939</v>
      </c>
      <c r="L162" s="2">
        <v>43731</v>
      </c>
      <c r="M162" s="2">
        <v>43737</v>
      </c>
      <c r="N162" s="2">
        <v>43731</v>
      </c>
      <c r="O162" s="2">
        <v>43737</v>
      </c>
      <c r="P162" s="1">
        <v>1</v>
      </c>
      <c r="Q162" s="1">
        <v>296</v>
      </c>
      <c r="R162" s="10">
        <f t="shared" si="0"/>
        <v>8.1452944413869022E-2</v>
      </c>
      <c r="S162" s="11">
        <f t="shared" si="1"/>
        <v>7.2493120528343429</v>
      </c>
      <c r="T162" s="1">
        <v>1.1100000000000001</v>
      </c>
      <c r="U162" s="1">
        <v>2</v>
      </c>
      <c r="V162" s="1">
        <v>74.98</v>
      </c>
      <c r="W162" s="1">
        <v>3634</v>
      </c>
      <c r="X162" s="1">
        <v>457.99999999999898</v>
      </c>
      <c r="Y162" s="1">
        <v>89</v>
      </c>
      <c r="Z162" s="1">
        <v>5555.87</v>
      </c>
      <c r="AA162" s="1">
        <v>89</v>
      </c>
      <c r="AB162" s="1">
        <v>64.445945945888994</v>
      </c>
      <c r="AC162" s="1">
        <v>5555.87</v>
      </c>
      <c r="AD162" s="1">
        <v>4023.0707607009699</v>
      </c>
      <c r="AE162" s="1" t="s">
        <v>50</v>
      </c>
      <c r="AF162" s="11">
        <f t="shared" si="2"/>
        <v>2.449091909741332E-2</v>
      </c>
      <c r="AG162" s="11">
        <f t="shared" si="3"/>
        <v>6.7567567567567571E-3</v>
      </c>
      <c r="AH162" s="10">
        <f t="shared" si="4"/>
        <v>24.554054054054056</v>
      </c>
      <c r="AI162" s="12">
        <f t="shared" si="5"/>
        <v>0.72411175220163981</v>
      </c>
      <c r="AJ162" s="11">
        <f t="shared" si="6"/>
        <v>2.5640455648353461E-3</v>
      </c>
      <c r="AK162" s="11">
        <f t="shared" si="7"/>
        <v>4.7615801214508481E-3</v>
      </c>
      <c r="AL162" s="11">
        <f t="shared" si="8"/>
        <v>-3.2792173524608907</v>
      </c>
      <c r="AM162" s="13">
        <f t="shared" si="9"/>
        <v>5.2047713992728914E-4</v>
      </c>
      <c r="AN162" s="14">
        <f t="shared" si="10"/>
        <v>7.2493120528343429</v>
      </c>
      <c r="AO162" s="14">
        <f t="shared" si="11"/>
        <v>26344.000000000004</v>
      </c>
      <c r="AP162" s="15">
        <f t="shared" si="12"/>
        <v>19076.000000000004</v>
      </c>
      <c r="AQ162" s="16">
        <f t="shared" si="13"/>
        <v>2631.422107500759</v>
      </c>
      <c r="AR162" s="11">
        <f t="shared" si="14"/>
        <v>1</v>
      </c>
    </row>
    <row r="163" spans="1:44" hidden="1">
      <c r="A163" s="1" t="s">
        <v>53</v>
      </c>
      <c r="B163" s="1" t="s">
        <v>280</v>
      </c>
      <c r="C163" s="1">
        <v>124170767729247</v>
      </c>
      <c r="D163" s="1" t="s">
        <v>46</v>
      </c>
      <c r="E163" s="1" t="s">
        <v>55</v>
      </c>
      <c r="F163" s="1" t="s">
        <v>281</v>
      </c>
      <c r="G163" s="1">
        <v>43560</v>
      </c>
      <c r="H163" s="1">
        <v>43804</v>
      </c>
      <c r="I163" s="1">
        <v>3</v>
      </c>
      <c r="J163" s="1" t="s">
        <v>49</v>
      </c>
      <c r="K163" s="1">
        <v>201939</v>
      </c>
      <c r="L163" s="2">
        <v>43731</v>
      </c>
      <c r="M163" s="2">
        <v>43737</v>
      </c>
      <c r="N163" s="2">
        <v>43731</v>
      </c>
      <c r="O163" s="2">
        <v>43737</v>
      </c>
      <c r="P163" s="1">
        <v>1</v>
      </c>
      <c r="Q163" s="1">
        <v>10844</v>
      </c>
      <c r="R163" s="10">
        <f t="shared" si="0"/>
        <v>5.9233202056010445E-2</v>
      </c>
      <c r="S163" s="11">
        <f t="shared" si="1"/>
        <v>6.5748854282171587</v>
      </c>
      <c r="T163" s="1">
        <v>12.53</v>
      </c>
      <c r="U163" s="1">
        <v>1</v>
      </c>
      <c r="V163" s="1">
        <v>11.14</v>
      </c>
      <c r="W163" s="1">
        <v>183073</v>
      </c>
      <c r="X163" s="1">
        <v>1761.45</v>
      </c>
      <c r="Y163" s="1">
        <v>111</v>
      </c>
      <c r="Z163" s="1">
        <v>7369.84</v>
      </c>
      <c r="AA163" s="1">
        <v>111</v>
      </c>
      <c r="AB163" s="1">
        <v>94.117576540005004</v>
      </c>
      <c r="AC163" s="1">
        <v>7369.84</v>
      </c>
      <c r="AD163" s="1">
        <v>6248.9322548431501</v>
      </c>
      <c r="AE163" s="1" t="s">
        <v>50</v>
      </c>
      <c r="AF163" s="11">
        <f t="shared" si="2"/>
        <v>6.0631551348369226E-4</v>
      </c>
      <c r="AG163" s="11">
        <f t="shared" si="3"/>
        <v>9.2216894135005537E-5</v>
      </c>
      <c r="AH163" s="10">
        <f t="shared" si="4"/>
        <v>16.882423459977868</v>
      </c>
      <c r="AI163" s="12">
        <f t="shared" si="5"/>
        <v>0.84790609495515434</v>
      </c>
      <c r="AJ163" s="11">
        <f t="shared" si="6"/>
        <v>5.7531472709851984E-5</v>
      </c>
      <c r="AK163" s="11">
        <f t="shared" si="7"/>
        <v>9.2212642059193021E-5</v>
      </c>
      <c r="AL163" s="11">
        <f t="shared" si="8"/>
        <v>-4.7300482281899479</v>
      </c>
      <c r="AM163" s="13">
        <f t="shared" si="9"/>
        <v>1.1223325315074261E-6</v>
      </c>
      <c r="AN163" s="14">
        <f t="shared" si="10"/>
        <v>6.5748854282171587</v>
      </c>
      <c r="AO163" s="14">
        <f t="shared" si="11"/>
        <v>1203684</v>
      </c>
      <c r="AP163" s="15">
        <f t="shared" si="12"/>
        <v>1020611</v>
      </c>
      <c r="AQ163" s="16">
        <f t="shared" si="13"/>
        <v>155228.71252172498</v>
      </c>
      <c r="AR163" s="11">
        <f t="shared" si="14"/>
        <v>1</v>
      </c>
    </row>
    <row r="164" spans="1:44" hidden="1">
      <c r="A164" s="1" t="s">
        <v>44</v>
      </c>
      <c r="B164" s="1" t="s">
        <v>282</v>
      </c>
      <c r="C164" s="1">
        <v>124170767729247</v>
      </c>
      <c r="D164" s="1" t="s">
        <v>46</v>
      </c>
      <c r="E164" s="1" t="s">
        <v>47</v>
      </c>
      <c r="F164" s="1" t="s">
        <v>283</v>
      </c>
      <c r="G164" s="1">
        <v>43560</v>
      </c>
      <c r="H164" s="1">
        <v>43804</v>
      </c>
      <c r="I164" s="1">
        <v>3</v>
      </c>
      <c r="J164" s="1" t="s">
        <v>49</v>
      </c>
      <c r="K164" s="1">
        <v>201939</v>
      </c>
      <c r="L164" s="2">
        <v>43731</v>
      </c>
      <c r="M164" s="2">
        <v>43737</v>
      </c>
      <c r="N164" s="2">
        <v>43731</v>
      </c>
      <c r="O164" s="2">
        <v>43737</v>
      </c>
      <c r="P164" s="1">
        <v>1</v>
      </c>
      <c r="Q164" s="1">
        <v>173</v>
      </c>
      <c r="R164" s="10">
        <f t="shared" si="0"/>
        <v>1.0424198602072788E-2</v>
      </c>
      <c r="S164" s="11">
        <f t="shared" si="1"/>
        <v>0.11466618462280068</v>
      </c>
      <c r="T164" s="1">
        <v>0.16</v>
      </c>
      <c r="U164" s="1">
        <v>0</v>
      </c>
      <c r="V164" s="1">
        <v>0</v>
      </c>
      <c r="W164" s="1">
        <v>16596</v>
      </c>
      <c r="X164" s="1">
        <v>150.97999999999999</v>
      </c>
      <c r="Y164" s="1">
        <v>11</v>
      </c>
      <c r="Z164" s="1">
        <v>659.68</v>
      </c>
      <c r="AA164" s="1">
        <v>11</v>
      </c>
      <c r="AB164" s="1">
        <v>11</v>
      </c>
      <c r="AC164" s="1">
        <v>659.68</v>
      </c>
      <c r="AD164" s="1">
        <v>659.68</v>
      </c>
      <c r="AE164" s="1" t="s">
        <v>50</v>
      </c>
      <c r="AF164" s="11">
        <f t="shared" si="2"/>
        <v>6.6281031573873226E-4</v>
      </c>
      <c r="AG164" s="11">
        <f t="shared" si="3"/>
        <v>0</v>
      </c>
      <c r="AH164" s="10">
        <f t="shared" si="4"/>
        <v>0</v>
      </c>
      <c r="AI164" s="12">
        <f t="shared" si="5"/>
        <v>1</v>
      </c>
      <c r="AJ164" s="11">
        <f t="shared" si="6"/>
        <v>1.997785889130727E-4</v>
      </c>
      <c r="AK164" s="11">
        <f t="shared" si="7"/>
        <v>0</v>
      </c>
      <c r="AL164" s="11">
        <f t="shared" si="8"/>
        <v>-3.3177244836138726</v>
      </c>
      <c r="AM164" s="13">
        <f t="shared" si="9"/>
        <v>0.5</v>
      </c>
      <c r="AN164" s="14">
        <f t="shared" si="10"/>
        <v>5.7333092311400338E-2</v>
      </c>
      <c r="AO164" s="14">
        <f t="shared" si="11"/>
        <v>951.5</v>
      </c>
      <c r="AP164" s="15">
        <f t="shared" si="12"/>
        <v>951.5</v>
      </c>
      <c r="AQ164" s="16">
        <f t="shared" si="13"/>
        <v>16596</v>
      </c>
      <c r="AR164" s="11" t="str">
        <f t="shared" si="14"/>
        <v/>
      </c>
    </row>
    <row r="165" spans="1:44" hidden="1">
      <c r="A165" s="1" t="s">
        <v>44</v>
      </c>
      <c r="B165" s="1" t="s">
        <v>284</v>
      </c>
      <c r="C165" s="1">
        <v>124170767729247</v>
      </c>
      <c r="D165" s="1" t="s">
        <v>46</v>
      </c>
      <c r="E165" s="1" t="s">
        <v>47</v>
      </c>
      <c r="F165" s="1" t="s">
        <v>103</v>
      </c>
      <c r="G165" s="1">
        <v>43560</v>
      </c>
      <c r="H165" s="1">
        <v>43804</v>
      </c>
      <c r="I165" s="1">
        <v>3</v>
      </c>
      <c r="J165" s="1" t="s">
        <v>49</v>
      </c>
      <c r="K165" s="1">
        <v>201939</v>
      </c>
      <c r="L165" s="2">
        <v>43731</v>
      </c>
      <c r="M165" s="2">
        <v>43737</v>
      </c>
      <c r="N165" s="2">
        <v>43731</v>
      </c>
      <c r="O165" s="2">
        <v>43737</v>
      </c>
      <c r="P165" s="1">
        <v>1</v>
      </c>
      <c r="Q165" s="1">
        <v>14759</v>
      </c>
      <c r="R165" s="10">
        <f t="shared" si="0"/>
        <v>9.0063646848474121E-2</v>
      </c>
      <c r="S165" s="11">
        <f t="shared" si="1"/>
        <v>11.528146796604688</v>
      </c>
      <c r="T165" s="1">
        <v>31.819999999999901</v>
      </c>
      <c r="U165" s="1">
        <v>2</v>
      </c>
      <c r="V165" s="1">
        <v>119.76</v>
      </c>
      <c r="W165" s="1">
        <v>163873</v>
      </c>
      <c r="X165" s="1">
        <v>2391.6799999999998</v>
      </c>
      <c r="Y165" s="1">
        <v>128</v>
      </c>
      <c r="Z165" s="1">
        <v>7395.24</v>
      </c>
      <c r="AA165" s="1">
        <v>128</v>
      </c>
      <c r="AB165" s="1">
        <v>105.793481943168</v>
      </c>
      <c r="AC165" s="1">
        <v>7395.24</v>
      </c>
      <c r="AD165" s="1">
        <v>6112.2514797296299</v>
      </c>
      <c r="AE165" s="1" t="s">
        <v>50</v>
      </c>
      <c r="AF165" s="11">
        <f t="shared" si="2"/>
        <v>7.8109267542548198E-4</v>
      </c>
      <c r="AG165" s="11">
        <f t="shared" si="3"/>
        <v>1.3551053594416967E-4</v>
      </c>
      <c r="AH165" s="10">
        <f t="shared" si="4"/>
        <v>22.206518056778915</v>
      </c>
      <c r="AI165" s="12">
        <f t="shared" si="5"/>
        <v>0.82651157768141481</v>
      </c>
      <c r="AJ165" s="11">
        <f t="shared" si="6"/>
        <v>6.9012522553486819E-5</v>
      </c>
      <c r="AK165" s="11">
        <f t="shared" si="7"/>
        <v>9.5813926330226825E-5</v>
      </c>
      <c r="AL165" s="11">
        <f t="shared" si="8"/>
        <v>-5.4672989397879919</v>
      </c>
      <c r="AM165" s="13">
        <f t="shared" si="9"/>
        <v>2.2847252795741509E-8</v>
      </c>
      <c r="AN165" s="14">
        <f t="shared" si="10"/>
        <v>11.528146796604688</v>
      </c>
      <c r="AO165" s="14">
        <f t="shared" si="11"/>
        <v>1889152</v>
      </c>
      <c r="AP165" s="15">
        <f t="shared" si="12"/>
        <v>1561406.0000000002</v>
      </c>
      <c r="AQ165" s="16">
        <f t="shared" si="13"/>
        <v>135442.93176938649</v>
      </c>
      <c r="AR165" s="11">
        <f t="shared" si="14"/>
        <v>1</v>
      </c>
    </row>
    <row r="166" spans="1:44" hidden="1">
      <c r="A166" s="1" t="s">
        <v>44</v>
      </c>
      <c r="B166" s="1" t="s">
        <v>285</v>
      </c>
      <c r="C166" s="1">
        <v>124170767729247</v>
      </c>
      <c r="D166" s="1" t="s">
        <v>46</v>
      </c>
      <c r="E166" s="1" t="s">
        <v>47</v>
      </c>
      <c r="F166" s="1" t="s">
        <v>79</v>
      </c>
      <c r="G166" s="1">
        <v>43560</v>
      </c>
      <c r="H166" s="1">
        <v>43804</v>
      </c>
      <c r="I166" s="1">
        <v>3</v>
      </c>
      <c r="J166" s="1" t="s">
        <v>49</v>
      </c>
      <c r="K166" s="1">
        <v>201939</v>
      </c>
      <c r="L166" s="2">
        <v>43731</v>
      </c>
      <c r="M166" s="2">
        <v>43737</v>
      </c>
      <c r="N166" s="2">
        <v>43731</v>
      </c>
      <c r="O166" s="2">
        <v>43737</v>
      </c>
      <c r="P166" s="1">
        <v>1</v>
      </c>
      <c r="Q166" s="1">
        <v>5158</v>
      </c>
      <c r="R166" s="10">
        <f t="shared" si="0"/>
        <v>8.8588898048914538E-2</v>
      </c>
      <c r="S166" s="11">
        <f t="shared" si="1"/>
        <v>2.0375446551250347</v>
      </c>
      <c r="T166" s="1">
        <v>7.96999999999999</v>
      </c>
      <c r="U166" s="1">
        <v>0</v>
      </c>
      <c r="V166" s="1">
        <v>0</v>
      </c>
      <c r="W166" s="1">
        <v>58224</v>
      </c>
      <c r="X166" s="1">
        <v>530.64</v>
      </c>
      <c r="Y166" s="1">
        <v>23</v>
      </c>
      <c r="Z166" s="1">
        <v>1222.56</v>
      </c>
      <c r="AA166" s="1">
        <v>23</v>
      </c>
      <c r="AB166" s="1">
        <v>23</v>
      </c>
      <c r="AC166" s="1">
        <v>1222.56</v>
      </c>
      <c r="AD166" s="1">
        <v>1222.56</v>
      </c>
      <c r="AE166" s="1" t="s">
        <v>50</v>
      </c>
      <c r="AF166" s="11">
        <f t="shared" si="2"/>
        <v>3.9502610607309701E-4</v>
      </c>
      <c r="AG166" s="11">
        <f t="shared" si="3"/>
        <v>0</v>
      </c>
      <c r="AH166" s="10">
        <f t="shared" si="4"/>
        <v>0</v>
      </c>
      <c r="AI166" s="12">
        <f t="shared" si="5"/>
        <v>1</v>
      </c>
      <c r="AJ166" s="11">
        <f t="shared" si="6"/>
        <v>8.2352366557126869E-5</v>
      </c>
      <c r="AK166" s="11">
        <f t="shared" si="7"/>
        <v>0</v>
      </c>
      <c r="AL166" s="11">
        <f t="shared" si="8"/>
        <v>-4.7967790433693489</v>
      </c>
      <c r="AM166" s="13">
        <f t="shared" si="9"/>
        <v>0.5</v>
      </c>
      <c r="AN166" s="14">
        <f t="shared" si="10"/>
        <v>1.0187723275625173</v>
      </c>
      <c r="AO166" s="14">
        <f t="shared" si="11"/>
        <v>59317.000000000007</v>
      </c>
      <c r="AP166" s="15">
        <f t="shared" si="12"/>
        <v>59317.000000000007</v>
      </c>
      <c r="AQ166" s="16">
        <f t="shared" si="13"/>
        <v>58224</v>
      </c>
      <c r="AR166" s="11" t="str">
        <f t="shared" si="14"/>
        <v/>
      </c>
    </row>
    <row r="167" spans="1:44" hidden="1">
      <c r="A167" s="1" t="s">
        <v>44</v>
      </c>
      <c r="B167" s="1" t="s">
        <v>286</v>
      </c>
      <c r="C167" s="1">
        <v>124170767729247</v>
      </c>
      <c r="D167" s="1" t="s">
        <v>46</v>
      </c>
      <c r="E167" s="1" t="s">
        <v>47</v>
      </c>
      <c r="F167" s="1" t="s">
        <v>111</v>
      </c>
      <c r="G167" s="1">
        <v>43560</v>
      </c>
      <c r="H167" s="1">
        <v>43804</v>
      </c>
      <c r="I167" s="1">
        <v>3</v>
      </c>
      <c r="J167" s="1" t="s">
        <v>49</v>
      </c>
      <c r="K167" s="1">
        <v>201939</v>
      </c>
      <c r="L167" s="2">
        <v>43731</v>
      </c>
      <c r="M167" s="2">
        <v>43737</v>
      </c>
      <c r="N167" s="2">
        <v>43731</v>
      </c>
      <c r="O167" s="2">
        <v>43737</v>
      </c>
      <c r="P167" s="1">
        <v>1</v>
      </c>
      <c r="Q167" s="1">
        <v>1375</v>
      </c>
      <c r="R167" s="10">
        <f t="shared" si="0"/>
        <v>9.975333720255368E-2</v>
      </c>
      <c r="S167" s="11">
        <f t="shared" si="1"/>
        <v>4.4889001741149155</v>
      </c>
      <c r="T167" s="1">
        <v>6.77</v>
      </c>
      <c r="U167" s="1">
        <v>2</v>
      </c>
      <c r="V167" s="1">
        <v>140</v>
      </c>
      <c r="W167" s="1">
        <v>13784</v>
      </c>
      <c r="X167" s="1">
        <v>723.42</v>
      </c>
      <c r="Y167" s="1">
        <v>45</v>
      </c>
      <c r="Z167" s="1">
        <v>2155.52</v>
      </c>
      <c r="AA167" s="1">
        <v>45</v>
      </c>
      <c r="AB167" s="1">
        <v>24.95054545452</v>
      </c>
      <c r="AC167" s="1">
        <v>2155.52</v>
      </c>
      <c r="AD167" s="1">
        <v>1195.1422164028199</v>
      </c>
      <c r="AE167" s="1" t="s">
        <v>50</v>
      </c>
      <c r="AF167" s="11">
        <f t="shared" si="2"/>
        <v>3.2646546720835751E-3</v>
      </c>
      <c r="AG167" s="11">
        <f t="shared" si="3"/>
        <v>1.4545454545454545E-3</v>
      </c>
      <c r="AH167" s="10">
        <f t="shared" si="4"/>
        <v>20.049454545454545</v>
      </c>
      <c r="AI167" s="12">
        <f t="shared" si="5"/>
        <v>0.55445656565656565</v>
      </c>
      <c r="AJ167" s="11">
        <f t="shared" si="6"/>
        <v>4.8587093704636222E-4</v>
      </c>
      <c r="AK167" s="11">
        <f t="shared" si="7"/>
        <v>1.0277706684650885E-3</v>
      </c>
      <c r="AL167" s="11">
        <f t="shared" si="8"/>
        <v>-1.592242245078531</v>
      </c>
      <c r="AM167" s="13">
        <f t="shared" si="9"/>
        <v>5.5665142221091195E-2</v>
      </c>
      <c r="AN167" s="14">
        <f t="shared" si="10"/>
        <v>4.21956616366802</v>
      </c>
      <c r="AO167" s="14">
        <f t="shared" si="11"/>
        <v>58162.499999999985</v>
      </c>
      <c r="AP167" s="15">
        <f t="shared" si="12"/>
        <v>32248.579999999991</v>
      </c>
      <c r="AQ167" s="16">
        <f t="shared" si="13"/>
        <v>7642.6293010101008</v>
      </c>
      <c r="AR167" s="11">
        <f t="shared" si="14"/>
        <v>0.94</v>
      </c>
    </row>
    <row r="168" spans="1:44" hidden="1">
      <c r="A168" s="1" t="s">
        <v>90</v>
      </c>
      <c r="B168" s="1" t="s">
        <v>287</v>
      </c>
      <c r="C168" s="1">
        <v>124170767729247</v>
      </c>
      <c r="D168" s="1" t="s">
        <v>46</v>
      </c>
      <c r="E168" s="1" t="s">
        <v>92</v>
      </c>
      <c r="F168" s="1" t="s">
        <v>115</v>
      </c>
      <c r="G168" s="1">
        <v>43560</v>
      </c>
      <c r="H168" s="1">
        <v>43804</v>
      </c>
      <c r="I168" s="1">
        <v>3</v>
      </c>
      <c r="J168" s="1" t="s">
        <v>49</v>
      </c>
      <c r="K168" s="1">
        <v>201939</v>
      </c>
      <c r="L168" s="2">
        <v>43731</v>
      </c>
      <c r="M168" s="2">
        <v>43737</v>
      </c>
      <c r="N168" s="2">
        <v>43731</v>
      </c>
      <c r="O168" s="2">
        <v>43737</v>
      </c>
      <c r="P168" s="1">
        <v>1</v>
      </c>
      <c r="Q168" s="1">
        <v>14276</v>
      </c>
      <c r="R168" s="10">
        <f t="shared" si="0"/>
        <v>6.4806072051133062E-2</v>
      </c>
      <c r="S168" s="11">
        <f t="shared" si="1"/>
        <v>19.052985183033119</v>
      </c>
      <c r="T168" s="1">
        <v>26.52</v>
      </c>
      <c r="U168" s="1">
        <v>10</v>
      </c>
      <c r="V168" s="1">
        <v>627.83000000000004</v>
      </c>
      <c r="W168" s="1">
        <v>220288</v>
      </c>
      <c r="X168" s="1">
        <v>3466.62</v>
      </c>
      <c r="Y168" s="1">
        <v>294</v>
      </c>
      <c r="Z168" s="1">
        <v>17434.39</v>
      </c>
      <c r="AA168" s="1">
        <v>294</v>
      </c>
      <c r="AB168" s="1">
        <v>139.69347156059399</v>
      </c>
      <c r="AC168" s="1">
        <v>17434.39</v>
      </c>
      <c r="AD168" s="1">
        <v>8283.9131416370892</v>
      </c>
      <c r="AE168" s="1" t="s">
        <v>50</v>
      </c>
      <c r="AF168" s="11">
        <f t="shared" si="2"/>
        <v>1.3346165020337013E-3</v>
      </c>
      <c r="AG168" s="11">
        <f t="shared" si="3"/>
        <v>7.0047632390025222E-4</v>
      </c>
      <c r="AH168" s="10">
        <f t="shared" si="4"/>
        <v>154.30652843933876</v>
      </c>
      <c r="AI168" s="12">
        <f t="shared" si="5"/>
        <v>0.4751478624512287</v>
      </c>
      <c r="AJ168" s="11">
        <f t="shared" si="6"/>
        <v>7.778445683044359E-5</v>
      </c>
      <c r="AK168" s="11">
        <f t="shared" si="7"/>
        <v>2.2143246818660364E-4</v>
      </c>
      <c r="AL168" s="11">
        <f t="shared" si="8"/>
        <v>-2.7019507271994709</v>
      </c>
      <c r="AM168" s="13">
        <f t="shared" si="9"/>
        <v>3.4466988555041352E-3</v>
      </c>
      <c r="AN168" s="14">
        <f t="shared" si="10"/>
        <v>19.052985183033119</v>
      </c>
      <c r="AO168" s="14">
        <f t="shared" si="11"/>
        <v>4197144</v>
      </c>
      <c r="AP168" s="15">
        <f t="shared" si="12"/>
        <v>1994263.9999999998</v>
      </c>
      <c r="AQ168" s="16">
        <f t="shared" si="13"/>
        <v>104669.37232365627</v>
      </c>
      <c r="AR168" s="11">
        <f t="shared" si="14"/>
        <v>1</v>
      </c>
    </row>
    <row r="169" spans="1:44" hidden="1">
      <c r="A169" s="1" t="s">
        <v>90</v>
      </c>
      <c r="B169" s="1" t="s">
        <v>288</v>
      </c>
      <c r="C169" s="1">
        <v>124170767729247</v>
      </c>
      <c r="D169" s="1" t="s">
        <v>46</v>
      </c>
      <c r="E169" s="1" t="s">
        <v>92</v>
      </c>
      <c r="F169" s="1" t="s">
        <v>93</v>
      </c>
      <c r="G169" s="1">
        <v>43560</v>
      </c>
      <c r="H169" s="1">
        <v>43804</v>
      </c>
      <c r="I169" s="1">
        <v>3</v>
      </c>
      <c r="J169" s="1" t="s">
        <v>49</v>
      </c>
      <c r="K169" s="1">
        <v>201939</v>
      </c>
      <c r="L169" s="2">
        <v>43731</v>
      </c>
      <c r="M169" s="2">
        <v>43737</v>
      </c>
      <c r="N169" s="2">
        <v>43731</v>
      </c>
      <c r="O169" s="2">
        <v>43737</v>
      </c>
      <c r="P169" s="1">
        <v>1</v>
      </c>
      <c r="Q169" s="1">
        <v>4781</v>
      </c>
      <c r="R169" s="10">
        <f t="shared" si="0"/>
        <v>0.10826539855072463</v>
      </c>
      <c r="S169" s="11">
        <f t="shared" si="1"/>
        <v>53.916168478260872</v>
      </c>
      <c r="T169" s="1">
        <v>17.18</v>
      </c>
      <c r="U169" s="1">
        <v>12</v>
      </c>
      <c r="V169" s="1">
        <v>652.49</v>
      </c>
      <c r="W169" s="1">
        <v>44160</v>
      </c>
      <c r="X169" s="1">
        <v>2465.4299999999998</v>
      </c>
      <c r="Y169" s="1">
        <v>498</v>
      </c>
      <c r="Z169" s="1">
        <v>33097.94</v>
      </c>
      <c r="AA169" s="1">
        <v>498</v>
      </c>
      <c r="AB169" s="1">
        <v>387.16126333362001</v>
      </c>
      <c r="AC169" s="1">
        <v>33097.94</v>
      </c>
      <c r="AD169" s="1">
        <v>25731.406152892199</v>
      </c>
      <c r="AE169" s="1" t="s">
        <v>50</v>
      </c>
      <c r="AF169" s="11">
        <f t="shared" si="2"/>
        <v>1.1277173913043479E-2</v>
      </c>
      <c r="AG169" s="11">
        <f t="shared" si="3"/>
        <v>2.5099351600083664E-3</v>
      </c>
      <c r="AH169" s="10">
        <f t="shared" si="4"/>
        <v>110.83873666596946</v>
      </c>
      <c r="AI169" s="12">
        <f t="shared" si="5"/>
        <v>0.77743225569082453</v>
      </c>
      <c r="AJ169" s="11">
        <f t="shared" si="6"/>
        <v>5.0248475131836894E-4</v>
      </c>
      <c r="AK169" s="11">
        <f t="shared" si="7"/>
        <v>7.2364600472824762E-4</v>
      </c>
      <c r="AL169" s="11">
        <f t="shared" si="8"/>
        <v>-9.9515047209434258</v>
      </c>
      <c r="AM169" s="13">
        <f t="shared" si="9"/>
        <v>1.2419926709405392E-23</v>
      </c>
      <c r="AN169" s="14">
        <f t="shared" si="10"/>
        <v>53.916168478260872</v>
      </c>
      <c r="AO169" s="14">
        <f t="shared" si="11"/>
        <v>2380938</v>
      </c>
      <c r="AP169" s="15">
        <f t="shared" si="12"/>
        <v>1851018.0000000005</v>
      </c>
      <c r="AQ169" s="16">
        <f t="shared" si="13"/>
        <v>34331.408411306809</v>
      </c>
      <c r="AR169" s="11">
        <f t="shared" si="14"/>
        <v>1</v>
      </c>
    </row>
    <row r="170" spans="1:44" hidden="1">
      <c r="A170" s="1" t="s">
        <v>44</v>
      </c>
      <c r="B170" s="1" t="s">
        <v>289</v>
      </c>
      <c r="C170" s="1">
        <v>124170767729247</v>
      </c>
      <c r="D170" s="1" t="s">
        <v>46</v>
      </c>
      <c r="E170" s="1" t="s">
        <v>47</v>
      </c>
      <c r="F170" s="1" t="s">
        <v>290</v>
      </c>
      <c r="G170" s="1">
        <v>43560</v>
      </c>
      <c r="H170" s="1">
        <v>43804</v>
      </c>
      <c r="I170" s="1">
        <v>3</v>
      </c>
      <c r="J170" s="1" t="s">
        <v>49</v>
      </c>
      <c r="K170" s="1">
        <v>201939</v>
      </c>
      <c r="L170" s="2">
        <v>43731</v>
      </c>
      <c r="M170" s="2">
        <v>43737</v>
      </c>
      <c r="N170" s="2">
        <v>43731</v>
      </c>
      <c r="O170" s="2">
        <v>43737</v>
      </c>
      <c r="P170" s="1">
        <v>1</v>
      </c>
      <c r="Q170" s="1">
        <v>821</v>
      </c>
      <c r="R170" s="10">
        <f t="shared" si="0"/>
        <v>6.4788510101010097E-2</v>
      </c>
      <c r="S170" s="11">
        <f t="shared" si="1"/>
        <v>0.71267361111111116</v>
      </c>
      <c r="T170" s="1">
        <v>0.999999999999999</v>
      </c>
      <c r="U170" s="1">
        <v>0</v>
      </c>
      <c r="V170" s="1">
        <v>0</v>
      </c>
      <c r="W170" s="1">
        <v>12672</v>
      </c>
      <c r="X170" s="1">
        <v>93.27</v>
      </c>
      <c r="Y170" s="1">
        <v>11</v>
      </c>
      <c r="Z170" s="1">
        <v>846.32</v>
      </c>
      <c r="AA170" s="1">
        <v>11</v>
      </c>
      <c r="AB170" s="1">
        <v>11</v>
      </c>
      <c r="AC170" s="1">
        <v>846.32</v>
      </c>
      <c r="AD170" s="1">
        <v>846.32</v>
      </c>
      <c r="AE170" s="1" t="s">
        <v>50</v>
      </c>
      <c r="AF170" s="11">
        <f t="shared" si="2"/>
        <v>8.6805555555555551E-4</v>
      </c>
      <c r="AG170" s="11">
        <f t="shared" si="3"/>
        <v>0</v>
      </c>
      <c r="AH170" s="10">
        <f t="shared" si="4"/>
        <v>0</v>
      </c>
      <c r="AI170" s="12">
        <f t="shared" si="5"/>
        <v>1</v>
      </c>
      <c r="AJ170" s="11">
        <f t="shared" si="6"/>
        <v>2.6161497557916538E-4</v>
      </c>
      <c r="AK170" s="11">
        <f t="shared" si="7"/>
        <v>0</v>
      </c>
      <c r="AL170" s="11">
        <f t="shared" si="8"/>
        <v>-3.3180652355005558</v>
      </c>
      <c r="AM170" s="13">
        <f t="shared" si="9"/>
        <v>0.5</v>
      </c>
      <c r="AN170" s="14">
        <f t="shared" si="10"/>
        <v>0.35633680555555558</v>
      </c>
      <c r="AO170" s="14">
        <f t="shared" si="11"/>
        <v>4515.5</v>
      </c>
      <c r="AP170" s="15">
        <f t="shared" si="12"/>
        <v>4515.5</v>
      </c>
      <c r="AQ170" s="16">
        <f t="shared" si="13"/>
        <v>12672</v>
      </c>
      <c r="AR170" s="11" t="str">
        <f t="shared" si="14"/>
        <v/>
      </c>
    </row>
    <row r="171" spans="1:44" hidden="1">
      <c r="A171" s="1" t="s">
        <v>44</v>
      </c>
      <c r="B171" s="1" t="s">
        <v>291</v>
      </c>
      <c r="C171" s="1">
        <v>124170767729247</v>
      </c>
      <c r="D171" s="1" t="s">
        <v>46</v>
      </c>
      <c r="E171" s="1" t="s">
        <v>47</v>
      </c>
      <c r="F171" s="1" t="s">
        <v>113</v>
      </c>
      <c r="G171" s="1">
        <v>43560</v>
      </c>
      <c r="H171" s="1">
        <v>43804</v>
      </c>
      <c r="I171" s="1">
        <v>3</v>
      </c>
      <c r="J171" s="1" t="s">
        <v>49</v>
      </c>
      <c r="K171" s="1">
        <v>201939</v>
      </c>
      <c r="L171" s="2">
        <v>43731</v>
      </c>
      <c r="M171" s="2">
        <v>43737</v>
      </c>
      <c r="N171" s="2">
        <v>43731</v>
      </c>
      <c r="O171" s="2">
        <v>43737</v>
      </c>
      <c r="P171" s="1">
        <v>1</v>
      </c>
      <c r="Q171" s="1">
        <v>8310</v>
      </c>
      <c r="R171" s="10">
        <f t="shared" si="0"/>
        <v>8.0874338212394897E-2</v>
      </c>
      <c r="S171" s="11">
        <f t="shared" si="1"/>
        <v>3.6393452195577702</v>
      </c>
      <c r="T171" s="1">
        <v>15.06</v>
      </c>
      <c r="U171" s="1">
        <v>0</v>
      </c>
      <c r="V171" s="1">
        <v>0</v>
      </c>
      <c r="W171" s="1">
        <v>102752</v>
      </c>
      <c r="X171" s="1">
        <v>943.59</v>
      </c>
      <c r="Y171" s="1">
        <v>45</v>
      </c>
      <c r="Z171" s="1">
        <v>2318.2600000000002</v>
      </c>
      <c r="AA171" s="1">
        <v>45</v>
      </c>
      <c r="AB171" s="1">
        <v>45</v>
      </c>
      <c r="AC171" s="1">
        <v>2318.2600000000002</v>
      </c>
      <c r="AD171" s="1">
        <v>2318.2600000000002</v>
      </c>
      <c r="AE171" s="1" t="s">
        <v>50</v>
      </c>
      <c r="AF171" s="11">
        <f t="shared" si="2"/>
        <v>4.3794767985051388E-4</v>
      </c>
      <c r="AG171" s="11">
        <f t="shared" si="3"/>
        <v>0</v>
      </c>
      <c r="AH171" s="10">
        <f t="shared" si="4"/>
        <v>0</v>
      </c>
      <c r="AI171" s="12">
        <f t="shared" si="5"/>
        <v>1</v>
      </c>
      <c r="AJ171" s="11">
        <f t="shared" si="6"/>
        <v>6.5271088158501894E-5</v>
      </c>
      <c r="AK171" s="11">
        <f t="shared" si="7"/>
        <v>0</v>
      </c>
      <c r="AL171" s="11">
        <f t="shared" si="8"/>
        <v>-6.709673336332588</v>
      </c>
      <c r="AM171" s="13">
        <f t="shared" si="9"/>
        <v>0.5</v>
      </c>
      <c r="AN171" s="14">
        <f t="shared" si="10"/>
        <v>1.8196726097788851</v>
      </c>
      <c r="AO171" s="14">
        <f t="shared" si="11"/>
        <v>186975</v>
      </c>
      <c r="AP171" s="15">
        <f t="shared" si="12"/>
        <v>186975</v>
      </c>
      <c r="AQ171" s="16">
        <f t="shared" si="13"/>
        <v>102752</v>
      </c>
      <c r="AR171" s="11" t="str">
        <f t="shared" si="14"/>
        <v/>
      </c>
    </row>
    <row r="172" spans="1:44" hidden="1">
      <c r="A172" s="1" t="s">
        <v>90</v>
      </c>
      <c r="B172" s="1" t="s">
        <v>292</v>
      </c>
      <c r="C172" s="1">
        <v>124170767729247</v>
      </c>
      <c r="D172" s="1" t="s">
        <v>46</v>
      </c>
      <c r="E172" s="1" t="s">
        <v>92</v>
      </c>
      <c r="F172" s="1" t="s">
        <v>95</v>
      </c>
      <c r="G172" s="1">
        <v>43560</v>
      </c>
      <c r="H172" s="1">
        <v>43804</v>
      </c>
      <c r="I172" s="1">
        <v>3</v>
      </c>
      <c r="J172" s="1" t="s">
        <v>49</v>
      </c>
      <c r="K172" s="1">
        <v>201939</v>
      </c>
      <c r="L172" s="2">
        <v>43731</v>
      </c>
      <c r="M172" s="2">
        <v>43737</v>
      </c>
      <c r="N172" s="2">
        <v>43731</v>
      </c>
      <c r="O172" s="2">
        <v>43737</v>
      </c>
      <c r="P172" s="1">
        <v>1</v>
      </c>
      <c r="Q172" s="1">
        <v>124352</v>
      </c>
      <c r="R172" s="10">
        <f t="shared" si="0"/>
        <v>0.12682715883176063</v>
      </c>
      <c r="S172" s="11">
        <f t="shared" si="1"/>
        <v>127.20764030825593</v>
      </c>
      <c r="T172" s="1">
        <v>190.51</v>
      </c>
      <c r="U172" s="1">
        <v>14</v>
      </c>
      <c r="V172" s="1">
        <v>716.01</v>
      </c>
      <c r="W172" s="1">
        <v>980484</v>
      </c>
      <c r="X172" s="1">
        <v>13610.3999999999</v>
      </c>
      <c r="Y172" s="1">
        <v>1003</v>
      </c>
      <c r="Z172" s="1">
        <v>54608.87</v>
      </c>
      <c r="AA172" s="1">
        <v>1003</v>
      </c>
      <c r="AB172" s="1">
        <v>892.61354863645204</v>
      </c>
      <c r="AC172" s="1">
        <v>54608.87</v>
      </c>
      <c r="AD172" s="1">
        <v>48598.820775400403</v>
      </c>
      <c r="AE172" s="1" t="s">
        <v>50</v>
      </c>
      <c r="AF172" s="11">
        <f t="shared" si="2"/>
        <v>1.0229641687166747E-3</v>
      </c>
      <c r="AG172" s="11">
        <f t="shared" si="3"/>
        <v>1.1258363355635616E-4</v>
      </c>
      <c r="AH172" s="10">
        <f t="shared" si="4"/>
        <v>110.38645136387031</v>
      </c>
      <c r="AI172" s="12">
        <f t="shared" si="5"/>
        <v>0.88994371748367873</v>
      </c>
      <c r="AJ172" s="11">
        <f t="shared" si="6"/>
        <v>3.2284027451932591E-5</v>
      </c>
      <c r="AK172" s="11">
        <f t="shared" si="7"/>
        <v>3.0087547897527354E-5</v>
      </c>
      <c r="AL172" s="11">
        <f t="shared" si="8"/>
        <v>-20.629187134161661</v>
      </c>
      <c r="AM172" s="13">
        <f t="shared" si="9"/>
        <v>7.5076409059339247E-95</v>
      </c>
      <c r="AN172" s="14">
        <f t="shared" si="10"/>
        <v>127.20764030825593</v>
      </c>
      <c r="AO172" s="14">
        <f t="shared" si="11"/>
        <v>124725056.00000001</v>
      </c>
      <c r="AP172" s="15">
        <f t="shared" si="12"/>
        <v>110998280.00000001</v>
      </c>
      <c r="AQ172" s="16">
        <f t="shared" si="13"/>
        <v>872575.57589326729</v>
      </c>
      <c r="AR172" s="11">
        <f t="shared" si="14"/>
        <v>1</v>
      </c>
    </row>
    <row r="173" spans="1:44" hidden="1">
      <c r="A173" s="1" t="s">
        <v>44</v>
      </c>
      <c r="B173" s="1" t="s">
        <v>293</v>
      </c>
      <c r="C173" s="1">
        <v>124170767729247</v>
      </c>
      <c r="D173" s="1" t="s">
        <v>46</v>
      </c>
      <c r="E173" s="1" t="s">
        <v>47</v>
      </c>
      <c r="F173" s="1" t="s">
        <v>294</v>
      </c>
      <c r="G173" s="1">
        <v>43560</v>
      </c>
      <c r="H173" s="1">
        <v>43804</v>
      </c>
      <c r="I173" s="1">
        <v>3</v>
      </c>
      <c r="J173" s="1" t="s">
        <v>49</v>
      </c>
      <c r="K173" s="1">
        <v>201939</v>
      </c>
      <c r="L173" s="2">
        <v>43731</v>
      </c>
      <c r="M173" s="2">
        <v>43737</v>
      </c>
      <c r="N173" s="2">
        <v>43731</v>
      </c>
      <c r="O173" s="2">
        <v>43737</v>
      </c>
      <c r="P173" s="1">
        <v>1</v>
      </c>
      <c r="Q173" s="1">
        <v>1857</v>
      </c>
      <c r="R173" s="10">
        <f t="shared" si="0"/>
        <v>5.88701496322597E-2</v>
      </c>
      <c r="S173" s="11">
        <f t="shared" si="1"/>
        <v>0.82418209485163574</v>
      </c>
      <c r="T173" s="1">
        <v>2.06</v>
      </c>
      <c r="U173" s="1">
        <v>1</v>
      </c>
      <c r="V173" s="1">
        <v>11.14</v>
      </c>
      <c r="W173" s="1">
        <v>31544</v>
      </c>
      <c r="X173" s="1">
        <v>291.76</v>
      </c>
      <c r="Y173" s="1">
        <v>14</v>
      </c>
      <c r="Z173" s="1">
        <v>657.06999999999903</v>
      </c>
      <c r="AA173" s="1">
        <v>14</v>
      </c>
      <c r="AB173" s="1">
        <v>-2.986537425956</v>
      </c>
      <c r="AC173" s="1">
        <v>657.06999999999903</v>
      </c>
      <c r="AD173" s="1">
        <v>-140.168867605207</v>
      </c>
      <c r="AE173" s="1" t="s">
        <v>50</v>
      </c>
      <c r="AF173" s="11">
        <f t="shared" si="2"/>
        <v>4.43824499112351E-4</v>
      </c>
      <c r="AG173" s="11">
        <f t="shared" si="3"/>
        <v>5.3850296176628971E-4</v>
      </c>
      <c r="AH173" s="10">
        <f t="shared" si="4"/>
        <v>16.986537425955841</v>
      </c>
      <c r="AI173" s="12">
        <f t="shared" si="5"/>
        <v>-0.21332410185398876</v>
      </c>
      <c r="AJ173" s="11">
        <f t="shared" si="6"/>
        <v>1.1859076131805344E-4</v>
      </c>
      <c r="AK173" s="11">
        <f t="shared" si="7"/>
        <v>5.3835794952136436E-4</v>
      </c>
      <c r="AL173" s="11">
        <f t="shared" si="8"/>
        <v>0.17174765385535185</v>
      </c>
      <c r="AM173" s="13">
        <f t="shared" si="9"/>
        <v>0.56818203997676786</v>
      </c>
      <c r="AN173" s="14">
        <f t="shared" si="10"/>
        <v>0.4697837940654323</v>
      </c>
      <c r="AO173" s="14">
        <f t="shared" si="11"/>
        <v>14818.859999999997</v>
      </c>
      <c r="AP173" s="15">
        <f t="shared" si="12"/>
        <v>-3161.2199999999993</v>
      </c>
      <c r="AQ173" s="16">
        <f t="shared" si="13"/>
        <v>-6729.0954688822212</v>
      </c>
      <c r="AR173" s="11" t="str">
        <f t="shared" si="14"/>
        <v/>
      </c>
    </row>
    <row r="174" spans="1:44" hidden="1">
      <c r="A174" s="1" t="s">
        <v>44</v>
      </c>
      <c r="B174" s="1" t="s">
        <v>295</v>
      </c>
      <c r="C174" s="1">
        <v>124170767729247</v>
      </c>
      <c r="D174" s="1" t="s">
        <v>46</v>
      </c>
      <c r="E174" s="1" t="s">
        <v>47</v>
      </c>
      <c r="F174" s="1" t="s">
        <v>296</v>
      </c>
      <c r="G174" s="1">
        <v>43560</v>
      </c>
      <c r="H174" s="1">
        <v>43804</v>
      </c>
      <c r="I174" s="1">
        <v>3</v>
      </c>
      <c r="J174" s="1" t="s">
        <v>49</v>
      </c>
      <c r="K174" s="1">
        <v>201939</v>
      </c>
      <c r="L174" s="2">
        <v>43731</v>
      </c>
      <c r="M174" s="2">
        <v>43737</v>
      </c>
      <c r="N174" s="2">
        <v>43731</v>
      </c>
      <c r="O174" s="2">
        <v>43737</v>
      </c>
      <c r="P174" s="1">
        <v>1</v>
      </c>
      <c r="Q174" s="1">
        <v>9504</v>
      </c>
      <c r="R174" s="10">
        <f t="shared" si="0"/>
        <v>0.26294820717131473</v>
      </c>
      <c r="S174" s="11">
        <f t="shared" si="1"/>
        <v>14.988047808764939</v>
      </c>
      <c r="T174" s="1">
        <v>11.43</v>
      </c>
      <c r="U174" s="1">
        <v>0</v>
      </c>
      <c r="V174" s="1">
        <v>0</v>
      </c>
      <c r="W174" s="1">
        <v>36144</v>
      </c>
      <c r="X174" s="1">
        <v>455.85</v>
      </c>
      <c r="Y174" s="1">
        <v>57</v>
      </c>
      <c r="Z174" s="1">
        <v>2753.11</v>
      </c>
      <c r="AA174" s="1">
        <v>57</v>
      </c>
      <c r="AB174" s="1">
        <v>57</v>
      </c>
      <c r="AC174" s="1">
        <v>2753.11</v>
      </c>
      <c r="AD174" s="1">
        <v>2753.11</v>
      </c>
      <c r="AE174" s="1" t="s">
        <v>50</v>
      </c>
      <c r="AF174" s="11">
        <f t="shared" si="2"/>
        <v>1.5770252324037184E-3</v>
      </c>
      <c r="AG174" s="11">
        <f t="shared" si="3"/>
        <v>0</v>
      </c>
      <c r="AH174" s="10">
        <f t="shared" si="4"/>
        <v>0</v>
      </c>
      <c r="AI174" s="12">
        <f t="shared" si="5"/>
        <v>1</v>
      </c>
      <c r="AJ174" s="11">
        <f t="shared" si="6"/>
        <v>2.0871732366790913E-4</v>
      </c>
      <c r="AK174" s="11">
        <f t="shared" si="7"/>
        <v>0</v>
      </c>
      <c r="AL174" s="11">
        <f t="shared" si="8"/>
        <v>-7.5557946254280681</v>
      </c>
      <c r="AM174" s="13">
        <f t="shared" si="9"/>
        <v>0.5</v>
      </c>
      <c r="AN174" s="14">
        <f t="shared" si="10"/>
        <v>7.4940239043824697</v>
      </c>
      <c r="AO174" s="14">
        <f t="shared" si="11"/>
        <v>270864</v>
      </c>
      <c r="AP174" s="15">
        <f t="shared" si="12"/>
        <v>270864</v>
      </c>
      <c r="AQ174" s="16">
        <f t="shared" si="13"/>
        <v>36144</v>
      </c>
      <c r="AR174" s="11" t="str">
        <f t="shared" si="14"/>
        <v/>
      </c>
    </row>
    <row r="175" spans="1:44" hidden="1">
      <c r="A175" s="1" t="s">
        <v>44</v>
      </c>
      <c r="B175" s="1" t="s">
        <v>297</v>
      </c>
      <c r="C175" s="1">
        <v>124170767729247</v>
      </c>
      <c r="D175" s="1" t="s">
        <v>46</v>
      </c>
      <c r="E175" s="1" t="s">
        <v>47</v>
      </c>
      <c r="F175" s="1" t="s">
        <v>109</v>
      </c>
      <c r="G175" s="1">
        <v>43560</v>
      </c>
      <c r="H175" s="1">
        <v>43804</v>
      </c>
      <c r="I175" s="1">
        <v>3</v>
      </c>
      <c r="J175" s="1" t="s">
        <v>49</v>
      </c>
      <c r="K175" s="1">
        <v>201939</v>
      </c>
      <c r="L175" s="2">
        <v>43731</v>
      </c>
      <c r="M175" s="2">
        <v>43737</v>
      </c>
      <c r="N175" s="2">
        <v>43731</v>
      </c>
      <c r="O175" s="2">
        <v>43737</v>
      </c>
      <c r="P175" s="1">
        <v>1</v>
      </c>
      <c r="Q175" s="1">
        <v>1095</v>
      </c>
      <c r="R175" s="10">
        <f t="shared" si="0"/>
        <v>9.1616465863453816E-2</v>
      </c>
      <c r="S175" s="11">
        <f t="shared" si="1"/>
        <v>2.9317269076305221</v>
      </c>
      <c r="T175" s="1">
        <v>2.2599999999999998</v>
      </c>
      <c r="U175" s="1">
        <v>0</v>
      </c>
      <c r="V175" s="1">
        <v>0</v>
      </c>
      <c r="W175" s="1">
        <v>11952</v>
      </c>
      <c r="X175" s="1">
        <v>121.58</v>
      </c>
      <c r="Y175" s="1">
        <v>32</v>
      </c>
      <c r="Z175" s="1">
        <v>1744.7</v>
      </c>
      <c r="AA175" s="1">
        <v>32</v>
      </c>
      <c r="AB175" s="1">
        <v>32</v>
      </c>
      <c r="AC175" s="1">
        <v>1744.7</v>
      </c>
      <c r="AD175" s="1">
        <v>1744.7</v>
      </c>
      <c r="AE175" s="1" t="s">
        <v>50</v>
      </c>
      <c r="AF175" s="11">
        <f t="shared" si="2"/>
        <v>2.6773761713520749E-3</v>
      </c>
      <c r="AG175" s="11">
        <f t="shared" si="3"/>
        <v>0</v>
      </c>
      <c r="AH175" s="10">
        <f t="shared" si="4"/>
        <v>0</v>
      </c>
      <c r="AI175" s="12">
        <f t="shared" si="5"/>
        <v>1</v>
      </c>
      <c r="AJ175" s="11">
        <f t="shared" si="6"/>
        <v>4.7266368896630031E-4</v>
      </c>
      <c r="AK175" s="11">
        <f t="shared" si="7"/>
        <v>0</v>
      </c>
      <c r="AL175" s="11">
        <f t="shared" si="8"/>
        <v>-5.6644422532380414</v>
      </c>
      <c r="AM175" s="13">
        <f t="shared" si="9"/>
        <v>0.5</v>
      </c>
      <c r="AN175" s="14">
        <f t="shared" si="10"/>
        <v>1.4658634538152611</v>
      </c>
      <c r="AO175" s="14">
        <f t="shared" si="11"/>
        <v>17520</v>
      </c>
      <c r="AP175" s="15">
        <f t="shared" si="12"/>
        <v>17520</v>
      </c>
      <c r="AQ175" s="16">
        <f t="shared" si="13"/>
        <v>11952</v>
      </c>
      <c r="AR175" s="11" t="str">
        <f t="shared" si="14"/>
        <v/>
      </c>
    </row>
    <row r="176" spans="1:44" hidden="1">
      <c r="A176" s="1" t="s">
        <v>44</v>
      </c>
      <c r="B176" s="1" t="s">
        <v>298</v>
      </c>
      <c r="C176" s="1">
        <v>124170767729247</v>
      </c>
      <c r="D176" s="1" t="s">
        <v>46</v>
      </c>
      <c r="E176" s="1" t="s">
        <v>47</v>
      </c>
      <c r="F176" s="1" t="s">
        <v>74</v>
      </c>
      <c r="G176" s="1">
        <v>43560</v>
      </c>
      <c r="H176" s="1">
        <v>43804</v>
      </c>
      <c r="I176" s="1">
        <v>3</v>
      </c>
      <c r="J176" s="1" t="s">
        <v>49</v>
      </c>
      <c r="K176" s="1">
        <v>201939</v>
      </c>
      <c r="L176" s="2">
        <v>43731</v>
      </c>
      <c r="M176" s="2">
        <v>43737</v>
      </c>
      <c r="N176" s="2">
        <v>43731</v>
      </c>
      <c r="O176" s="2">
        <v>43737</v>
      </c>
      <c r="P176" s="1">
        <v>1</v>
      </c>
      <c r="Q176" s="1">
        <v>646</v>
      </c>
      <c r="R176" s="10">
        <f t="shared" si="0"/>
        <v>9.630292188431723E-2</v>
      </c>
      <c r="S176" s="11">
        <f t="shared" si="1"/>
        <v>2.9853905784138344</v>
      </c>
      <c r="T176" s="1">
        <v>1.65</v>
      </c>
      <c r="U176" s="1">
        <v>0</v>
      </c>
      <c r="V176" s="1">
        <v>0</v>
      </c>
      <c r="W176" s="1">
        <v>6708</v>
      </c>
      <c r="X176" s="1">
        <v>115.61</v>
      </c>
      <c r="Y176" s="1">
        <v>31</v>
      </c>
      <c r="Z176" s="1">
        <v>1694.44</v>
      </c>
      <c r="AA176" s="1">
        <v>31</v>
      </c>
      <c r="AB176" s="1">
        <v>31</v>
      </c>
      <c r="AC176" s="1">
        <v>1694.44</v>
      </c>
      <c r="AD176" s="1">
        <v>1694.44</v>
      </c>
      <c r="AE176" s="1" t="s">
        <v>50</v>
      </c>
      <c r="AF176" s="11">
        <f t="shared" si="2"/>
        <v>4.6213476446034588E-3</v>
      </c>
      <c r="AG176" s="11">
        <f t="shared" si="3"/>
        <v>0</v>
      </c>
      <c r="AH176" s="10">
        <f t="shared" si="4"/>
        <v>0</v>
      </c>
      <c r="AI176" s="12">
        <f t="shared" si="5"/>
        <v>1</v>
      </c>
      <c r="AJ176" s="11">
        <f t="shared" si="6"/>
        <v>8.2809841641054611E-4</v>
      </c>
      <c r="AK176" s="11">
        <f t="shared" si="7"/>
        <v>0</v>
      </c>
      <c r="AL176" s="11">
        <f t="shared" si="8"/>
        <v>-5.58067441383964</v>
      </c>
      <c r="AM176" s="13">
        <f t="shared" si="9"/>
        <v>0.5</v>
      </c>
      <c r="AN176" s="14">
        <f t="shared" si="10"/>
        <v>1.4926952892069172</v>
      </c>
      <c r="AO176" s="14">
        <f t="shared" si="11"/>
        <v>10013</v>
      </c>
      <c r="AP176" s="15">
        <f t="shared" si="12"/>
        <v>10013</v>
      </c>
      <c r="AQ176" s="16">
        <f t="shared" si="13"/>
        <v>6708</v>
      </c>
      <c r="AR176" s="11" t="str">
        <f t="shared" si="14"/>
        <v/>
      </c>
    </row>
    <row r="177" spans="1:44" hidden="1">
      <c r="A177" s="1" t="s">
        <v>44</v>
      </c>
      <c r="B177" s="1" t="s">
        <v>299</v>
      </c>
      <c r="C177" s="1">
        <v>124170767729247</v>
      </c>
      <c r="D177" s="1" t="s">
        <v>46</v>
      </c>
      <c r="E177" s="1" t="s">
        <v>47</v>
      </c>
      <c r="F177" s="1" t="s">
        <v>300</v>
      </c>
      <c r="G177" s="1">
        <v>43560</v>
      </c>
      <c r="H177" s="1">
        <v>43804</v>
      </c>
      <c r="I177" s="1">
        <v>3</v>
      </c>
      <c r="J177" s="1" t="s">
        <v>49</v>
      </c>
      <c r="K177" s="1">
        <v>201939</v>
      </c>
      <c r="L177" s="2">
        <v>43731</v>
      </c>
      <c r="M177" s="2">
        <v>43737</v>
      </c>
      <c r="N177" s="2">
        <v>43731</v>
      </c>
      <c r="O177" s="2">
        <v>43737</v>
      </c>
      <c r="P177" s="1">
        <v>1</v>
      </c>
      <c r="Q177" s="1">
        <v>557</v>
      </c>
      <c r="R177" s="10">
        <f t="shared" si="0"/>
        <v>6.0346695557963161E-2</v>
      </c>
      <c r="S177" s="11">
        <f t="shared" si="1"/>
        <v>0.36208017334777898</v>
      </c>
      <c r="T177" s="1">
        <v>0.73</v>
      </c>
      <c r="U177" s="1">
        <v>0</v>
      </c>
      <c r="V177" s="1">
        <v>0</v>
      </c>
      <c r="W177" s="1">
        <v>9230</v>
      </c>
      <c r="X177" s="1">
        <v>85.91</v>
      </c>
      <c r="Y177" s="1">
        <v>6</v>
      </c>
      <c r="Z177" s="1">
        <v>393.67</v>
      </c>
      <c r="AA177" s="1">
        <v>6</v>
      </c>
      <c r="AB177" s="1">
        <v>6</v>
      </c>
      <c r="AC177" s="1">
        <v>393.67</v>
      </c>
      <c r="AD177" s="1">
        <v>393.67</v>
      </c>
      <c r="AE177" s="1" t="s">
        <v>50</v>
      </c>
      <c r="AF177" s="11">
        <f t="shared" si="2"/>
        <v>6.500541711809318E-4</v>
      </c>
      <c r="AG177" s="11">
        <f t="shared" si="3"/>
        <v>0</v>
      </c>
      <c r="AH177" s="10">
        <f t="shared" si="4"/>
        <v>0</v>
      </c>
      <c r="AI177" s="12">
        <f t="shared" si="5"/>
        <v>1</v>
      </c>
      <c r="AJ177" s="11">
        <f t="shared" si="6"/>
        <v>2.6529723324415885E-4</v>
      </c>
      <c r="AK177" s="11">
        <f t="shared" si="7"/>
        <v>0</v>
      </c>
      <c r="AL177" s="11">
        <f t="shared" si="8"/>
        <v>-2.4502862816615685</v>
      </c>
      <c r="AM177" s="13">
        <f t="shared" si="9"/>
        <v>0.5</v>
      </c>
      <c r="AN177" s="14">
        <f t="shared" si="10"/>
        <v>0.18104008667388949</v>
      </c>
      <c r="AO177" s="14">
        <f t="shared" si="11"/>
        <v>1671</v>
      </c>
      <c r="AP177" s="15">
        <f t="shared" si="12"/>
        <v>1671</v>
      </c>
      <c r="AQ177" s="16">
        <f t="shared" si="13"/>
        <v>9230</v>
      </c>
      <c r="AR177" s="11" t="str">
        <f t="shared" si="14"/>
        <v/>
      </c>
    </row>
    <row r="178" spans="1:44" hidden="1">
      <c r="A178" s="1" t="s">
        <v>44</v>
      </c>
      <c r="B178" s="1" t="s">
        <v>301</v>
      </c>
      <c r="C178" s="1">
        <v>124170767729247</v>
      </c>
      <c r="D178" s="1" t="s">
        <v>46</v>
      </c>
      <c r="E178" s="1" t="s">
        <v>47</v>
      </c>
      <c r="F178" s="1" t="s">
        <v>85</v>
      </c>
      <c r="G178" s="1">
        <v>43560</v>
      </c>
      <c r="H178" s="1">
        <v>43804</v>
      </c>
      <c r="I178" s="1">
        <v>3</v>
      </c>
      <c r="J178" s="1" t="s">
        <v>49</v>
      </c>
      <c r="K178" s="1">
        <v>201939</v>
      </c>
      <c r="L178" s="2">
        <v>43731</v>
      </c>
      <c r="M178" s="2">
        <v>43737</v>
      </c>
      <c r="N178" s="2">
        <v>43731</v>
      </c>
      <c r="O178" s="2">
        <v>43737</v>
      </c>
      <c r="P178" s="1">
        <v>1</v>
      </c>
      <c r="Q178" s="1">
        <v>13972</v>
      </c>
      <c r="R178" s="10">
        <f t="shared" si="0"/>
        <v>0.29205685618729099</v>
      </c>
      <c r="S178" s="11">
        <f t="shared" si="1"/>
        <v>7.0093645484949825</v>
      </c>
      <c r="T178" s="1">
        <v>15.97</v>
      </c>
      <c r="U178" s="1">
        <v>0</v>
      </c>
      <c r="V178" s="1">
        <v>0</v>
      </c>
      <c r="W178" s="1">
        <v>47840</v>
      </c>
      <c r="X178" s="1">
        <v>375.29999999999899</v>
      </c>
      <c r="Y178" s="1">
        <v>24</v>
      </c>
      <c r="Z178" s="1">
        <v>1251.05</v>
      </c>
      <c r="AA178" s="1">
        <v>24</v>
      </c>
      <c r="AB178" s="1">
        <v>24</v>
      </c>
      <c r="AC178" s="1">
        <v>1251.05</v>
      </c>
      <c r="AD178" s="1">
        <v>1251.05</v>
      </c>
      <c r="AE178" s="1" t="s">
        <v>50</v>
      </c>
      <c r="AF178" s="11">
        <f t="shared" si="2"/>
        <v>5.0167224080267553E-4</v>
      </c>
      <c r="AG178" s="11">
        <f t="shared" si="3"/>
        <v>0</v>
      </c>
      <c r="AH178" s="10">
        <f t="shared" si="4"/>
        <v>0</v>
      </c>
      <c r="AI178" s="12">
        <f t="shared" si="5"/>
        <v>1</v>
      </c>
      <c r="AJ178" s="11">
        <f t="shared" si="6"/>
        <v>1.0237772764215603E-4</v>
      </c>
      <c r="AK178" s="11">
        <f t="shared" si="7"/>
        <v>0</v>
      </c>
      <c r="AL178" s="11">
        <f t="shared" si="8"/>
        <v>-4.9002087891243855</v>
      </c>
      <c r="AM178" s="13">
        <f t="shared" si="9"/>
        <v>0.5</v>
      </c>
      <c r="AN178" s="14">
        <f t="shared" si="10"/>
        <v>3.5046822742474912</v>
      </c>
      <c r="AO178" s="14">
        <f t="shared" si="11"/>
        <v>167663.99999999997</v>
      </c>
      <c r="AP178" s="15">
        <f t="shared" si="12"/>
        <v>167663.99999999997</v>
      </c>
      <c r="AQ178" s="16">
        <f t="shared" si="13"/>
        <v>47840</v>
      </c>
      <c r="AR178" s="11" t="str">
        <f t="shared" si="14"/>
        <v/>
      </c>
    </row>
    <row r="179" spans="1:44" hidden="1">
      <c r="A179" s="1" t="s">
        <v>44</v>
      </c>
      <c r="B179" s="1" t="s">
        <v>302</v>
      </c>
      <c r="C179" s="1">
        <v>124170767729247</v>
      </c>
      <c r="D179" s="1" t="s">
        <v>46</v>
      </c>
      <c r="E179" s="1" t="s">
        <v>47</v>
      </c>
      <c r="F179" s="1" t="s">
        <v>68</v>
      </c>
      <c r="G179" s="1">
        <v>43560</v>
      </c>
      <c r="H179" s="1">
        <v>43804</v>
      </c>
      <c r="I179" s="1">
        <v>3</v>
      </c>
      <c r="J179" s="1" t="s">
        <v>49</v>
      </c>
      <c r="K179" s="1">
        <v>201939</v>
      </c>
      <c r="L179" s="2">
        <v>43731</v>
      </c>
      <c r="M179" s="2">
        <v>43737</v>
      </c>
      <c r="N179" s="2">
        <v>43731</v>
      </c>
      <c r="O179" s="2">
        <v>43737</v>
      </c>
      <c r="P179" s="1">
        <v>1</v>
      </c>
      <c r="Q179" s="1">
        <v>189</v>
      </c>
      <c r="R179" s="10">
        <f t="shared" si="0"/>
        <v>8.638025594149909E-2</v>
      </c>
      <c r="S179" s="11">
        <f t="shared" si="1"/>
        <v>2.5050274223034732</v>
      </c>
      <c r="T179" s="1">
        <v>1.1000000000000001</v>
      </c>
      <c r="U179" s="1">
        <v>0</v>
      </c>
      <c r="V179" s="1">
        <v>0</v>
      </c>
      <c r="W179" s="1">
        <v>2188</v>
      </c>
      <c r="X179" s="1">
        <v>249.4</v>
      </c>
      <c r="Y179" s="1">
        <v>29</v>
      </c>
      <c r="Z179" s="1">
        <v>1843.87</v>
      </c>
      <c r="AA179" s="1">
        <v>29</v>
      </c>
      <c r="AB179" s="1">
        <v>29</v>
      </c>
      <c r="AC179" s="1">
        <v>1843.87</v>
      </c>
      <c r="AD179" s="1">
        <v>1843.87</v>
      </c>
      <c r="AE179" s="1" t="s">
        <v>50</v>
      </c>
      <c r="AF179" s="11">
        <f t="shared" si="2"/>
        <v>1.3254113345521023E-2</v>
      </c>
      <c r="AG179" s="11">
        <f t="shared" si="3"/>
        <v>0</v>
      </c>
      <c r="AH179" s="10">
        <f t="shared" si="4"/>
        <v>0</v>
      </c>
      <c r="AI179" s="12">
        <f t="shared" si="5"/>
        <v>1</v>
      </c>
      <c r="AJ179" s="11">
        <f t="shared" si="6"/>
        <v>2.4448619616250053E-3</v>
      </c>
      <c r="AK179" s="11">
        <f t="shared" si="7"/>
        <v>0</v>
      </c>
      <c r="AL179" s="11">
        <f t="shared" si="8"/>
        <v>-5.4212113213588244</v>
      </c>
      <c r="AM179" s="13">
        <f t="shared" si="9"/>
        <v>0.5</v>
      </c>
      <c r="AN179" s="14">
        <f t="shared" si="10"/>
        <v>1.2525137111517366</v>
      </c>
      <c r="AO179" s="14">
        <f t="shared" si="11"/>
        <v>2740.4999999999995</v>
      </c>
      <c r="AP179" s="15">
        <f t="shared" si="12"/>
        <v>2740.4999999999995</v>
      </c>
      <c r="AQ179" s="16">
        <f t="shared" si="13"/>
        <v>2188</v>
      </c>
      <c r="AR179" s="11" t="str">
        <f t="shared" si="14"/>
        <v/>
      </c>
    </row>
    <row r="180" spans="1:44" hidden="1">
      <c r="A180" s="1" t="s">
        <v>53</v>
      </c>
      <c r="B180" s="1" t="s">
        <v>303</v>
      </c>
      <c r="C180" s="1">
        <v>124170767729247</v>
      </c>
      <c r="D180" s="1" t="s">
        <v>46</v>
      </c>
      <c r="E180" s="1" t="s">
        <v>55</v>
      </c>
      <c r="F180" s="1" t="s">
        <v>64</v>
      </c>
      <c r="G180" s="1">
        <v>43560</v>
      </c>
      <c r="H180" s="1">
        <v>43804</v>
      </c>
      <c r="I180" s="1">
        <v>3</v>
      </c>
      <c r="J180" s="1" t="s">
        <v>49</v>
      </c>
      <c r="K180" s="1">
        <v>201940</v>
      </c>
      <c r="L180" s="2">
        <v>43738</v>
      </c>
      <c r="M180" s="2">
        <v>43744</v>
      </c>
      <c r="N180" s="2">
        <v>43738</v>
      </c>
      <c r="O180" s="2">
        <v>43744</v>
      </c>
      <c r="P180" s="1">
        <v>1</v>
      </c>
      <c r="Q180" s="1">
        <v>2120</v>
      </c>
      <c r="R180" s="10">
        <f t="shared" si="0"/>
        <v>6.9681830134104658E-2</v>
      </c>
      <c r="S180" s="11">
        <f t="shared" si="1"/>
        <v>10.661320010518011</v>
      </c>
      <c r="T180" s="1">
        <v>10.7599999999999</v>
      </c>
      <c r="U180" s="1">
        <v>3</v>
      </c>
      <c r="V180" s="1">
        <v>213.9</v>
      </c>
      <c r="W180" s="1">
        <v>30424</v>
      </c>
      <c r="X180" s="1">
        <v>2127.91</v>
      </c>
      <c r="Y180" s="1">
        <v>153</v>
      </c>
      <c r="Z180" s="1">
        <v>12917.94</v>
      </c>
      <c r="AA180" s="1">
        <v>153</v>
      </c>
      <c r="AB180" s="1">
        <v>109.947169811295</v>
      </c>
      <c r="AC180" s="1">
        <v>12917.94</v>
      </c>
      <c r="AD180" s="1">
        <v>9282.9473385105794</v>
      </c>
      <c r="AE180" s="1" t="s">
        <v>50</v>
      </c>
      <c r="AF180" s="11">
        <f t="shared" si="2"/>
        <v>5.0289245332632128E-3</v>
      </c>
      <c r="AG180" s="11">
        <f t="shared" si="3"/>
        <v>1.4150943396226414E-3</v>
      </c>
      <c r="AH180" s="10">
        <f t="shared" si="4"/>
        <v>43.052830188679245</v>
      </c>
      <c r="AI180" s="12">
        <f t="shared" si="5"/>
        <v>0.71860895301516836</v>
      </c>
      <c r="AJ180" s="11">
        <f t="shared" si="6"/>
        <v>4.0554087217460589E-4</v>
      </c>
      <c r="AK180" s="11">
        <f t="shared" si="7"/>
        <v>8.1642682361450416E-4</v>
      </c>
      <c r="AL180" s="11">
        <f t="shared" si="8"/>
        <v>-3.9642680128482741</v>
      </c>
      <c r="AM180" s="13">
        <f t="shared" si="9"/>
        <v>3.6810751246915826E-5</v>
      </c>
      <c r="AN180" s="14">
        <f t="shared" si="10"/>
        <v>10.661320010518011</v>
      </c>
      <c r="AO180" s="14">
        <f t="shared" si="11"/>
        <v>324360</v>
      </c>
      <c r="AP180" s="15">
        <f t="shared" si="12"/>
        <v>233088</v>
      </c>
      <c r="AQ180" s="16">
        <f t="shared" si="13"/>
        <v>21862.958786533483</v>
      </c>
      <c r="AR180" s="11">
        <f t="shared" si="14"/>
        <v>1</v>
      </c>
    </row>
    <row r="181" spans="1:44" hidden="1">
      <c r="A181" s="1" t="s">
        <v>44</v>
      </c>
      <c r="B181" s="1" t="s">
        <v>304</v>
      </c>
      <c r="C181" s="1">
        <v>124170767729247</v>
      </c>
      <c r="D181" s="1" t="s">
        <v>46</v>
      </c>
      <c r="E181" s="1" t="s">
        <v>47</v>
      </c>
      <c r="F181" s="1" t="s">
        <v>48</v>
      </c>
      <c r="G181" s="1">
        <v>43560</v>
      </c>
      <c r="H181" s="1">
        <v>43804</v>
      </c>
      <c r="I181" s="1">
        <v>3</v>
      </c>
      <c r="J181" s="1" t="s">
        <v>49</v>
      </c>
      <c r="K181" s="1">
        <v>201940</v>
      </c>
      <c r="L181" s="2">
        <v>43738</v>
      </c>
      <c r="M181" s="2">
        <v>43744</v>
      </c>
      <c r="N181" s="2">
        <v>43738</v>
      </c>
      <c r="O181" s="2">
        <v>43744</v>
      </c>
      <c r="P181" s="1">
        <v>1</v>
      </c>
      <c r="Q181" s="1">
        <v>1336</v>
      </c>
      <c r="R181" s="10">
        <f t="shared" si="0"/>
        <v>6.2829194883370951E-2</v>
      </c>
      <c r="S181" s="11">
        <f t="shared" si="1"/>
        <v>0.50263355906696761</v>
      </c>
      <c r="T181" s="1">
        <v>2.08</v>
      </c>
      <c r="U181" s="1">
        <v>0</v>
      </c>
      <c r="V181" s="1">
        <v>0</v>
      </c>
      <c r="W181" s="1">
        <v>21264</v>
      </c>
      <c r="X181" s="1">
        <v>168.92</v>
      </c>
      <c r="Y181" s="1">
        <v>8</v>
      </c>
      <c r="Z181" s="1">
        <v>423.43</v>
      </c>
      <c r="AA181" s="1">
        <v>8</v>
      </c>
      <c r="AB181" s="1">
        <v>8</v>
      </c>
      <c r="AC181" s="1">
        <v>423.43</v>
      </c>
      <c r="AD181" s="1">
        <v>423.43</v>
      </c>
      <c r="AE181" s="1" t="s">
        <v>50</v>
      </c>
      <c r="AF181" s="11">
        <f t="shared" si="2"/>
        <v>3.7622272385252068E-4</v>
      </c>
      <c r="AG181" s="11">
        <f t="shared" si="3"/>
        <v>0</v>
      </c>
      <c r="AH181" s="10">
        <f t="shared" si="4"/>
        <v>0</v>
      </c>
      <c r="AI181" s="12">
        <f t="shared" si="5"/>
        <v>1</v>
      </c>
      <c r="AJ181" s="11">
        <f t="shared" si="6"/>
        <v>1.3298979568355113E-4</v>
      </c>
      <c r="AK181" s="11">
        <f t="shared" si="7"/>
        <v>0</v>
      </c>
      <c r="AL181" s="11">
        <f t="shared" si="8"/>
        <v>-2.8289593342014125</v>
      </c>
      <c r="AM181" s="13">
        <f t="shared" si="9"/>
        <v>0.5</v>
      </c>
      <c r="AN181" s="14">
        <f t="shared" si="10"/>
        <v>0.2513167795334838</v>
      </c>
      <c r="AO181" s="14">
        <f t="shared" si="11"/>
        <v>5344</v>
      </c>
      <c r="AP181" s="15">
        <f t="shared" si="12"/>
        <v>5344</v>
      </c>
      <c r="AQ181" s="16">
        <f t="shared" si="13"/>
        <v>21264</v>
      </c>
      <c r="AR181" s="11" t="str">
        <f t="shared" si="14"/>
        <v/>
      </c>
    </row>
    <row r="182" spans="1:44" hidden="1">
      <c r="A182" s="1" t="s">
        <v>44</v>
      </c>
      <c r="B182" s="1" t="s">
        <v>305</v>
      </c>
      <c r="C182" s="1">
        <v>124170767729247</v>
      </c>
      <c r="D182" s="1" t="s">
        <v>46</v>
      </c>
      <c r="E182" s="1" t="s">
        <v>47</v>
      </c>
      <c r="F182" s="1" t="s">
        <v>264</v>
      </c>
      <c r="G182" s="1">
        <v>43560</v>
      </c>
      <c r="H182" s="1">
        <v>43804</v>
      </c>
      <c r="I182" s="1">
        <v>3</v>
      </c>
      <c r="J182" s="1" t="s">
        <v>49</v>
      </c>
      <c r="K182" s="1">
        <v>201940</v>
      </c>
      <c r="L182" s="2">
        <v>43738</v>
      </c>
      <c r="M182" s="2">
        <v>43744</v>
      </c>
      <c r="N182" s="2">
        <v>43738</v>
      </c>
      <c r="O182" s="2">
        <v>43744</v>
      </c>
      <c r="P182" s="1">
        <v>1</v>
      </c>
      <c r="Q182" s="1">
        <v>38257</v>
      </c>
      <c r="R182" s="10">
        <f t="shared" si="0"/>
        <v>0.63372979061754575</v>
      </c>
      <c r="S182" s="11">
        <f t="shared" si="1"/>
        <v>33.58767890272992</v>
      </c>
      <c r="T182" s="1">
        <v>37.47</v>
      </c>
      <c r="U182" s="1">
        <v>5</v>
      </c>
      <c r="V182" s="1">
        <v>199.09</v>
      </c>
      <c r="W182" s="1">
        <v>60368</v>
      </c>
      <c r="X182" s="1">
        <v>659.27</v>
      </c>
      <c r="Y182" s="1">
        <v>53</v>
      </c>
      <c r="Z182" s="1">
        <v>3941.67</v>
      </c>
      <c r="AA182" s="1">
        <v>53</v>
      </c>
      <c r="AB182" s="1">
        <v>45.110202054459997</v>
      </c>
      <c r="AC182" s="1">
        <v>3941.67</v>
      </c>
      <c r="AD182" s="1">
        <v>3354.89679494345</v>
      </c>
      <c r="AE182" s="1" t="s">
        <v>50</v>
      </c>
      <c r="AF182" s="11">
        <f t="shared" si="2"/>
        <v>8.7794858203021464E-4</v>
      </c>
      <c r="AG182" s="11">
        <f t="shared" si="3"/>
        <v>1.3069503620252504E-4</v>
      </c>
      <c r="AH182" s="10">
        <f t="shared" si="4"/>
        <v>7.8897979454740312</v>
      </c>
      <c r="AI182" s="12">
        <f t="shared" si="5"/>
        <v>0.85113588782124472</v>
      </c>
      <c r="AJ182" s="11">
        <f t="shared" si="6"/>
        <v>1.2054256239170443E-4</v>
      </c>
      <c r="AK182" s="11">
        <f t="shared" si="7"/>
        <v>5.8444777458569777E-5</v>
      </c>
      <c r="AL182" s="11">
        <f t="shared" si="8"/>
        <v>-5.5780256418699699</v>
      </c>
      <c r="AM182" s="13">
        <f t="shared" si="9"/>
        <v>1.2163190133223156E-8</v>
      </c>
      <c r="AN182" s="14">
        <f t="shared" si="10"/>
        <v>33.58767890272992</v>
      </c>
      <c r="AO182" s="14">
        <f t="shared" si="11"/>
        <v>2027620.9999999998</v>
      </c>
      <c r="AP182" s="15">
        <f t="shared" si="12"/>
        <v>1725780.9999999998</v>
      </c>
      <c r="AQ182" s="16">
        <f t="shared" si="13"/>
        <v>51381.371275992904</v>
      </c>
      <c r="AR182" s="11">
        <f t="shared" si="14"/>
        <v>1</v>
      </c>
    </row>
    <row r="183" spans="1:44" hidden="1">
      <c r="A183" s="1" t="s">
        <v>53</v>
      </c>
      <c r="B183" s="1" t="s">
        <v>306</v>
      </c>
      <c r="C183" s="1">
        <v>124170767729247</v>
      </c>
      <c r="D183" s="1" t="s">
        <v>46</v>
      </c>
      <c r="E183" s="1" t="s">
        <v>55</v>
      </c>
      <c r="F183" s="1" t="s">
        <v>221</v>
      </c>
      <c r="G183" s="1">
        <v>43560</v>
      </c>
      <c r="H183" s="1">
        <v>43804</v>
      </c>
      <c r="I183" s="1">
        <v>3</v>
      </c>
      <c r="J183" s="1" t="s">
        <v>49</v>
      </c>
      <c r="K183" s="1">
        <v>201940</v>
      </c>
      <c r="L183" s="2">
        <v>43738</v>
      </c>
      <c r="M183" s="2">
        <v>43744</v>
      </c>
      <c r="N183" s="2">
        <v>43738</v>
      </c>
      <c r="O183" s="2">
        <v>43744</v>
      </c>
      <c r="P183" s="1">
        <v>1</v>
      </c>
      <c r="Q183" s="1">
        <v>94912</v>
      </c>
      <c r="R183" s="10">
        <f t="shared" si="0"/>
        <v>0.35649038461538463</v>
      </c>
      <c r="S183" s="11">
        <f t="shared" si="1"/>
        <v>229.22331730769233</v>
      </c>
      <c r="T183" s="1">
        <v>112.35</v>
      </c>
      <c r="U183" s="1">
        <v>22</v>
      </c>
      <c r="V183" s="1">
        <v>1216.56</v>
      </c>
      <c r="W183" s="1">
        <v>266240</v>
      </c>
      <c r="X183" s="1">
        <v>5626.84</v>
      </c>
      <c r="Y183" s="1">
        <v>643</v>
      </c>
      <c r="Z183" s="1">
        <v>36755.589999999997</v>
      </c>
      <c r="AA183" s="1">
        <v>643</v>
      </c>
      <c r="AB183" s="1">
        <v>581.287255562729</v>
      </c>
      <c r="AC183" s="1">
        <v>36755.589999999997</v>
      </c>
      <c r="AD183" s="1">
        <v>33227.925408536299</v>
      </c>
      <c r="AE183" s="1" t="s">
        <v>50</v>
      </c>
      <c r="AF183" s="11">
        <f t="shared" si="2"/>
        <v>2.4151141826923078E-3</v>
      </c>
      <c r="AG183" s="11">
        <f t="shared" si="3"/>
        <v>2.317936614969656E-4</v>
      </c>
      <c r="AH183" s="10">
        <f t="shared" si="4"/>
        <v>61.712744436952121</v>
      </c>
      <c r="AI183" s="12">
        <f t="shared" si="5"/>
        <v>0.90402372560349586</v>
      </c>
      <c r="AJ183" s="11">
        <f t="shared" si="6"/>
        <v>9.5127725336873666E-5</v>
      </c>
      <c r="AK183" s="11">
        <f t="shared" si="7"/>
        <v>4.941284688972219E-5</v>
      </c>
      <c r="AL183" s="11">
        <f t="shared" si="8"/>
        <v>-20.367616908487957</v>
      </c>
      <c r="AM183" s="13">
        <f t="shared" si="9"/>
        <v>1.6203437400071641E-92</v>
      </c>
      <c r="AN183" s="14">
        <f t="shared" si="10"/>
        <v>229.22331730769233</v>
      </c>
      <c r="AO183" s="14">
        <f t="shared" si="11"/>
        <v>61028416.000000007</v>
      </c>
      <c r="AP183" s="15">
        <f t="shared" si="12"/>
        <v>55171136</v>
      </c>
      <c r="AQ183" s="16">
        <f t="shared" si="13"/>
        <v>240687.27670467473</v>
      </c>
      <c r="AR183" s="11">
        <f t="shared" si="14"/>
        <v>1</v>
      </c>
    </row>
    <row r="184" spans="1:44" hidden="1">
      <c r="A184" s="1" t="s">
        <v>53</v>
      </c>
      <c r="B184" s="1" t="s">
        <v>307</v>
      </c>
      <c r="C184" s="1">
        <v>124170767729247</v>
      </c>
      <c r="D184" s="1" t="s">
        <v>46</v>
      </c>
      <c r="E184" s="1" t="s">
        <v>55</v>
      </c>
      <c r="F184" s="1" t="s">
        <v>56</v>
      </c>
      <c r="G184" s="1">
        <v>43560</v>
      </c>
      <c r="H184" s="1">
        <v>43804</v>
      </c>
      <c r="I184" s="1">
        <v>3</v>
      </c>
      <c r="J184" s="1" t="s">
        <v>49</v>
      </c>
      <c r="K184" s="1">
        <v>201940</v>
      </c>
      <c r="L184" s="2">
        <v>43738</v>
      </c>
      <c r="M184" s="2">
        <v>43744</v>
      </c>
      <c r="N184" s="2">
        <v>43738</v>
      </c>
      <c r="O184" s="2">
        <v>43744</v>
      </c>
      <c r="P184" s="1">
        <v>1</v>
      </c>
      <c r="Q184" s="1">
        <v>1947</v>
      </c>
      <c r="R184" s="10">
        <f t="shared" si="0"/>
        <v>5.488836265223275E-2</v>
      </c>
      <c r="S184" s="11">
        <f t="shared" si="1"/>
        <v>8.5625845737483086</v>
      </c>
      <c r="T184" s="1">
        <v>7.5</v>
      </c>
      <c r="U184" s="1">
        <v>8</v>
      </c>
      <c r="V184" s="1">
        <v>360.32</v>
      </c>
      <c r="W184" s="1">
        <v>35472</v>
      </c>
      <c r="X184" s="1">
        <v>2369.47999999999</v>
      </c>
      <c r="Y184" s="1">
        <v>156</v>
      </c>
      <c r="Z184" s="1">
        <v>9450.14</v>
      </c>
      <c r="AA184" s="1">
        <v>156</v>
      </c>
      <c r="AB184" s="1">
        <v>10.249614791832</v>
      </c>
      <c r="AC184" s="1">
        <v>9450.14</v>
      </c>
      <c r="AD184" s="1">
        <v>620.899325185149</v>
      </c>
      <c r="AE184" s="1" t="s">
        <v>50</v>
      </c>
      <c r="AF184" s="11">
        <f t="shared" si="2"/>
        <v>4.3978349120433018E-3</v>
      </c>
      <c r="AG184" s="11">
        <f t="shared" si="3"/>
        <v>4.1088854648176684E-3</v>
      </c>
      <c r="AH184" s="10">
        <f t="shared" si="4"/>
        <v>145.75038520801232</v>
      </c>
      <c r="AI184" s="12">
        <f t="shared" si="5"/>
        <v>6.570265892299787E-2</v>
      </c>
      <c r="AJ184" s="11">
        <f t="shared" si="6"/>
        <v>3.5133348173039603E-4</v>
      </c>
      <c r="AK184" s="11">
        <f t="shared" si="7"/>
        <v>1.4497228052801319E-3</v>
      </c>
      <c r="AL184" s="11">
        <f t="shared" si="8"/>
        <v>-0.1937064286396652</v>
      </c>
      <c r="AM184" s="13">
        <f t="shared" si="9"/>
        <v>0.42320287893110914</v>
      </c>
      <c r="AN184" s="14">
        <f t="shared" si="10"/>
        <v>4.9662990527740183</v>
      </c>
      <c r="AO184" s="14">
        <f t="shared" si="11"/>
        <v>176164.55999999997</v>
      </c>
      <c r="AP184" s="15">
        <f t="shared" si="12"/>
        <v>11574.479999999992</v>
      </c>
      <c r="AQ184" s="16">
        <f t="shared" si="13"/>
        <v>2330.6047173165803</v>
      </c>
      <c r="AR184" s="11" t="str">
        <f t="shared" si="14"/>
        <v/>
      </c>
    </row>
    <row r="185" spans="1:44" hidden="1">
      <c r="A185" s="1" t="s">
        <v>44</v>
      </c>
      <c r="B185" s="1" t="s">
        <v>308</v>
      </c>
      <c r="C185" s="1">
        <v>124170767729247</v>
      </c>
      <c r="D185" s="1" t="s">
        <v>46</v>
      </c>
      <c r="E185" s="1" t="s">
        <v>47</v>
      </c>
      <c r="F185" s="1" t="s">
        <v>215</v>
      </c>
      <c r="G185" s="1">
        <v>43560</v>
      </c>
      <c r="H185" s="1">
        <v>43804</v>
      </c>
      <c r="I185" s="1">
        <v>3</v>
      </c>
      <c r="J185" s="1" t="s">
        <v>49</v>
      </c>
      <c r="K185" s="1">
        <v>201940</v>
      </c>
      <c r="L185" s="2">
        <v>43738</v>
      </c>
      <c r="M185" s="2">
        <v>43744</v>
      </c>
      <c r="N185" s="2">
        <v>43738</v>
      </c>
      <c r="O185" s="2">
        <v>43744</v>
      </c>
      <c r="P185" s="1">
        <v>1</v>
      </c>
      <c r="Q185" s="1">
        <v>66</v>
      </c>
      <c r="R185" s="10">
        <f t="shared" si="0"/>
        <v>0.15456674473067916</v>
      </c>
      <c r="S185" s="11">
        <f t="shared" si="1"/>
        <v>1</v>
      </c>
      <c r="T185" s="1">
        <v>0.09</v>
      </c>
      <c r="U185" s="1">
        <v>0</v>
      </c>
      <c r="V185" s="1">
        <v>0</v>
      </c>
      <c r="W185" s="1">
        <v>427</v>
      </c>
      <c r="X185" s="1">
        <v>4.47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 t="s">
        <v>50</v>
      </c>
      <c r="AF185" s="11">
        <f t="shared" si="2"/>
        <v>0</v>
      </c>
      <c r="AG185" s="11">
        <f t="shared" si="3"/>
        <v>0</v>
      </c>
      <c r="AH185" s="10">
        <f t="shared" si="4"/>
        <v>0</v>
      </c>
      <c r="AI185" s="12">
        <f t="shared" si="5"/>
        <v>0</v>
      </c>
      <c r="AJ185" s="11">
        <f t="shared" si="6"/>
        <v>0</v>
      </c>
      <c r="AK185" s="11">
        <f t="shared" si="7"/>
        <v>0</v>
      </c>
      <c r="AL185" s="11" t="e">
        <f t="shared" si="8"/>
        <v>#DIV/0!</v>
      </c>
      <c r="AM185" s="13">
        <f t="shared" si="9"/>
        <v>0.5</v>
      </c>
      <c r="AN185" s="14">
        <f t="shared" si="10"/>
        <v>0.5</v>
      </c>
      <c r="AO185" s="14">
        <f t="shared" si="11"/>
        <v>213.5</v>
      </c>
      <c r="AP185" s="15">
        <f t="shared" si="12"/>
        <v>0</v>
      </c>
      <c r="AQ185" s="16">
        <f t="shared" si="13"/>
        <v>0</v>
      </c>
      <c r="AR185" s="11" t="str">
        <f t="shared" si="14"/>
        <v/>
      </c>
    </row>
    <row r="186" spans="1:44" hidden="1">
      <c r="A186" s="1" t="s">
        <v>44</v>
      </c>
      <c r="B186" s="1" t="s">
        <v>309</v>
      </c>
      <c r="C186" s="1">
        <v>124170767729247</v>
      </c>
      <c r="D186" s="1" t="s">
        <v>46</v>
      </c>
      <c r="E186" s="1" t="s">
        <v>47</v>
      </c>
      <c r="F186" s="1" t="s">
        <v>103</v>
      </c>
      <c r="G186" s="1">
        <v>43560</v>
      </c>
      <c r="H186" s="1">
        <v>43804</v>
      </c>
      <c r="I186" s="1">
        <v>3</v>
      </c>
      <c r="J186" s="1" t="s">
        <v>49</v>
      </c>
      <c r="K186" s="1">
        <v>201940</v>
      </c>
      <c r="L186" s="2">
        <v>43738</v>
      </c>
      <c r="M186" s="2">
        <v>43744</v>
      </c>
      <c r="N186" s="2">
        <v>43738</v>
      </c>
      <c r="O186" s="2">
        <v>43744</v>
      </c>
      <c r="P186" s="1">
        <v>1</v>
      </c>
      <c r="Q186" s="1">
        <v>5062</v>
      </c>
      <c r="R186" s="10">
        <f t="shared" si="0"/>
        <v>4.4850439466969094E-2</v>
      </c>
      <c r="S186" s="11">
        <f t="shared" si="1"/>
        <v>2.7807272469520838</v>
      </c>
      <c r="T186" s="1">
        <v>11.18</v>
      </c>
      <c r="U186" s="1">
        <v>1</v>
      </c>
      <c r="V186" s="1">
        <v>59.99</v>
      </c>
      <c r="W186" s="1">
        <v>112864</v>
      </c>
      <c r="X186" s="1">
        <v>1304.19</v>
      </c>
      <c r="Y186" s="1">
        <v>62</v>
      </c>
      <c r="Z186" s="1">
        <v>3244.45</v>
      </c>
      <c r="AA186" s="1">
        <v>62</v>
      </c>
      <c r="AB186" s="1">
        <v>39.703674436871999</v>
      </c>
      <c r="AC186" s="1">
        <v>3244.45</v>
      </c>
      <c r="AD186" s="1">
        <v>2077.68687946305</v>
      </c>
      <c r="AE186" s="1" t="s">
        <v>50</v>
      </c>
      <c r="AF186" s="11">
        <f t="shared" si="2"/>
        <v>5.4933371136943574E-4</v>
      </c>
      <c r="AG186" s="11">
        <f t="shared" si="3"/>
        <v>1.9755037534571315E-4</v>
      </c>
      <c r="AH186" s="10">
        <f t="shared" si="4"/>
        <v>22.29632556301857</v>
      </c>
      <c r="AI186" s="12">
        <f t="shared" si="5"/>
        <v>0.64038184575776491</v>
      </c>
      <c r="AJ186" s="11">
        <f t="shared" si="6"/>
        <v>6.9746286219971178E-5</v>
      </c>
      <c r="AK186" s="11">
        <f t="shared" si="7"/>
        <v>1.9753086130651449E-4</v>
      </c>
      <c r="AL186" s="11">
        <f t="shared" si="8"/>
        <v>-1.6792957132596671</v>
      </c>
      <c r="AM186" s="13">
        <f t="shared" si="9"/>
        <v>4.6547213019705359E-2</v>
      </c>
      <c r="AN186" s="14">
        <f t="shared" si="10"/>
        <v>2.6416908846044795</v>
      </c>
      <c r="AO186" s="14">
        <f t="shared" si="11"/>
        <v>298151.8</v>
      </c>
      <c r="AP186" s="15">
        <f t="shared" si="12"/>
        <v>190930.99999999997</v>
      </c>
      <c r="AQ186" s="16">
        <f t="shared" si="13"/>
        <v>72276.056639604372</v>
      </c>
      <c r="AR186" s="11">
        <f t="shared" si="14"/>
        <v>0.95</v>
      </c>
    </row>
    <row r="187" spans="1:44" hidden="1">
      <c r="A187" s="1" t="s">
        <v>44</v>
      </c>
      <c r="B187" s="1" t="s">
        <v>310</v>
      </c>
      <c r="C187" s="1">
        <v>124170767729247</v>
      </c>
      <c r="D187" s="1" t="s">
        <v>46</v>
      </c>
      <c r="E187" s="1" t="s">
        <v>47</v>
      </c>
      <c r="F187" s="1" t="s">
        <v>225</v>
      </c>
      <c r="G187" s="1">
        <v>43560</v>
      </c>
      <c r="H187" s="1">
        <v>43804</v>
      </c>
      <c r="I187" s="1">
        <v>3</v>
      </c>
      <c r="J187" s="1" t="s">
        <v>49</v>
      </c>
      <c r="K187" s="1">
        <v>201940</v>
      </c>
      <c r="L187" s="2">
        <v>43738</v>
      </c>
      <c r="M187" s="2">
        <v>43744</v>
      </c>
      <c r="N187" s="2">
        <v>43738</v>
      </c>
      <c r="O187" s="2">
        <v>43744</v>
      </c>
      <c r="P187" s="1">
        <v>1</v>
      </c>
      <c r="Q187" s="1">
        <v>4770</v>
      </c>
      <c r="R187" s="10">
        <f t="shared" si="0"/>
        <v>7.8702481520591339E-2</v>
      </c>
      <c r="S187" s="11">
        <f t="shared" si="1"/>
        <v>32.189314941921857</v>
      </c>
      <c r="T187" s="1">
        <v>11.21</v>
      </c>
      <c r="U187" s="1">
        <v>11</v>
      </c>
      <c r="V187" s="1">
        <v>736.9</v>
      </c>
      <c r="W187" s="1">
        <v>60608</v>
      </c>
      <c r="X187" s="1">
        <v>2598.4699999999998</v>
      </c>
      <c r="Y187" s="1">
        <v>409</v>
      </c>
      <c r="Z187" s="1">
        <v>22109.97</v>
      </c>
      <c r="AA187" s="1">
        <v>409</v>
      </c>
      <c r="AB187" s="1">
        <v>269.233123689357</v>
      </c>
      <c r="AC187" s="1">
        <v>22109.97</v>
      </c>
      <c r="AD187" s="1">
        <v>14554.367451779901</v>
      </c>
      <c r="AE187" s="1" t="s">
        <v>50</v>
      </c>
      <c r="AF187" s="11">
        <f t="shared" si="2"/>
        <v>6.7482840549102432E-3</v>
      </c>
      <c r="AG187" s="11">
        <f t="shared" si="3"/>
        <v>2.3060796645702308E-3</v>
      </c>
      <c r="AH187" s="10">
        <f t="shared" si="4"/>
        <v>139.76687631027255</v>
      </c>
      <c r="AI187" s="12">
        <f t="shared" si="5"/>
        <v>0.65827169606290326</v>
      </c>
      <c r="AJ187" s="11">
        <f t="shared" si="6"/>
        <v>3.3255337751741341E-4</v>
      </c>
      <c r="AK187" s="11">
        <f t="shared" si="7"/>
        <v>6.9450699844650322E-4</v>
      </c>
      <c r="AL187" s="11">
        <f t="shared" si="8"/>
        <v>-5.7689422954429741</v>
      </c>
      <c r="AM187" s="13">
        <f t="shared" si="9"/>
        <v>3.9885305533415353E-9</v>
      </c>
      <c r="AN187" s="14">
        <f t="shared" si="10"/>
        <v>32.189314941921857</v>
      </c>
      <c r="AO187" s="14">
        <f t="shared" si="11"/>
        <v>1950930</v>
      </c>
      <c r="AP187" s="15">
        <f t="shared" si="12"/>
        <v>1284241.9999999998</v>
      </c>
      <c r="AQ187" s="16">
        <f t="shared" si="13"/>
        <v>39896.530954980437</v>
      </c>
      <c r="AR187" s="11">
        <f t="shared" si="14"/>
        <v>1</v>
      </c>
    </row>
    <row r="188" spans="1:44" hidden="1">
      <c r="A188" s="1" t="s">
        <v>44</v>
      </c>
      <c r="B188" s="1" t="s">
        <v>311</v>
      </c>
      <c r="C188" s="1">
        <v>124170767729247</v>
      </c>
      <c r="D188" s="1" t="s">
        <v>46</v>
      </c>
      <c r="E188" s="1" t="s">
        <v>47</v>
      </c>
      <c r="F188" s="1" t="s">
        <v>296</v>
      </c>
      <c r="G188" s="1">
        <v>43560</v>
      </c>
      <c r="H188" s="1">
        <v>43804</v>
      </c>
      <c r="I188" s="1">
        <v>3</v>
      </c>
      <c r="J188" s="1" t="s">
        <v>49</v>
      </c>
      <c r="K188" s="1">
        <v>201940</v>
      </c>
      <c r="L188" s="2">
        <v>43738</v>
      </c>
      <c r="M188" s="2">
        <v>43744</v>
      </c>
      <c r="N188" s="2">
        <v>43738</v>
      </c>
      <c r="O188" s="2">
        <v>43744</v>
      </c>
      <c r="P188" s="1">
        <v>1</v>
      </c>
      <c r="Q188" s="1">
        <v>40609</v>
      </c>
      <c r="R188" s="10">
        <f t="shared" si="0"/>
        <v>0.9505852059925094</v>
      </c>
      <c r="S188" s="11">
        <f t="shared" si="1"/>
        <v>57.03511235955056</v>
      </c>
      <c r="T188" s="1">
        <v>40.529999999999902</v>
      </c>
      <c r="U188" s="1">
        <v>3</v>
      </c>
      <c r="V188" s="1">
        <v>181.92</v>
      </c>
      <c r="W188" s="1">
        <v>42720</v>
      </c>
      <c r="X188" s="1">
        <v>663.64</v>
      </c>
      <c r="Y188" s="1">
        <v>60</v>
      </c>
      <c r="Z188" s="1">
        <v>3246.75</v>
      </c>
      <c r="AA188" s="1">
        <v>60</v>
      </c>
      <c r="AB188" s="1">
        <v>56.844049348619997</v>
      </c>
      <c r="AC188" s="1">
        <v>3246.75</v>
      </c>
      <c r="AD188" s="1">
        <v>3075.9736203771899</v>
      </c>
      <c r="AE188" s="1" t="s">
        <v>50</v>
      </c>
      <c r="AF188" s="11">
        <f t="shared" si="2"/>
        <v>1.4044943820224719E-3</v>
      </c>
      <c r="AG188" s="11">
        <f t="shared" si="3"/>
        <v>7.3875249328966483E-5</v>
      </c>
      <c r="AH188" s="10">
        <f t="shared" si="4"/>
        <v>3.1559506513334483</v>
      </c>
      <c r="AI188" s="12">
        <f t="shared" si="5"/>
        <v>0.94740082247777591</v>
      </c>
      <c r="AJ188" s="11">
        <f t="shared" si="6"/>
        <v>1.8119206923583584E-4</v>
      </c>
      <c r="AK188" s="11">
        <f t="shared" si="7"/>
        <v>4.2650319597739637E-5</v>
      </c>
      <c r="AL188" s="11">
        <f t="shared" si="8"/>
        <v>-7.1483293291933938</v>
      </c>
      <c r="AM188" s="13">
        <f t="shared" si="9"/>
        <v>4.3920186141685273E-13</v>
      </c>
      <c r="AN188" s="14">
        <f t="shared" si="10"/>
        <v>57.03511235955056</v>
      </c>
      <c r="AO188" s="14">
        <f t="shared" si="11"/>
        <v>2436540</v>
      </c>
      <c r="AP188" s="15">
        <f t="shared" si="12"/>
        <v>2308380</v>
      </c>
      <c r="AQ188" s="16">
        <f t="shared" si="13"/>
        <v>40472.96313625059</v>
      </c>
      <c r="AR188" s="11">
        <f t="shared" si="14"/>
        <v>1</v>
      </c>
    </row>
    <row r="189" spans="1:44" hidden="1">
      <c r="A189" s="1" t="s">
        <v>53</v>
      </c>
      <c r="B189" s="1" t="s">
        <v>312</v>
      </c>
      <c r="C189" s="1">
        <v>124170767729247</v>
      </c>
      <c r="D189" s="1" t="s">
        <v>46</v>
      </c>
      <c r="E189" s="1" t="s">
        <v>55</v>
      </c>
      <c r="F189" s="1" t="s">
        <v>62</v>
      </c>
      <c r="G189" s="1">
        <v>43560</v>
      </c>
      <c r="H189" s="1">
        <v>43804</v>
      </c>
      <c r="I189" s="1">
        <v>3</v>
      </c>
      <c r="J189" s="1" t="s">
        <v>49</v>
      </c>
      <c r="K189" s="1">
        <v>201940</v>
      </c>
      <c r="L189" s="2">
        <v>43738</v>
      </c>
      <c r="M189" s="2">
        <v>43744</v>
      </c>
      <c r="N189" s="2">
        <v>43738</v>
      </c>
      <c r="O189" s="2">
        <v>43744</v>
      </c>
      <c r="P189" s="1">
        <v>1</v>
      </c>
      <c r="Q189" s="1">
        <v>409</v>
      </c>
      <c r="R189" s="10">
        <f t="shared" si="0"/>
        <v>6.885521885521885E-2</v>
      </c>
      <c r="S189" s="11">
        <f t="shared" si="1"/>
        <v>9.3643097643097644</v>
      </c>
      <c r="T189" s="1">
        <v>2.4500000000000002</v>
      </c>
      <c r="U189" s="1">
        <v>4</v>
      </c>
      <c r="V189" s="1">
        <v>236.7</v>
      </c>
      <c r="W189" s="1">
        <v>5940</v>
      </c>
      <c r="X189" s="1">
        <v>1041.17</v>
      </c>
      <c r="Y189" s="1">
        <v>136</v>
      </c>
      <c r="Z189" s="1">
        <v>7691.57</v>
      </c>
      <c r="AA189" s="1">
        <v>136</v>
      </c>
      <c r="AB189" s="1">
        <v>77.907090464439904</v>
      </c>
      <c r="AC189" s="1">
        <v>7691.57</v>
      </c>
      <c r="AD189" s="1">
        <v>4406.0870573792099</v>
      </c>
      <c r="AE189" s="1" t="s">
        <v>50</v>
      </c>
      <c r="AF189" s="11">
        <f t="shared" si="2"/>
        <v>2.2895622895622896E-2</v>
      </c>
      <c r="AG189" s="11">
        <f t="shared" si="3"/>
        <v>9.7799511002444987E-3</v>
      </c>
      <c r="AH189" s="10">
        <f t="shared" si="4"/>
        <v>58.092909535452321</v>
      </c>
      <c r="AI189" s="12">
        <f t="shared" si="5"/>
        <v>0.57284625341579176</v>
      </c>
      <c r="AJ189" s="11">
        <f t="shared" si="6"/>
        <v>1.9406780267063352E-3</v>
      </c>
      <c r="AK189" s="11">
        <f t="shared" si="7"/>
        <v>4.866004937385841E-3</v>
      </c>
      <c r="AL189" s="11">
        <f t="shared" si="8"/>
        <v>-2.5036001775208407</v>
      </c>
      <c r="AM189" s="13">
        <f t="shared" si="9"/>
        <v>6.146843604149365E-3</v>
      </c>
      <c r="AN189" s="14">
        <f t="shared" si="10"/>
        <v>9.2706666666666671</v>
      </c>
      <c r="AO189" s="14">
        <f t="shared" si="11"/>
        <v>55067.76</v>
      </c>
      <c r="AP189" s="15">
        <f t="shared" si="12"/>
        <v>31545.360000000001</v>
      </c>
      <c r="AQ189" s="16">
        <f t="shared" si="13"/>
        <v>3402.7067452898032</v>
      </c>
      <c r="AR189" s="11">
        <f t="shared" si="14"/>
        <v>0.99</v>
      </c>
    </row>
    <row r="190" spans="1:44" hidden="1">
      <c r="A190" s="1" t="s">
        <v>53</v>
      </c>
      <c r="B190" s="1" t="s">
        <v>313</v>
      </c>
      <c r="C190" s="1">
        <v>124170767729247</v>
      </c>
      <c r="D190" s="1" t="s">
        <v>46</v>
      </c>
      <c r="E190" s="1" t="s">
        <v>55</v>
      </c>
      <c r="F190" s="1" t="s">
        <v>281</v>
      </c>
      <c r="G190" s="1">
        <v>43560</v>
      </c>
      <c r="H190" s="1">
        <v>43804</v>
      </c>
      <c r="I190" s="1">
        <v>3</v>
      </c>
      <c r="J190" s="1" t="s">
        <v>49</v>
      </c>
      <c r="K190" s="1">
        <v>201940</v>
      </c>
      <c r="L190" s="2">
        <v>43738</v>
      </c>
      <c r="M190" s="2">
        <v>43744</v>
      </c>
      <c r="N190" s="2">
        <v>43738</v>
      </c>
      <c r="O190" s="2">
        <v>43744</v>
      </c>
      <c r="P190" s="1">
        <v>1</v>
      </c>
      <c r="Q190" s="1">
        <v>24944</v>
      </c>
      <c r="R190" s="10">
        <f t="shared" si="0"/>
        <v>9.2753450737743937E-2</v>
      </c>
      <c r="S190" s="11">
        <f t="shared" si="1"/>
        <v>21.797060923369823</v>
      </c>
      <c r="T190" s="1">
        <v>28.22</v>
      </c>
      <c r="U190" s="1">
        <v>1</v>
      </c>
      <c r="V190" s="1">
        <v>20</v>
      </c>
      <c r="W190" s="1">
        <v>268928</v>
      </c>
      <c r="X190" s="1">
        <v>2911.21</v>
      </c>
      <c r="Y190" s="1">
        <v>235</v>
      </c>
      <c r="Z190" s="1">
        <v>17650.599999999999</v>
      </c>
      <c r="AA190" s="1">
        <v>235</v>
      </c>
      <c r="AB190" s="1">
        <v>224.218729954845</v>
      </c>
      <c r="AC190" s="1">
        <v>17650.599999999999</v>
      </c>
      <c r="AD190" s="1">
        <v>16840.830276344601</v>
      </c>
      <c r="AE190" s="1" t="s">
        <v>50</v>
      </c>
      <c r="AF190" s="11">
        <f t="shared" si="2"/>
        <v>8.7383983817229888E-4</v>
      </c>
      <c r="AG190" s="11">
        <f t="shared" si="3"/>
        <v>4.008980115458627E-5</v>
      </c>
      <c r="AH190" s="10">
        <f t="shared" si="4"/>
        <v>10.781270044900577</v>
      </c>
      <c r="AI190" s="12">
        <f t="shared" si="5"/>
        <v>0.95412225512808269</v>
      </c>
      <c r="AJ190" s="11">
        <f t="shared" si="6"/>
        <v>5.6978114578526329E-5</v>
      </c>
      <c r="AK190" s="11">
        <f t="shared" si="7"/>
        <v>4.0088997550453807E-5</v>
      </c>
      <c r="AL190" s="11">
        <f t="shared" si="8"/>
        <v>-11.967471088353308</v>
      </c>
      <c r="AM190" s="13">
        <f t="shared" si="9"/>
        <v>2.6303865563281431E-33</v>
      </c>
      <c r="AN190" s="14">
        <f t="shared" si="10"/>
        <v>21.797060923369823</v>
      </c>
      <c r="AO190" s="14">
        <f t="shared" si="11"/>
        <v>5861840</v>
      </c>
      <c r="AP190" s="15">
        <f t="shared" si="12"/>
        <v>5592912</v>
      </c>
      <c r="AQ190" s="16">
        <f t="shared" si="13"/>
        <v>256590.18982708501</v>
      </c>
      <c r="AR190" s="11">
        <f t="shared" si="14"/>
        <v>1</v>
      </c>
    </row>
    <row r="191" spans="1:44" hidden="1">
      <c r="A191" s="1" t="s">
        <v>44</v>
      </c>
      <c r="B191" s="1" t="s">
        <v>314</v>
      </c>
      <c r="C191" s="1">
        <v>124170767729247</v>
      </c>
      <c r="D191" s="1" t="s">
        <v>46</v>
      </c>
      <c r="E191" s="1" t="s">
        <v>47</v>
      </c>
      <c r="F191" s="1" t="s">
        <v>217</v>
      </c>
      <c r="G191" s="1">
        <v>43560</v>
      </c>
      <c r="H191" s="1">
        <v>43804</v>
      </c>
      <c r="I191" s="1">
        <v>3</v>
      </c>
      <c r="J191" s="1" t="s">
        <v>49</v>
      </c>
      <c r="K191" s="1">
        <v>201940</v>
      </c>
      <c r="L191" s="2">
        <v>43738</v>
      </c>
      <c r="M191" s="2">
        <v>43744</v>
      </c>
      <c r="N191" s="2">
        <v>43738</v>
      </c>
      <c r="O191" s="2">
        <v>43744</v>
      </c>
      <c r="P191" s="1">
        <v>1</v>
      </c>
      <c r="Q191" s="1">
        <v>7154</v>
      </c>
      <c r="R191" s="10">
        <f t="shared" si="0"/>
        <v>8.9712078651685387E-2</v>
      </c>
      <c r="S191" s="11">
        <f t="shared" si="1"/>
        <v>6.7284058988764048</v>
      </c>
      <c r="T191" s="1">
        <v>7.41</v>
      </c>
      <c r="U191" s="1">
        <v>0</v>
      </c>
      <c r="V191" s="1">
        <v>0</v>
      </c>
      <c r="W191" s="1">
        <v>79744</v>
      </c>
      <c r="X191" s="1">
        <v>671.98</v>
      </c>
      <c r="Y191" s="1">
        <v>75</v>
      </c>
      <c r="Z191" s="1">
        <v>5544.92</v>
      </c>
      <c r="AA191" s="1">
        <v>75</v>
      </c>
      <c r="AB191" s="1">
        <v>75</v>
      </c>
      <c r="AC191" s="1">
        <v>5544.92</v>
      </c>
      <c r="AD191" s="1">
        <v>5544.92</v>
      </c>
      <c r="AE191" s="1" t="s">
        <v>50</v>
      </c>
      <c r="AF191" s="11">
        <f t="shared" si="2"/>
        <v>9.4050963081861963E-4</v>
      </c>
      <c r="AG191" s="11">
        <f t="shared" si="3"/>
        <v>0</v>
      </c>
      <c r="AH191" s="10">
        <f t="shared" si="4"/>
        <v>0</v>
      </c>
      <c r="AI191" s="12">
        <f t="shared" si="5"/>
        <v>1</v>
      </c>
      <c r="AJ191" s="11">
        <f t="shared" si="6"/>
        <v>1.0854961569105312E-4</v>
      </c>
      <c r="AK191" s="11">
        <f t="shared" si="7"/>
        <v>0</v>
      </c>
      <c r="AL191" s="11">
        <f t="shared" si="8"/>
        <v>-8.664329438949256</v>
      </c>
      <c r="AM191" s="13">
        <f t="shared" si="9"/>
        <v>0.5</v>
      </c>
      <c r="AN191" s="14">
        <f t="shared" si="10"/>
        <v>3.3642029494382024</v>
      </c>
      <c r="AO191" s="14">
        <f t="shared" si="11"/>
        <v>268275</v>
      </c>
      <c r="AP191" s="15">
        <f t="shared" si="12"/>
        <v>268275</v>
      </c>
      <c r="AQ191" s="16">
        <f t="shared" si="13"/>
        <v>79744</v>
      </c>
      <c r="AR191" s="11" t="str">
        <f t="shared" si="14"/>
        <v/>
      </c>
    </row>
    <row r="192" spans="1:44" hidden="1">
      <c r="A192" s="1" t="s">
        <v>44</v>
      </c>
      <c r="B192" s="1" t="s">
        <v>315</v>
      </c>
      <c r="C192" s="1">
        <v>124170767729247</v>
      </c>
      <c r="D192" s="1" t="s">
        <v>46</v>
      </c>
      <c r="E192" s="1" t="s">
        <v>47</v>
      </c>
      <c r="F192" s="1" t="s">
        <v>272</v>
      </c>
      <c r="G192" s="1">
        <v>43560</v>
      </c>
      <c r="H192" s="1">
        <v>43804</v>
      </c>
      <c r="I192" s="1">
        <v>3</v>
      </c>
      <c r="J192" s="1" t="s">
        <v>49</v>
      </c>
      <c r="K192" s="1">
        <v>201940</v>
      </c>
      <c r="L192" s="2">
        <v>43738</v>
      </c>
      <c r="M192" s="2">
        <v>43744</v>
      </c>
      <c r="N192" s="2">
        <v>43738</v>
      </c>
      <c r="O192" s="2">
        <v>43744</v>
      </c>
      <c r="P192" s="1">
        <v>1</v>
      </c>
      <c r="Q192" s="1">
        <v>1542</v>
      </c>
      <c r="R192" s="10">
        <f t="shared" si="0"/>
        <v>3.8411717815862896E-2</v>
      </c>
      <c r="S192" s="11">
        <f t="shared" si="1"/>
        <v>0.80664607413312084</v>
      </c>
      <c r="T192" s="1">
        <v>2.04</v>
      </c>
      <c r="U192" s="1">
        <v>0</v>
      </c>
      <c r="V192" s="1">
        <v>0</v>
      </c>
      <c r="W192" s="1">
        <v>40144</v>
      </c>
      <c r="X192" s="1">
        <v>380.86999999999898</v>
      </c>
      <c r="Y192" s="1">
        <v>21</v>
      </c>
      <c r="Z192" s="1">
        <v>1415.4</v>
      </c>
      <c r="AA192" s="1">
        <v>21</v>
      </c>
      <c r="AB192" s="1">
        <v>21</v>
      </c>
      <c r="AC192" s="1">
        <v>1415.4</v>
      </c>
      <c r="AD192" s="1">
        <v>1415.4</v>
      </c>
      <c r="AE192" s="1" t="s">
        <v>50</v>
      </c>
      <c r="AF192" s="11">
        <f t="shared" si="2"/>
        <v>5.2311677959346358E-4</v>
      </c>
      <c r="AG192" s="11">
        <f t="shared" si="3"/>
        <v>0</v>
      </c>
      <c r="AH192" s="10">
        <f t="shared" si="4"/>
        <v>0</v>
      </c>
      <c r="AI192" s="12">
        <f t="shared" si="5"/>
        <v>1</v>
      </c>
      <c r="AJ192" s="11">
        <f t="shared" si="6"/>
        <v>1.1412357829417933E-4</v>
      </c>
      <c r="AK192" s="11">
        <f t="shared" si="7"/>
        <v>0</v>
      </c>
      <c r="AL192" s="11">
        <f t="shared" si="8"/>
        <v>-4.5837747765410208</v>
      </c>
      <c r="AM192" s="13">
        <f t="shared" si="9"/>
        <v>0.5</v>
      </c>
      <c r="AN192" s="14">
        <f t="shared" si="10"/>
        <v>0.40332303706656042</v>
      </c>
      <c r="AO192" s="14">
        <f t="shared" si="11"/>
        <v>16191.000000000002</v>
      </c>
      <c r="AP192" s="15">
        <f t="shared" si="12"/>
        <v>16191.000000000002</v>
      </c>
      <c r="AQ192" s="16">
        <f t="shared" si="13"/>
        <v>40144</v>
      </c>
      <c r="AR192" s="11" t="str">
        <f t="shared" si="14"/>
        <v/>
      </c>
    </row>
    <row r="193" spans="1:44" hidden="1">
      <c r="A193" s="1" t="s">
        <v>44</v>
      </c>
      <c r="B193" s="1" t="s">
        <v>316</v>
      </c>
      <c r="C193" s="1">
        <v>124170767729247</v>
      </c>
      <c r="D193" s="1" t="s">
        <v>46</v>
      </c>
      <c r="E193" s="1" t="s">
        <v>47</v>
      </c>
      <c r="F193" s="1" t="s">
        <v>68</v>
      </c>
      <c r="G193" s="1">
        <v>43560</v>
      </c>
      <c r="H193" s="1">
        <v>43804</v>
      </c>
      <c r="I193" s="1">
        <v>3</v>
      </c>
      <c r="J193" s="1" t="s">
        <v>49</v>
      </c>
      <c r="K193" s="1">
        <v>201940</v>
      </c>
      <c r="L193" s="2">
        <v>43738</v>
      </c>
      <c r="M193" s="2">
        <v>43744</v>
      </c>
      <c r="N193" s="2">
        <v>43738</v>
      </c>
      <c r="O193" s="2">
        <v>43744</v>
      </c>
      <c r="P193" s="1">
        <v>1</v>
      </c>
      <c r="Q193" s="1">
        <v>106</v>
      </c>
      <c r="R193" s="10">
        <f t="shared" si="0"/>
        <v>6.713109563014566E-2</v>
      </c>
      <c r="S193" s="11">
        <f t="shared" si="1"/>
        <v>1.0740975300823306</v>
      </c>
      <c r="T193" s="1">
        <v>0.61</v>
      </c>
      <c r="U193" s="1">
        <v>1</v>
      </c>
      <c r="V193" s="1">
        <v>58.99</v>
      </c>
      <c r="W193" s="1">
        <v>1579</v>
      </c>
      <c r="X193" s="1">
        <v>180.69</v>
      </c>
      <c r="Y193" s="1">
        <v>16</v>
      </c>
      <c r="Z193" s="1">
        <v>948.23</v>
      </c>
      <c r="AA193" s="1">
        <v>16</v>
      </c>
      <c r="AB193" s="1">
        <v>1.103773584896</v>
      </c>
      <c r="AC193" s="1">
        <v>948.23</v>
      </c>
      <c r="AD193" s="1">
        <v>65.414451650370793</v>
      </c>
      <c r="AE193" s="1" t="s">
        <v>50</v>
      </c>
      <c r="AF193" s="11">
        <f t="shared" si="2"/>
        <v>1.013299556681444E-2</v>
      </c>
      <c r="AG193" s="11">
        <f t="shared" si="3"/>
        <v>9.433962264150943E-3</v>
      </c>
      <c r="AH193" s="10">
        <f t="shared" si="4"/>
        <v>14.89622641509434</v>
      </c>
      <c r="AI193" s="12">
        <f t="shared" si="5"/>
        <v>6.8985849056603821E-2</v>
      </c>
      <c r="AJ193" s="11">
        <f t="shared" si="6"/>
        <v>2.5203815125394613E-3</v>
      </c>
      <c r="AK193" s="11">
        <f t="shared" si="7"/>
        <v>9.3893569917429219E-3</v>
      </c>
      <c r="AL193" s="11">
        <f t="shared" si="8"/>
        <v>-7.1904089429318835E-2</v>
      </c>
      <c r="AM193" s="13">
        <f t="shared" si="9"/>
        <v>0.4713391177911555</v>
      </c>
      <c r="AN193" s="14">
        <f t="shared" si="10"/>
        <v>0.56927169094363517</v>
      </c>
      <c r="AO193" s="14">
        <f t="shared" si="11"/>
        <v>898.87999999999988</v>
      </c>
      <c r="AP193" s="15">
        <f t="shared" si="12"/>
        <v>62.010000000000034</v>
      </c>
      <c r="AQ193" s="16">
        <f t="shared" si="13"/>
        <v>108.92865566037743</v>
      </c>
      <c r="AR193" s="11" t="str">
        <f t="shared" si="14"/>
        <v/>
      </c>
    </row>
    <row r="194" spans="1:44" hidden="1">
      <c r="A194" s="1" t="s">
        <v>44</v>
      </c>
      <c r="B194" s="1" t="s">
        <v>317</v>
      </c>
      <c r="C194" s="1">
        <v>124170767729247</v>
      </c>
      <c r="D194" s="1" t="s">
        <v>46</v>
      </c>
      <c r="E194" s="1" t="s">
        <v>47</v>
      </c>
      <c r="F194" s="1" t="s">
        <v>239</v>
      </c>
      <c r="G194" s="1">
        <v>43560</v>
      </c>
      <c r="H194" s="1">
        <v>43804</v>
      </c>
      <c r="I194" s="1">
        <v>3</v>
      </c>
      <c r="J194" s="1" t="s">
        <v>49</v>
      </c>
      <c r="K194" s="1">
        <v>201940</v>
      </c>
      <c r="L194" s="2">
        <v>43738</v>
      </c>
      <c r="M194" s="2">
        <v>43744</v>
      </c>
      <c r="N194" s="2">
        <v>43738</v>
      </c>
      <c r="O194" s="2">
        <v>43744</v>
      </c>
      <c r="P194" s="1">
        <v>1</v>
      </c>
      <c r="Q194" s="1">
        <v>19900</v>
      </c>
      <c r="R194" s="10">
        <f t="shared" si="0"/>
        <v>0.19122847478474786</v>
      </c>
      <c r="S194" s="11">
        <f t="shared" si="1"/>
        <v>15.489506457564573</v>
      </c>
      <c r="T194" s="1">
        <v>21.39</v>
      </c>
      <c r="U194" s="1">
        <v>3</v>
      </c>
      <c r="V194" s="1">
        <v>98.65</v>
      </c>
      <c r="W194" s="1">
        <v>104064</v>
      </c>
      <c r="X194" s="1">
        <v>1440.32</v>
      </c>
      <c r="Y194" s="1">
        <v>81</v>
      </c>
      <c r="Z194" s="1">
        <v>4852.76</v>
      </c>
      <c r="AA194" s="1">
        <v>81</v>
      </c>
      <c r="AB194" s="1">
        <v>65.311959799025999</v>
      </c>
      <c r="AC194" s="1">
        <v>4852.76</v>
      </c>
      <c r="AD194" s="1">
        <v>3912.87982758421</v>
      </c>
      <c r="AE194" s="1" t="s">
        <v>50</v>
      </c>
      <c r="AF194" s="11">
        <f t="shared" si="2"/>
        <v>7.7836715867158669E-4</v>
      </c>
      <c r="AG194" s="11">
        <f t="shared" si="3"/>
        <v>1.5075376884422112E-4</v>
      </c>
      <c r="AH194" s="10">
        <f t="shared" si="4"/>
        <v>15.688040201005027</v>
      </c>
      <c r="AI194" s="12">
        <f t="shared" si="5"/>
        <v>0.8063204913456169</v>
      </c>
      <c r="AJ194" s="11">
        <f t="shared" si="6"/>
        <v>8.6451574664948714E-5</v>
      </c>
      <c r="AK194" s="11">
        <f t="shared" si="7"/>
        <v>8.7031168143442028E-5</v>
      </c>
      <c r="AL194" s="11">
        <f t="shared" si="8"/>
        <v>-5.1162115608743726</v>
      </c>
      <c r="AM194" s="13">
        <f t="shared" si="9"/>
        <v>1.5586669912159382E-7</v>
      </c>
      <c r="AN194" s="14">
        <f t="shared" si="10"/>
        <v>15.489506457564573</v>
      </c>
      <c r="AO194" s="14">
        <f t="shared" si="11"/>
        <v>1611899.9999999998</v>
      </c>
      <c r="AP194" s="15">
        <f t="shared" si="12"/>
        <v>1299707.9999999998</v>
      </c>
      <c r="AQ194" s="16">
        <f t="shared" si="13"/>
        <v>83908.935611390276</v>
      </c>
      <c r="AR194" s="11">
        <f t="shared" si="14"/>
        <v>1</v>
      </c>
    </row>
    <row r="195" spans="1:44" hidden="1">
      <c r="A195" s="1" t="s">
        <v>44</v>
      </c>
      <c r="B195" s="1" t="s">
        <v>318</v>
      </c>
      <c r="C195" s="1">
        <v>124170767729247</v>
      </c>
      <c r="D195" s="1" t="s">
        <v>46</v>
      </c>
      <c r="E195" s="1" t="s">
        <v>47</v>
      </c>
      <c r="F195" s="1" t="s">
        <v>300</v>
      </c>
      <c r="G195" s="1">
        <v>43560</v>
      </c>
      <c r="H195" s="1">
        <v>43804</v>
      </c>
      <c r="I195" s="1">
        <v>3</v>
      </c>
      <c r="J195" s="1" t="s">
        <v>49</v>
      </c>
      <c r="K195" s="1">
        <v>201940</v>
      </c>
      <c r="L195" s="2">
        <v>43738</v>
      </c>
      <c r="M195" s="2">
        <v>43744</v>
      </c>
      <c r="N195" s="2">
        <v>43738</v>
      </c>
      <c r="O195" s="2">
        <v>43744</v>
      </c>
      <c r="P195" s="1">
        <v>1</v>
      </c>
      <c r="Q195" s="1">
        <v>915</v>
      </c>
      <c r="R195" s="10">
        <f t="shared" si="0"/>
        <v>6.6189236111111105E-2</v>
      </c>
      <c r="S195" s="11">
        <f t="shared" si="1"/>
        <v>1.2575954861111112</v>
      </c>
      <c r="T195" s="1">
        <v>1.17</v>
      </c>
      <c r="U195" s="1">
        <v>0</v>
      </c>
      <c r="V195" s="1">
        <v>0</v>
      </c>
      <c r="W195" s="1">
        <v>13824</v>
      </c>
      <c r="X195" s="1">
        <v>150.41</v>
      </c>
      <c r="Y195" s="1">
        <v>19</v>
      </c>
      <c r="Z195" s="1">
        <v>1466.47</v>
      </c>
      <c r="AA195" s="1">
        <v>19</v>
      </c>
      <c r="AB195" s="1">
        <v>19</v>
      </c>
      <c r="AC195" s="1">
        <v>1466.47</v>
      </c>
      <c r="AD195" s="1">
        <v>1466.47</v>
      </c>
      <c r="AE195" s="1" t="s">
        <v>50</v>
      </c>
      <c r="AF195" s="11">
        <f t="shared" si="2"/>
        <v>1.3744212962962963E-3</v>
      </c>
      <c r="AG195" s="11">
        <f t="shared" si="3"/>
        <v>0</v>
      </c>
      <c r="AH195" s="10">
        <f t="shared" si="4"/>
        <v>0</v>
      </c>
      <c r="AI195" s="12">
        <f t="shared" si="5"/>
        <v>1</v>
      </c>
      <c r="AJ195" s="11">
        <f t="shared" si="6"/>
        <v>3.1509710878190522E-4</v>
      </c>
      <c r="AK195" s="11">
        <f t="shared" si="7"/>
        <v>0</v>
      </c>
      <c r="AL195" s="11">
        <f t="shared" si="8"/>
        <v>-4.3618975166401901</v>
      </c>
      <c r="AM195" s="13">
        <f t="shared" si="9"/>
        <v>0.5</v>
      </c>
      <c r="AN195" s="14">
        <f t="shared" si="10"/>
        <v>0.62879774305555558</v>
      </c>
      <c r="AO195" s="14">
        <f t="shared" si="11"/>
        <v>8692.5</v>
      </c>
      <c r="AP195" s="15">
        <f t="shared" si="12"/>
        <v>8692.5</v>
      </c>
      <c r="AQ195" s="16">
        <f t="shared" si="13"/>
        <v>13824</v>
      </c>
      <c r="AR195" s="11" t="str">
        <f t="shared" si="14"/>
        <v/>
      </c>
    </row>
    <row r="196" spans="1:44" hidden="1">
      <c r="A196" s="1" t="s">
        <v>44</v>
      </c>
      <c r="B196" s="1" t="s">
        <v>319</v>
      </c>
      <c r="C196" s="1">
        <v>124170767729247</v>
      </c>
      <c r="D196" s="1" t="s">
        <v>46</v>
      </c>
      <c r="E196" s="1" t="s">
        <v>47</v>
      </c>
      <c r="F196" s="1" t="s">
        <v>72</v>
      </c>
      <c r="G196" s="1">
        <v>43560</v>
      </c>
      <c r="H196" s="1">
        <v>43804</v>
      </c>
      <c r="I196" s="1">
        <v>3</v>
      </c>
      <c r="J196" s="1" t="s">
        <v>49</v>
      </c>
      <c r="K196" s="1">
        <v>201940</v>
      </c>
      <c r="L196" s="2">
        <v>43738</v>
      </c>
      <c r="M196" s="2">
        <v>43744</v>
      </c>
      <c r="N196" s="2">
        <v>43738</v>
      </c>
      <c r="O196" s="2">
        <v>43744</v>
      </c>
      <c r="P196" s="1">
        <v>1</v>
      </c>
      <c r="Q196" s="1">
        <v>1674</v>
      </c>
      <c r="R196" s="10">
        <f t="shared" si="0"/>
        <v>6.9657123834886814E-2</v>
      </c>
      <c r="S196" s="11">
        <f t="shared" si="1"/>
        <v>9.2643974700399472</v>
      </c>
      <c r="T196" s="1">
        <v>9.5799999999999894</v>
      </c>
      <c r="U196" s="1">
        <v>3</v>
      </c>
      <c r="V196" s="1">
        <v>213.9</v>
      </c>
      <c r="W196" s="1">
        <v>24032</v>
      </c>
      <c r="X196" s="1">
        <v>1948.26</v>
      </c>
      <c r="Y196" s="1">
        <v>133</v>
      </c>
      <c r="Z196" s="1">
        <v>11124.73</v>
      </c>
      <c r="AA196" s="1">
        <v>133</v>
      </c>
      <c r="AB196" s="1">
        <v>89.931899641548995</v>
      </c>
      <c r="AC196" s="1">
        <v>11124.73</v>
      </c>
      <c r="AD196" s="1">
        <v>7522.31655563405</v>
      </c>
      <c r="AE196" s="1" t="s">
        <v>50</v>
      </c>
      <c r="AF196" s="11">
        <f t="shared" si="2"/>
        <v>5.5342876165113183E-3</v>
      </c>
      <c r="AG196" s="11">
        <f t="shared" si="3"/>
        <v>1.7921146953405018E-3</v>
      </c>
      <c r="AH196" s="10">
        <f t="shared" si="4"/>
        <v>43.068100358422939</v>
      </c>
      <c r="AI196" s="12">
        <f t="shared" si="5"/>
        <v>0.67617969655321097</v>
      </c>
      <c r="AJ196" s="11">
        <f t="shared" si="6"/>
        <v>4.7855384736962184E-4</v>
      </c>
      <c r="AK196" s="11">
        <f t="shared" si="7"/>
        <v>1.0337503552833897E-3</v>
      </c>
      <c r="AL196" s="11">
        <f t="shared" si="8"/>
        <v>-3.2850687802350387</v>
      </c>
      <c r="AM196" s="13">
        <f t="shared" si="9"/>
        <v>5.0978739537424055E-4</v>
      </c>
      <c r="AN196" s="14">
        <f t="shared" si="10"/>
        <v>9.2643974700399472</v>
      </c>
      <c r="AO196" s="14">
        <f t="shared" si="11"/>
        <v>222642</v>
      </c>
      <c r="AP196" s="15">
        <f t="shared" si="12"/>
        <v>150546</v>
      </c>
      <c r="AQ196" s="16">
        <f t="shared" si="13"/>
        <v>16249.950467566767</v>
      </c>
      <c r="AR196" s="11">
        <f t="shared" si="14"/>
        <v>1</v>
      </c>
    </row>
    <row r="197" spans="1:44" hidden="1">
      <c r="A197" s="1" t="s">
        <v>90</v>
      </c>
      <c r="B197" s="1" t="s">
        <v>320</v>
      </c>
      <c r="C197" s="1">
        <v>124170767729247</v>
      </c>
      <c r="D197" s="1" t="s">
        <v>46</v>
      </c>
      <c r="E197" s="1" t="s">
        <v>92</v>
      </c>
      <c r="F197" s="1" t="s">
        <v>93</v>
      </c>
      <c r="G197" s="1">
        <v>43560</v>
      </c>
      <c r="H197" s="1">
        <v>43804</v>
      </c>
      <c r="I197" s="1">
        <v>3</v>
      </c>
      <c r="J197" s="1" t="s">
        <v>49</v>
      </c>
      <c r="K197" s="1">
        <v>201940</v>
      </c>
      <c r="L197" s="2">
        <v>43738</v>
      </c>
      <c r="M197" s="2">
        <v>43744</v>
      </c>
      <c r="N197" s="2">
        <v>43738</v>
      </c>
      <c r="O197" s="2">
        <v>43744</v>
      </c>
      <c r="P197" s="1">
        <v>1</v>
      </c>
      <c r="Q197" s="1">
        <v>3494</v>
      </c>
      <c r="R197" s="10">
        <f t="shared" si="0"/>
        <v>5.9486515935712338E-2</v>
      </c>
      <c r="S197" s="11">
        <f t="shared" si="1"/>
        <v>19.035685099427948</v>
      </c>
      <c r="T197" s="1">
        <v>14.989999999999901</v>
      </c>
      <c r="U197" s="1">
        <v>11</v>
      </c>
      <c r="V197" s="1">
        <v>653.57000000000005</v>
      </c>
      <c r="W197" s="1">
        <v>58736</v>
      </c>
      <c r="X197" s="1">
        <v>3495.8599999999901</v>
      </c>
      <c r="Y197" s="1">
        <v>320</v>
      </c>
      <c r="Z197" s="1">
        <v>22657.7</v>
      </c>
      <c r="AA197" s="1">
        <v>320</v>
      </c>
      <c r="AB197" s="1">
        <v>135.08414424704</v>
      </c>
      <c r="AC197" s="1">
        <v>22657.7</v>
      </c>
      <c r="AD197" s="1">
        <v>9564.6750472067397</v>
      </c>
      <c r="AE197" s="1" t="s">
        <v>50</v>
      </c>
      <c r="AF197" s="11">
        <f t="shared" si="2"/>
        <v>5.4481067828929444E-3</v>
      </c>
      <c r="AG197" s="11">
        <f t="shared" si="3"/>
        <v>3.1482541499713796E-3</v>
      </c>
      <c r="AH197" s="10">
        <f t="shared" si="4"/>
        <v>184.91585575271895</v>
      </c>
      <c r="AI197" s="12">
        <f t="shared" si="5"/>
        <v>0.42213795077275323</v>
      </c>
      <c r="AJ197" s="11">
        <f t="shared" si="6"/>
        <v>3.0372766139077738E-4</v>
      </c>
      <c r="AK197" s="11">
        <f t="shared" si="7"/>
        <v>9.4773894845500263E-4</v>
      </c>
      <c r="AL197" s="11">
        <f t="shared" si="8"/>
        <v>-2.3109025105268648</v>
      </c>
      <c r="AM197" s="13">
        <f t="shared" si="9"/>
        <v>1.0419120183670114E-2</v>
      </c>
      <c r="AN197" s="14">
        <f t="shared" si="10"/>
        <v>18.845328248433667</v>
      </c>
      <c r="AO197" s="14">
        <f t="shared" si="11"/>
        <v>1106899.2</v>
      </c>
      <c r="AP197" s="15">
        <f t="shared" si="12"/>
        <v>467264.15999999992</v>
      </c>
      <c r="AQ197" s="16">
        <f t="shared" si="13"/>
        <v>24794.694676588435</v>
      </c>
      <c r="AR197" s="11">
        <f t="shared" si="14"/>
        <v>0.99</v>
      </c>
    </row>
    <row r="198" spans="1:44" hidden="1">
      <c r="A198" s="1" t="s">
        <v>53</v>
      </c>
      <c r="B198" s="1" t="s">
        <v>321</v>
      </c>
      <c r="C198" s="1">
        <v>124170767729247</v>
      </c>
      <c r="D198" s="1" t="s">
        <v>46</v>
      </c>
      <c r="E198" s="1" t="s">
        <v>55</v>
      </c>
      <c r="F198" s="1" t="s">
        <v>66</v>
      </c>
      <c r="G198" s="1">
        <v>43560</v>
      </c>
      <c r="H198" s="1">
        <v>43804</v>
      </c>
      <c r="I198" s="1">
        <v>3</v>
      </c>
      <c r="J198" s="1" t="s">
        <v>49</v>
      </c>
      <c r="K198" s="1">
        <v>201940</v>
      </c>
      <c r="L198" s="2">
        <v>43738</v>
      </c>
      <c r="M198" s="2">
        <v>43744</v>
      </c>
      <c r="N198" s="2">
        <v>43738</v>
      </c>
      <c r="O198" s="2">
        <v>43744</v>
      </c>
      <c r="P198" s="1">
        <v>1</v>
      </c>
      <c r="Q198" s="1">
        <v>981</v>
      </c>
      <c r="R198" s="10">
        <f t="shared" si="0"/>
        <v>4.7145328719723184E-2</v>
      </c>
      <c r="S198" s="11">
        <f t="shared" si="1"/>
        <v>2.027249134948097</v>
      </c>
      <c r="T198" s="1">
        <v>4.18</v>
      </c>
      <c r="U198" s="1">
        <v>0</v>
      </c>
      <c r="V198" s="1">
        <v>0</v>
      </c>
      <c r="W198" s="1">
        <v>20808</v>
      </c>
      <c r="X198" s="1">
        <v>772.03</v>
      </c>
      <c r="Y198" s="1">
        <v>43</v>
      </c>
      <c r="Z198" s="1">
        <v>2336.61</v>
      </c>
      <c r="AA198" s="1">
        <v>43</v>
      </c>
      <c r="AB198" s="1">
        <v>43</v>
      </c>
      <c r="AC198" s="1">
        <v>2336.61</v>
      </c>
      <c r="AD198" s="1">
        <v>2336.61</v>
      </c>
      <c r="AE198" s="1" t="s">
        <v>50</v>
      </c>
      <c r="AF198" s="11">
        <f t="shared" si="2"/>
        <v>2.0665128796616685E-3</v>
      </c>
      <c r="AG198" s="11">
        <f t="shared" si="3"/>
        <v>0</v>
      </c>
      <c r="AH198" s="10">
        <f t="shared" si="4"/>
        <v>0</v>
      </c>
      <c r="AI198" s="12">
        <f t="shared" si="5"/>
        <v>1</v>
      </c>
      <c r="AJ198" s="11">
        <f t="shared" si="6"/>
        <v>3.1481447062062202E-4</v>
      </c>
      <c r="AK198" s="11">
        <f t="shared" si="7"/>
        <v>0</v>
      </c>
      <c r="AL198" s="11">
        <f t="shared" si="8"/>
        <v>-6.5642245592706274</v>
      </c>
      <c r="AM198" s="13">
        <f t="shared" si="9"/>
        <v>0.5</v>
      </c>
      <c r="AN198" s="14">
        <f t="shared" si="10"/>
        <v>1.0136245674740485</v>
      </c>
      <c r="AO198" s="14">
        <f t="shared" si="11"/>
        <v>21091.5</v>
      </c>
      <c r="AP198" s="15">
        <f t="shared" si="12"/>
        <v>21091.5</v>
      </c>
      <c r="AQ198" s="16">
        <f t="shared" si="13"/>
        <v>20808</v>
      </c>
      <c r="AR198" s="11" t="str">
        <f t="shared" si="14"/>
        <v/>
      </c>
    </row>
    <row r="199" spans="1:44" hidden="1">
      <c r="A199" s="1" t="s">
        <v>44</v>
      </c>
      <c r="B199" s="1" t="s">
        <v>322</v>
      </c>
      <c r="C199" s="1">
        <v>124170767729247</v>
      </c>
      <c r="D199" s="1" t="s">
        <v>46</v>
      </c>
      <c r="E199" s="1" t="s">
        <v>47</v>
      </c>
      <c r="F199" s="1" t="s">
        <v>294</v>
      </c>
      <c r="G199" s="1">
        <v>43560</v>
      </c>
      <c r="H199" s="1">
        <v>43804</v>
      </c>
      <c r="I199" s="1">
        <v>3</v>
      </c>
      <c r="J199" s="1" t="s">
        <v>49</v>
      </c>
      <c r="K199" s="1">
        <v>201940</v>
      </c>
      <c r="L199" s="2">
        <v>43738</v>
      </c>
      <c r="M199" s="2">
        <v>43744</v>
      </c>
      <c r="N199" s="2">
        <v>43738</v>
      </c>
      <c r="O199" s="2">
        <v>43744</v>
      </c>
      <c r="P199" s="1">
        <v>1</v>
      </c>
      <c r="Q199" s="1">
        <v>3106</v>
      </c>
      <c r="R199" s="10">
        <f t="shared" si="0"/>
        <v>8.4292227529309594E-2</v>
      </c>
      <c r="S199" s="11">
        <f t="shared" si="1"/>
        <v>3.1188124185844552</v>
      </c>
      <c r="T199" s="1">
        <v>3.46</v>
      </c>
      <c r="U199" s="1">
        <v>0</v>
      </c>
      <c r="V199" s="1">
        <v>0</v>
      </c>
      <c r="W199" s="1">
        <v>36848</v>
      </c>
      <c r="X199" s="1">
        <v>381.09</v>
      </c>
      <c r="Y199" s="1">
        <v>37</v>
      </c>
      <c r="Z199" s="1">
        <v>2442.2199999999998</v>
      </c>
      <c r="AA199" s="1">
        <v>37</v>
      </c>
      <c r="AB199" s="1">
        <v>37</v>
      </c>
      <c r="AC199" s="1">
        <v>2442.2199999999998</v>
      </c>
      <c r="AD199" s="1">
        <v>2442.2199999999998</v>
      </c>
      <c r="AE199" s="1" t="s">
        <v>50</v>
      </c>
      <c r="AF199" s="11">
        <f t="shared" si="2"/>
        <v>1.0041250542770299E-3</v>
      </c>
      <c r="AG199" s="11">
        <f t="shared" si="3"/>
        <v>0</v>
      </c>
      <c r="AH199" s="10">
        <f t="shared" si="4"/>
        <v>0</v>
      </c>
      <c r="AI199" s="12">
        <f t="shared" si="5"/>
        <v>1</v>
      </c>
      <c r="AJ199" s="11">
        <f t="shared" si="6"/>
        <v>1.6499424218828566E-4</v>
      </c>
      <c r="AK199" s="11">
        <f t="shared" si="7"/>
        <v>0</v>
      </c>
      <c r="AL199" s="11">
        <f t="shared" si="8"/>
        <v>-6.0858187592458988</v>
      </c>
      <c r="AM199" s="13">
        <f t="shared" si="9"/>
        <v>0.5</v>
      </c>
      <c r="AN199" s="14">
        <f t="shared" si="10"/>
        <v>1.5594062092922276</v>
      </c>
      <c r="AO199" s="14">
        <f t="shared" si="11"/>
        <v>57461</v>
      </c>
      <c r="AP199" s="15">
        <f t="shared" si="12"/>
        <v>57461</v>
      </c>
      <c r="AQ199" s="16">
        <f t="shared" si="13"/>
        <v>36848</v>
      </c>
      <c r="AR199" s="11" t="str">
        <f t="shared" si="14"/>
        <v/>
      </c>
    </row>
    <row r="200" spans="1:44" hidden="1">
      <c r="A200" s="1" t="s">
        <v>53</v>
      </c>
      <c r="B200" s="1" t="s">
        <v>323</v>
      </c>
      <c r="C200" s="1">
        <v>124170767729247</v>
      </c>
      <c r="D200" s="1" t="s">
        <v>46</v>
      </c>
      <c r="E200" s="1" t="s">
        <v>55</v>
      </c>
      <c r="F200" s="1" t="s">
        <v>70</v>
      </c>
      <c r="G200" s="1">
        <v>43560</v>
      </c>
      <c r="H200" s="1">
        <v>43804</v>
      </c>
      <c r="I200" s="1">
        <v>3</v>
      </c>
      <c r="J200" s="1" t="s">
        <v>49</v>
      </c>
      <c r="K200" s="1">
        <v>201940</v>
      </c>
      <c r="L200" s="2">
        <v>43738</v>
      </c>
      <c r="M200" s="2">
        <v>43744</v>
      </c>
      <c r="N200" s="2">
        <v>43738</v>
      </c>
      <c r="O200" s="2">
        <v>43744</v>
      </c>
      <c r="P200" s="1">
        <v>1</v>
      </c>
      <c r="Q200" s="1">
        <v>700</v>
      </c>
      <c r="R200" s="10">
        <f t="shared" si="0"/>
        <v>5.4045707226683136E-2</v>
      </c>
      <c r="S200" s="11">
        <f t="shared" si="1"/>
        <v>1.7835083384805435</v>
      </c>
      <c r="T200" s="1">
        <v>1.57</v>
      </c>
      <c r="U200" s="1">
        <v>0</v>
      </c>
      <c r="V200" s="1">
        <v>0</v>
      </c>
      <c r="W200" s="1">
        <v>12952</v>
      </c>
      <c r="X200" s="1">
        <v>169.2</v>
      </c>
      <c r="Y200" s="1">
        <v>33</v>
      </c>
      <c r="Z200" s="1">
        <v>1542.31</v>
      </c>
      <c r="AA200" s="1">
        <v>33</v>
      </c>
      <c r="AB200" s="1">
        <v>33</v>
      </c>
      <c r="AC200" s="1">
        <v>1542.31</v>
      </c>
      <c r="AD200" s="1">
        <v>1542.31</v>
      </c>
      <c r="AE200" s="1" t="s">
        <v>50</v>
      </c>
      <c r="AF200" s="11">
        <f t="shared" si="2"/>
        <v>2.5478690549722051E-3</v>
      </c>
      <c r="AG200" s="11">
        <f t="shared" si="3"/>
        <v>0</v>
      </c>
      <c r="AH200" s="10">
        <f t="shared" si="4"/>
        <v>0</v>
      </c>
      <c r="AI200" s="12">
        <f t="shared" si="5"/>
        <v>1</v>
      </c>
      <c r="AJ200" s="11">
        <f t="shared" si="6"/>
        <v>4.4296168795843974E-4</v>
      </c>
      <c r="AK200" s="11">
        <f t="shared" si="7"/>
        <v>0</v>
      </c>
      <c r="AL200" s="11">
        <f t="shared" si="8"/>
        <v>-5.7518948573522124</v>
      </c>
      <c r="AM200" s="13">
        <f t="shared" si="9"/>
        <v>0.5</v>
      </c>
      <c r="AN200" s="14">
        <f t="shared" si="10"/>
        <v>0.89175416924027173</v>
      </c>
      <c r="AO200" s="14">
        <f t="shared" si="11"/>
        <v>11550</v>
      </c>
      <c r="AP200" s="15">
        <f t="shared" si="12"/>
        <v>11550</v>
      </c>
      <c r="AQ200" s="16">
        <f t="shared" si="13"/>
        <v>12952</v>
      </c>
      <c r="AR200" s="11" t="str">
        <f t="shared" si="14"/>
        <v/>
      </c>
    </row>
    <row r="201" spans="1:44">
      <c r="A201" s="1" t="s">
        <v>44</v>
      </c>
      <c r="B201" s="1" t="s">
        <v>324</v>
      </c>
      <c r="C201" s="1">
        <v>124170767729247</v>
      </c>
      <c r="D201" s="1" t="s">
        <v>46</v>
      </c>
      <c r="E201" s="1" t="s">
        <v>47</v>
      </c>
      <c r="F201" s="1" t="s">
        <v>105</v>
      </c>
      <c r="G201" s="1">
        <v>43560</v>
      </c>
      <c r="H201" s="1">
        <v>43804</v>
      </c>
      <c r="I201" s="1">
        <v>3</v>
      </c>
      <c r="J201" s="1" t="s">
        <v>49</v>
      </c>
      <c r="K201" s="1">
        <v>201940</v>
      </c>
      <c r="L201" s="2">
        <v>43738</v>
      </c>
      <c r="M201" s="2">
        <v>43744</v>
      </c>
      <c r="N201" s="2">
        <v>43738</v>
      </c>
      <c r="O201" s="2">
        <v>43744</v>
      </c>
      <c r="P201" s="1">
        <v>1</v>
      </c>
      <c r="Q201" s="1">
        <v>24</v>
      </c>
      <c r="R201" s="10">
        <f t="shared" si="0"/>
        <v>2.7459954233409609E-2</v>
      </c>
      <c r="S201" s="11">
        <f t="shared" si="1"/>
        <v>0.27459954233409611</v>
      </c>
      <c r="T201" s="1">
        <v>0.05</v>
      </c>
      <c r="U201" s="1">
        <v>0</v>
      </c>
      <c r="V201" s="1">
        <v>0</v>
      </c>
      <c r="W201" s="1">
        <v>874</v>
      </c>
      <c r="X201" s="1">
        <v>19.8</v>
      </c>
      <c r="Y201" s="1">
        <v>10</v>
      </c>
      <c r="Z201" s="1">
        <v>515.28</v>
      </c>
      <c r="AA201" s="1">
        <v>10</v>
      </c>
      <c r="AB201" s="1">
        <v>10</v>
      </c>
      <c r="AC201" s="1">
        <v>515.28</v>
      </c>
      <c r="AD201" s="1">
        <v>515.28</v>
      </c>
      <c r="AE201" s="1" t="s">
        <v>50</v>
      </c>
      <c r="AF201" s="11">
        <f t="shared" si="2"/>
        <v>1.1441647597254004E-2</v>
      </c>
      <c r="AG201" s="11">
        <f t="shared" si="3"/>
        <v>0</v>
      </c>
      <c r="AH201" s="10">
        <f t="shared" si="4"/>
        <v>0</v>
      </c>
      <c r="AI201" s="12">
        <f t="shared" si="5"/>
        <v>1</v>
      </c>
      <c r="AJ201" s="11">
        <f t="shared" si="6"/>
        <v>3.5974082167809038E-3</v>
      </c>
      <c r="AK201" s="11">
        <f t="shared" si="7"/>
        <v>0</v>
      </c>
      <c r="AL201" s="11">
        <f t="shared" si="8"/>
        <v>-3.1805252303260763</v>
      </c>
      <c r="AM201" s="13">
        <f t="shared" si="9"/>
        <v>0.5</v>
      </c>
      <c r="AN201" s="14">
        <f t="shared" si="10"/>
        <v>0.13729977116704806</v>
      </c>
      <c r="AO201" s="14">
        <f t="shared" si="11"/>
        <v>120</v>
      </c>
      <c r="AP201" s="15">
        <f t="shared" si="12"/>
        <v>120</v>
      </c>
      <c r="AQ201" s="16">
        <f t="shared" si="13"/>
        <v>874</v>
      </c>
      <c r="AR201" s="11" t="str">
        <f t="shared" si="14"/>
        <v/>
      </c>
    </row>
    <row r="202" spans="1:44">
      <c r="A202" s="1" t="s">
        <v>44</v>
      </c>
      <c r="B202" s="1" t="s">
        <v>325</v>
      </c>
      <c r="C202" s="1">
        <v>124170767729247</v>
      </c>
      <c r="D202" s="1" t="s">
        <v>46</v>
      </c>
      <c r="E202" s="1" t="s">
        <v>47</v>
      </c>
      <c r="F202" s="1" t="s">
        <v>138</v>
      </c>
      <c r="G202" s="1">
        <v>43560</v>
      </c>
      <c r="H202" s="1">
        <v>43804</v>
      </c>
      <c r="I202" s="1">
        <v>3</v>
      </c>
      <c r="J202" s="1" t="s">
        <v>49</v>
      </c>
      <c r="K202" s="1">
        <v>201940</v>
      </c>
      <c r="L202" s="2">
        <v>43738</v>
      </c>
      <c r="M202" s="2">
        <v>43744</v>
      </c>
      <c r="N202" s="2">
        <v>43738</v>
      </c>
      <c r="O202" s="2">
        <v>43744</v>
      </c>
      <c r="P202" s="1">
        <v>1</v>
      </c>
      <c r="Q202" s="1">
        <v>28</v>
      </c>
      <c r="R202" s="10">
        <f t="shared" si="0"/>
        <v>4.5826513911620292E-2</v>
      </c>
      <c r="S202" s="11">
        <f t="shared" si="1"/>
        <v>0.22913256955810149</v>
      </c>
      <c r="T202" s="1">
        <v>0.14000000000000001</v>
      </c>
      <c r="U202" s="1">
        <v>0</v>
      </c>
      <c r="V202" s="1">
        <v>0</v>
      </c>
      <c r="W202" s="1">
        <v>611</v>
      </c>
      <c r="X202" s="1">
        <v>55.32</v>
      </c>
      <c r="Y202" s="1">
        <v>5</v>
      </c>
      <c r="Z202" s="1">
        <v>331.93</v>
      </c>
      <c r="AA202" s="1">
        <v>5</v>
      </c>
      <c r="AB202" s="1">
        <v>5</v>
      </c>
      <c r="AC202" s="1">
        <v>331.93</v>
      </c>
      <c r="AD202" s="1">
        <v>331.93</v>
      </c>
      <c r="AE202" s="1" t="s">
        <v>50</v>
      </c>
      <c r="AF202" s="11">
        <f t="shared" si="2"/>
        <v>8.1833060556464818E-3</v>
      </c>
      <c r="AG202" s="11">
        <f t="shared" si="3"/>
        <v>0</v>
      </c>
      <c r="AH202" s="10">
        <f t="shared" si="4"/>
        <v>0</v>
      </c>
      <c r="AI202" s="12">
        <f t="shared" si="5"/>
        <v>1</v>
      </c>
      <c r="AJ202" s="11">
        <f t="shared" si="6"/>
        <v>3.6446807995150531E-3</v>
      </c>
      <c r="AK202" s="11">
        <f t="shared" si="7"/>
        <v>0</v>
      </c>
      <c r="AL202" s="11">
        <f t="shared" si="8"/>
        <v>-2.2452737306200641</v>
      </c>
      <c r="AM202" s="13">
        <f t="shared" si="9"/>
        <v>0.5</v>
      </c>
      <c r="AN202" s="14">
        <f t="shared" si="10"/>
        <v>0.11456628477905074</v>
      </c>
      <c r="AO202" s="14">
        <f t="shared" si="11"/>
        <v>70</v>
      </c>
      <c r="AP202" s="15">
        <f t="shared" si="12"/>
        <v>70</v>
      </c>
      <c r="AQ202" s="16">
        <f t="shared" si="13"/>
        <v>611</v>
      </c>
      <c r="AR202" s="11" t="str">
        <f t="shared" si="14"/>
        <v/>
      </c>
    </row>
    <row r="203" spans="1:44" hidden="1">
      <c r="A203" s="1" t="s">
        <v>44</v>
      </c>
      <c r="B203" s="1" t="s">
        <v>326</v>
      </c>
      <c r="C203" s="1">
        <v>124170767729247</v>
      </c>
      <c r="D203" s="1" t="s">
        <v>46</v>
      </c>
      <c r="E203" s="1" t="s">
        <v>47</v>
      </c>
      <c r="F203" s="1" t="s">
        <v>327</v>
      </c>
      <c r="G203" s="1">
        <v>43560</v>
      </c>
      <c r="H203" s="1">
        <v>43804</v>
      </c>
      <c r="I203" s="1">
        <v>3</v>
      </c>
      <c r="J203" s="1" t="s">
        <v>49</v>
      </c>
      <c r="K203" s="1">
        <v>201940</v>
      </c>
      <c r="L203" s="2">
        <v>43738</v>
      </c>
      <c r="M203" s="2">
        <v>43744</v>
      </c>
      <c r="N203" s="2">
        <v>43738</v>
      </c>
      <c r="O203" s="2">
        <v>43744</v>
      </c>
      <c r="P203" s="1">
        <v>1</v>
      </c>
      <c r="Q203" s="1">
        <v>4295</v>
      </c>
      <c r="R203" s="10">
        <f t="shared" si="0"/>
        <v>6.3355558177956101E-2</v>
      </c>
      <c r="S203" s="11">
        <f t="shared" si="1"/>
        <v>8.4262892376681613</v>
      </c>
      <c r="T203" s="1">
        <v>8.7200000000000006</v>
      </c>
      <c r="U203" s="1">
        <v>3</v>
      </c>
      <c r="V203" s="1">
        <v>225.9</v>
      </c>
      <c r="W203" s="1">
        <v>67792</v>
      </c>
      <c r="X203" s="1">
        <v>1736.88</v>
      </c>
      <c r="Y203" s="1">
        <v>133</v>
      </c>
      <c r="Z203" s="1">
        <v>9395.25</v>
      </c>
      <c r="AA203" s="1">
        <v>133</v>
      </c>
      <c r="AB203" s="1">
        <v>85.648195576229995</v>
      </c>
      <c r="AC203" s="1">
        <v>9395.25</v>
      </c>
      <c r="AD203" s="1">
        <v>6050.2722517862703</v>
      </c>
      <c r="AE203" s="1" t="s">
        <v>50</v>
      </c>
      <c r="AF203" s="11">
        <f t="shared" si="2"/>
        <v>1.9618834080717489E-3</v>
      </c>
      <c r="AG203" s="11">
        <f t="shared" si="3"/>
        <v>6.9848661233993018E-4</v>
      </c>
      <c r="AH203" s="10">
        <f t="shared" si="4"/>
        <v>47.351804423748547</v>
      </c>
      <c r="AI203" s="12">
        <f t="shared" si="5"/>
        <v>0.64397139531016134</v>
      </c>
      <c r="AJ203" s="11">
        <f t="shared" si="6"/>
        <v>1.6994990956208743E-4</v>
      </c>
      <c r="AK203" s="11">
        <f t="shared" si="7"/>
        <v>4.0313056920875307E-4</v>
      </c>
      <c r="AL203" s="11">
        <f t="shared" si="8"/>
        <v>-2.8878321679049153</v>
      </c>
      <c r="AM203" s="13">
        <f t="shared" si="9"/>
        <v>1.9395339426774877E-3</v>
      </c>
      <c r="AN203" s="14">
        <f t="shared" si="10"/>
        <v>8.4262892376681613</v>
      </c>
      <c r="AO203" s="14">
        <f t="shared" si="11"/>
        <v>571235</v>
      </c>
      <c r="AP203" s="15">
        <f t="shared" si="12"/>
        <v>367859</v>
      </c>
      <c r="AQ203" s="16">
        <f t="shared" si="13"/>
        <v>43656.108830866455</v>
      </c>
      <c r="AR203" s="11">
        <f t="shared" si="14"/>
        <v>1</v>
      </c>
    </row>
    <row r="204" spans="1:44" hidden="1">
      <c r="A204" s="1" t="s">
        <v>44</v>
      </c>
      <c r="B204" s="1" t="s">
        <v>328</v>
      </c>
      <c r="C204" s="1">
        <v>124170767729247</v>
      </c>
      <c r="D204" s="1" t="s">
        <v>46</v>
      </c>
      <c r="E204" s="1" t="s">
        <v>47</v>
      </c>
      <c r="F204" s="1" t="s">
        <v>329</v>
      </c>
      <c r="G204" s="1">
        <v>43560</v>
      </c>
      <c r="H204" s="1">
        <v>43804</v>
      </c>
      <c r="I204" s="1">
        <v>3</v>
      </c>
      <c r="J204" s="1" t="s">
        <v>49</v>
      </c>
      <c r="K204" s="1">
        <v>201940</v>
      </c>
      <c r="L204" s="2">
        <v>43738</v>
      </c>
      <c r="M204" s="2">
        <v>43744</v>
      </c>
      <c r="N204" s="2">
        <v>43738</v>
      </c>
      <c r="O204" s="2">
        <v>43744</v>
      </c>
      <c r="P204" s="1">
        <v>1</v>
      </c>
      <c r="Q204" s="1">
        <v>1949</v>
      </c>
      <c r="R204" s="10">
        <f t="shared" si="0"/>
        <v>0.24405209115952917</v>
      </c>
      <c r="S204" s="11">
        <f t="shared" si="1"/>
        <v>0.97620836463811655</v>
      </c>
      <c r="T204" s="1">
        <v>5.4799999999999898</v>
      </c>
      <c r="U204" s="1">
        <v>0</v>
      </c>
      <c r="V204" s="1">
        <v>0</v>
      </c>
      <c r="W204" s="1">
        <v>7986</v>
      </c>
      <c r="X204" s="1">
        <v>177.75</v>
      </c>
      <c r="Y204" s="1">
        <v>4</v>
      </c>
      <c r="Z204" s="1">
        <v>257.48</v>
      </c>
      <c r="AA204" s="1">
        <v>4</v>
      </c>
      <c r="AB204" s="1">
        <v>4</v>
      </c>
      <c r="AC204" s="1">
        <v>257.48</v>
      </c>
      <c r="AD204" s="1">
        <v>257.48</v>
      </c>
      <c r="AE204" s="1" t="s">
        <v>50</v>
      </c>
      <c r="AF204" s="11">
        <f t="shared" si="2"/>
        <v>5.0087653393438513E-4</v>
      </c>
      <c r="AG204" s="11">
        <f t="shared" si="3"/>
        <v>0</v>
      </c>
      <c r="AH204" s="10">
        <f t="shared" si="4"/>
        <v>0</v>
      </c>
      <c r="AI204" s="12">
        <f t="shared" si="5"/>
        <v>1</v>
      </c>
      <c r="AJ204" s="11">
        <f t="shared" si="6"/>
        <v>2.5037553978600398E-4</v>
      </c>
      <c r="AK204" s="11">
        <f t="shared" si="7"/>
        <v>0</v>
      </c>
      <c r="AL204" s="11">
        <f t="shared" si="8"/>
        <v>-2.0005010647704817</v>
      </c>
      <c r="AM204" s="13">
        <f t="shared" si="9"/>
        <v>0.5</v>
      </c>
      <c r="AN204" s="14">
        <f t="shared" si="10"/>
        <v>0.48810418231905828</v>
      </c>
      <c r="AO204" s="14">
        <f t="shared" si="11"/>
        <v>3897.9999999999995</v>
      </c>
      <c r="AP204" s="15">
        <f t="shared" si="12"/>
        <v>3897.9999999999995</v>
      </c>
      <c r="AQ204" s="16">
        <f t="shared" si="13"/>
        <v>7986</v>
      </c>
      <c r="AR204" s="11" t="str">
        <f t="shared" si="14"/>
        <v/>
      </c>
    </row>
    <row r="205" spans="1:44" hidden="1">
      <c r="A205" s="1" t="s">
        <v>44</v>
      </c>
      <c r="B205" s="1" t="s">
        <v>330</v>
      </c>
      <c r="C205" s="1">
        <v>124170767729247</v>
      </c>
      <c r="D205" s="1" t="s">
        <v>46</v>
      </c>
      <c r="E205" s="1" t="s">
        <v>47</v>
      </c>
      <c r="F205" s="1" t="s">
        <v>60</v>
      </c>
      <c r="G205" s="1">
        <v>43560</v>
      </c>
      <c r="H205" s="1">
        <v>43804</v>
      </c>
      <c r="I205" s="1">
        <v>3</v>
      </c>
      <c r="J205" s="1" t="s">
        <v>49</v>
      </c>
      <c r="K205" s="1">
        <v>201940</v>
      </c>
      <c r="L205" s="2">
        <v>43738</v>
      </c>
      <c r="M205" s="2">
        <v>43744</v>
      </c>
      <c r="N205" s="2">
        <v>43738</v>
      </c>
      <c r="O205" s="2">
        <v>43744</v>
      </c>
      <c r="P205" s="1">
        <v>1</v>
      </c>
      <c r="Q205" s="1">
        <v>760</v>
      </c>
      <c r="R205" s="10">
        <f t="shared" si="0"/>
        <v>7.4641524258495379E-2</v>
      </c>
      <c r="S205" s="11">
        <f t="shared" si="1"/>
        <v>6.2698880377136117</v>
      </c>
      <c r="T205" s="1">
        <v>4.37</v>
      </c>
      <c r="U205" s="1">
        <v>3</v>
      </c>
      <c r="V205" s="1">
        <v>124.35</v>
      </c>
      <c r="W205" s="1">
        <v>10182</v>
      </c>
      <c r="X205" s="1">
        <v>1373.88</v>
      </c>
      <c r="Y205" s="1">
        <v>84</v>
      </c>
      <c r="Z205" s="1">
        <v>4622.9399999999996</v>
      </c>
      <c r="AA205" s="1">
        <v>84</v>
      </c>
      <c r="AB205" s="1">
        <v>43.807894736759998</v>
      </c>
      <c r="AC205" s="1">
        <v>4622.9399999999996</v>
      </c>
      <c r="AD205" s="1">
        <v>2410.9674868375801</v>
      </c>
      <c r="AE205" s="1" t="s">
        <v>50</v>
      </c>
      <c r="AF205" s="11">
        <f t="shared" si="2"/>
        <v>8.249852681202121E-3</v>
      </c>
      <c r="AG205" s="11">
        <f t="shared" si="3"/>
        <v>3.9473684210526317E-3</v>
      </c>
      <c r="AH205" s="10">
        <f t="shared" si="4"/>
        <v>40.192105263157899</v>
      </c>
      <c r="AI205" s="12">
        <f t="shared" si="5"/>
        <v>0.52152255639097744</v>
      </c>
      <c r="AJ205" s="11">
        <f t="shared" si="6"/>
        <v>8.9641205260496647E-4</v>
      </c>
      <c r="AK205" s="11">
        <f t="shared" si="7"/>
        <v>2.274511718450771E-3</v>
      </c>
      <c r="AL205" s="11">
        <f t="shared" si="8"/>
        <v>-1.7598643088975414</v>
      </c>
      <c r="AM205" s="13">
        <f t="shared" si="9"/>
        <v>3.9215408059084689E-2</v>
      </c>
      <c r="AN205" s="14">
        <f t="shared" si="10"/>
        <v>6.0190925162050668</v>
      </c>
      <c r="AO205" s="14">
        <f t="shared" si="11"/>
        <v>61286.399999999987</v>
      </c>
      <c r="AP205" s="15">
        <f t="shared" si="12"/>
        <v>31962.239999999994</v>
      </c>
      <c r="AQ205" s="16">
        <f t="shared" si="13"/>
        <v>5310.1426691729321</v>
      </c>
      <c r="AR205" s="11">
        <f t="shared" si="14"/>
        <v>0.96</v>
      </c>
    </row>
    <row r="206" spans="1:44" hidden="1">
      <c r="A206" s="1" t="s">
        <v>75</v>
      </c>
      <c r="B206" s="1" t="s">
        <v>331</v>
      </c>
      <c r="C206" s="1">
        <v>124170767729247</v>
      </c>
      <c r="D206" s="1" t="s">
        <v>46</v>
      </c>
      <c r="E206" s="1" t="s">
        <v>77</v>
      </c>
      <c r="G206" s="1">
        <v>43560</v>
      </c>
      <c r="H206" s="1">
        <v>43804</v>
      </c>
      <c r="I206" s="1">
        <v>3</v>
      </c>
      <c r="J206" s="1" t="s">
        <v>49</v>
      </c>
      <c r="K206" s="1">
        <v>201940</v>
      </c>
      <c r="L206" s="2">
        <v>43738</v>
      </c>
      <c r="M206" s="2">
        <v>43744</v>
      </c>
      <c r="N206" s="2">
        <v>43738</v>
      </c>
      <c r="O206" s="2">
        <v>43744</v>
      </c>
      <c r="P206" s="1">
        <v>1</v>
      </c>
      <c r="Q206" s="1">
        <v>167776</v>
      </c>
      <c r="R206" s="10">
        <f t="shared" si="0"/>
        <v>0.15526519627939517</v>
      </c>
      <c r="S206" s="11">
        <f t="shared" si="1"/>
        <v>287.24061311688109</v>
      </c>
      <c r="T206" s="1">
        <v>264.14</v>
      </c>
      <c r="U206" s="1">
        <v>43</v>
      </c>
      <c r="V206" s="1">
        <v>2379.4699999999998</v>
      </c>
      <c r="W206" s="1">
        <v>1080577</v>
      </c>
      <c r="X206" s="1">
        <v>23845.919999999998</v>
      </c>
      <c r="Y206" s="1">
        <v>1850</v>
      </c>
      <c r="Z206" s="1">
        <v>114087.27</v>
      </c>
      <c r="AA206" s="1">
        <v>1850</v>
      </c>
      <c r="AB206" s="1">
        <v>1573.0544833578999</v>
      </c>
      <c r="AC206" s="1">
        <v>114087.27</v>
      </c>
      <c r="AD206" s="1">
        <v>97008.373820304405</v>
      </c>
      <c r="AE206" s="1" t="s">
        <v>50</v>
      </c>
      <c r="AF206" s="11">
        <f t="shared" si="2"/>
        <v>1.712048285314235E-3</v>
      </c>
      <c r="AG206" s="11">
        <f t="shared" si="3"/>
        <v>2.5629410642761776E-4</v>
      </c>
      <c r="AH206" s="10">
        <f t="shared" si="4"/>
        <v>276.94551664123594</v>
      </c>
      <c r="AI206" s="12">
        <f t="shared" si="5"/>
        <v>0.85029972073446702</v>
      </c>
      <c r="AJ206" s="11">
        <f t="shared" si="6"/>
        <v>3.9770226066424065E-5</v>
      </c>
      <c r="AK206" s="11">
        <f t="shared" si="7"/>
        <v>3.9079475932371397E-5</v>
      </c>
      <c r="AL206" s="11">
        <f t="shared" si="8"/>
        <v>-26.108764622346282</v>
      </c>
      <c r="AM206" s="13">
        <f t="shared" si="9"/>
        <v>1.4496144826710538E-150</v>
      </c>
      <c r="AN206" s="14">
        <f t="shared" si="10"/>
        <v>287.24061311688109</v>
      </c>
      <c r="AO206" s="14">
        <f t="shared" si="11"/>
        <v>310385600</v>
      </c>
      <c r="AP206" s="15">
        <f t="shared" si="12"/>
        <v>263920789</v>
      </c>
      <c r="AQ206" s="16">
        <f t="shared" si="13"/>
        <v>918814.32133208821</v>
      </c>
      <c r="AR206" s="11">
        <f t="shared" si="14"/>
        <v>1</v>
      </c>
    </row>
    <row r="207" spans="1:44" hidden="1">
      <c r="A207" s="1" t="s">
        <v>53</v>
      </c>
      <c r="B207" s="1" t="s">
        <v>332</v>
      </c>
      <c r="C207" s="1">
        <v>124170767729247</v>
      </c>
      <c r="D207" s="1" t="s">
        <v>46</v>
      </c>
      <c r="E207" s="1" t="s">
        <v>55</v>
      </c>
      <c r="F207" s="1" t="s">
        <v>333</v>
      </c>
      <c r="G207" s="1">
        <v>43560</v>
      </c>
      <c r="H207" s="1">
        <v>43804</v>
      </c>
      <c r="I207" s="1">
        <v>3</v>
      </c>
      <c r="J207" s="1" t="s">
        <v>49</v>
      </c>
      <c r="K207" s="1">
        <v>201940</v>
      </c>
      <c r="L207" s="2">
        <v>43738</v>
      </c>
      <c r="M207" s="2">
        <v>43744</v>
      </c>
      <c r="N207" s="2">
        <v>43738</v>
      </c>
      <c r="O207" s="2">
        <v>43744</v>
      </c>
      <c r="P207" s="1">
        <v>1</v>
      </c>
      <c r="Q207" s="1">
        <v>20888</v>
      </c>
      <c r="R207" s="10">
        <f t="shared" si="0"/>
        <v>0.125360092183599</v>
      </c>
      <c r="S207" s="11">
        <f t="shared" si="1"/>
        <v>26.827059727290184</v>
      </c>
      <c r="T207" s="1">
        <v>36.96</v>
      </c>
      <c r="U207" s="1">
        <v>3</v>
      </c>
      <c r="V207" s="1">
        <v>225.9</v>
      </c>
      <c r="W207" s="1">
        <v>166624</v>
      </c>
      <c r="X207" s="1">
        <v>2944.26</v>
      </c>
      <c r="Y207" s="1">
        <v>214</v>
      </c>
      <c r="Z207" s="1">
        <v>13654.3</v>
      </c>
      <c r="AA207" s="1">
        <v>214</v>
      </c>
      <c r="AB207" s="1">
        <v>190.068939103676</v>
      </c>
      <c r="AC207" s="1">
        <v>13654.3</v>
      </c>
      <c r="AD207" s="1">
        <v>12127.375304688399</v>
      </c>
      <c r="AE207" s="1" t="s">
        <v>50</v>
      </c>
      <c r="AF207" s="11">
        <f t="shared" si="2"/>
        <v>1.2843287881697714E-3</v>
      </c>
      <c r="AG207" s="11">
        <f t="shared" si="3"/>
        <v>1.4362313289927232E-4</v>
      </c>
      <c r="AH207" s="10">
        <f t="shared" si="4"/>
        <v>23.931060896208351</v>
      </c>
      <c r="AI207" s="12">
        <f t="shared" si="5"/>
        <v>0.88817261263454039</v>
      </c>
      <c r="AJ207" s="11">
        <f t="shared" si="6"/>
        <v>8.7738511648460435E-5</v>
      </c>
      <c r="AK207" s="11">
        <f t="shared" si="7"/>
        <v>8.2914899550980823E-5</v>
      </c>
      <c r="AL207" s="11">
        <f t="shared" si="8"/>
        <v>-9.4493122428587704</v>
      </c>
      <c r="AM207" s="13">
        <f t="shared" si="9"/>
        <v>1.7053212535724255E-21</v>
      </c>
      <c r="AN207" s="14">
        <f t="shared" si="10"/>
        <v>26.827059727290184</v>
      </c>
      <c r="AO207" s="14">
        <f t="shared" si="11"/>
        <v>4470032</v>
      </c>
      <c r="AP207" s="15">
        <f t="shared" si="12"/>
        <v>3970160</v>
      </c>
      <c r="AQ207" s="16">
        <f t="shared" si="13"/>
        <v>147990.87340761765</v>
      </c>
      <c r="AR207" s="11">
        <f t="shared" si="14"/>
        <v>1</v>
      </c>
    </row>
    <row r="208" spans="1:44" hidden="1">
      <c r="A208" s="1" t="s">
        <v>44</v>
      </c>
      <c r="B208" s="1" t="s">
        <v>334</v>
      </c>
      <c r="C208" s="1">
        <v>124170767729247</v>
      </c>
      <c r="D208" s="1" t="s">
        <v>46</v>
      </c>
      <c r="E208" s="1" t="s">
        <v>47</v>
      </c>
      <c r="F208" s="1" t="s">
        <v>266</v>
      </c>
      <c r="G208" s="1">
        <v>43560</v>
      </c>
      <c r="H208" s="1">
        <v>43804</v>
      </c>
      <c r="I208" s="1">
        <v>3</v>
      </c>
      <c r="J208" s="1" t="s">
        <v>49</v>
      </c>
      <c r="K208" s="1">
        <v>201940</v>
      </c>
      <c r="L208" s="2">
        <v>43738</v>
      </c>
      <c r="M208" s="2">
        <v>43744</v>
      </c>
      <c r="N208" s="2">
        <v>43738</v>
      </c>
      <c r="O208" s="2">
        <v>43744</v>
      </c>
      <c r="P208" s="1">
        <v>1</v>
      </c>
      <c r="Q208" s="1">
        <v>8172</v>
      </c>
      <c r="R208" s="10">
        <f t="shared" si="0"/>
        <v>0.25372578241430699</v>
      </c>
      <c r="S208" s="11">
        <f t="shared" si="1"/>
        <v>2.790983606557377</v>
      </c>
      <c r="T208" s="1">
        <v>8.2799999999999994</v>
      </c>
      <c r="U208" s="1">
        <v>1</v>
      </c>
      <c r="V208" s="1">
        <v>20</v>
      </c>
      <c r="W208" s="1">
        <v>32208</v>
      </c>
      <c r="X208" s="1">
        <v>244.84</v>
      </c>
      <c r="Y208" s="1">
        <v>11</v>
      </c>
      <c r="Z208" s="1">
        <v>872.13</v>
      </c>
      <c r="AA208" s="1">
        <v>11</v>
      </c>
      <c r="AB208" s="1">
        <v>7.0587371512569996</v>
      </c>
      <c r="AC208" s="1">
        <v>872.13</v>
      </c>
      <c r="AD208" s="1">
        <v>559.64876652052396</v>
      </c>
      <c r="AE208" s="1" t="s">
        <v>50</v>
      </c>
      <c r="AF208" s="11">
        <f t="shared" si="2"/>
        <v>3.4153005464480874E-4</v>
      </c>
      <c r="AG208" s="11">
        <f t="shared" si="3"/>
        <v>1.2236906510034264E-4</v>
      </c>
      <c r="AH208" s="10">
        <f t="shared" si="4"/>
        <v>3.941262848751836</v>
      </c>
      <c r="AI208" s="12">
        <f t="shared" si="5"/>
        <v>0.64170337738619676</v>
      </c>
      <c r="AJ208" s="11">
        <f t="shared" si="6"/>
        <v>1.0295759992755391E-4</v>
      </c>
      <c r="AK208" s="11">
        <f t="shared" si="7"/>
        <v>1.223615777772347E-4</v>
      </c>
      <c r="AL208" s="11">
        <f t="shared" si="8"/>
        <v>-1.3704891882315686</v>
      </c>
      <c r="AM208" s="13">
        <f t="shared" si="9"/>
        <v>8.5267124054250798E-2</v>
      </c>
      <c r="AN208" s="14">
        <f t="shared" si="10"/>
        <v>2.5397950819672133</v>
      </c>
      <c r="AO208" s="14">
        <f t="shared" si="11"/>
        <v>81801.72</v>
      </c>
      <c r="AP208" s="15">
        <f t="shared" si="12"/>
        <v>52492.44</v>
      </c>
      <c r="AQ208" s="16">
        <f t="shared" si="13"/>
        <v>20667.982378854624</v>
      </c>
      <c r="AR208" s="11">
        <f t="shared" si="14"/>
        <v>0.91</v>
      </c>
    </row>
    <row r="209" spans="1:44" hidden="1">
      <c r="A209" s="1" t="s">
        <v>44</v>
      </c>
      <c r="B209" s="1" t="s">
        <v>335</v>
      </c>
      <c r="C209" s="1">
        <v>124170767729247</v>
      </c>
      <c r="D209" s="1" t="s">
        <v>46</v>
      </c>
      <c r="E209" s="1" t="s">
        <v>47</v>
      </c>
      <c r="F209" s="1" t="s">
        <v>87</v>
      </c>
      <c r="G209" s="1">
        <v>43560</v>
      </c>
      <c r="H209" s="1">
        <v>43804</v>
      </c>
      <c r="I209" s="1">
        <v>3</v>
      </c>
      <c r="J209" s="1" t="s">
        <v>49</v>
      </c>
      <c r="K209" s="1">
        <v>201940</v>
      </c>
      <c r="L209" s="2">
        <v>43738</v>
      </c>
      <c r="M209" s="2">
        <v>43744</v>
      </c>
      <c r="N209" s="2">
        <v>43738</v>
      </c>
      <c r="O209" s="2">
        <v>43744</v>
      </c>
      <c r="P209" s="1">
        <v>1</v>
      </c>
      <c r="Q209" s="1">
        <v>4390</v>
      </c>
      <c r="R209" s="10">
        <f t="shared" si="0"/>
        <v>7.6834220106412776E-2</v>
      </c>
      <c r="S209" s="11">
        <f t="shared" si="1"/>
        <v>1.613518622234668</v>
      </c>
      <c r="T209" s="1">
        <v>5.59</v>
      </c>
      <c r="U209" s="1">
        <v>1</v>
      </c>
      <c r="V209" s="1">
        <v>46.1</v>
      </c>
      <c r="W209" s="1">
        <v>57136</v>
      </c>
      <c r="X209" s="1">
        <v>410.63</v>
      </c>
      <c r="Y209" s="1">
        <v>21</v>
      </c>
      <c r="Z209" s="1">
        <v>1399.62</v>
      </c>
      <c r="AA209" s="1">
        <v>21</v>
      </c>
      <c r="AB209" s="1">
        <v>7.9849658314229996</v>
      </c>
      <c r="AC209" s="1">
        <v>1399.62</v>
      </c>
      <c r="AD209" s="1">
        <v>532.18656557029794</v>
      </c>
      <c r="AE209" s="1" t="s">
        <v>50</v>
      </c>
      <c r="AF209" s="11">
        <f t="shared" si="2"/>
        <v>3.675441052926351E-4</v>
      </c>
      <c r="AG209" s="11">
        <f t="shared" si="3"/>
        <v>2.2779043280182233E-4</v>
      </c>
      <c r="AH209" s="10">
        <f t="shared" si="4"/>
        <v>13.01503416856492</v>
      </c>
      <c r="AI209" s="12">
        <f t="shared" si="5"/>
        <v>0.38023646816357515</v>
      </c>
      <c r="AJ209" s="11">
        <f t="shared" si="6"/>
        <v>8.0189958488833496E-5</v>
      </c>
      <c r="AK209" s="11">
        <f t="shared" si="7"/>
        <v>2.2776448708355357E-4</v>
      </c>
      <c r="AL209" s="11">
        <f t="shared" si="8"/>
        <v>-0.57876537579260467</v>
      </c>
      <c r="AM209" s="13">
        <f t="shared" si="9"/>
        <v>0.28137374839830664</v>
      </c>
      <c r="AN209" s="14">
        <f t="shared" si="10"/>
        <v>1.161733408008961</v>
      </c>
      <c r="AO209" s="14">
        <f t="shared" si="11"/>
        <v>66376.799999999988</v>
      </c>
      <c r="AP209" s="15">
        <f t="shared" si="12"/>
        <v>25238.87999999999</v>
      </c>
      <c r="AQ209" s="16">
        <f t="shared" si="13"/>
        <v>21725.190844994031</v>
      </c>
      <c r="AR209" s="11" t="str">
        <f t="shared" si="14"/>
        <v/>
      </c>
    </row>
    <row r="210" spans="1:44" hidden="1">
      <c r="A210" s="1" t="s">
        <v>44</v>
      </c>
      <c r="B210" s="1" t="s">
        <v>336</v>
      </c>
      <c r="C210" s="1">
        <v>124170767729247</v>
      </c>
      <c r="D210" s="1" t="s">
        <v>46</v>
      </c>
      <c r="E210" s="1" t="s">
        <v>47</v>
      </c>
      <c r="F210" s="1" t="s">
        <v>81</v>
      </c>
      <c r="G210" s="1">
        <v>43560</v>
      </c>
      <c r="H210" s="1">
        <v>43804</v>
      </c>
      <c r="I210" s="1">
        <v>3</v>
      </c>
      <c r="J210" s="1" t="s">
        <v>49</v>
      </c>
      <c r="K210" s="1">
        <v>201940</v>
      </c>
      <c r="L210" s="2">
        <v>43738</v>
      </c>
      <c r="M210" s="2">
        <v>43744</v>
      </c>
      <c r="N210" s="2">
        <v>43738</v>
      </c>
      <c r="O210" s="2">
        <v>43744</v>
      </c>
      <c r="P210" s="1">
        <v>1</v>
      </c>
      <c r="Q210" s="1">
        <v>254</v>
      </c>
      <c r="R210" s="10">
        <f t="shared" si="0"/>
        <v>6.6387872451646623E-2</v>
      </c>
      <c r="S210" s="11">
        <f t="shared" si="1"/>
        <v>6.0412963930998433</v>
      </c>
      <c r="T210" s="1">
        <v>1.57</v>
      </c>
      <c r="U210" s="1">
        <v>3</v>
      </c>
      <c r="V210" s="1">
        <v>177.71</v>
      </c>
      <c r="W210" s="1">
        <v>3826</v>
      </c>
      <c r="X210" s="1">
        <v>693.73</v>
      </c>
      <c r="Y210" s="1">
        <v>91</v>
      </c>
      <c r="Z210" s="1">
        <v>4968.13</v>
      </c>
      <c r="AA210" s="1">
        <v>91</v>
      </c>
      <c r="AB210" s="1">
        <v>45.811023621999901</v>
      </c>
      <c r="AC210" s="1">
        <v>4968.13</v>
      </c>
      <c r="AD210" s="1">
        <v>2501.0452833754598</v>
      </c>
      <c r="AE210" s="1" t="s">
        <v>50</v>
      </c>
      <c r="AF210" s="11">
        <f t="shared" si="2"/>
        <v>2.3784631468897019E-2</v>
      </c>
      <c r="AG210" s="11">
        <f t="shared" si="3"/>
        <v>1.1811023622047244E-2</v>
      </c>
      <c r="AH210" s="10">
        <f t="shared" si="4"/>
        <v>45.188976377952756</v>
      </c>
      <c r="AI210" s="12">
        <f t="shared" si="5"/>
        <v>0.50341784200051909</v>
      </c>
      <c r="AJ210" s="11">
        <f t="shared" si="6"/>
        <v>2.4634772201746324E-3</v>
      </c>
      <c r="AK210" s="11">
        <f t="shared" si="7"/>
        <v>6.7787077900831076E-3</v>
      </c>
      <c r="AL210" s="11">
        <f t="shared" si="8"/>
        <v>-1.660127825665358</v>
      </c>
      <c r="AM210" s="13">
        <f t="shared" si="9"/>
        <v>4.8444370111313514E-2</v>
      </c>
      <c r="AN210" s="14">
        <f t="shared" si="10"/>
        <v>5.7392315734448509</v>
      </c>
      <c r="AO210" s="14">
        <f t="shared" si="11"/>
        <v>21958.3</v>
      </c>
      <c r="AP210" s="15">
        <f t="shared" si="12"/>
        <v>11054.199999999997</v>
      </c>
      <c r="AQ210" s="16">
        <f t="shared" si="13"/>
        <v>1926.076663493986</v>
      </c>
      <c r="AR210" s="11">
        <f t="shared" si="14"/>
        <v>0.95</v>
      </c>
    </row>
    <row r="211" spans="1:44" hidden="1">
      <c r="A211" s="1" t="s">
        <v>44</v>
      </c>
      <c r="B211" s="1" t="s">
        <v>337</v>
      </c>
      <c r="C211" s="1">
        <v>124170767729247</v>
      </c>
      <c r="D211" s="1" t="s">
        <v>46</v>
      </c>
      <c r="E211" s="1" t="s">
        <v>47</v>
      </c>
      <c r="F211" s="1" t="s">
        <v>99</v>
      </c>
      <c r="G211" s="1">
        <v>43560</v>
      </c>
      <c r="H211" s="1">
        <v>43804</v>
      </c>
      <c r="I211" s="1">
        <v>3</v>
      </c>
      <c r="J211" s="1" t="s">
        <v>49</v>
      </c>
      <c r="K211" s="1">
        <v>201940</v>
      </c>
      <c r="L211" s="2">
        <v>43738</v>
      </c>
      <c r="M211" s="2">
        <v>43744</v>
      </c>
      <c r="N211" s="2">
        <v>43738</v>
      </c>
      <c r="O211" s="2">
        <v>43744</v>
      </c>
      <c r="P211" s="1">
        <v>1</v>
      </c>
      <c r="Q211" s="1">
        <v>316</v>
      </c>
      <c r="R211" s="10">
        <f t="shared" si="0"/>
        <v>3.6255162918770081E-2</v>
      </c>
      <c r="S211" s="11">
        <f t="shared" si="1"/>
        <v>7.2510325837540163E-2</v>
      </c>
      <c r="T211" s="1">
        <v>0.56000000000000005</v>
      </c>
      <c r="U211" s="1">
        <v>0</v>
      </c>
      <c r="V211" s="1">
        <v>0</v>
      </c>
      <c r="W211" s="1">
        <v>8716</v>
      </c>
      <c r="X211" s="1">
        <v>44.16</v>
      </c>
      <c r="Y211" s="1">
        <v>2</v>
      </c>
      <c r="Z211" s="1">
        <v>111.81</v>
      </c>
      <c r="AA211" s="1">
        <v>2</v>
      </c>
      <c r="AB211" s="1">
        <v>2</v>
      </c>
      <c r="AC211" s="1">
        <v>111.81</v>
      </c>
      <c r="AD211" s="1">
        <v>111.81</v>
      </c>
      <c r="AE211" s="1" t="s">
        <v>50</v>
      </c>
      <c r="AF211" s="11">
        <f t="shared" si="2"/>
        <v>2.2946305644791189E-4</v>
      </c>
      <c r="AG211" s="11">
        <f t="shared" si="3"/>
        <v>0</v>
      </c>
      <c r="AH211" s="10">
        <f t="shared" si="4"/>
        <v>0</v>
      </c>
      <c r="AI211" s="12">
        <f t="shared" si="5"/>
        <v>1</v>
      </c>
      <c r="AJ211" s="11">
        <f t="shared" si="6"/>
        <v>1.6223626642736409E-4</v>
      </c>
      <c r="AK211" s="11">
        <f t="shared" si="7"/>
        <v>0</v>
      </c>
      <c r="AL211" s="11">
        <f t="shared" si="8"/>
        <v>-1.4143758451853079</v>
      </c>
      <c r="AM211" s="13">
        <f t="shared" si="9"/>
        <v>0.5</v>
      </c>
      <c r="AN211" s="14">
        <f t="shared" si="10"/>
        <v>3.6255162918770081E-2</v>
      </c>
      <c r="AO211" s="14">
        <f t="shared" si="11"/>
        <v>316.00000000000006</v>
      </c>
      <c r="AP211" s="15">
        <f t="shared" si="12"/>
        <v>316.00000000000006</v>
      </c>
      <c r="AQ211" s="16">
        <f t="shared" si="13"/>
        <v>8716</v>
      </c>
      <c r="AR211" s="11" t="str">
        <f t="shared" si="14"/>
        <v/>
      </c>
    </row>
    <row r="212" spans="1:44" hidden="1">
      <c r="A212" s="1" t="s">
        <v>44</v>
      </c>
      <c r="B212" s="1" t="s">
        <v>338</v>
      </c>
      <c r="C212" s="1">
        <v>124170767729247</v>
      </c>
      <c r="D212" s="1" t="s">
        <v>46</v>
      </c>
      <c r="E212" s="1" t="s">
        <v>47</v>
      </c>
      <c r="F212" s="1" t="s">
        <v>111</v>
      </c>
      <c r="G212" s="1">
        <v>43560</v>
      </c>
      <c r="H212" s="1">
        <v>43804</v>
      </c>
      <c r="I212" s="1">
        <v>3</v>
      </c>
      <c r="J212" s="1" t="s">
        <v>49</v>
      </c>
      <c r="K212" s="1">
        <v>201940</v>
      </c>
      <c r="L212" s="2">
        <v>43738</v>
      </c>
      <c r="M212" s="2">
        <v>43744</v>
      </c>
      <c r="N212" s="2">
        <v>43738</v>
      </c>
      <c r="O212" s="2">
        <v>43744</v>
      </c>
      <c r="P212" s="1">
        <v>1</v>
      </c>
      <c r="Q212" s="1">
        <v>665</v>
      </c>
      <c r="R212" s="10">
        <f t="shared" si="0"/>
        <v>5.5287662121715993E-2</v>
      </c>
      <c r="S212" s="11">
        <f t="shared" si="1"/>
        <v>2.2667941469903559</v>
      </c>
      <c r="T212" s="1">
        <v>3.62</v>
      </c>
      <c r="U212" s="1">
        <v>0</v>
      </c>
      <c r="V212" s="1">
        <v>0</v>
      </c>
      <c r="W212" s="1">
        <v>12028</v>
      </c>
      <c r="X212" s="1">
        <v>727.86999999999898</v>
      </c>
      <c r="Y212" s="1">
        <v>41</v>
      </c>
      <c r="Z212" s="1">
        <v>2224.8000000000002</v>
      </c>
      <c r="AA212" s="1">
        <v>41</v>
      </c>
      <c r="AB212" s="1">
        <v>41</v>
      </c>
      <c r="AC212" s="1">
        <v>2224.8000000000002</v>
      </c>
      <c r="AD212" s="1">
        <v>2224.8000000000002</v>
      </c>
      <c r="AE212" s="1" t="s">
        <v>50</v>
      </c>
      <c r="AF212" s="11">
        <f t="shared" si="2"/>
        <v>3.4087130029930163E-3</v>
      </c>
      <c r="AG212" s="11">
        <f t="shared" si="3"/>
        <v>0</v>
      </c>
      <c r="AH212" s="10">
        <f t="shared" si="4"/>
        <v>0</v>
      </c>
      <c r="AI212" s="12">
        <f t="shared" si="5"/>
        <v>1</v>
      </c>
      <c r="AJ212" s="11">
        <f t="shared" si="6"/>
        <v>5.3144344156363227E-4</v>
      </c>
      <c r="AK212" s="11">
        <f t="shared" si="7"/>
        <v>0</v>
      </c>
      <c r="AL212" s="11">
        <f t="shared" si="8"/>
        <v>-6.4140654233379504</v>
      </c>
      <c r="AM212" s="13">
        <f t="shared" si="9"/>
        <v>0.5</v>
      </c>
      <c r="AN212" s="14">
        <f t="shared" si="10"/>
        <v>1.1333970734951779</v>
      </c>
      <c r="AO212" s="14">
        <f t="shared" si="11"/>
        <v>13632.5</v>
      </c>
      <c r="AP212" s="15">
        <f t="shared" si="12"/>
        <v>13632.5</v>
      </c>
      <c r="AQ212" s="16">
        <f t="shared" si="13"/>
        <v>12028</v>
      </c>
      <c r="AR212" s="11" t="str">
        <f t="shared" si="14"/>
        <v/>
      </c>
    </row>
    <row r="213" spans="1:44" hidden="1">
      <c r="A213" s="1" t="s">
        <v>44</v>
      </c>
      <c r="B213" s="1" t="s">
        <v>339</v>
      </c>
      <c r="C213" s="1">
        <v>124170767729247</v>
      </c>
      <c r="D213" s="1" t="s">
        <v>46</v>
      </c>
      <c r="E213" s="1" t="s">
        <v>47</v>
      </c>
      <c r="F213" s="1" t="s">
        <v>279</v>
      </c>
      <c r="G213" s="1">
        <v>43560</v>
      </c>
      <c r="H213" s="1">
        <v>43804</v>
      </c>
      <c r="I213" s="1">
        <v>3</v>
      </c>
      <c r="J213" s="1" t="s">
        <v>49</v>
      </c>
      <c r="K213" s="1">
        <v>201940</v>
      </c>
      <c r="L213" s="2">
        <v>43738</v>
      </c>
      <c r="M213" s="2">
        <v>43744</v>
      </c>
      <c r="N213" s="2">
        <v>43738</v>
      </c>
      <c r="O213" s="2">
        <v>43744</v>
      </c>
      <c r="P213" s="1">
        <v>1</v>
      </c>
      <c r="Q213" s="1">
        <v>304</v>
      </c>
      <c r="R213" s="10">
        <f t="shared" si="0"/>
        <v>8.7230989956958396E-2</v>
      </c>
      <c r="S213" s="11">
        <f t="shared" si="1"/>
        <v>3.4892395982783357</v>
      </c>
      <c r="T213" s="1">
        <v>1.74999999999999</v>
      </c>
      <c r="U213" s="1">
        <v>0</v>
      </c>
      <c r="V213" s="1">
        <v>0</v>
      </c>
      <c r="W213" s="1">
        <v>3485</v>
      </c>
      <c r="X213" s="1">
        <v>265.14</v>
      </c>
      <c r="Y213" s="1">
        <v>40</v>
      </c>
      <c r="Z213" s="1">
        <v>2604.44</v>
      </c>
      <c r="AA213" s="1">
        <v>40</v>
      </c>
      <c r="AB213" s="1">
        <v>40</v>
      </c>
      <c r="AC213" s="1">
        <v>2604.44</v>
      </c>
      <c r="AD213" s="1">
        <v>2604.44</v>
      </c>
      <c r="AE213" s="1" t="s">
        <v>50</v>
      </c>
      <c r="AF213" s="11">
        <f t="shared" si="2"/>
        <v>1.1477761836441894E-2</v>
      </c>
      <c r="AG213" s="11">
        <f t="shared" si="3"/>
        <v>0</v>
      </c>
      <c r="AH213" s="10">
        <f t="shared" si="4"/>
        <v>0</v>
      </c>
      <c r="AI213" s="12">
        <f t="shared" si="5"/>
        <v>1</v>
      </c>
      <c r="AJ213" s="11">
        <f t="shared" si="6"/>
        <v>1.804348550827847E-3</v>
      </c>
      <c r="AK213" s="11">
        <f t="shared" si="7"/>
        <v>0</v>
      </c>
      <c r="AL213" s="11">
        <f t="shared" si="8"/>
        <v>-6.3611666555088933</v>
      </c>
      <c r="AM213" s="13">
        <f t="shared" si="9"/>
        <v>0.5</v>
      </c>
      <c r="AN213" s="14">
        <f t="shared" si="10"/>
        <v>1.7446197991391679</v>
      </c>
      <c r="AO213" s="14">
        <f t="shared" si="11"/>
        <v>6080</v>
      </c>
      <c r="AP213" s="15">
        <f t="shared" si="12"/>
        <v>6080</v>
      </c>
      <c r="AQ213" s="16">
        <f t="shared" si="13"/>
        <v>3485</v>
      </c>
      <c r="AR213" s="11" t="str">
        <f t="shared" si="14"/>
        <v/>
      </c>
    </row>
    <row r="214" spans="1:44" hidden="1">
      <c r="A214" s="1" t="s">
        <v>44</v>
      </c>
      <c r="B214" s="1" t="s">
        <v>340</v>
      </c>
      <c r="C214" s="1">
        <v>124170767729247</v>
      </c>
      <c r="D214" s="1" t="s">
        <v>46</v>
      </c>
      <c r="E214" s="1" t="s">
        <v>47</v>
      </c>
      <c r="F214" s="1" t="s">
        <v>83</v>
      </c>
      <c r="G214" s="1">
        <v>43560</v>
      </c>
      <c r="H214" s="1">
        <v>43804</v>
      </c>
      <c r="I214" s="1">
        <v>3</v>
      </c>
      <c r="J214" s="1" t="s">
        <v>49</v>
      </c>
      <c r="K214" s="1">
        <v>201940</v>
      </c>
      <c r="L214" s="2">
        <v>43738</v>
      </c>
      <c r="M214" s="2">
        <v>43744</v>
      </c>
      <c r="N214" s="2">
        <v>43738</v>
      </c>
      <c r="O214" s="2">
        <v>43744</v>
      </c>
      <c r="P214" s="1">
        <v>1</v>
      </c>
      <c r="Q214" s="1">
        <v>256</v>
      </c>
      <c r="R214" s="10">
        <f t="shared" si="0"/>
        <v>6.9245334054638896E-2</v>
      </c>
      <c r="S214" s="11">
        <f t="shared" si="1"/>
        <v>2.8390586962401949</v>
      </c>
      <c r="T214" s="1">
        <v>1.35</v>
      </c>
      <c r="U214" s="1">
        <v>1</v>
      </c>
      <c r="V214" s="1">
        <v>33</v>
      </c>
      <c r="W214" s="1">
        <v>3697</v>
      </c>
      <c r="X214" s="1">
        <v>668.81999999999903</v>
      </c>
      <c r="Y214" s="1">
        <v>41</v>
      </c>
      <c r="Z214" s="1">
        <v>2779.01</v>
      </c>
      <c r="AA214" s="1">
        <v>41</v>
      </c>
      <c r="AB214" s="1">
        <v>26.558593749987999</v>
      </c>
      <c r="AC214" s="1">
        <v>2779.01</v>
      </c>
      <c r="AD214" s="1">
        <v>1800.16091749156</v>
      </c>
      <c r="AE214" s="1" t="s">
        <v>50</v>
      </c>
      <c r="AF214" s="11">
        <f t="shared" si="2"/>
        <v>1.1090073032188261E-2</v>
      </c>
      <c r="AG214" s="11">
        <f t="shared" si="3"/>
        <v>3.90625E-3</v>
      </c>
      <c r="AH214" s="10">
        <f t="shared" si="4"/>
        <v>14.44140625</v>
      </c>
      <c r="AI214" s="12">
        <f t="shared" si="5"/>
        <v>0.64777057926829273</v>
      </c>
      <c r="AJ214" s="11">
        <f t="shared" si="6"/>
        <v>1.7223477658227663E-3</v>
      </c>
      <c r="AK214" s="11">
        <f t="shared" si="7"/>
        <v>3.8986131403006131E-3</v>
      </c>
      <c r="AL214" s="11">
        <f t="shared" si="8"/>
        <v>-1.6855046692164628</v>
      </c>
      <c r="AM214" s="13">
        <f t="shared" si="9"/>
        <v>4.5945622362128617E-2</v>
      </c>
      <c r="AN214" s="14">
        <f t="shared" si="10"/>
        <v>2.697105761428185</v>
      </c>
      <c r="AO214" s="14">
        <f t="shared" si="11"/>
        <v>9971.2000000000007</v>
      </c>
      <c r="AP214" s="15">
        <f t="shared" si="12"/>
        <v>6459.0500000000011</v>
      </c>
      <c r="AQ214" s="16">
        <f t="shared" si="13"/>
        <v>2394.8078315548782</v>
      </c>
      <c r="AR214" s="11">
        <f t="shared" si="14"/>
        <v>0.95</v>
      </c>
    </row>
    <row r="215" spans="1:44" hidden="1">
      <c r="A215" s="1" t="s">
        <v>44</v>
      </c>
      <c r="B215" s="1" t="s">
        <v>341</v>
      </c>
      <c r="C215" s="1">
        <v>124170767729247</v>
      </c>
      <c r="D215" s="1" t="s">
        <v>46</v>
      </c>
      <c r="E215" s="1" t="s">
        <v>47</v>
      </c>
      <c r="F215" s="1" t="s">
        <v>159</v>
      </c>
      <c r="G215" s="1">
        <v>43560</v>
      </c>
      <c r="H215" s="1">
        <v>43804</v>
      </c>
      <c r="I215" s="1">
        <v>3</v>
      </c>
      <c r="J215" s="1" t="s">
        <v>49</v>
      </c>
      <c r="K215" s="1">
        <v>201940</v>
      </c>
      <c r="L215" s="2">
        <v>43738</v>
      </c>
      <c r="M215" s="2">
        <v>43744</v>
      </c>
      <c r="N215" s="2">
        <v>43738</v>
      </c>
      <c r="O215" s="2">
        <v>43744</v>
      </c>
      <c r="P215" s="1">
        <v>1</v>
      </c>
      <c r="Q215" s="1">
        <v>4193</v>
      </c>
      <c r="R215" s="10">
        <f t="shared" si="0"/>
        <v>7.0201580498258767E-2</v>
      </c>
      <c r="S215" s="11">
        <f t="shared" si="1"/>
        <v>0.70201580498258775</v>
      </c>
      <c r="T215" s="1">
        <v>7.12</v>
      </c>
      <c r="U215" s="1">
        <v>0</v>
      </c>
      <c r="V215" s="1">
        <v>0</v>
      </c>
      <c r="W215" s="1">
        <v>59728</v>
      </c>
      <c r="X215" s="1">
        <v>811.64</v>
      </c>
      <c r="Y215" s="1">
        <v>10</v>
      </c>
      <c r="Z215" s="1">
        <v>406.05999999999898</v>
      </c>
      <c r="AA215" s="1">
        <v>10</v>
      </c>
      <c r="AB215" s="1">
        <v>10</v>
      </c>
      <c r="AC215" s="1">
        <v>406.05999999999898</v>
      </c>
      <c r="AD215" s="1">
        <v>406.05999999999898</v>
      </c>
      <c r="AE215" s="1" t="s">
        <v>50</v>
      </c>
      <c r="AF215" s="11">
        <f t="shared" si="2"/>
        <v>1.6742566300562549E-4</v>
      </c>
      <c r="AG215" s="11">
        <f t="shared" si="3"/>
        <v>0</v>
      </c>
      <c r="AH215" s="10">
        <f t="shared" si="4"/>
        <v>0</v>
      </c>
      <c r="AI215" s="12">
        <f t="shared" si="5"/>
        <v>1</v>
      </c>
      <c r="AJ215" s="11">
        <f t="shared" si="6"/>
        <v>5.2940211054616856E-5</v>
      </c>
      <c r="AK215" s="11">
        <f t="shared" si="7"/>
        <v>0</v>
      </c>
      <c r="AL215" s="11">
        <f t="shared" si="8"/>
        <v>-3.1625424166310436</v>
      </c>
      <c r="AM215" s="13">
        <f t="shared" si="9"/>
        <v>0.5</v>
      </c>
      <c r="AN215" s="14">
        <f t="shared" si="10"/>
        <v>0.35100790249129388</v>
      </c>
      <c r="AO215" s="14">
        <f t="shared" si="11"/>
        <v>20965</v>
      </c>
      <c r="AP215" s="15">
        <f t="shared" si="12"/>
        <v>20965</v>
      </c>
      <c r="AQ215" s="16">
        <f t="shared" si="13"/>
        <v>59728</v>
      </c>
      <c r="AR215" s="11" t="str">
        <f t="shared" si="14"/>
        <v/>
      </c>
    </row>
    <row r="216" spans="1:44" hidden="1">
      <c r="A216" s="1" t="s">
        <v>116</v>
      </c>
      <c r="B216" s="1" t="s">
        <v>342</v>
      </c>
      <c r="C216" s="1">
        <v>124170767729247</v>
      </c>
      <c r="D216" s="1" t="s">
        <v>46</v>
      </c>
      <c r="E216" s="1" t="s">
        <v>118</v>
      </c>
      <c r="F216" s="1" t="s">
        <v>343</v>
      </c>
      <c r="G216" s="1">
        <v>43560</v>
      </c>
      <c r="H216" s="1">
        <v>43804</v>
      </c>
      <c r="I216" s="1">
        <v>3</v>
      </c>
      <c r="J216" s="1" t="s">
        <v>49</v>
      </c>
      <c r="K216" s="1">
        <v>201940</v>
      </c>
      <c r="L216" s="2">
        <v>43738</v>
      </c>
      <c r="M216" s="2">
        <v>43744</v>
      </c>
      <c r="N216" s="2">
        <v>43738</v>
      </c>
      <c r="O216" s="2">
        <v>43744</v>
      </c>
      <c r="P216" s="1">
        <v>1</v>
      </c>
      <c r="Q216" s="1">
        <v>57</v>
      </c>
      <c r="R216" s="10">
        <f t="shared" si="0"/>
        <v>8.4194977843426888E-2</v>
      </c>
      <c r="S216" s="11">
        <f t="shared" si="1"/>
        <v>0.6735598227474151</v>
      </c>
      <c r="T216" s="1">
        <v>0.32</v>
      </c>
      <c r="U216" s="1">
        <v>0</v>
      </c>
      <c r="V216" s="1">
        <v>0</v>
      </c>
      <c r="W216" s="1">
        <v>677</v>
      </c>
      <c r="X216" s="1">
        <v>101.28</v>
      </c>
      <c r="Y216" s="1">
        <v>8</v>
      </c>
      <c r="Z216" s="1">
        <v>377.53</v>
      </c>
      <c r="AA216" s="1">
        <v>8</v>
      </c>
      <c r="AB216" s="1">
        <v>8</v>
      </c>
      <c r="AC216" s="1">
        <v>377.53</v>
      </c>
      <c r="AD216" s="1">
        <v>377.53</v>
      </c>
      <c r="AE216" s="1" t="s">
        <v>50</v>
      </c>
      <c r="AF216" s="11">
        <f t="shared" si="2"/>
        <v>1.1816838995568686E-2</v>
      </c>
      <c r="AG216" s="11">
        <f t="shared" si="3"/>
        <v>0</v>
      </c>
      <c r="AH216" s="10">
        <f t="shared" si="4"/>
        <v>0</v>
      </c>
      <c r="AI216" s="12">
        <f t="shared" si="5"/>
        <v>1</v>
      </c>
      <c r="AJ216" s="11">
        <f t="shared" si="6"/>
        <v>4.1531254468691456E-3</v>
      </c>
      <c r="AK216" s="11">
        <f t="shared" si="7"/>
        <v>0</v>
      </c>
      <c r="AL216" s="11">
        <f t="shared" si="8"/>
        <v>-2.8452882405651554</v>
      </c>
      <c r="AM216" s="13">
        <f t="shared" si="9"/>
        <v>0.5</v>
      </c>
      <c r="AN216" s="14">
        <f t="shared" si="10"/>
        <v>0.33677991137370755</v>
      </c>
      <c r="AO216" s="14">
        <f t="shared" si="11"/>
        <v>228</v>
      </c>
      <c r="AP216" s="15">
        <f t="shared" si="12"/>
        <v>228</v>
      </c>
      <c r="AQ216" s="16">
        <f t="shared" si="13"/>
        <v>677</v>
      </c>
      <c r="AR216" s="11" t="str">
        <f t="shared" si="14"/>
        <v/>
      </c>
    </row>
    <row r="217" spans="1:44" hidden="1">
      <c r="A217" s="1" t="s">
        <v>44</v>
      </c>
      <c r="B217" s="1" t="s">
        <v>344</v>
      </c>
      <c r="C217" s="1">
        <v>124170767729247</v>
      </c>
      <c r="D217" s="1" t="s">
        <v>46</v>
      </c>
      <c r="E217" s="1" t="s">
        <v>47</v>
      </c>
      <c r="F217" s="1" t="s">
        <v>113</v>
      </c>
      <c r="G217" s="1">
        <v>43560</v>
      </c>
      <c r="H217" s="1">
        <v>43804</v>
      </c>
      <c r="I217" s="1">
        <v>3</v>
      </c>
      <c r="J217" s="1" t="s">
        <v>49</v>
      </c>
      <c r="K217" s="1">
        <v>201940</v>
      </c>
      <c r="L217" s="2">
        <v>43738</v>
      </c>
      <c r="M217" s="2">
        <v>43744</v>
      </c>
      <c r="N217" s="2">
        <v>43738</v>
      </c>
      <c r="O217" s="2">
        <v>43744</v>
      </c>
      <c r="P217" s="1">
        <v>1</v>
      </c>
      <c r="Q217" s="1">
        <v>3208</v>
      </c>
      <c r="R217" s="10">
        <f t="shared" si="0"/>
        <v>4.7098895936105237E-2</v>
      </c>
      <c r="S217" s="11">
        <f t="shared" si="1"/>
        <v>1.1303735024665258</v>
      </c>
      <c r="T217" s="1">
        <v>5.03</v>
      </c>
      <c r="U217" s="1">
        <v>0</v>
      </c>
      <c r="V217" s="1">
        <v>0</v>
      </c>
      <c r="W217" s="1">
        <v>68112</v>
      </c>
      <c r="X217" s="1">
        <v>548.87</v>
      </c>
      <c r="Y217" s="1">
        <v>24</v>
      </c>
      <c r="Z217" s="1">
        <v>1340.33</v>
      </c>
      <c r="AA217" s="1">
        <v>24</v>
      </c>
      <c r="AB217" s="1">
        <v>24</v>
      </c>
      <c r="AC217" s="1">
        <v>1340.33</v>
      </c>
      <c r="AD217" s="1">
        <v>1340.33</v>
      </c>
      <c r="AE217" s="1" t="s">
        <v>50</v>
      </c>
      <c r="AF217" s="11">
        <f t="shared" si="2"/>
        <v>3.5236081747709656E-4</v>
      </c>
      <c r="AG217" s="11">
        <f t="shared" si="3"/>
        <v>0</v>
      </c>
      <c r="AH217" s="10">
        <f t="shared" si="4"/>
        <v>0</v>
      </c>
      <c r="AI217" s="12">
        <f t="shared" si="5"/>
        <v>1</v>
      </c>
      <c r="AJ217" s="11">
        <f t="shared" si="6"/>
        <v>7.1912677726593892E-5</v>
      </c>
      <c r="AK217" s="11">
        <f t="shared" si="7"/>
        <v>0</v>
      </c>
      <c r="AL217" s="11">
        <f t="shared" si="8"/>
        <v>-4.8998428179345996</v>
      </c>
      <c r="AM217" s="13">
        <f t="shared" si="9"/>
        <v>0.5</v>
      </c>
      <c r="AN217" s="14">
        <f t="shared" si="10"/>
        <v>0.5651867512332629</v>
      </c>
      <c r="AO217" s="14">
        <f t="shared" si="11"/>
        <v>38496</v>
      </c>
      <c r="AP217" s="15">
        <f t="shared" si="12"/>
        <v>38496</v>
      </c>
      <c r="AQ217" s="16">
        <f t="shared" si="13"/>
        <v>68112</v>
      </c>
      <c r="AR217" s="11" t="str">
        <f t="shared" si="14"/>
        <v/>
      </c>
    </row>
    <row r="218" spans="1:44" hidden="1">
      <c r="A218" s="1" t="s">
        <v>90</v>
      </c>
      <c r="B218" s="1" t="s">
        <v>345</v>
      </c>
      <c r="C218" s="1">
        <v>124170767729247</v>
      </c>
      <c r="D218" s="1" t="s">
        <v>46</v>
      </c>
      <c r="E218" s="1" t="s">
        <v>92</v>
      </c>
      <c r="F218" s="1" t="s">
        <v>115</v>
      </c>
      <c r="G218" s="1">
        <v>43560</v>
      </c>
      <c r="H218" s="1">
        <v>43804</v>
      </c>
      <c r="I218" s="1">
        <v>3</v>
      </c>
      <c r="J218" s="1" t="s">
        <v>49</v>
      </c>
      <c r="K218" s="1">
        <v>201940</v>
      </c>
      <c r="L218" s="2">
        <v>43738</v>
      </c>
      <c r="M218" s="2">
        <v>43744</v>
      </c>
      <c r="N218" s="2">
        <v>43738</v>
      </c>
      <c r="O218" s="2">
        <v>43744</v>
      </c>
      <c r="P218" s="1">
        <v>1</v>
      </c>
      <c r="Q218" s="1">
        <v>27008</v>
      </c>
      <c r="R218" s="10">
        <f t="shared" si="0"/>
        <v>9.0228779131922177E-2</v>
      </c>
      <c r="S218" s="11">
        <f t="shared" si="1"/>
        <v>36.362197990164638</v>
      </c>
      <c r="T218" s="1">
        <v>38.119999999999997</v>
      </c>
      <c r="U218" s="1">
        <v>5</v>
      </c>
      <c r="V218" s="1">
        <v>177.35</v>
      </c>
      <c r="W218" s="1">
        <v>299328</v>
      </c>
      <c r="X218" s="1">
        <v>5725.94</v>
      </c>
      <c r="Y218" s="1">
        <v>403</v>
      </c>
      <c r="Z218" s="1">
        <v>27389.16</v>
      </c>
      <c r="AA218" s="1">
        <v>403</v>
      </c>
      <c r="AB218" s="1">
        <v>347.58530805640203</v>
      </c>
      <c r="AC218" s="1">
        <v>27389.16</v>
      </c>
      <c r="AD218" s="1">
        <v>23623.001528551002</v>
      </c>
      <c r="AE218" s="1" t="s">
        <v>50</v>
      </c>
      <c r="AF218" s="11">
        <f t="shared" si="2"/>
        <v>1.3463491554415224E-3</v>
      </c>
      <c r="AG218" s="11">
        <f t="shared" si="3"/>
        <v>1.8513033175355449E-4</v>
      </c>
      <c r="AH218" s="10">
        <f t="shared" si="4"/>
        <v>55.414691943127956</v>
      </c>
      <c r="AI218" s="12">
        <f t="shared" si="5"/>
        <v>0.86249456093516641</v>
      </c>
      <c r="AJ218" s="11">
        <f t="shared" si="6"/>
        <v>6.7021265845100403E-5</v>
      </c>
      <c r="AK218" s="11">
        <f t="shared" si="7"/>
        <v>8.2785137215491412E-5</v>
      </c>
      <c r="AL218" s="11">
        <f t="shared" si="8"/>
        <v>-10.902031528832811</v>
      </c>
      <c r="AM218" s="13">
        <f t="shared" si="9"/>
        <v>5.6356109832497659E-28</v>
      </c>
      <c r="AN218" s="14">
        <f t="shared" si="10"/>
        <v>36.362197990164638</v>
      </c>
      <c r="AO218" s="14">
        <f t="shared" si="11"/>
        <v>10884224</v>
      </c>
      <c r="AP218" s="15">
        <f t="shared" si="12"/>
        <v>9387584</v>
      </c>
      <c r="AQ218" s="16">
        <f t="shared" si="13"/>
        <v>258168.77193560149</v>
      </c>
      <c r="AR218" s="11">
        <f t="shared" si="14"/>
        <v>1</v>
      </c>
    </row>
    <row r="219" spans="1:44" hidden="1">
      <c r="A219" s="1" t="s">
        <v>44</v>
      </c>
      <c r="B219" s="1" t="s">
        <v>346</v>
      </c>
      <c r="C219" s="1">
        <v>124170767729247</v>
      </c>
      <c r="D219" s="1" t="s">
        <v>46</v>
      </c>
      <c r="E219" s="1" t="s">
        <v>47</v>
      </c>
      <c r="F219" s="1" t="s">
        <v>109</v>
      </c>
      <c r="G219" s="1">
        <v>43560</v>
      </c>
      <c r="H219" s="1">
        <v>43804</v>
      </c>
      <c r="I219" s="1">
        <v>3</v>
      </c>
      <c r="J219" s="1" t="s">
        <v>49</v>
      </c>
      <c r="K219" s="1">
        <v>201940</v>
      </c>
      <c r="L219" s="2">
        <v>43738</v>
      </c>
      <c r="M219" s="2">
        <v>43744</v>
      </c>
      <c r="N219" s="2">
        <v>43738</v>
      </c>
      <c r="O219" s="2">
        <v>43744</v>
      </c>
      <c r="P219" s="1">
        <v>1</v>
      </c>
      <c r="Q219" s="1">
        <v>986</v>
      </c>
      <c r="R219" s="10">
        <f t="shared" si="0"/>
        <v>4.1864809782608696E-2</v>
      </c>
      <c r="S219" s="11">
        <f t="shared" si="1"/>
        <v>1.2978091032608696</v>
      </c>
      <c r="T219" s="1">
        <v>1.78</v>
      </c>
      <c r="U219" s="1">
        <v>4</v>
      </c>
      <c r="V219" s="1">
        <v>202.97</v>
      </c>
      <c r="W219" s="1">
        <v>23552</v>
      </c>
      <c r="X219" s="1">
        <v>326.77999999999997</v>
      </c>
      <c r="Y219" s="1">
        <v>31</v>
      </c>
      <c r="Z219" s="1">
        <v>2048.19</v>
      </c>
      <c r="AA219" s="1">
        <v>31</v>
      </c>
      <c r="AB219" s="1">
        <v>-64.545638945261004</v>
      </c>
      <c r="AC219" s="1">
        <v>2048.19</v>
      </c>
      <c r="AD219" s="1">
        <v>-4264.5720074610999</v>
      </c>
      <c r="AE219" s="1" t="s">
        <v>50</v>
      </c>
      <c r="AF219" s="11">
        <f t="shared" si="2"/>
        <v>1.3162364130434783E-3</v>
      </c>
      <c r="AG219" s="11">
        <f t="shared" si="3"/>
        <v>4.0567951318458417E-3</v>
      </c>
      <c r="AH219" s="10">
        <f t="shared" si="4"/>
        <v>95.545638945233264</v>
      </c>
      <c r="AI219" s="12">
        <f t="shared" si="5"/>
        <v>-2.0821173853301054</v>
      </c>
      <c r="AJ219" s="11">
        <f t="shared" si="6"/>
        <v>2.3624740613048466E-4</v>
      </c>
      <c r="AK219" s="11">
        <f t="shared" si="7"/>
        <v>2.0242789879357159E-3</v>
      </c>
      <c r="AL219" s="11">
        <f t="shared" si="8"/>
        <v>1.3447174781201834</v>
      </c>
      <c r="AM219" s="13">
        <f t="shared" si="9"/>
        <v>0.9106417559297818</v>
      </c>
      <c r="AN219" s="14">
        <f t="shared" si="10"/>
        <v>1.1810062839673914</v>
      </c>
      <c r="AO219" s="14">
        <f t="shared" si="11"/>
        <v>27815.06</v>
      </c>
      <c r="AP219" s="15">
        <f t="shared" si="12"/>
        <v>-57914.22</v>
      </c>
      <c r="AQ219" s="16">
        <f t="shared" si="13"/>
        <v>-49038.028659294643</v>
      </c>
      <c r="AR219" s="11">
        <f t="shared" si="14"/>
        <v>0.91</v>
      </c>
    </row>
    <row r="220" spans="1:44" hidden="1">
      <c r="A220" s="1" t="s">
        <v>44</v>
      </c>
      <c r="B220" s="1" t="s">
        <v>347</v>
      </c>
      <c r="C220" s="1">
        <v>124170767729247</v>
      </c>
      <c r="D220" s="1" t="s">
        <v>46</v>
      </c>
      <c r="E220" s="1" t="s">
        <v>47</v>
      </c>
      <c r="F220" s="1" t="s">
        <v>74</v>
      </c>
      <c r="G220" s="1">
        <v>43560</v>
      </c>
      <c r="H220" s="1">
        <v>43804</v>
      </c>
      <c r="I220" s="1">
        <v>3</v>
      </c>
      <c r="J220" s="1" t="s">
        <v>49</v>
      </c>
      <c r="K220" s="1">
        <v>201940</v>
      </c>
      <c r="L220" s="2">
        <v>43738</v>
      </c>
      <c r="M220" s="2">
        <v>43744</v>
      </c>
      <c r="N220" s="2">
        <v>43738</v>
      </c>
      <c r="O220" s="2">
        <v>43744</v>
      </c>
      <c r="P220" s="1">
        <v>1</v>
      </c>
      <c r="Q220" s="1">
        <v>447</v>
      </c>
      <c r="R220" s="10">
        <f t="shared" si="0"/>
        <v>6.0016111707841033E-2</v>
      </c>
      <c r="S220" s="11">
        <f t="shared" si="1"/>
        <v>1.2003222341568207</v>
      </c>
      <c r="T220" s="1">
        <v>1.18</v>
      </c>
      <c r="U220" s="1">
        <v>0</v>
      </c>
      <c r="V220" s="1">
        <v>0</v>
      </c>
      <c r="W220" s="1">
        <v>7448</v>
      </c>
      <c r="X220" s="1">
        <v>179.64999999999901</v>
      </c>
      <c r="Y220" s="1">
        <v>20</v>
      </c>
      <c r="Z220" s="1">
        <v>1793.20999999999</v>
      </c>
      <c r="AA220" s="1">
        <v>20</v>
      </c>
      <c r="AB220" s="1">
        <v>20</v>
      </c>
      <c r="AC220" s="1">
        <v>1793.20999999999</v>
      </c>
      <c r="AD220" s="1">
        <v>1793.20999999999</v>
      </c>
      <c r="AE220" s="1" t="s">
        <v>50</v>
      </c>
      <c r="AF220" s="11">
        <f t="shared" si="2"/>
        <v>2.6852846401718583E-3</v>
      </c>
      <c r="AG220" s="11">
        <f t="shared" si="3"/>
        <v>0</v>
      </c>
      <c r="AH220" s="10">
        <f t="shared" si="4"/>
        <v>0</v>
      </c>
      <c r="AI220" s="12">
        <f t="shared" si="5"/>
        <v>1</v>
      </c>
      <c r="AJ220" s="11">
        <f t="shared" si="6"/>
        <v>5.996411707371392E-4</v>
      </c>
      <c r="AK220" s="11">
        <f t="shared" si="7"/>
        <v>0</v>
      </c>
      <c r="AL220" s="11">
        <f t="shared" si="8"/>
        <v>-4.4781525539195988</v>
      </c>
      <c r="AM220" s="13">
        <f t="shared" si="9"/>
        <v>0.5</v>
      </c>
      <c r="AN220" s="14">
        <f t="shared" si="10"/>
        <v>0.60016111707841036</v>
      </c>
      <c r="AO220" s="14">
        <f t="shared" si="11"/>
        <v>4470</v>
      </c>
      <c r="AP220" s="15">
        <f t="shared" si="12"/>
        <v>4470</v>
      </c>
      <c r="AQ220" s="16">
        <f t="shared" si="13"/>
        <v>7448</v>
      </c>
      <c r="AR220" s="11" t="str">
        <f t="shared" si="14"/>
        <v/>
      </c>
    </row>
    <row r="221" spans="1:44" hidden="1">
      <c r="A221" s="1" t="s">
        <v>44</v>
      </c>
      <c r="B221" s="1" t="s">
        <v>348</v>
      </c>
      <c r="C221" s="1">
        <v>124170767729247</v>
      </c>
      <c r="D221" s="1" t="s">
        <v>46</v>
      </c>
      <c r="E221" s="1" t="s">
        <v>47</v>
      </c>
      <c r="F221" s="1" t="s">
        <v>79</v>
      </c>
      <c r="G221" s="1">
        <v>43560</v>
      </c>
      <c r="H221" s="1">
        <v>43804</v>
      </c>
      <c r="I221" s="1">
        <v>3</v>
      </c>
      <c r="J221" s="1" t="s">
        <v>49</v>
      </c>
      <c r="K221" s="1">
        <v>201940</v>
      </c>
      <c r="L221" s="2">
        <v>43738</v>
      </c>
      <c r="M221" s="2">
        <v>43744</v>
      </c>
      <c r="N221" s="2">
        <v>43738</v>
      </c>
      <c r="O221" s="2">
        <v>43744</v>
      </c>
      <c r="P221" s="1">
        <v>1</v>
      </c>
      <c r="Q221" s="1">
        <v>2236</v>
      </c>
      <c r="R221" s="10">
        <f t="shared" si="0"/>
        <v>5.7581376184590027E-2</v>
      </c>
      <c r="S221" s="11">
        <f t="shared" si="1"/>
        <v>0.6333951380304903</v>
      </c>
      <c r="T221" s="1">
        <v>3.1399999999999899</v>
      </c>
      <c r="U221" s="1">
        <v>0</v>
      </c>
      <c r="V221" s="1">
        <v>0</v>
      </c>
      <c r="W221" s="1">
        <v>38832</v>
      </c>
      <c r="X221" s="1">
        <v>299.159999999999</v>
      </c>
      <c r="Y221" s="1">
        <v>11</v>
      </c>
      <c r="Z221" s="1">
        <v>414.6</v>
      </c>
      <c r="AA221" s="1">
        <v>11</v>
      </c>
      <c r="AB221" s="1">
        <v>11</v>
      </c>
      <c r="AC221" s="1">
        <v>414.6</v>
      </c>
      <c r="AD221" s="1">
        <v>414.6</v>
      </c>
      <c r="AE221" s="1" t="s">
        <v>50</v>
      </c>
      <c r="AF221" s="11">
        <f t="shared" si="2"/>
        <v>2.8327152863617637E-4</v>
      </c>
      <c r="AG221" s="11">
        <f t="shared" si="3"/>
        <v>0</v>
      </c>
      <c r="AH221" s="10">
        <f t="shared" si="4"/>
        <v>0</v>
      </c>
      <c r="AI221" s="12">
        <f t="shared" si="5"/>
        <v>1</v>
      </c>
      <c r="AJ221" s="11">
        <f t="shared" si="6"/>
        <v>8.5397481571813428E-5</v>
      </c>
      <c r="AK221" s="11">
        <f t="shared" si="7"/>
        <v>0</v>
      </c>
      <c r="AL221" s="11">
        <f t="shared" si="8"/>
        <v>-3.317094642866774</v>
      </c>
      <c r="AM221" s="13">
        <f t="shared" si="9"/>
        <v>0.5</v>
      </c>
      <c r="AN221" s="14">
        <f t="shared" si="10"/>
        <v>0.31669756901524515</v>
      </c>
      <c r="AO221" s="14">
        <f t="shared" si="11"/>
        <v>12298</v>
      </c>
      <c r="AP221" s="15">
        <f t="shared" si="12"/>
        <v>12298</v>
      </c>
      <c r="AQ221" s="16">
        <f t="shared" si="13"/>
        <v>38832</v>
      </c>
      <c r="AR221" s="11" t="str">
        <f t="shared" si="14"/>
        <v/>
      </c>
    </row>
    <row r="222" spans="1:44" hidden="1">
      <c r="A222" s="1" t="s">
        <v>44</v>
      </c>
      <c r="B222" s="1" t="s">
        <v>349</v>
      </c>
      <c r="C222" s="1">
        <v>124170767729247</v>
      </c>
      <c r="D222" s="1" t="s">
        <v>46</v>
      </c>
      <c r="E222" s="1" t="s">
        <v>47</v>
      </c>
      <c r="F222" s="1" t="s">
        <v>350</v>
      </c>
      <c r="G222" s="1">
        <v>43560</v>
      </c>
      <c r="H222" s="1">
        <v>43804</v>
      </c>
      <c r="I222" s="1">
        <v>3</v>
      </c>
      <c r="J222" s="1" t="s">
        <v>49</v>
      </c>
      <c r="K222" s="1">
        <v>201940</v>
      </c>
      <c r="L222" s="2">
        <v>43738</v>
      </c>
      <c r="M222" s="2">
        <v>43744</v>
      </c>
      <c r="N222" s="2">
        <v>43738</v>
      </c>
      <c r="O222" s="2">
        <v>43744</v>
      </c>
      <c r="P222" s="1">
        <v>1</v>
      </c>
      <c r="Q222" s="1">
        <v>7448</v>
      </c>
      <c r="R222" s="10">
        <f t="shared" si="0"/>
        <v>0.23743942871716398</v>
      </c>
      <c r="S222" s="11">
        <f t="shared" si="1"/>
        <v>7.8355011476664123</v>
      </c>
      <c r="T222" s="1">
        <v>9.51</v>
      </c>
      <c r="U222" s="1">
        <v>0</v>
      </c>
      <c r="V222" s="1">
        <v>0</v>
      </c>
      <c r="W222" s="1">
        <v>31368</v>
      </c>
      <c r="X222" s="1">
        <v>291.42999999999898</v>
      </c>
      <c r="Y222" s="1">
        <v>33</v>
      </c>
      <c r="Z222" s="1">
        <v>1770.11</v>
      </c>
      <c r="AA222" s="1">
        <v>33</v>
      </c>
      <c r="AB222" s="1">
        <v>33</v>
      </c>
      <c r="AC222" s="1">
        <v>1770.11</v>
      </c>
      <c r="AD222" s="1">
        <v>1770.11</v>
      </c>
      <c r="AE222" s="1" t="s">
        <v>50</v>
      </c>
      <c r="AF222" s="11">
        <f t="shared" si="2"/>
        <v>1.0520275439938791E-3</v>
      </c>
      <c r="AG222" s="11">
        <f t="shared" si="3"/>
        <v>0</v>
      </c>
      <c r="AH222" s="10">
        <f t="shared" si="4"/>
        <v>0</v>
      </c>
      <c r="AI222" s="12">
        <f t="shared" si="5"/>
        <v>1</v>
      </c>
      <c r="AJ222" s="11">
        <f t="shared" si="6"/>
        <v>1.8303813224689532E-4</v>
      </c>
      <c r="AK222" s="11">
        <f t="shared" si="7"/>
        <v>0</v>
      </c>
      <c r="AL222" s="11">
        <f t="shared" si="8"/>
        <v>-5.7475867518951009</v>
      </c>
      <c r="AM222" s="13">
        <f t="shared" si="9"/>
        <v>0.5</v>
      </c>
      <c r="AN222" s="14">
        <f t="shared" si="10"/>
        <v>3.9177505738332061</v>
      </c>
      <c r="AO222" s="14">
        <f t="shared" si="11"/>
        <v>122892.00000000001</v>
      </c>
      <c r="AP222" s="15">
        <f t="shared" si="12"/>
        <v>122892.00000000001</v>
      </c>
      <c r="AQ222" s="16">
        <f t="shared" si="13"/>
        <v>31368</v>
      </c>
      <c r="AR222" s="11" t="str">
        <f t="shared" si="14"/>
        <v/>
      </c>
    </row>
    <row r="223" spans="1:44" hidden="1">
      <c r="A223" s="1" t="s">
        <v>53</v>
      </c>
      <c r="B223" s="1" t="s">
        <v>351</v>
      </c>
      <c r="C223" s="1">
        <v>124170767729247</v>
      </c>
      <c r="D223" s="1" t="s">
        <v>46</v>
      </c>
      <c r="E223" s="1" t="s">
        <v>55</v>
      </c>
      <c r="F223" s="1" t="s">
        <v>97</v>
      </c>
      <c r="G223" s="1">
        <v>43560</v>
      </c>
      <c r="H223" s="1">
        <v>43804</v>
      </c>
      <c r="I223" s="1">
        <v>3</v>
      </c>
      <c r="J223" s="1" t="s">
        <v>49</v>
      </c>
      <c r="K223" s="1">
        <v>201940</v>
      </c>
      <c r="L223" s="2">
        <v>43738</v>
      </c>
      <c r="M223" s="2">
        <v>43744</v>
      </c>
      <c r="N223" s="2">
        <v>43738</v>
      </c>
      <c r="O223" s="2">
        <v>43744</v>
      </c>
      <c r="P223" s="1">
        <v>1</v>
      </c>
      <c r="Q223" s="1">
        <v>37504</v>
      </c>
      <c r="R223" s="10">
        <f t="shared" si="0"/>
        <v>7.6802096985583226E-2</v>
      </c>
      <c r="S223" s="11">
        <f t="shared" si="1"/>
        <v>17.050065530799476</v>
      </c>
      <c r="T223" s="1">
        <v>52.89</v>
      </c>
      <c r="U223" s="1">
        <v>2</v>
      </c>
      <c r="V223" s="1">
        <v>106.09</v>
      </c>
      <c r="W223" s="1">
        <v>488320</v>
      </c>
      <c r="X223" s="1">
        <v>5016.8599999999997</v>
      </c>
      <c r="Y223" s="1">
        <v>222</v>
      </c>
      <c r="Z223" s="1">
        <v>11350.22</v>
      </c>
      <c r="AA223" s="1">
        <v>222</v>
      </c>
      <c r="AB223" s="1">
        <v>195.95904436865399</v>
      </c>
      <c r="AC223" s="1">
        <v>11350.22</v>
      </c>
      <c r="AD223" s="1">
        <v>10018.8210115945</v>
      </c>
      <c r="AE223" s="1" t="s">
        <v>50</v>
      </c>
      <c r="AF223" s="11">
        <f t="shared" si="2"/>
        <v>4.5461992136304062E-4</v>
      </c>
      <c r="AG223" s="11">
        <f t="shared" si="3"/>
        <v>5.332764505119454E-5</v>
      </c>
      <c r="AH223" s="10">
        <f t="shared" si="4"/>
        <v>26.040955631399317</v>
      </c>
      <c r="AI223" s="12">
        <f t="shared" si="5"/>
        <v>0.88269839805675987</v>
      </c>
      <c r="AJ223" s="11">
        <f t="shared" si="6"/>
        <v>3.0505154813641778E-5</v>
      </c>
      <c r="AK223" s="11">
        <f t="shared" si="7"/>
        <v>3.7707333978533411E-5</v>
      </c>
      <c r="AL223" s="11">
        <f t="shared" si="8"/>
        <v>-8.2737905521591557</v>
      </c>
      <c r="AM223" s="13">
        <f t="shared" si="9"/>
        <v>6.4883017601435906E-17</v>
      </c>
      <c r="AN223" s="14">
        <f t="shared" si="10"/>
        <v>17.050065530799476</v>
      </c>
      <c r="AO223" s="14">
        <f t="shared" si="11"/>
        <v>8325888</v>
      </c>
      <c r="AP223" s="15">
        <f t="shared" si="12"/>
        <v>7349248</v>
      </c>
      <c r="AQ223" s="16">
        <f t="shared" si="13"/>
        <v>431039.28173907701</v>
      </c>
      <c r="AR223" s="11">
        <f t="shared" si="14"/>
        <v>1</v>
      </c>
    </row>
    <row r="224" spans="1:44" hidden="1">
      <c r="A224" s="1" t="s">
        <v>44</v>
      </c>
      <c r="B224" s="1" t="s">
        <v>352</v>
      </c>
      <c r="C224" s="1">
        <v>124170767729247</v>
      </c>
      <c r="D224" s="1" t="s">
        <v>46</v>
      </c>
      <c r="E224" s="1" t="s">
        <v>47</v>
      </c>
      <c r="F224" s="1" t="s">
        <v>107</v>
      </c>
      <c r="G224" s="1">
        <v>43560</v>
      </c>
      <c r="H224" s="1">
        <v>43804</v>
      </c>
      <c r="I224" s="1">
        <v>3</v>
      </c>
      <c r="J224" s="1" t="s">
        <v>49</v>
      </c>
      <c r="K224" s="1">
        <v>201940</v>
      </c>
      <c r="L224" s="2">
        <v>43738</v>
      </c>
      <c r="M224" s="2">
        <v>43744</v>
      </c>
      <c r="N224" s="2">
        <v>43738</v>
      </c>
      <c r="O224" s="2">
        <v>43744</v>
      </c>
      <c r="P224" s="1">
        <v>1</v>
      </c>
      <c r="Q224" s="1">
        <v>16686</v>
      </c>
      <c r="R224" s="10">
        <f t="shared" si="0"/>
        <v>9.5641507703595016E-2</v>
      </c>
      <c r="S224" s="11">
        <f t="shared" si="1"/>
        <v>8.1295281548055751</v>
      </c>
      <c r="T224" s="1">
        <v>19.709999999999901</v>
      </c>
      <c r="U224" s="1">
        <v>0</v>
      </c>
      <c r="V224" s="1">
        <v>0</v>
      </c>
      <c r="W224" s="1">
        <v>174464</v>
      </c>
      <c r="X224" s="1">
        <v>2002.94</v>
      </c>
      <c r="Y224" s="1">
        <v>85</v>
      </c>
      <c r="Z224" s="1">
        <v>4014.86</v>
      </c>
      <c r="AA224" s="1">
        <v>85</v>
      </c>
      <c r="AB224" s="1">
        <v>85</v>
      </c>
      <c r="AC224" s="1">
        <v>4014.86</v>
      </c>
      <c r="AD224" s="1">
        <v>4014.86</v>
      </c>
      <c r="AE224" s="1" t="s">
        <v>50</v>
      </c>
      <c r="AF224" s="11">
        <f t="shared" si="2"/>
        <v>4.8720652971386648E-4</v>
      </c>
      <c r="AG224" s="11">
        <f t="shared" si="3"/>
        <v>0</v>
      </c>
      <c r="AH224" s="10">
        <f t="shared" si="4"/>
        <v>0</v>
      </c>
      <c r="AI224" s="12">
        <f t="shared" si="5"/>
        <v>1</v>
      </c>
      <c r="AJ224" s="11">
        <f t="shared" si="6"/>
        <v>5.2832092996493805E-5</v>
      </c>
      <c r="AK224" s="11">
        <f t="shared" si="7"/>
        <v>0</v>
      </c>
      <c r="AL224" s="11">
        <f t="shared" si="8"/>
        <v>-9.2217911894234419</v>
      </c>
      <c r="AM224" s="13">
        <f t="shared" si="9"/>
        <v>0.5</v>
      </c>
      <c r="AN224" s="14">
        <f t="shared" si="10"/>
        <v>4.0647640774027876</v>
      </c>
      <c r="AO224" s="14">
        <f t="shared" si="11"/>
        <v>709154.99999999988</v>
      </c>
      <c r="AP224" s="15">
        <f t="shared" si="12"/>
        <v>709154.99999999988</v>
      </c>
      <c r="AQ224" s="16">
        <f t="shared" si="13"/>
        <v>174464</v>
      </c>
      <c r="AR224" s="11" t="str">
        <f t="shared" si="14"/>
        <v/>
      </c>
    </row>
    <row r="225" spans="1:44" hidden="1">
      <c r="A225" s="1" t="s">
        <v>44</v>
      </c>
      <c r="B225" s="1" t="s">
        <v>353</v>
      </c>
      <c r="C225" s="1">
        <v>124170767729247</v>
      </c>
      <c r="D225" s="1" t="s">
        <v>46</v>
      </c>
      <c r="E225" s="1" t="s">
        <v>47</v>
      </c>
      <c r="F225" s="1" t="s">
        <v>85</v>
      </c>
      <c r="G225" s="1">
        <v>43560</v>
      </c>
      <c r="H225" s="1">
        <v>43804</v>
      </c>
      <c r="I225" s="1">
        <v>3</v>
      </c>
      <c r="J225" s="1" t="s">
        <v>49</v>
      </c>
      <c r="K225" s="1">
        <v>201940</v>
      </c>
      <c r="L225" s="2">
        <v>43738</v>
      </c>
      <c r="M225" s="2">
        <v>43744</v>
      </c>
      <c r="N225" s="2">
        <v>43738</v>
      </c>
      <c r="O225" s="2">
        <v>43744</v>
      </c>
      <c r="P225" s="1">
        <v>1</v>
      </c>
      <c r="Q225" s="1">
        <v>5904</v>
      </c>
      <c r="R225" s="10">
        <f t="shared" si="0"/>
        <v>0.15752401280683032</v>
      </c>
      <c r="S225" s="11">
        <f t="shared" si="1"/>
        <v>1.7327641408751335</v>
      </c>
      <c r="T225" s="1">
        <v>6.14</v>
      </c>
      <c r="U225" s="1">
        <v>0</v>
      </c>
      <c r="V225" s="1">
        <v>0</v>
      </c>
      <c r="W225" s="1">
        <v>37480</v>
      </c>
      <c r="X225" s="1">
        <v>278.719999999999</v>
      </c>
      <c r="Y225" s="1">
        <v>11</v>
      </c>
      <c r="Z225" s="1">
        <v>512.92999999999995</v>
      </c>
      <c r="AA225" s="1">
        <v>11</v>
      </c>
      <c r="AB225" s="1">
        <v>11</v>
      </c>
      <c r="AC225" s="1">
        <v>512.92999999999995</v>
      </c>
      <c r="AD225" s="1">
        <v>512.92999999999995</v>
      </c>
      <c r="AE225" s="1" t="s">
        <v>50</v>
      </c>
      <c r="AF225" s="11">
        <f t="shared" si="2"/>
        <v>2.9348986125933834E-4</v>
      </c>
      <c r="AG225" s="11">
        <f t="shared" si="3"/>
        <v>0</v>
      </c>
      <c r="AH225" s="10">
        <f t="shared" si="4"/>
        <v>0</v>
      </c>
      <c r="AI225" s="12">
        <f t="shared" si="5"/>
        <v>1</v>
      </c>
      <c r="AJ225" s="11">
        <f t="shared" si="6"/>
        <v>8.8477536199710528E-5</v>
      </c>
      <c r="AK225" s="11">
        <f t="shared" si="7"/>
        <v>0</v>
      </c>
      <c r="AL225" s="11">
        <f t="shared" si="8"/>
        <v>-3.317111595387062</v>
      </c>
      <c r="AM225" s="13">
        <f t="shared" si="9"/>
        <v>0.5</v>
      </c>
      <c r="AN225" s="14">
        <f t="shared" si="10"/>
        <v>0.86638207043756676</v>
      </c>
      <c r="AO225" s="14">
        <f t="shared" si="11"/>
        <v>32472.000000000004</v>
      </c>
      <c r="AP225" s="15">
        <f t="shared" si="12"/>
        <v>32472.000000000004</v>
      </c>
      <c r="AQ225" s="16">
        <f t="shared" si="13"/>
        <v>37480</v>
      </c>
      <c r="AR225" s="11" t="str">
        <f t="shared" si="14"/>
        <v/>
      </c>
    </row>
    <row r="226" spans="1:44" hidden="1">
      <c r="A226" s="1" t="s">
        <v>116</v>
      </c>
      <c r="B226" s="1" t="s">
        <v>354</v>
      </c>
      <c r="C226" s="1">
        <v>124170767729247</v>
      </c>
      <c r="D226" s="1" t="s">
        <v>46</v>
      </c>
      <c r="E226" s="1" t="s">
        <v>118</v>
      </c>
      <c r="F226" s="1" t="s">
        <v>355</v>
      </c>
      <c r="G226" s="1">
        <v>43560</v>
      </c>
      <c r="H226" s="1">
        <v>43804</v>
      </c>
      <c r="I226" s="1">
        <v>3</v>
      </c>
      <c r="J226" s="1" t="s">
        <v>49</v>
      </c>
      <c r="K226" s="1">
        <v>201940</v>
      </c>
      <c r="L226" s="2">
        <v>43738</v>
      </c>
      <c r="M226" s="2">
        <v>43744</v>
      </c>
      <c r="N226" s="2">
        <v>43738</v>
      </c>
      <c r="O226" s="2">
        <v>43744</v>
      </c>
      <c r="P226" s="1">
        <v>1</v>
      </c>
      <c r="Q226" s="1">
        <v>3889</v>
      </c>
      <c r="R226" s="10">
        <f t="shared" si="0"/>
        <v>7.9406239790918001E-2</v>
      </c>
      <c r="S226" s="11">
        <f t="shared" si="1"/>
        <v>1.6675310356092781</v>
      </c>
      <c r="T226" s="1">
        <v>6.49</v>
      </c>
      <c r="U226" s="1">
        <v>0</v>
      </c>
      <c r="V226" s="1">
        <v>0</v>
      </c>
      <c r="W226" s="1">
        <v>48976</v>
      </c>
      <c r="X226" s="1">
        <v>439.82</v>
      </c>
      <c r="Y226" s="1">
        <v>21</v>
      </c>
      <c r="Z226" s="1">
        <v>883.97</v>
      </c>
      <c r="AA226" s="1">
        <v>21</v>
      </c>
      <c r="AB226" s="1">
        <v>21</v>
      </c>
      <c r="AC226" s="1">
        <v>883.97</v>
      </c>
      <c r="AD226" s="1">
        <v>883.97</v>
      </c>
      <c r="AE226" s="1" t="s">
        <v>50</v>
      </c>
      <c r="AF226" s="11">
        <f t="shared" si="2"/>
        <v>4.2878144397255798E-4</v>
      </c>
      <c r="AG226" s="11">
        <f t="shared" si="3"/>
        <v>0</v>
      </c>
      <c r="AH226" s="10">
        <f t="shared" si="4"/>
        <v>0</v>
      </c>
      <c r="AI226" s="12">
        <f t="shared" si="5"/>
        <v>1</v>
      </c>
      <c r="AJ226" s="11">
        <f t="shared" si="6"/>
        <v>9.3547719860873063E-5</v>
      </c>
      <c r="AK226" s="11">
        <f t="shared" si="7"/>
        <v>0</v>
      </c>
      <c r="AL226" s="11">
        <f t="shared" si="8"/>
        <v>-4.5835584727265877</v>
      </c>
      <c r="AM226" s="13">
        <f t="shared" si="9"/>
        <v>0.5</v>
      </c>
      <c r="AN226" s="14">
        <f t="shared" si="10"/>
        <v>0.83376551780463903</v>
      </c>
      <c r="AO226" s="14">
        <f t="shared" si="11"/>
        <v>40834.5</v>
      </c>
      <c r="AP226" s="15">
        <f t="shared" si="12"/>
        <v>40834.5</v>
      </c>
      <c r="AQ226" s="16">
        <f t="shared" si="13"/>
        <v>48976</v>
      </c>
      <c r="AR226" s="11" t="str">
        <f t="shared" si="14"/>
        <v/>
      </c>
    </row>
    <row r="227" spans="1:44" hidden="1">
      <c r="A227" s="1" t="s">
        <v>53</v>
      </c>
      <c r="B227" s="1" t="s">
        <v>356</v>
      </c>
      <c r="C227" s="1">
        <v>124170767729247</v>
      </c>
      <c r="D227" s="1" t="s">
        <v>46</v>
      </c>
      <c r="E227" s="1" t="s">
        <v>55</v>
      </c>
      <c r="F227" s="1" t="s">
        <v>127</v>
      </c>
      <c r="G227" s="1">
        <v>43560</v>
      </c>
      <c r="H227" s="1">
        <v>43804</v>
      </c>
      <c r="I227" s="1">
        <v>3</v>
      </c>
      <c r="J227" s="1" t="s">
        <v>49</v>
      </c>
      <c r="K227" s="1">
        <v>201940</v>
      </c>
      <c r="L227" s="2">
        <v>43738</v>
      </c>
      <c r="M227" s="2">
        <v>43744</v>
      </c>
      <c r="N227" s="2">
        <v>43738</v>
      </c>
      <c r="O227" s="2">
        <v>43744</v>
      </c>
      <c r="P227" s="1">
        <v>1</v>
      </c>
      <c r="Q227" s="1">
        <v>4221</v>
      </c>
      <c r="R227" s="10">
        <f t="shared" si="0"/>
        <v>6.9976790450928389E-2</v>
      </c>
      <c r="S227" s="11">
        <f t="shared" si="1"/>
        <v>1.0496518567639257</v>
      </c>
      <c r="T227" s="1">
        <v>7.26</v>
      </c>
      <c r="U227" s="1">
        <v>0</v>
      </c>
      <c r="V227" s="1">
        <v>0</v>
      </c>
      <c r="W227" s="1">
        <v>60320</v>
      </c>
      <c r="X227" s="1">
        <v>866.96</v>
      </c>
      <c r="Y227" s="1">
        <v>15</v>
      </c>
      <c r="Z227" s="1">
        <v>737.99</v>
      </c>
      <c r="AA227" s="1">
        <v>15</v>
      </c>
      <c r="AB227" s="1">
        <v>15</v>
      </c>
      <c r="AC227" s="1">
        <v>737.99</v>
      </c>
      <c r="AD227" s="1">
        <v>737.99</v>
      </c>
      <c r="AE227" s="1" t="s">
        <v>50</v>
      </c>
      <c r="AF227" s="11">
        <f t="shared" si="2"/>
        <v>2.486737400530504E-4</v>
      </c>
      <c r="AG227" s="11">
        <f t="shared" si="3"/>
        <v>0</v>
      </c>
      <c r="AH227" s="10">
        <f t="shared" si="4"/>
        <v>0</v>
      </c>
      <c r="AI227" s="12">
        <f t="shared" si="5"/>
        <v>1</v>
      </c>
      <c r="AJ227" s="11">
        <f t="shared" si="6"/>
        <v>6.4199299761924145E-5</v>
      </c>
      <c r="AK227" s="11">
        <f t="shared" si="7"/>
        <v>0</v>
      </c>
      <c r="AL227" s="11">
        <f t="shared" si="8"/>
        <v>-3.873464990665457</v>
      </c>
      <c r="AM227" s="13">
        <f t="shared" si="9"/>
        <v>0.5</v>
      </c>
      <c r="AN227" s="14">
        <f t="shared" si="10"/>
        <v>0.52482592838196285</v>
      </c>
      <c r="AO227" s="14">
        <f t="shared" si="11"/>
        <v>31657.5</v>
      </c>
      <c r="AP227" s="15">
        <f t="shared" si="12"/>
        <v>31657.5</v>
      </c>
      <c r="AQ227" s="16">
        <f t="shared" si="13"/>
        <v>60320</v>
      </c>
      <c r="AR227" s="11" t="str">
        <f t="shared" si="14"/>
        <v/>
      </c>
    </row>
    <row r="228" spans="1:44" hidden="1">
      <c r="A228" s="1" t="s">
        <v>116</v>
      </c>
      <c r="B228" s="1" t="s">
        <v>357</v>
      </c>
      <c r="C228" s="1">
        <v>124170767729247</v>
      </c>
      <c r="D228" s="1" t="s">
        <v>46</v>
      </c>
      <c r="E228" s="1" t="s">
        <v>118</v>
      </c>
      <c r="F228" s="1" t="s">
        <v>358</v>
      </c>
      <c r="G228" s="1">
        <v>43560</v>
      </c>
      <c r="H228" s="1">
        <v>43804</v>
      </c>
      <c r="I228" s="1">
        <v>3</v>
      </c>
      <c r="J228" s="1" t="s">
        <v>49</v>
      </c>
      <c r="K228" s="1">
        <v>201940</v>
      </c>
      <c r="L228" s="2">
        <v>43738</v>
      </c>
      <c r="M228" s="2">
        <v>43744</v>
      </c>
      <c r="N228" s="2">
        <v>43738</v>
      </c>
      <c r="O228" s="2">
        <v>43744</v>
      </c>
      <c r="P228" s="1">
        <v>1</v>
      </c>
      <c r="Q228" s="1">
        <v>4295</v>
      </c>
      <c r="R228" s="10">
        <f t="shared" si="0"/>
        <v>6.3355558177956101E-2</v>
      </c>
      <c r="S228" s="11">
        <f t="shared" si="1"/>
        <v>8.4262892376681613</v>
      </c>
      <c r="T228" s="1">
        <v>8.7200000000000006</v>
      </c>
      <c r="U228" s="1">
        <v>3</v>
      </c>
      <c r="V228" s="1">
        <v>225.9</v>
      </c>
      <c r="W228" s="1">
        <v>67792</v>
      </c>
      <c r="X228" s="1">
        <v>1736.88</v>
      </c>
      <c r="Y228" s="1">
        <v>133</v>
      </c>
      <c r="Z228" s="1">
        <v>9395.25</v>
      </c>
      <c r="AA228" s="1">
        <v>133</v>
      </c>
      <c r="AB228" s="1">
        <v>85.648195576229995</v>
      </c>
      <c r="AC228" s="1">
        <v>9395.25</v>
      </c>
      <c r="AD228" s="1">
        <v>6050.2722517862703</v>
      </c>
      <c r="AE228" s="1" t="s">
        <v>50</v>
      </c>
      <c r="AF228" s="11">
        <f t="shared" si="2"/>
        <v>1.9618834080717489E-3</v>
      </c>
      <c r="AG228" s="11">
        <f t="shared" si="3"/>
        <v>6.9848661233993018E-4</v>
      </c>
      <c r="AH228" s="10">
        <f t="shared" si="4"/>
        <v>47.351804423748547</v>
      </c>
      <c r="AI228" s="12">
        <f t="shared" si="5"/>
        <v>0.64397139531016134</v>
      </c>
      <c r="AJ228" s="11">
        <f t="shared" si="6"/>
        <v>1.6994990956208743E-4</v>
      </c>
      <c r="AK228" s="11">
        <f t="shared" si="7"/>
        <v>4.0313056920875307E-4</v>
      </c>
      <c r="AL228" s="11">
        <f t="shared" si="8"/>
        <v>-2.8878321679049153</v>
      </c>
      <c r="AM228" s="13">
        <f t="shared" si="9"/>
        <v>1.9395339426774877E-3</v>
      </c>
      <c r="AN228" s="14">
        <f t="shared" si="10"/>
        <v>8.4262892376681613</v>
      </c>
      <c r="AO228" s="14">
        <f t="shared" si="11"/>
        <v>571235</v>
      </c>
      <c r="AP228" s="15">
        <f t="shared" si="12"/>
        <v>367859</v>
      </c>
      <c r="AQ228" s="16">
        <f t="shared" si="13"/>
        <v>43656.108830866455</v>
      </c>
      <c r="AR228" s="11">
        <f t="shared" si="14"/>
        <v>1</v>
      </c>
    </row>
    <row r="229" spans="1:44" hidden="1">
      <c r="A229" s="1" t="s">
        <v>44</v>
      </c>
      <c r="B229" s="1" t="s">
        <v>359</v>
      </c>
      <c r="C229" s="1">
        <v>124170767729247</v>
      </c>
      <c r="D229" s="1" t="s">
        <v>46</v>
      </c>
      <c r="E229" s="1" t="s">
        <v>47</v>
      </c>
      <c r="F229" s="1" t="s">
        <v>270</v>
      </c>
      <c r="G229" s="1">
        <v>43560</v>
      </c>
      <c r="H229" s="1">
        <v>43804</v>
      </c>
      <c r="I229" s="1">
        <v>3</v>
      </c>
      <c r="J229" s="1" t="s">
        <v>49</v>
      </c>
      <c r="K229" s="1">
        <v>201940</v>
      </c>
      <c r="L229" s="2">
        <v>43738</v>
      </c>
      <c r="M229" s="2">
        <v>43744</v>
      </c>
      <c r="N229" s="2">
        <v>43738</v>
      </c>
      <c r="O229" s="2">
        <v>43744</v>
      </c>
      <c r="P229" s="1">
        <v>1</v>
      </c>
      <c r="Q229" s="1">
        <v>2236</v>
      </c>
      <c r="R229" s="10">
        <f t="shared" si="0"/>
        <v>3.8235294117647062E-2</v>
      </c>
      <c r="S229" s="11">
        <f t="shared" si="1"/>
        <v>2.0647058823529409</v>
      </c>
      <c r="T229" s="1">
        <v>3.47</v>
      </c>
      <c r="U229" s="1">
        <v>0</v>
      </c>
      <c r="V229" s="1">
        <v>0</v>
      </c>
      <c r="W229" s="1">
        <v>58480</v>
      </c>
      <c r="X229" s="1">
        <v>868.34</v>
      </c>
      <c r="Y229" s="1">
        <v>54</v>
      </c>
      <c r="Z229" s="1">
        <v>4284.87</v>
      </c>
      <c r="AA229" s="1">
        <v>54</v>
      </c>
      <c r="AB229" s="1">
        <v>54</v>
      </c>
      <c r="AC229" s="1">
        <v>4284.87</v>
      </c>
      <c r="AD229" s="1">
        <v>4284.87</v>
      </c>
      <c r="AE229" s="1" t="s">
        <v>50</v>
      </c>
      <c r="AF229" s="11">
        <f t="shared" si="2"/>
        <v>9.2339261285909711E-4</v>
      </c>
      <c r="AG229" s="11">
        <f t="shared" si="3"/>
        <v>0</v>
      </c>
      <c r="AH229" s="10">
        <f t="shared" si="4"/>
        <v>0</v>
      </c>
      <c r="AI229" s="12">
        <f t="shared" si="5"/>
        <v>1</v>
      </c>
      <c r="AJ229" s="11">
        <f t="shared" si="6"/>
        <v>1.2559978939251785E-4</v>
      </c>
      <c r="AK229" s="11">
        <f t="shared" si="7"/>
        <v>0</v>
      </c>
      <c r="AL229" s="11">
        <f t="shared" si="8"/>
        <v>-7.3518643408975723</v>
      </c>
      <c r="AM229" s="13">
        <f t="shared" si="9"/>
        <v>0.5</v>
      </c>
      <c r="AN229" s="14">
        <f t="shared" si="10"/>
        <v>1.0323529411764705</v>
      </c>
      <c r="AO229" s="14">
        <f t="shared" si="11"/>
        <v>60371.999999999993</v>
      </c>
      <c r="AP229" s="15">
        <f t="shared" si="12"/>
        <v>60371.999999999993</v>
      </c>
      <c r="AQ229" s="16">
        <f t="shared" si="13"/>
        <v>58480</v>
      </c>
      <c r="AR229" s="11" t="str">
        <f t="shared" si="14"/>
        <v/>
      </c>
    </row>
    <row r="230" spans="1:44" hidden="1">
      <c r="A230" s="1" t="s">
        <v>44</v>
      </c>
      <c r="B230" s="1" t="s">
        <v>360</v>
      </c>
      <c r="C230" s="1">
        <v>124170767729247</v>
      </c>
      <c r="D230" s="1" t="s">
        <v>46</v>
      </c>
      <c r="E230" s="1" t="s">
        <v>47</v>
      </c>
      <c r="F230" s="1" t="s">
        <v>290</v>
      </c>
      <c r="G230" s="1">
        <v>43560</v>
      </c>
      <c r="H230" s="1">
        <v>43804</v>
      </c>
      <c r="I230" s="1">
        <v>3</v>
      </c>
      <c r="J230" s="1" t="s">
        <v>49</v>
      </c>
      <c r="K230" s="1">
        <v>201940</v>
      </c>
      <c r="L230" s="2">
        <v>43738</v>
      </c>
      <c r="M230" s="2">
        <v>43744</v>
      </c>
      <c r="N230" s="2">
        <v>43738</v>
      </c>
      <c r="O230" s="2">
        <v>43744</v>
      </c>
      <c r="P230" s="1">
        <v>1</v>
      </c>
      <c r="Q230" s="1">
        <v>1822</v>
      </c>
      <c r="R230" s="10">
        <f t="shared" si="0"/>
        <v>7.4794745484400654E-2</v>
      </c>
      <c r="S230" s="11">
        <f t="shared" si="1"/>
        <v>1.3463054187192118</v>
      </c>
      <c r="T230" s="1">
        <v>2.2999999999999998</v>
      </c>
      <c r="U230" s="1">
        <v>0</v>
      </c>
      <c r="V230" s="1">
        <v>0</v>
      </c>
      <c r="W230" s="1">
        <v>24360</v>
      </c>
      <c r="X230" s="1">
        <v>209.21</v>
      </c>
      <c r="Y230" s="1">
        <v>18</v>
      </c>
      <c r="Z230" s="1">
        <v>1624.59</v>
      </c>
      <c r="AA230" s="1">
        <v>18</v>
      </c>
      <c r="AB230" s="1">
        <v>18</v>
      </c>
      <c r="AC230" s="1">
        <v>1624.59</v>
      </c>
      <c r="AD230" s="1">
        <v>1624.59</v>
      </c>
      <c r="AE230" s="1" t="s">
        <v>50</v>
      </c>
      <c r="AF230" s="11">
        <f t="shared" si="2"/>
        <v>7.3891625615763552E-4</v>
      </c>
      <c r="AG230" s="11">
        <f t="shared" si="3"/>
        <v>0</v>
      </c>
      <c r="AH230" s="10">
        <f t="shared" si="4"/>
        <v>0</v>
      </c>
      <c r="AI230" s="12">
        <f t="shared" si="5"/>
        <v>1</v>
      </c>
      <c r="AJ230" s="11">
        <f t="shared" si="6"/>
        <v>1.7409987353723816E-4</v>
      </c>
      <c r="AK230" s="11">
        <f t="shared" si="7"/>
        <v>0</v>
      </c>
      <c r="AL230" s="11">
        <f t="shared" si="8"/>
        <v>-4.2442090344171843</v>
      </c>
      <c r="AM230" s="13">
        <f t="shared" si="9"/>
        <v>0.5</v>
      </c>
      <c r="AN230" s="14">
        <f t="shared" si="10"/>
        <v>0.67315270935960592</v>
      </c>
      <c r="AO230" s="14">
        <f t="shared" si="11"/>
        <v>16398</v>
      </c>
      <c r="AP230" s="15">
        <f t="shared" si="12"/>
        <v>16398</v>
      </c>
      <c r="AQ230" s="16">
        <f t="shared" si="13"/>
        <v>24360</v>
      </c>
      <c r="AR230" s="11" t="str">
        <f t="shared" si="14"/>
        <v/>
      </c>
    </row>
    <row r="231" spans="1:44" hidden="1">
      <c r="A231" s="1" t="s">
        <v>44</v>
      </c>
      <c r="B231" s="1" t="s">
        <v>361</v>
      </c>
      <c r="C231" s="1">
        <v>124170767729247</v>
      </c>
      <c r="D231" s="1" t="s">
        <v>46</v>
      </c>
      <c r="E231" s="1" t="s">
        <v>47</v>
      </c>
      <c r="F231" s="1" t="s">
        <v>362</v>
      </c>
      <c r="G231" s="1">
        <v>43560</v>
      </c>
      <c r="H231" s="1">
        <v>43804</v>
      </c>
      <c r="I231" s="1">
        <v>3</v>
      </c>
      <c r="J231" s="1" t="s">
        <v>49</v>
      </c>
      <c r="K231" s="1">
        <v>201940</v>
      </c>
      <c r="L231" s="2">
        <v>43738</v>
      </c>
      <c r="M231" s="2">
        <v>43744</v>
      </c>
      <c r="N231" s="2">
        <v>43738</v>
      </c>
      <c r="O231" s="2">
        <v>43744</v>
      </c>
      <c r="P231" s="1">
        <v>1</v>
      </c>
      <c r="Q231" s="1">
        <v>57</v>
      </c>
      <c r="R231" s="10">
        <f t="shared" si="0"/>
        <v>8.4194977843426888E-2</v>
      </c>
      <c r="S231" s="11">
        <f t="shared" si="1"/>
        <v>0.6735598227474151</v>
      </c>
      <c r="T231" s="1">
        <v>0.32</v>
      </c>
      <c r="U231" s="1">
        <v>0</v>
      </c>
      <c r="V231" s="1">
        <v>0</v>
      </c>
      <c r="W231" s="1">
        <v>677</v>
      </c>
      <c r="X231" s="1">
        <v>101.28</v>
      </c>
      <c r="Y231" s="1">
        <v>8</v>
      </c>
      <c r="Z231" s="1">
        <v>377.53</v>
      </c>
      <c r="AA231" s="1">
        <v>8</v>
      </c>
      <c r="AB231" s="1">
        <v>8</v>
      </c>
      <c r="AC231" s="1">
        <v>377.53</v>
      </c>
      <c r="AD231" s="1">
        <v>377.53</v>
      </c>
      <c r="AE231" s="1" t="s">
        <v>50</v>
      </c>
      <c r="AF231" s="11">
        <f t="shared" si="2"/>
        <v>1.1816838995568686E-2</v>
      </c>
      <c r="AG231" s="11">
        <f t="shared" si="3"/>
        <v>0</v>
      </c>
      <c r="AH231" s="10">
        <f t="shared" si="4"/>
        <v>0</v>
      </c>
      <c r="AI231" s="12">
        <f t="shared" si="5"/>
        <v>1</v>
      </c>
      <c r="AJ231" s="11">
        <f t="shared" si="6"/>
        <v>4.1531254468691456E-3</v>
      </c>
      <c r="AK231" s="11">
        <f t="shared" si="7"/>
        <v>0</v>
      </c>
      <c r="AL231" s="11">
        <f t="shared" si="8"/>
        <v>-2.8452882405651554</v>
      </c>
      <c r="AM231" s="13">
        <f t="shared" si="9"/>
        <v>0.5</v>
      </c>
      <c r="AN231" s="14">
        <f t="shared" si="10"/>
        <v>0.33677991137370755</v>
      </c>
      <c r="AO231" s="14">
        <f t="shared" si="11"/>
        <v>228</v>
      </c>
      <c r="AP231" s="15">
        <f t="shared" si="12"/>
        <v>228</v>
      </c>
      <c r="AQ231" s="16">
        <f t="shared" si="13"/>
        <v>677</v>
      </c>
      <c r="AR231" s="11" t="str">
        <f t="shared" si="14"/>
        <v/>
      </c>
    </row>
    <row r="232" spans="1:44" hidden="1">
      <c r="A232" s="1" t="s">
        <v>44</v>
      </c>
      <c r="B232" s="1" t="s">
        <v>363</v>
      </c>
      <c r="C232" s="1">
        <v>124170767729247</v>
      </c>
      <c r="D232" s="1" t="s">
        <v>46</v>
      </c>
      <c r="E232" s="1" t="s">
        <v>47</v>
      </c>
      <c r="F232" s="1" t="s">
        <v>58</v>
      </c>
      <c r="G232" s="1">
        <v>43560</v>
      </c>
      <c r="H232" s="1">
        <v>43804</v>
      </c>
      <c r="I232" s="1">
        <v>3</v>
      </c>
      <c r="J232" s="1" t="s">
        <v>49</v>
      </c>
      <c r="K232" s="1">
        <v>201940</v>
      </c>
      <c r="L232" s="2">
        <v>43738</v>
      </c>
      <c r="M232" s="2">
        <v>43744</v>
      </c>
      <c r="N232" s="2">
        <v>43738</v>
      </c>
      <c r="O232" s="2">
        <v>43744</v>
      </c>
      <c r="P232" s="1">
        <v>1</v>
      </c>
      <c r="Q232" s="1">
        <v>49</v>
      </c>
      <c r="R232" s="10">
        <f t="shared" si="0"/>
        <v>6.4900662251655625E-2</v>
      </c>
      <c r="S232" s="11">
        <f t="shared" si="1"/>
        <v>1.8821192052980131</v>
      </c>
      <c r="T232" s="1">
        <v>0.27</v>
      </c>
      <c r="U232" s="1">
        <v>0</v>
      </c>
      <c r="V232" s="1">
        <v>0</v>
      </c>
      <c r="W232" s="1">
        <v>755</v>
      </c>
      <c r="X232" s="1">
        <v>166.75</v>
      </c>
      <c r="Y232" s="1">
        <v>29</v>
      </c>
      <c r="Z232" s="1">
        <v>1775.21</v>
      </c>
      <c r="AA232" s="1">
        <v>29</v>
      </c>
      <c r="AB232" s="1">
        <v>29</v>
      </c>
      <c r="AC232" s="1">
        <v>1775.21</v>
      </c>
      <c r="AD232" s="1">
        <v>1775.21</v>
      </c>
      <c r="AE232" s="1" t="s">
        <v>50</v>
      </c>
      <c r="AF232" s="11">
        <f t="shared" si="2"/>
        <v>3.8410596026490065E-2</v>
      </c>
      <c r="AG232" s="11">
        <f t="shared" si="3"/>
        <v>0</v>
      </c>
      <c r="AH232" s="10">
        <f t="shared" si="4"/>
        <v>0</v>
      </c>
      <c r="AI232" s="12">
        <f t="shared" si="5"/>
        <v>1</v>
      </c>
      <c r="AJ232" s="11">
        <f t="shared" si="6"/>
        <v>6.9943422868536161E-3</v>
      </c>
      <c r="AK232" s="11">
        <f t="shared" si="7"/>
        <v>0</v>
      </c>
      <c r="AL232" s="11">
        <f t="shared" si="8"/>
        <v>-5.4916666144128552</v>
      </c>
      <c r="AM232" s="13">
        <f t="shared" si="9"/>
        <v>0.5</v>
      </c>
      <c r="AN232" s="14">
        <f t="shared" si="10"/>
        <v>0.94105960264900657</v>
      </c>
      <c r="AO232" s="14">
        <f t="shared" si="11"/>
        <v>710.5</v>
      </c>
      <c r="AP232" s="15">
        <f t="shared" si="12"/>
        <v>710.5</v>
      </c>
      <c r="AQ232" s="16">
        <f t="shared" si="13"/>
        <v>755</v>
      </c>
      <c r="AR232" s="11" t="str">
        <f t="shared" si="14"/>
        <v/>
      </c>
    </row>
    <row r="233" spans="1:44" hidden="1">
      <c r="A233" s="1" t="s">
        <v>90</v>
      </c>
      <c r="B233" s="1" t="s">
        <v>364</v>
      </c>
      <c r="C233" s="1">
        <v>124170767729247</v>
      </c>
      <c r="D233" s="1" t="s">
        <v>46</v>
      </c>
      <c r="E233" s="1" t="s">
        <v>92</v>
      </c>
      <c r="F233" s="1" t="s">
        <v>95</v>
      </c>
      <c r="G233" s="1">
        <v>43560</v>
      </c>
      <c r="H233" s="1">
        <v>43804</v>
      </c>
      <c r="I233" s="1">
        <v>3</v>
      </c>
      <c r="J233" s="1" t="s">
        <v>49</v>
      </c>
      <c r="K233" s="1">
        <v>201940</v>
      </c>
      <c r="L233" s="2">
        <v>43738</v>
      </c>
      <c r="M233" s="2">
        <v>43744</v>
      </c>
      <c r="N233" s="2">
        <v>43738</v>
      </c>
      <c r="O233" s="2">
        <v>43744</v>
      </c>
      <c r="P233" s="1">
        <v>1</v>
      </c>
      <c r="Q233" s="1">
        <v>149280</v>
      </c>
      <c r="R233" s="10">
        <f t="shared" si="0"/>
        <v>0.17018094265285277</v>
      </c>
      <c r="S233" s="11">
        <f t="shared" si="1"/>
        <v>186.17795126222094</v>
      </c>
      <c r="T233" s="1">
        <v>209.46</v>
      </c>
      <c r="U233" s="1">
        <v>27</v>
      </c>
      <c r="V233" s="1">
        <v>1548.55</v>
      </c>
      <c r="W233" s="1">
        <v>877184</v>
      </c>
      <c r="X233" s="1">
        <v>14454.92</v>
      </c>
      <c r="Y233" s="1">
        <v>1094</v>
      </c>
      <c r="Z233" s="1">
        <v>62498.1</v>
      </c>
      <c r="AA233" s="1">
        <v>1094</v>
      </c>
      <c r="AB233" s="1">
        <v>935.34533761995397</v>
      </c>
      <c r="AC233" s="1">
        <v>62498.1</v>
      </c>
      <c r="AD233" s="1">
        <v>53434.466586019698</v>
      </c>
      <c r="AE233" s="1" t="s">
        <v>50</v>
      </c>
      <c r="AF233" s="11">
        <f t="shared" si="2"/>
        <v>1.2471727710491756E-3</v>
      </c>
      <c r="AG233" s="11">
        <f t="shared" si="3"/>
        <v>1.8086816720257233E-4</v>
      </c>
      <c r="AH233" s="10">
        <f t="shared" si="4"/>
        <v>158.65466237942121</v>
      </c>
      <c r="AI233" s="12">
        <f t="shared" si="5"/>
        <v>0.8549774566915711</v>
      </c>
      <c r="AJ233" s="11">
        <f t="shared" si="6"/>
        <v>3.7683130157587384E-5</v>
      </c>
      <c r="AK233" s="11">
        <f t="shared" si="7"/>
        <v>3.4804947026890421E-5</v>
      </c>
      <c r="AL233" s="11">
        <f t="shared" si="8"/>
        <v>-20.786799717152725</v>
      </c>
      <c r="AM233" s="13">
        <f t="shared" si="9"/>
        <v>2.8493471852759723E-96</v>
      </c>
      <c r="AN233" s="14">
        <f t="shared" si="10"/>
        <v>186.17795126222094</v>
      </c>
      <c r="AO233" s="14">
        <f t="shared" si="11"/>
        <v>163312320.00000003</v>
      </c>
      <c r="AP233" s="15">
        <f t="shared" si="12"/>
        <v>139628352.00000003</v>
      </c>
      <c r="AQ233" s="16">
        <f t="shared" si="13"/>
        <v>749972.54537053907</v>
      </c>
      <c r="AR233" s="11">
        <f t="shared" si="14"/>
        <v>1</v>
      </c>
    </row>
    <row r="234" spans="1:44" hidden="1">
      <c r="A234" s="1" t="s">
        <v>44</v>
      </c>
      <c r="B234" s="1" t="s">
        <v>365</v>
      </c>
      <c r="C234" s="1">
        <v>124170767729247</v>
      </c>
      <c r="D234" s="1" t="s">
        <v>46</v>
      </c>
      <c r="E234" s="1" t="s">
        <v>47</v>
      </c>
      <c r="F234" s="1" t="s">
        <v>366</v>
      </c>
      <c r="G234" s="1">
        <v>43560</v>
      </c>
      <c r="H234" s="1">
        <v>43804</v>
      </c>
      <c r="I234" s="1">
        <v>3</v>
      </c>
      <c r="J234" s="1" t="s">
        <v>49</v>
      </c>
      <c r="K234" s="1">
        <v>201940</v>
      </c>
      <c r="L234" s="2">
        <v>43738</v>
      </c>
      <c r="M234" s="2">
        <v>43744</v>
      </c>
      <c r="N234" s="2">
        <v>43738</v>
      </c>
      <c r="O234" s="2">
        <v>43744</v>
      </c>
      <c r="P234" s="1">
        <v>1</v>
      </c>
      <c r="Q234" s="1">
        <v>4156</v>
      </c>
      <c r="R234" s="10">
        <f t="shared" si="0"/>
        <v>0.26518631955079119</v>
      </c>
      <c r="S234" s="11">
        <f t="shared" si="1"/>
        <v>3.9777947932618685</v>
      </c>
      <c r="T234" s="1">
        <v>6.4399999999999897</v>
      </c>
      <c r="U234" s="1">
        <v>0</v>
      </c>
      <c r="V234" s="1">
        <v>0</v>
      </c>
      <c r="W234" s="1">
        <v>15672</v>
      </c>
      <c r="X234" s="1">
        <v>197.1</v>
      </c>
      <c r="Y234" s="1">
        <v>15</v>
      </c>
      <c r="Z234" s="1">
        <v>969.96</v>
      </c>
      <c r="AA234" s="1">
        <v>15</v>
      </c>
      <c r="AB234" s="1">
        <v>15</v>
      </c>
      <c r="AC234" s="1">
        <v>969.96</v>
      </c>
      <c r="AD234" s="1">
        <v>969.96</v>
      </c>
      <c r="AE234" s="1" t="s">
        <v>50</v>
      </c>
      <c r="AF234" s="11">
        <f t="shared" si="2"/>
        <v>9.5712098009188363E-4</v>
      </c>
      <c r="AG234" s="11">
        <f t="shared" si="3"/>
        <v>0</v>
      </c>
      <c r="AH234" s="10">
        <f t="shared" si="4"/>
        <v>0</v>
      </c>
      <c r="AI234" s="12">
        <f t="shared" si="5"/>
        <v>1</v>
      </c>
      <c r="AJ234" s="11">
        <f t="shared" si="6"/>
        <v>2.4700928060817701E-4</v>
      </c>
      <c r="AK234" s="11">
        <f t="shared" si="7"/>
        <v>0</v>
      </c>
      <c r="AL234" s="11">
        <f t="shared" si="8"/>
        <v>-3.8748381345644023</v>
      </c>
      <c r="AM234" s="13">
        <f t="shared" si="9"/>
        <v>0.5</v>
      </c>
      <c r="AN234" s="14">
        <f t="shared" si="10"/>
        <v>1.9888973966309342</v>
      </c>
      <c r="AO234" s="14">
        <f t="shared" si="11"/>
        <v>31170</v>
      </c>
      <c r="AP234" s="15">
        <f t="shared" si="12"/>
        <v>31170</v>
      </c>
      <c r="AQ234" s="16">
        <f t="shared" si="13"/>
        <v>15672</v>
      </c>
      <c r="AR234" s="11" t="str">
        <f t="shared" si="14"/>
        <v/>
      </c>
    </row>
    <row r="235" spans="1:44">
      <c r="A235" s="1" t="s">
        <v>44</v>
      </c>
      <c r="B235" s="1" t="s">
        <v>367</v>
      </c>
      <c r="C235" s="1">
        <v>124170767729247</v>
      </c>
      <c r="D235" s="1" t="s">
        <v>46</v>
      </c>
      <c r="E235" s="1" t="s">
        <v>47</v>
      </c>
      <c r="F235" s="1" t="s">
        <v>89</v>
      </c>
      <c r="G235" s="1">
        <v>43560</v>
      </c>
      <c r="H235" s="1">
        <v>43804</v>
      </c>
      <c r="I235" s="1">
        <v>3</v>
      </c>
      <c r="J235" s="1" t="s">
        <v>49</v>
      </c>
      <c r="K235" s="1">
        <v>201940</v>
      </c>
      <c r="L235" s="2">
        <v>43738</v>
      </c>
      <c r="M235" s="2">
        <v>43744</v>
      </c>
      <c r="N235" s="2">
        <v>43738</v>
      </c>
      <c r="O235" s="2">
        <v>43744</v>
      </c>
      <c r="P235" s="1">
        <v>1</v>
      </c>
      <c r="Q235" s="1">
        <v>11</v>
      </c>
      <c r="R235" s="10">
        <f t="shared" si="0"/>
        <v>2.7777777777777776E-2</v>
      </c>
      <c r="S235" s="11">
        <f t="shared" si="1"/>
        <v>0</v>
      </c>
      <c r="T235" s="1">
        <v>0.02</v>
      </c>
      <c r="U235" s="1">
        <v>0</v>
      </c>
      <c r="V235" s="1">
        <v>0</v>
      </c>
      <c r="W235" s="1">
        <v>396</v>
      </c>
      <c r="X235" s="1">
        <v>3.43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 t="s">
        <v>50</v>
      </c>
      <c r="AF235" s="11">
        <f t="shared" si="2"/>
        <v>0</v>
      </c>
      <c r="AG235" s="11">
        <f t="shared" si="3"/>
        <v>0</v>
      </c>
      <c r="AH235" s="10">
        <f t="shared" si="4"/>
        <v>0</v>
      </c>
      <c r="AI235" s="12">
        <f t="shared" si="5"/>
        <v>0</v>
      </c>
      <c r="AJ235" s="11">
        <f t="shared" si="6"/>
        <v>0</v>
      </c>
      <c r="AK235" s="11">
        <f t="shared" si="7"/>
        <v>0</v>
      </c>
      <c r="AL235" s="11" t="e">
        <f t="shared" si="8"/>
        <v>#DIV/0!</v>
      </c>
      <c r="AM235" s="13">
        <f t="shared" si="9"/>
        <v>0.5</v>
      </c>
      <c r="AN235" s="14">
        <f t="shared" si="10"/>
        <v>0</v>
      </c>
      <c r="AO235" s="14">
        <f t="shared" si="11"/>
        <v>0</v>
      </c>
      <c r="AP235" s="15">
        <f t="shared" si="12"/>
        <v>0</v>
      </c>
      <c r="AQ235" s="16">
        <f t="shared" si="13"/>
        <v>0</v>
      </c>
      <c r="AR235" s="11" t="str">
        <f t="shared" si="14"/>
        <v/>
      </c>
    </row>
    <row r="236" spans="1:44" hidden="1">
      <c r="A236" s="1" t="s">
        <v>90</v>
      </c>
      <c r="B236" s="1" t="s">
        <v>368</v>
      </c>
      <c r="C236" s="1">
        <v>124170767729247</v>
      </c>
      <c r="D236" s="1" t="s">
        <v>46</v>
      </c>
      <c r="E236" s="1" t="s">
        <v>92</v>
      </c>
      <c r="F236" s="1" t="s">
        <v>101</v>
      </c>
      <c r="G236" s="1">
        <v>43560</v>
      </c>
      <c r="H236" s="1">
        <v>43804</v>
      </c>
      <c r="I236" s="1">
        <v>3</v>
      </c>
      <c r="J236" s="1" t="s">
        <v>49</v>
      </c>
      <c r="K236" s="1">
        <v>201940</v>
      </c>
      <c r="L236" s="2">
        <v>43738</v>
      </c>
      <c r="M236" s="2">
        <v>43744</v>
      </c>
      <c r="N236" s="2">
        <v>43738</v>
      </c>
      <c r="O236" s="2">
        <v>43744</v>
      </c>
      <c r="P236" s="1">
        <v>1</v>
      </c>
      <c r="Q236" s="1">
        <v>700</v>
      </c>
      <c r="R236" s="10">
        <f t="shared" si="0"/>
        <v>5.4045707226683136E-2</v>
      </c>
      <c r="S236" s="11">
        <f t="shared" si="1"/>
        <v>1.7835083384805435</v>
      </c>
      <c r="T236" s="1">
        <v>1.57</v>
      </c>
      <c r="U236" s="1">
        <v>0</v>
      </c>
      <c r="V236" s="1">
        <v>0</v>
      </c>
      <c r="W236" s="1">
        <v>12952</v>
      </c>
      <c r="X236" s="1">
        <v>169.2</v>
      </c>
      <c r="Y236" s="1">
        <v>33</v>
      </c>
      <c r="Z236" s="1">
        <v>1542.31</v>
      </c>
      <c r="AA236" s="1">
        <v>33</v>
      </c>
      <c r="AB236" s="1">
        <v>33</v>
      </c>
      <c r="AC236" s="1">
        <v>1542.31</v>
      </c>
      <c r="AD236" s="1">
        <v>1542.31</v>
      </c>
      <c r="AE236" s="1" t="s">
        <v>50</v>
      </c>
      <c r="AF236" s="11">
        <f t="shared" si="2"/>
        <v>2.5478690549722051E-3</v>
      </c>
      <c r="AG236" s="11">
        <f t="shared" si="3"/>
        <v>0</v>
      </c>
      <c r="AH236" s="10">
        <f t="shared" si="4"/>
        <v>0</v>
      </c>
      <c r="AI236" s="12">
        <f t="shared" si="5"/>
        <v>1</v>
      </c>
      <c r="AJ236" s="11">
        <f t="shared" si="6"/>
        <v>4.4296168795843974E-4</v>
      </c>
      <c r="AK236" s="11">
        <f t="shared" si="7"/>
        <v>0</v>
      </c>
      <c r="AL236" s="11">
        <f t="shared" si="8"/>
        <v>-5.7518948573522124</v>
      </c>
      <c r="AM236" s="13">
        <f t="shared" si="9"/>
        <v>0.5</v>
      </c>
      <c r="AN236" s="14">
        <f t="shared" si="10"/>
        <v>0.89175416924027173</v>
      </c>
      <c r="AO236" s="14">
        <f t="shared" si="11"/>
        <v>11550</v>
      </c>
      <c r="AP236" s="15">
        <f t="shared" si="12"/>
        <v>11550</v>
      </c>
      <c r="AQ236" s="16">
        <f t="shared" si="13"/>
        <v>12952</v>
      </c>
      <c r="AR236" s="11" t="str">
        <f t="shared" si="14"/>
        <v/>
      </c>
    </row>
    <row r="237" spans="1:44" hidden="1">
      <c r="A237" s="1" t="s">
        <v>44</v>
      </c>
      <c r="B237" s="1" t="s">
        <v>369</v>
      </c>
      <c r="C237" s="1">
        <v>124170767729247</v>
      </c>
      <c r="D237" s="1" t="s">
        <v>46</v>
      </c>
      <c r="E237" s="1" t="s">
        <v>47</v>
      </c>
      <c r="F237" s="1" t="s">
        <v>52</v>
      </c>
      <c r="G237" s="1">
        <v>43560</v>
      </c>
      <c r="H237" s="1">
        <v>43804</v>
      </c>
      <c r="I237" s="1">
        <v>3</v>
      </c>
      <c r="J237" s="1" t="s">
        <v>49</v>
      </c>
      <c r="K237" s="1">
        <v>201940</v>
      </c>
      <c r="L237" s="2">
        <v>43738</v>
      </c>
      <c r="M237" s="2">
        <v>43744</v>
      </c>
      <c r="N237" s="2">
        <v>43738</v>
      </c>
      <c r="O237" s="2">
        <v>43744</v>
      </c>
      <c r="P237" s="1">
        <v>1</v>
      </c>
      <c r="Q237" s="1">
        <v>676</v>
      </c>
      <c r="R237" s="10">
        <f t="shared" si="0"/>
        <v>5.5904730400264641E-2</v>
      </c>
      <c r="S237" s="11">
        <f t="shared" si="1"/>
        <v>1.2858087992060867</v>
      </c>
      <c r="T237" s="1">
        <v>1.52</v>
      </c>
      <c r="U237" s="1">
        <v>0</v>
      </c>
      <c r="V237" s="1">
        <v>0</v>
      </c>
      <c r="W237" s="1">
        <v>12092</v>
      </c>
      <c r="X237" s="1">
        <v>149.4</v>
      </c>
      <c r="Y237" s="1">
        <v>23</v>
      </c>
      <c r="Z237" s="1">
        <v>1027.03</v>
      </c>
      <c r="AA237" s="1">
        <v>23</v>
      </c>
      <c r="AB237" s="1">
        <v>23</v>
      </c>
      <c r="AC237" s="1">
        <v>1027.03</v>
      </c>
      <c r="AD237" s="1">
        <v>1027.03</v>
      </c>
      <c r="AE237" s="1" t="s">
        <v>50</v>
      </c>
      <c r="AF237" s="11">
        <f t="shared" si="2"/>
        <v>1.902084022494211E-3</v>
      </c>
      <c r="AG237" s="11">
        <f t="shared" si="3"/>
        <v>0</v>
      </c>
      <c r="AH237" s="10">
        <f t="shared" si="4"/>
        <v>0</v>
      </c>
      <c r="AI237" s="12">
        <f t="shared" si="5"/>
        <v>1</v>
      </c>
      <c r="AJ237" s="11">
        <f t="shared" si="6"/>
        <v>3.9623456129019361E-4</v>
      </c>
      <c r="AK237" s="11">
        <f t="shared" si="7"/>
        <v>0</v>
      </c>
      <c r="AL237" s="11">
        <f t="shared" si="8"/>
        <v>-4.8003990775079455</v>
      </c>
      <c r="AM237" s="13">
        <f t="shared" si="9"/>
        <v>0.5</v>
      </c>
      <c r="AN237" s="14">
        <f t="shared" si="10"/>
        <v>0.64290439960304335</v>
      </c>
      <c r="AO237" s="14">
        <f t="shared" si="11"/>
        <v>7774</v>
      </c>
      <c r="AP237" s="15">
        <f t="shared" si="12"/>
        <v>7774</v>
      </c>
      <c r="AQ237" s="16">
        <f t="shared" si="13"/>
        <v>12092</v>
      </c>
      <c r="AR237" s="11" t="str">
        <f t="shared" si="14"/>
        <v/>
      </c>
    </row>
    <row r="238" spans="1:44" hidden="1">
      <c r="A238" s="1" t="s">
        <v>44</v>
      </c>
      <c r="B238" s="1" t="s">
        <v>370</v>
      </c>
      <c r="C238" s="1">
        <v>124170767729247</v>
      </c>
      <c r="D238" s="1" t="s">
        <v>46</v>
      </c>
      <c r="E238" s="1" t="s">
        <v>47</v>
      </c>
      <c r="F238" s="1" t="s">
        <v>371</v>
      </c>
      <c r="G238" s="1">
        <v>43560</v>
      </c>
      <c r="H238" s="1">
        <v>43804</v>
      </c>
      <c r="I238" s="1">
        <v>3</v>
      </c>
      <c r="J238" s="1" t="s">
        <v>49</v>
      </c>
      <c r="K238" s="1">
        <v>201940</v>
      </c>
      <c r="L238" s="2">
        <v>43738</v>
      </c>
      <c r="M238" s="2">
        <v>43744</v>
      </c>
      <c r="N238" s="2">
        <v>43738</v>
      </c>
      <c r="O238" s="2">
        <v>43744</v>
      </c>
      <c r="P238" s="1">
        <v>1</v>
      </c>
      <c r="Q238" s="1">
        <v>3889</v>
      </c>
      <c r="R238" s="10">
        <f t="shared" si="0"/>
        <v>7.9406239790918001E-2</v>
      </c>
      <c r="S238" s="11">
        <f t="shared" si="1"/>
        <v>1.6675310356092781</v>
      </c>
      <c r="T238" s="1">
        <v>6.49</v>
      </c>
      <c r="U238" s="1">
        <v>0</v>
      </c>
      <c r="V238" s="1">
        <v>0</v>
      </c>
      <c r="W238" s="1">
        <v>48976</v>
      </c>
      <c r="X238" s="1">
        <v>439.82</v>
      </c>
      <c r="Y238" s="1">
        <v>21</v>
      </c>
      <c r="Z238" s="1">
        <v>883.97</v>
      </c>
      <c r="AA238" s="1">
        <v>21</v>
      </c>
      <c r="AB238" s="1">
        <v>21</v>
      </c>
      <c r="AC238" s="1">
        <v>883.97</v>
      </c>
      <c r="AD238" s="1">
        <v>883.97</v>
      </c>
      <c r="AE238" s="1" t="s">
        <v>50</v>
      </c>
      <c r="AF238" s="11">
        <f t="shared" si="2"/>
        <v>4.2878144397255798E-4</v>
      </c>
      <c r="AG238" s="11">
        <f t="shared" si="3"/>
        <v>0</v>
      </c>
      <c r="AH238" s="10">
        <f t="shared" si="4"/>
        <v>0</v>
      </c>
      <c r="AI238" s="12">
        <f t="shared" si="5"/>
        <v>1</v>
      </c>
      <c r="AJ238" s="11">
        <f t="shared" si="6"/>
        <v>9.3547719860873063E-5</v>
      </c>
      <c r="AK238" s="11">
        <f t="shared" si="7"/>
        <v>0</v>
      </c>
      <c r="AL238" s="11">
        <f t="shared" si="8"/>
        <v>-4.5835584727265877</v>
      </c>
      <c r="AM238" s="13">
        <f t="shared" si="9"/>
        <v>0.5</v>
      </c>
      <c r="AN238" s="14">
        <f t="shared" si="10"/>
        <v>0.83376551780463903</v>
      </c>
      <c r="AO238" s="14">
        <f t="shared" si="11"/>
        <v>40834.5</v>
      </c>
      <c r="AP238" s="15">
        <f t="shared" si="12"/>
        <v>40834.5</v>
      </c>
      <c r="AQ238" s="16">
        <f t="shared" si="13"/>
        <v>48976</v>
      </c>
      <c r="AR238" s="11" t="str">
        <f t="shared" si="14"/>
        <v/>
      </c>
    </row>
    <row r="239" spans="1:44" hidden="1">
      <c r="A239" s="1" t="s">
        <v>116</v>
      </c>
      <c r="B239" s="1" t="s">
        <v>372</v>
      </c>
      <c r="C239" s="1">
        <v>124170767729247</v>
      </c>
      <c r="D239" s="1" t="s">
        <v>46</v>
      </c>
      <c r="E239" s="1" t="s">
        <v>118</v>
      </c>
      <c r="F239" s="1" t="s">
        <v>95</v>
      </c>
      <c r="G239" s="1">
        <v>43560</v>
      </c>
      <c r="H239" s="1">
        <v>43804</v>
      </c>
      <c r="I239" s="1">
        <v>3</v>
      </c>
      <c r="J239" s="1" t="s">
        <v>49</v>
      </c>
      <c r="K239" s="1">
        <v>201940</v>
      </c>
      <c r="L239" s="2">
        <v>43738</v>
      </c>
      <c r="M239" s="2">
        <v>43744</v>
      </c>
      <c r="N239" s="2">
        <v>43738</v>
      </c>
      <c r="O239" s="2">
        <v>43744</v>
      </c>
      <c r="P239" s="1">
        <v>1</v>
      </c>
      <c r="Q239" s="1">
        <v>161856</v>
      </c>
      <c r="R239" s="10">
        <f t="shared" si="0"/>
        <v>0.15782560746223687</v>
      </c>
      <c r="S239" s="11">
        <f t="shared" si="1"/>
        <v>266.40962539625582</v>
      </c>
      <c r="T239" s="1">
        <v>248.61</v>
      </c>
      <c r="U239" s="1">
        <v>40</v>
      </c>
      <c r="V239" s="1">
        <v>2153.5700000000002</v>
      </c>
      <c r="W239" s="1">
        <v>1025537</v>
      </c>
      <c r="X239" s="1">
        <v>21567.94</v>
      </c>
      <c r="Y239" s="1">
        <v>1688</v>
      </c>
      <c r="Z239" s="1">
        <v>103430.52</v>
      </c>
      <c r="AA239" s="1">
        <v>1688</v>
      </c>
      <c r="AB239" s="1">
        <v>1434.5557038336999</v>
      </c>
      <c r="AC239" s="1">
        <v>103430.52</v>
      </c>
      <c r="AD239" s="1">
        <v>87900.972995548495</v>
      </c>
      <c r="AE239" s="1" t="s">
        <v>50</v>
      </c>
      <c r="AF239" s="11">
        <f t="shared" si="2"/>
        <v>1.6459669421971124E-3</v>
      </c>
      <c r="AG239" s="11">
        <f t="shared" si="3"/>
        <v>2.4713325425069197E-4</v>
      </c>
      <c r="AH239" s="10">
        <f t="shared" si="4"/>
        <v>253.4442961644919</v>
      </c>
      <c r="AI239" s="12">
        <f t="shared" si="5"/>
        <v>0.84985527478406875</v>
      </c>
      <c r="AJ239" s="11">
        <f t="shared" si="6"/>
        <v>4.0029224434910522E-5</v>
      </c>
      <c r="AK239" s="11">
        <f t="shared" si="7"/>
        <v>3.9070369761256204E-5</v>
      </c>
      <c r="AL239" s="11">
        <f t="shared" si="8"/>
        <v>-25.007767251155009</v>
      </c>
      <c r="AM239" s="13">
        <f t="shared" si="9"/>
        <v>2.5163607861671266E-138</v>
      </c>
      <c r="AN239" s="14">
        <f t="shared" si="10"/>
        <v>266.40962539625582</v>
      </c>
      <c r="AO239" s="14">
        <f t="shared" si="11"/>
        <v>273212928</v>
      </c>
      <c r="AP239" s="15">
        <f t="shared" si="12"/>
        <v>232191448</v>
      </c>
      <c r="AQ239" s="16">
        <f t="shared" si="13"/>
        <v>871558.02893622953</v>
      </c>
      <c r="AR239" s="11">
        <f t="shared" si="14"/>
        <v>1</v>
      </c>
    </row>
    <row r="240" spans="1:44" hidden="1">
      <c r="A240" s="1" t="s">
        <v>53</v>
      </c>
      <c r="B240" s="1" t="s">
        <v>373</v>
      </c>
      <c r="C240" s="1">
        <v>124170767729247</v>
      </c>
      <c r="D240" s="1" t="s">
        <v>46</v>
      </c>
      <c r="E240" s="1" t="s">
        <v>55</v>
      </c>
      <c r="F240" s="1" t="s">
        <v>64</v>
      </c>
      <c r="G240" s="1">
        <v>43560</v>
      </c>
      <c r="H240" s="1">
        <v>43804</v>
      </c>
      <c r="I240" s="1">
        <v>3</v>
      </c>
      <c r="J240" s="1" t="s">
        <v>49</v>
      </c>
      <c r="K240" s="1">
        <v>201941</v>
      </c>
      <c r="L240" s="2">
        <v>43745</v>
      </c>
      <c r="M240" s="2">
        <v>43751</v>
      </c>
      <c r="N240" s="2">
        <v>43745</v>
      </c>
      <c r="O240" s="2">
        <v>43751</v>
      </c>
      <c r="P240" s="1">
        <v>1</v>
      </c>
      <c r="Q240" s="1">
        <v>5586</v>
      </c>
      <c r="R240" s="10">
        <f t="shared" si="0"/>
        <v>0.11778846153846154</v>
      </c>
      <c r="S240" s="11">
        <f t="shared" si="1"/>
        <v>26.85576923076923</v>
      </c>
      <c r="T240" s="1">
        <v>30.2899999999999</v>
      </c>
      <c r="U240" s="1">
        <v>6</v>
      </c>
      <c r="V240" s="1">
        <v>336.07</v>
      </c>
      <c r="W240" s="1">
        <v>47424</v>
      </c>
      <c r="X240" s="1">
        <v>4339.3</v>
      </c>
      <c r="Y240" s="1">
        <v>228</v>
      </c>
      <c r="Z240" s="1">
        <v>17479.8</v>
      </c>
      <c r="AA240" s="1">
        <v>228</v>
      </c>
      <c r="AB240" s="1">
        <v>177.061224489636</v>
      </c>
      <c r="AC240" s="1">
        <v>17479.8</v>
      </c>
      <c r="AD240" s="1">
        <v>13574.538560675101</v>
      </c>
      <c r="AE240" s="1" t="s">
        <v>50</v>
      </c>
      <c r="AF240" s="11">
        <f t="shared" si="2"/>
        <v>4.807692307692308E-3</v>
      </c>
      <c r="AG240" s="11">
        <f t="shared" si="3"/>
        <v>1.0741138560687433E-3</v>
      </c>
      <c r="AH240" s="10">
        <f t="shared" si="4"/>
        <v>50.938775510204081</v>
      </c>
      <c r="AI240" s="12">
        <f t="shared" si="5"/>
        <v>0.77658431793770133</v>
      </c>
      <c r="AJ240" s="11">
        <f t="shared" si="6"/>
        <v>3.1763090118664463E-4</v>
      </c>
      <c r="AK240" s="11">
        <f t="shared" si="7"/>
        <v>4.3826958000420393E-4</v>
      </c>
      <c r="AL240" s="11">
        <f t="shared" si="8"/>
        <v>-6.8978539040662481</v>
      </c>
      <c r="AM240" s="13">
        <f t="shared" si="9"/>
        <v>2.6396998967424481E-12</v>
      </c>
      <c r="AN240" s="14">
        <f t="shared" si="10"/>
        <v>26.85576923076923</v>
      </c>
      <c r="AO240" s="14">
        <f t="shared" si="11"/>
        <v>1273608</v>
      </c>
      <c r="AP240" s="15">
        <f t="shared" si="12"/>
        <v>989063.99999999988</v>
      </c>
      <c r="AQ240" s="16">
        <f t="shared" si="13"/>
        <v>36828.734693877544</v>
      </c>
      <c r="AR240" s="11">
        <f t="shared" si="14"/>
        <v>1</v>
      </c>
    </row>
    <row r="241" spans="1:44" hidden="1">
      <c r="A241" s="1" t="s">
        <v>44</v>
      </c>
      <c r="B241" s="1" t="s">
        <v>374</v>
      </c>
      <c r="C241" s="1">
        <v>124170767729247</v>
      </c>
      <c r="D241" s="1" t="s">
        <v>46</v>
      </c>
      <c r="E241" s="1" t="s">
        <v>47</v>
      </c>
      <c r="F241" s="1" t="s">
        <v>375</v>
      </c>
      <c r="G241" s="1">
        <v>43560</v>
      </c>
      <c r="H241" s="1">
        <v>43804</v>
      </c>
      <c r="I241" s="1">
        <v>3</v>
      </c>
      <c r="J241" s="1" t="s">
        <v>49</v>
      </c>
      <c r="K241" s="1">
        <v>201941</v>
      </c>
      <c r="L241" s="2">
        <v>43745</v>
      </c>
      <c r="M241" s="2">
        <v>43751</v>
      </c>
      <c r="N241" s="2">
        <v>43745</v>
      </c>
      <c r="O241" s="2">
        <v>43751</v>
      </c>
      <c r="P241" s="1">
        <v>1</v>
      </c>
      <c r="Q241" s="1">
        <v>11491</v>
      </c>
      <c r="R241" s="10">
        <f t="shared" si="0"/>
        <v>8.3998538011695906E-2</v>
      </c>
      <c r="S241" s="11">
        <f t="shared" si="1"/>
        <v>4.6199195906432751</v>
      </c>
      <c r="T241" s="1">
        <v>14.05</v>
      </c>
      <c r="U241" s="1">
        <v>0</v>
      </c>
      <c r="V241" s="1">
        <v>0</v>
      </c>
      <c r="W241" s="1">
        <v>136800</v>
      </c>
      <c r="X241" s="1">
        <v>1298.27</v>
      </c>
      <c r="Y241" s="1">
        <v>55</v>
      </c>
      <c r="Z241" s="1">
        <v>5514.53</v>
      </c>
      <c r="AA241" s="1">
        <v>55</v>
      </c>
      <c r="AB241" s="1">
        <v>55</v>
      </c>
      <c r="AC241" s="1">
        <v>5514.53</v>
      </c>
      <c r="AD241" s="1">
        <v>5514.53</v>
      </c>
      <c r="AE241" s="1" t="s">
        <v>50</v>
      </c>
      <c r="AF241" s="11">
        <f t="shared" si="2"/>
        <v>4.0204678362573102E-4</v>
      </c>
      <c r="AG241" s="11">
        <f t="shared" si="3"/>
        <v>0</v>
      </c>
      <c r="AH241" s="10">
        <f t="shared" si="4"/>
        <v>0</v>
      </c>
      <c r="AI241" s="12">
        <f t="shared" si="5"/>
        <v>1</v>
      </c>
      <c r="AJ241" s="11">
        <f t="shared" si="6"/>
        <v>5.4201078273724496E-5</v>
      </c>
      <c r="AK241" s="11">
        <f t="shared" si="7"/>
        <v>0</v>
      </c>
      <c r="AL241" s="11">
        <f t="shared" si="8"/>
        <v>-7.4176897661579284</v>
      </c>
      <c r="AM241" s="13">
        <f t="shared" si="9"/>
        <v>0.5</v>
      </c>
      <c r="AN241" s="14">
        <f t="shared" si="10"/>
        <v>2.3099597953216375</v>
      </c>
      <c r="AO241" s="14">
        <f t="shared" si="11"/>
        <v>316002.5</v>
      </c>
      <c r="AP241" s="15">
        <f t="shared" si="12"/>
        <v>316002.5</v>
      </c>
      <c r="AQ241" s="16">
        <f t="shared" si="13"/>
        <v>136800</v>
      </c>
      <c r="AR241" s="11" t="str">
        <f t="shared" si="14"/>
        <v/>
      </c>
    </row>
    <row r="242" spans="1:44" hidden="1">
      <c r="A242" s="1" t="s">
        <v>44</v>
      </c>
      <c r="B242" s="1" t="s">
        <v>376</v>
      </c>
      <c r="C242" s="1">
        <v>124170767729247</v>
      </c>
      <c r="D242" s="1" t="s">
        <v>46</v>
      </c>
      <c r="E242" s="1" t="s">
        <v>47</v>
      </c>
      <c r="F242" s="1" t="s">
        <v>377</v>
      </c>
      <c r="G242" s="1">
        <v>43560</v>
      </c>
      <c r="H242" s="1">
        <v>43804</v>
      </c>
      <c r="I242" s="1">
        <v>3</v>
      </c>
      <c r="J242" s="1" t="s">
        <v>49</v>
      </c>
      <c r="K242" s="1">
        <v>201941</v>
      </c>
      <c r="L242" s="2">
        <v>43745</v>
      </c>
      <c r="M242" s="2">
        <v>43751</v>
      </c>
      <c r="N242" s="2">
        <v>43745</v>
      </c>
      <c r="O242" s="2">
        <v>43751</v>
      </c>
      <c r="P242" s="1">
        <v>1</v>
      </c>
      <c r="Q242" s="1">
        <v>662</v>
      </c>
      <c r="R242" s="10">
        <f t="shared" si="0"/>
        <v>7.3068432671081679E-2</v>
      </c>
      <c r="S242" s="11">
        <f t="shared" si="1"/>
        <v>4.3841059602649004</v>
      </c>
      <c r="T242" s="1">
        <v>3.59</v>
      </c>
      <c r="U242" s="1">
        <v>3</v>
      </c>
      <c r="V242" s="1">
        <v>264.04999999999899</v>
      </c>
      <c r="W242" s="1">
        <v>9060</v>
      </c>
      <c r="X242" s="1">
        <v>891.3</v>
      </c>
      <c r="Y242" s="1">
        <v>60</v>
      </c>
      <c r="Z242" s="1">
        <v>6278.62</v>
      </c>
      <c r="AA242" s="1">
        <v>60</v>
      </c>
      <c r="AB242" s="1">
        <v>18.942598187280002</v>
      </c>
      <c r="AC242" s="1">
        <v>6278.62</v>
      </c>
      <c r="AD242" s="1">
        <v>1982.2229305103299</v>
      </c>
      <c r="AE242" s="1" t="s">
        <v>50</v>
      </c>
      <c r="AF242" s="11">
        <f t="shared" si="2"/>
        <v>6.6225165562913907E-3</v>
      </c>
      <c r="AG242" s="11">
        <f t="shared" si="3"/>
        <v>4.5317220543806651E-3</v>
      </c>
      <c r="AH242" s="10">
        <f t="shared" si="4"/>
        <v>41.057401812688823</v>
      </c>
      <c r="AI242" s="12">
        <f t="shared" si="5"/>
        <v>0.31570996978851956</v>
      </c>
      <c r="AJ242" s="11">
        <f t="shared" si="6"/>
        <v>8.5212750439566016E-4</v>
      </c>
      <c r="AK242" s="11">
        <f t="shared" si="7"/>
        <v>2.6104558380058858E-3</v>
      </c>
      <c r="AL242" s="11">
        <f t="shared" si="8"/>
        <v>-0.76139210581147065</v>
      </c>
      <c r="AM242" s="13">
        <f t="shared" si="9"/>
        <v>0.22321145057820024</v>
      </c>
      <c r="AN242" s="14">
        <f t="shared" si="10"/>
        <v>3.4196026490066225</v>
      </c>
      <c r="AO242" s="14">
        <f t="shared" si="11"/>
        <v>30981.599999999999</v>
      </c>
      <c r="AP242" s="15">
        <f t="shared" si="12"/>
        <v>9781.1999999999971</v>
      </c>
      <c r="AQ242" s="16">
        <f t="shared" si="13"/>
        <v>2860.3323262839872</v>
      </c>
      <c r="AR242" s="11">
        <f t="shared" si="14"/>
        <v>0.78</v>
      </c>
    </row>
    <row r="243" spans="1:44" hidden="1">
      <c r="A243" s="1" t="s">
        <v>44</v>
      </c>
      <c r="B243" s="1" t="s">
        <v>378</v>
      </c>
      <c r="C243" s="1">
        <v>124170767729247</v>
      </c>
      <c r="D243" s="1" t="s">
        <v>46</v>
      </c>
      <c r="E243" s="1" t="s">
        <v>47</v>
      </c>
      <c r="F243" s="1" t="s">
        <v>74</v>
      </c>
      <c r="G243" s="1">
        <v>43560</v>
      </c>
      <c r="H243" s="1">
        <v>43804</v>
      </c>
      <c r="I243" s="1">
        <v>3</v>
      </c>
      <c r="J243" s="1" t="s">
        <v>49</v>
      </c>
      <c r="K243" s="1">
        <v>201941</v>
      </c>
      <c r="L243" s="2">
        <v>43745</v>
      </c>
      <c r="M243" s="2">
        <v>43751</v>
      </c>
      <c r="N243" s="2">
        <v>43745</v>
      </c>
      <c r="O243" s="2">
        <v>43751</v>
      </c>
      <c r="P243" s="1">
        <v>1</v>
      </c>
      <c r="Q243" s="1">
        <v>1221</v>
      </c>
      <c r="R243" s="10">
        <f t="shared" si="0"/>
        <v>8.7189374464438738E-2</v>
      </c>
      <c r="S243" s="11">
        <f t="shared" si="1"/>
        <v>2.0925449871465296</v>
      </c>
      <c r="T243" s="1">
        <v>3.5</v>
      </c>
      <c r="U243" s="1">
        <v>1</v>
      </c>
      <c r="V243" s="1">
        <v>50.99</v>
      </c>
      <c r="W243" s="1">
        <v>14004</v>
      </c>
      <c r="X243" s="1">
        <v>592.91</v>
      </c>
      <c r="Y243" s="1">
        <v>24</v>
      </c>
      <c r="Z243" s="1">
        <v>1104.06</v>
      </c>
      <c r="AA243" s="1">
        <v>24</v>
      </c>
      <c r="AB243" s="1">
        <v>12.530712530688</v>
      </c>
      <c r="AC243" s="1">
        <v>1104.06</v>
      </c>
      <c r="AD243" s="1">
        <v>576.44410319297401</v>
      </c>
      <c r="AE243" s="1" t="s">
        <v>50</v>
      </c>
      <c r="AF243" s="11">
        <f t="shared" si="2"/>
        <v>1.7137960582690661E-3</v>
      </c>
      <c r="AG243" s="11">
        <f t="shared" si="3"/>
        <v>8.1900081900081905E-4</v>
      </c>
      <c r="AH243" s="10">
        <f t="shared" si="4"/>
        <v>11.469287469287471</v>
      </c>
      <c r="AI243" s="12">
        <f t="shared" si="5"/>
        <v>0.52211302211302213</v>
      </c>
      <c r="AJ243" s="11">
        <f t="shared" si="6"/>
        <v>3.4952726075123796E-4</v>
      </c>
      <c r="AK243" s="11">
        <f t="shared" si="7"/>
        <v>8.1866536913255915E-4</v>
      </c>
      <c r="AL243" s="11">
        <f t="shared" si="8"/>
        <v>-1.0052088045340768</v>
      </c>
      <c r="AM243" s="13">
        <f t="shared" si="9"/>
        <v>0.1573981582414995</v>
      </c>
      <c r="AN243" s="14">
        <f t="shared" si="10"/>
        <v>1.7577377892030848</v>
      </c>
      <c r="AO243" s="14">
        <f t="shared" si="11"/>
        <v>24615.360000000001</v>
      </c>
      <c r="AP243" s="15">
        <f t="shared" si="12"/>
        <v>12852</v>
      </c>
      <c r="AQ243" s="16">
        <f t="shared" si="13"/>
        <v>7311.6707616707617</v>
      </c>
      <c r="AR243" s="11">
        <f t="shared" si="14"/>
        <v>0.84</v>
      </c>
    </row>
    <row r="244" spans="1:44" hidden="1">
      <c r="A244" s="1" t="s">
        <v>44</v>
      </c>
      <c r="B244" s="1" t="s">
        <v>379</v>
      </c>
      <c r="C244" s="1">
        <v>124170767729247</v>
      </c>
      <c r="D244" s="1" t="s">
        <v>46</v>
      </c>
      <c r="E244" s="1" t="s">
        <v>47</v>
      </c>
      <c r="F244" s="1" t="s">
        <v>83</v>
      </c>
      <c r="G244" s="1">
        <v>43560</v>
      </c>
      <c r="H244" s="1">
        <v>43804</v>
      </c>
      <c r="I244" s="1">
        <v>3</v>
      </c>
      <c r="J244" s="1" t="s">
        <v>49</v>
      </c>
      <c r="K244" s="1">
        <v>201941</v>
      </c>
      <c r="L244" s="2">
        <v>43745</v>
      </c>
      <c r="M244" s="2">
        <v>43751</v>
      </c>
      <c r="N244" s="2">
        <v>43745</v>
      </c>
      <c r="O244" s="2">
        <v>43751</v>
      </c>
      <c r="P244" s="1">
        <v>1</v>
      </c>
      <c r="Q244" s="1">
        <v>618</v>
      </c>
      <c r="R244" s="10">
        <f t="shared" si="0"/>
        <v>0.14630681818181818</v>
      </c>
      <c r="S244" s="11">
        <f t="shared" si="1"/>
        <v>6.4375</v>
      </c>
      <c r="T244" s="1">
        <v>3.97</v>
      </c>
      <c r="U244" s="1">
        <v>1</v>
      </c>
      <c r="V244" s="1">
        <v>53.99</v>
      </c>
      <c r="W244" s="1">
        <v>4224</v>
      </c>
      <c r="X244" s="1">
        <v>699.43</v>
      </c>
      <c r="Y244" s="1">
        <v>44</v>
      </c>
      <c r="Z244" s="1">
        <v>2898.97</v>
      </c>
      <c r="AA244" s="1">
        <v>44</v>
      </c>
      <c r="AB244" s="1">
        <v>37.165048543655999</v>
      </c>
      <c r="AC244" s="1">
        <v>2898.97</v>
      </c>
      <c r="AD244" s="1">
        <v>2448.6445631045999</v>
      </c>
      <c r="AE244" s="1" t="s">
        <v>50</v>
      </c>
      <c r="AF244" s="11">
        <f t="shared" si="2"/>
        <v>1.0416666666666666E-2</v>
      </c>
      <c r="AG244" s="11">
        <f t="shared" si="3"/>
        <v>1.6181229773462784E-3</v>
      </c>
      <c r="AH244" s="10">
        <f t="shared" si="4"/>
        <v>6.8349514563106801</v>
      </c>
      <c r="AI244" s="12">
        <f t="shared" si="5"/>
        <v>0.84466019417475724</v>
      </c>
      <c r="AJ244" s="11">
        <f t="shared" si="6"/>
        <v>1.5621711564732601E-3</v>
      </c>
      <c r="AK244" s="11">
        <f t="shared" si="7"/>
        <v>1.6168132863365933E-3</v>
      </c>
      <c r="AL244" s="11">
        <f t="shared" si="8"/>
        <v>-3.9135712439056638</v>
      </c>
      <c r="AM244" s="13">
        <f t="shared" si="9"/>
        <v>4.5470526230330222E-5</v>
      </c>
      <c r="AN244" s="14">
        <f t="shared" si="10"/>
        <v>6.4375</v>
      </c>
      <c r="AO244" s="14">
        <f t="shared" si="11"/>
        <v>27192</v>
      </c>
      <c r="AP244" s="15">
        <f t="shared" si="12"/>
        <v>22968</v>
      </c>
      <c r="AQ244" s="16">
        <f t="shared" si="13"/>
        <v>3567.8446601941746</v>
      </c>
      <c r="AR244" s="11">
        <f t="shared" si="14"/>
        <v>1</v>
      </c>
    </row>
    <row r="245" spans="1:44" hidden="1">
      <c r="A245" s="1" t="s">
        <v>44</v>
      </c>
      <c r="B245" s="1" t="s">
        <v>380</v>
      </c>
      <c r="C245" s="1">
        <v>124170767729247</v>
      </c>
      <c r="D245" s="1" t="s">
        <v>46</v>
      </c>
      <c r="E245" s="1" t="s">
        <v>47</v>
      </c>
      <c r="F245" s="1" t="s">
        <v>381</v>
      </c>
      <c r="G245" s="1">
        <v>43560</v>
      </c>
      <c r="H245" s="1">
        <v>43804</v>
      </c>
      <c r="I245" s="1">
        <v>3</v>
      </c>
      <c r="J245" s="1" t="s">
        <v>49</v>
      </c>
      <c r="K245" s="1">
        <v>201941</v>
      </c>
      <c r="L245" s="2">
        <v>43745</v>
      </c>
      <c r="M245" s="2">
        <v>43751</v>
      </c>
      <c r="N245" s="2">
        <v>43745</v>
      </c>
      <c r="O245" s="2">
        <v>43751</v>
      </c>
      <c r="P245" s="1">
        <v>1</v>
      </c>
      <c r="Q245" s="1">
        <v>3434</v>
      </c>
      <c r="R245" s="10">
        <f t="shared" si="0"/>
        <v>0.18134769750739332</v>
      </c>
      <c r="S245" s="11">
        <f t="shared" si="1"/>
        <v>1.2694338825517533</v>
      </c>
      <c r="T245" s="1">
        <v>4.57</v>
      </c>
      <c r="U245" s="1">
        <v>0</v>
      </c>
      <c r="V245" s="1">
        <v>0</v>
      </c>
      <c r="W245" s="1">
        <v>18936</v>
      </c>
      <c r="X245" s="1">
        <v>210.87</v>
      </c>
      <c r="Y245" s="1">
        <v>7</v>
      </c>
      <c r="Z245" s="1">
        <v>212.81</v>
      </c>
      <c r="AA245" s="1">
        <v>7</v>
      </c>
      <c r="AB245" s="1">
        <v>7</v>
      </c>
      <c r="AC245" s="1">
        <v>212.81</v>
      </c>
      <c r="AD245" s="1">
        <v>212.81</v>
      </c>
      <c r="AE245" s="1" t="s">
        <v>50</v>
      </c>
      <c r="AF245" s="11">
        <f t="shared" si="2"/>
        <v>3.6966624419095901E-4</v>
      </c>
      <c r="AG245" s="11">
        <f t="shared" si="3"/>
        <v>0</v>
      </c>
      <c r="AH245" s="10">
        <f t="shared" si="4"/>
        <v>0</v>
      </c>
      <c r="AI245" s="12">
        <f t="shared" si="5"/>
        <v>1</v>
      </c>
      <c r="AJ245" s="11">
        <f t="shared" si="6"/>
        <v>1.3969487977330734E-4</v>
      </c>
      <c r="AK245" s="11">
        <f t="shared" si="7"/>
        <v>0</v>
      </c>
      <c r="AL245" s="11">
        <f t="shared" si="8"/>
        <v>-2.6462404691628088</v>
      </c>
      <c r="AM245" s="13">
        <f t="shared" si="9"/>
        <v>0.5</v>
      </c>
      <c r="AN245" s="14">
        <f t="shared" si="10"/>
        <v>0.63471694127587663</v>
      </c>
      <c r="AO245" s="14">
        <f t="shared" si="11"/>
        <v>12019</v>
      </c>
      <c r="AP245" s="15">
        <f t="shared" si="12"/>
        <v>12019</v>
      </c>
      <c r="AQ245" s="16">
        <f t="shared" si="13"/>
        <v>18936</v>
      </c>
      <c r="AR245" s="11" t="str">
        <f t="shared" si="14"/>
        <v/>
      </c>
    </row>
    <row r="246" spans="1:44" hidden="1">
      <c r="A246" s="1" t="s">
        <v>44</v>
      </c>
      <c r="B246" s="1" t="s">
        <v>382</v>
      </c>
      <c r="C246" s="1">
        <v>124170767729247</v>
      </c>
      <c r="D246" s="1" t="s">
        <v>46</v>
      </c>
      <c r="E246" s="1" t="s">
        <v>47</v>
      </c>
      <c r="F246" s="1" t="s">
        <v>296</v>
      </c>
      <c r="G246" s="1">
        <v>43560</v>
      </c>
      <c r="H246" s="1">
        <v>43804</v>
      </c>
      <c r="I246" s="1">
        <v>3</v>
      </c>
      <c r="J246" s="1" t="s">
        <v>49</v>
      </c>
      <c r="K246" s="1">
        <v>201941</v>
      </c>
      <c r="L246" s="2">
        <v>43745</v>
      </c>
      <c r="M246" s="2">
        <v>43751</v>
      </c>
      <c r="N246" s="2">
        <v>43745</v>
      </c>
      <c r="O246" s="2">
        <v>43751</v>
      </c>
      <c r="P246" s="1">
        <v>1</v>
      </c>
      <c r="Q246" s="1">
        <v>28928</v>
      </c>
      <c r="R246" s="10">
        <f t="shared" si="0"/>
        <v>0.31926540702807699</v>
      </c>
      <c r="S246" s="11">
        <f t="shared" si="1"/>
        <v>14.366943316263463</v>
      </c>
      <c r="T246" s="1">
        <v>32.36</v>
      </c>
      <c r="U246" s="1">
        <v>3</v>
      </c>
      <c r="V246" s="1">
        <v>128.24</v>
      </c>
      <c r="W246" s="1">
        <v>90608</v>
      </c>
      <c r="X246" s="1">
        <v>1395.25</v>
      </c>
      <c r="Y246" s="1">
        <v>45</v>
      </c>
      <c r="Z246" s="1">
        <v>2905.7799999999902</v>
      </c>
      <c r="AA246" s="1">
        <v>45</v>
      </c>
      <c r="AB246" s="1">
        <v>35.603429203574997</v>
      </c>
      <c r="AC246" s="1">
        <v>2905.7799999999902</v>
      </c>
      <c r="AD246" s="1">
        <v>2299.0162780258702</v>
      </c>
      <c r="AE246" s="1" t="s">
        <v>50</v>
      </c>
      <c r="AF246" s="11">
        <f t="shared" si="2"/>
        <v>4.9664488786862083E-4</v>
      </c>
      <c r="AG246" s="11">
        <f t="shared" si="3"/>
        <v>1.0370575221238938E-4</v>
      </c>
      <c r="AH246" s="10">
        <f t="shared" si="4"/>
        <v>9.3965707964601766</v>
      </c>
      <c r="AI246" s="12">
        <f t="shared" si="5"/>
        <v>0.79118731563421829</v>
      </c>
      <c r="AJ246" s="11">
        <f t="shared" si="6"/>
        <v>7.4017061716687268E-5</v>
      </c>
      <c r="AK246" s="11">
        <f t="shared" si="7"/>
        <v>5.9871439208528816E-5</v>
      </c>
      <c r="AL246" s="11">
        <f t="shared" si="8"/>
        <v>-4.1274949287857954</v>
      </c>
      <c r="AM246" s="13">
        <f t="shared" si="9"/>
        <v>1.8336825840432232E-5</v>
      </c>
      <c r="AN246" s="14">
        <f t="shared" si="10"/>
        <v>14.366943316263463</v>
      </c>
      <c r="AO246" s="14">
        <f t="shared" si="11"/>
        <v>1301759.9999999998</v>
      </c>
      <c r="AP246" s="15">
        <f t="shared" si="12"/>
        <v>1029935.9999999998</v>
      </c>
      <c r="AQ246" s="16">
        <f t="shared" si="13"/>
        <v>71687.900294985244</v>
      </c>
      <c r="AR246" s="11">
        <f t="shared" si="14"/>
        <v>1</v>
      </c>
    </row>
    <row r="247" spans="1:44" hidden="1">
      <c r="A247" s="1" t="s">
        <v>44</v>
      </c>
      <c r="B247" s="1" t="s">
        <v>383</v>
      </c>
      <c r="C247" s="1">
        <v>124170767729247</v>
      </c>
      <c r="D247" s="1" t="s">
        <v>46</v>
      </c>
      <c r="E247" s="1" t="s">
        <v>47</v>
      </c>
      <c r="F247" s="1" t="s">
        <v>52</v>
      </c>
      <c r="G247" s="1">
        <v>43560</v>
      </c>
      <c r="H247" s="1">
        <v>43804</v>
      </c>
      <c r="I247" s="1">
        <v>3</v>
      </c>
      <c r="J247" s="1" t="s">
        <v>49</v>
      </c>
      <c r="K247" s="1">
        <v>201941</v>
      </c>
      <c r="L247" s="2">
        <v>43745</v>
      </c>
      <c r="M247" s="2">
        <v>43751</v>
      </c>
      <c r="N247" s="2">
        <v>43745</v>
      </c>
      <c r="O247" s="2">
        <v>43751</v>
      </c>
      <c r="P247" s="1">
        <v>1</v>
      </c>
      <c r="Q247" s="1">
        <v>812</v>
      </c>
      <c r="R247" s="10">
        <f t="shared" si="0"/>
        <v>0.10386288053210539</v>
      </c>
      <c r="S247" s="11">
        <f t="shared" si="1"/>
        <v>0.83090304425684314</v>
      </c>
      <c r="T247" s="1">
        <v>2.0299999999999998</v>
      </c>
      <c r="U247" s="1">
        <v>0</v>
      </c>
      <c r="V247" s="1">
        <v>0</v>
      </c>
      <c r="W247" s="1">
        <v>7818</v>
      </c>
      <c r="X247" s="1">
        <v>52.02</v>
      </c>
      <c r="Y247" s="1">
        <v>8</v>
      </c>
      <c r="Z247" s="1">
        <v>368.92</v>
      </c>
      <c r="AA247" s="1">
        <v>8</v>
      </c>
      <c r="AB247" s="1">
        <v>8</v>
      </c>
      <c r="AC247" s="1">
        <v>368.92</v>
      </c>
      <c r="AD247" s="1">
        <v>368.92</v>
      </c>
      <c r="AE247" s="1" t="s">
        <v>50</v>
      </c>
      <c r="AF247" s="11">
        <f t="shared" si="2"/>
        <v>1.0232796111537478E-3</v>
      </c>
      <c r="AG247" s="11">
        <f t="shared" si="3"/>
        <v>0</v>
      </c>
      <c r="AH247" s="10">
        <f t="shared" si="4"/>
        <v>0</v>
      </c>
      <c r="AI247" s="12">
        <f t="shared" si="5"/>
        <v>1</v>
      </c>
      <c r="AJ247" s="11">
        <f t="shared" si="6"/>
        <v>3.6159882558791214E-4</v>
      </c>
      <c r="AK247" s="11">
        <f t="shared" si="7"/>
        <v>0</v>
      </c>
      <c r="AL247" s="11">
        <f t="shared" si="8"/>
        <v>-2.8298753722167924</v>
      </c>
      <c r="AM247" s="13">
        <f t="shared" si="9"/>
        <v>0.5</v>
      </c>
      <c r="AN247" s="14">
        <f t="shared" si="10"/>
        <v>0.41545152212842157</v>
      </c>
      <c r="AO247" s="14">
        <f t="shared" si="11"/>
        <v>3248</v>
      </c>
      <c r="AP247" s="15">
        <f t="shared" si="12"/>
        <v>3248</v>
      </c>
      <c r="AQ247" s="16">
        <f t="shared" si="13"/>
        <v>7818</v>
      </c>
      <c r="AR247" s="11" t="str">
        <f t="shared" si="14"/>
        <v/>
      </c>
    </row>
    <row r="248" spans="1:44" hidden="1">
      <c r="A248" s="1" t="s">
        <v>90</v>
      </c>
      <c r="B248" s="1" t="s">
        <v>384</v>
      </c>
      <c r="C248" s="1">
        <v>124170767729247</v>
      </c>
      <c r="D248" s="1" t="s">
        <v>46</v>
      </c>
      <c r="E248" s="1" t="s">
        <v>92</v>
      </c>
      <c r="F248" s="1" t="s">
        <v>101</v>
      </c>
      <c r="G248" s="1">
        <v>43560</v>
      </c>
      <c r="H248" s="1">
        <v>43804</v>
      </c>
      <c r="I248" s="1">
        <v>3</v>
      </c>
      <c r="J248" s="1" t="s">
        <v>49</v>
      </c>
      <c r="K248" s="1">
        <v>201941</v>
      </c>
      <c r="L248" s="2">
        <v>43745</v>
      </c>
      <c r="M248" s="2">
        <v>43751</v>
      </c>
      <c r="N248" s="2">
        <v>43745</v>
      </c>
      <c r="O248" s="2">
        <v>43751</v>
      </c>
      <c r="P248" s="1">
        <v>1</v>
      </c>
      <c r="Q248" s="1">
        <v>961</v>
      </c>
      <c r="R248" s="10">
        <f t="shared" si="0"/>
        <v>0.11274049741905209</v>
      </c>
      <c r="S248" s="11">
        <f t="shared" si="1"/>
        <v>1.127404974190521</v>
      </c>
      <c r="T248" s="1">
        <v>2.3899999999999899</v>
      </c>
      <c r="U248" s="1">
        <v>0</v>
      </c>
      <c r="V248" s="1">
        <v>0</v>
      </c>
      <c r="W248" s="1">
        <v>8524</v>
      </c>
      <c r="X248" s="1">
        <v>60.379999999999903</v>
      </c>
      <c r="Y248" s="1">
        <v>10</v>
      </c>
      <c r="Z248" s="1">
        <v>424.67</v>
      </c>
      <c r="AA248" s="1">
        <v>10</v>
      </c>
      <c r="AB248" s="1">
        <v>10</v>
      </c>
      <c r="AC248" s="1">
        <v>424.67</v>
      </c>
      <c r="AD248" s="1">
        <v>424.67</v>
      </c>
      <c r="AE248" s="1" t="s">
        <v>50</v>
      </c>
      <c r="AF248" s="11">
        <f t="shared" si="2"/>
        <v>1.1731581417175035E-3</v>
      </c>
      <c r="AG248" s="11">
        <f t="shared" si="3"/>
        <v>0</v>
      </c>
      <c r="AH248" s="10">
        <f t="shared" si="4"/>
        <v>0</v>
      </c>
      <c r="AI248" s="12">
        <f t="shared" si="5"/>
        <v>1</v>
      </c>
      <c r="AJ248" s="11">
        <f t="shared" si="6"/>
        <v>3.707675023377495E-4</v>
      </c>
      <c r="AK248" s="11">
        <f t="shared" si="7"/>
        <v>0</v>
      </c>
      <c r="AL248" s="11">
        <f t="shared" si="8"/>
        <v>-3.1641342197483606</v>
      </c>
      <c r="AM248" s="13">
        <f t="shared" si="9"/>
        <v>0.5</v>
      </c>
      <c r="AN248" s="14">
        <f t="shared" si="10"/>
        <v>0.5637024870952605</v>
      </c>
      <c r="AO248" s="14">
        <f t="shared" si="11"/>
        <v>4805.0000000000009</v>
      </c>
      <c r="AP248" s="15">
        <f t="shared" si="12"/>
        <v>4805.0000000000009</v>
      </c>
      <c r="AQ248" s="16">
        <f t="shared" si="13"/>
        <v>8524</v>
      </c>
      <c r="AR248" s="11" t="str">
        <f t="shared" si="14"/>
        <v/>
      </c>
    </row>
    <row r="249" spans="1:44" hidden="1">
      <c r="A249" s="1" t="s">
        <v>75</v>
      </c>
      <c r="B249" s="1" t="s">
        <v>385</v>
      </c>
      <c r="C249" s="1">
        <v>124170767729247</v>
      </c>
      <c r="D249" s="1" t="s">
        <v>46</v>
      </c>
      <c r="E249" s="1" t="s">
        <v>77</v>
      </c>
      <c r="G249" s="1">
        <v>43560</v>
      </c>
      <c r="H249" s="1">
        <v>43804</v>
      </c>
      <c r="I249" s="1">
        <v>3</v>
      </c>
      <c r="J249" s="1" t="s">
        <v>49</v>
      </c>
      <c r="K249" s="1">
        <v>201941</v>
      </c>
      <c r="L249" s="2">
        <v>43745</v>
      </c>
      <c r="M249" s="2">
        <v>43751</v>
      </c>
      <c r="N249" s="2">
        <v>43745</v>
      </c>
      <c r="O249" s="2">
        <v>43751</v>
      </c>
      <c r="P249" s="1">
        <v>1</v>
      </c>
      <c r="Q249" s="1">
        <v>195297</v>
      </c>
      <c r="R249" s="10">
        <f t="shared" si="0"/>
        <v>0.15008438053314971</v>
      </c>
      <c r="S249" s="11">
        <f t="shared" si="1"/>
        <v>307.52289571242375</v>
      </c>
      <c r="T249" s="1">
        <v>351.219999999999</v>
      </c>
      <c r="U249" s="1">
        <v>88</v>
      </c>
      <c r="V249" s="1">
        <v>4766.2700000000004</v>
      </c>
      <c r="W249" s="1">
        <v>1301248</v>
      </c>
      <c r="X249" s="1">
        <v>34078.99</v>
      </c>
      <c r="Y249" s="1">
        <v>2049</v>
      </c>
      <c r="Z249" s="1">
        <v>138601.95000000001</v>
      </c>
      <c r="AA249" s="1">
        <v>2049</v>
      </c>
      <c r="AB249" s="1">
        <v>1462.6631694279799</v>
      </c>
      <c r="AC249" s="1">
        <v>138601.95000000001</v>
      </c>
      <c r="AD249" s="1">
        <v>98939.954844264998</v>
      </c>
      <c r="AE249" s="1" t="s">
        <v>50</v>
      </c>
      <c r="AF249" s="11">
        <f t="shared" si="2"/>
        <v>1.5746421896517804E-3</v>
      </c>
      <c r="AG249" s="11">
        <f t="shared" si="3"/>
        <v>4.505957592794564E-4</v>
      </c>
      <c r="AH249" s="10">
        <f t="shared" si="4"/>
        <v>586.3368305708741</v>
      </c>
      <c r="AI249" s="12">
        <f t="shared" si="5"/>
        <v>0.71384244481655734</v>
      </c>
      <c r="AJ249" s="11">
        <f t="shared" si="6"/>
        <v>3.4759114609396501E-5</v>
      </c>
      <c r="AK249" s="11">
        <f t="shared" si="7"/>
        <v>4.8022846229389732E-5</v>
      </c>
      <c r="AL249" s="11">
        <f t="shared" si="8"/>
        <v>-18.960914739349192</v>
      </c>
      <c r="AM249" s="13">
        <f t="shared" si="9"/>
        <v>1.7942423705103308E-80</v>
      </c>
      <c r="AN249" s="14">
        <f t="shared" si="10"/>
        <v>307.52289571242375</v>
      </c>
      <c r="AO249" s="14">
        <f t="shared" si="11"/>
        <v>400163553</v>
      </c>
      <c r="AP249" s="15">
        <f t="shared" si="12"/>
        <v>285653729</v>
      </c>
      <c r="AQ249" s="16">
        <f t="shared" si="13"/>
        <v>928886.05363265565</v>
      </c>
      <c r="AR249" s="11">
        <f t="shared" si="14"/>
        <v>1</v>
      </c>
    </row>
    <row r="250" spans="1:44" hidden="1">
      <c r="A250" s="1" t="s">
        <v>53</v>
      </c>
      <c r="B250" s="1" t="s">
        <v>386</v>
      </c>
      <c r="C250" s="1">
        <v>124170767729247</v>
      </c>
      <c r="D250" s="1" t="s">
        <v>46</v>
      </c>
      <c r="E250" s="1" t="s">
        <v>55</v>
      </c>
      <c r="F250" s="1" t="s">
        <v>221</v>
      </c>
      <c r="G250" s="1">
        <v>43560</v>
      </c>
      <c r="H250" s="1">
        <v>43804</v>
      </c>
      <c r="I250" s="1">
        <v>3</v>
      </c>
      <c r="J250" s="1" t="s">
        <v>49</v>
      </c>
      <c r="K250" s="1">
        <v>201941</v>
      </c>
      <c r="L250" s="2">
        <v>43745</v>
      </c>
      <c r="M250" s="2">
        <v>43751</v>
      </c>
      <c r="N250" s="2">
        <v>43745</v>
      </c>
      <c r="O250" s="2">
        <v>43751</v>
      </c>
      <c r="P250" s="1">
        <v>1</v>
      </c>
      <c r="Q250" s="1">
        <v>98336</v>
      </c>
      <c r="R250" s="10">
        <f t="shared" si="0"/>
        <v>0.2171424533634822</v>
      </c>
      <c r="S250" s="11">
        <f t="shared" si="1"/>
        <v>99.01695873374787</v>
      </c>
      <c r="T250" s="1">
        <v>126.86</v>
      </c>
      <c r="U250" s="1">
        <v>17</v>
      </c>
      <c r="V250" s="1">
        <v>727.15</v>
      </c>
      <c r="W250" s="1">
        <v>452864</v>
      </c>
      <c r="X250" s="1">
        <v>7171.89</v>
      </c>
      <c r="Y250" s="1">
        <v>456</v>
      </c>
      <c r="Z250" s="1">
        <v>26248.11</v>
      </c>
      <c r="AA250" s="1">
        <v>456</v>
      </c>
      <c r="AB250" s="1">
        <v>377.71038073547999</v>
      </c>
      <c r="AC250" s="1">
        <v>26248.11</v>
      </c>
      <c r="AD250" s="1">
        <v>21741.630749313001</v>
      </c>
      <c r="AE250" s="1" t="s">
        <v>50</v>
      </c>
      <c r="AF250" s="11">
        <f t="shared" si="2"/>
        <v>1.0069248162803844E-3</v>
      </c>
      <c r="AG250" s="11">
        <f t="shared" si="3"/>
        <v>1.7287666775138303E-4</v>
      </c>
      <c r="AH250" s="10">
        <f t="shared" si="4"/>
        <v>78.289619264562319</v>
      </c>
      <c r="AI250" s="12">
        <f t="shared" si="5"/>
        <v>0.8283122384549072</v>
      </c>
      <c r="AJ250" s="11">
        <f t="shared" si="6"/>
        <v>4.7129828781435281E-5</v>
      </c>
      <c r="AK250" s="11">
        <f t="shared" si="7"/>
        <v>4.1925126259280316E-5</v>
      </c>
      <c r="AL250" s="11">
        <f t="shared" si="8"/>
        <v>-13.222317842932954</v>
      </c>
      <c r="AM250" s="13">
        <f t="shared" si="9"/>
        <v>3.261131400248459E-40</v>
      </c>
      <c r="AN250" s="14">
        <f t="shared" si="10"/>
        <v>99.01695873374787</v>
      </c>
      <c r="AO250" s="14">
        <f t="shared" si="11"/>
        <v>44841215.999999993</v>
      </c>
      <c r="AP250" s="15">
        <f t="shared" si="12"/>
        <v>37142527.999999993</v>
      </c>
      <c r="AQ250" s="16">
        <f t="shared" si="13"/>
        <v>375112.79355564312</v>
      </c>
      <c r="AR250" s="11">
        <f t="shared" si="14"/>
        <v>1</v>
      </c>
    </row>
    <row r="251" spans="1:44" hidden="1">
      <c r="A251" s="1" t="s">
        <v>53</v>
      </c>
      <c r="B251" s="1" t="s">
        <v>387</v>
      </c>
      <c r="C251" s="1">
        <v>124170767729247</v>
      </c>
      <c r="D251" s="1" t="s">
        <v>46</v>
      </c>
      <c r="E251" s="1" t="s">
        <v>55</v>
      </c>
      <c r="F251" s="1" t="s">
        <v>66</v>
      </c>
      <c r="G251" s="1">
        <v>43560</v>
      </c>
      <c r="H251" s="1">
        <v>43804</v>
      </c>
      <c r="I251" s="1">
        <v>3</v>
      </c>
      <c r="J251" s="1" t="s">
        <v>49</v>
      </c>
      <c r="K251" s="1">
        <v>201941</v>
      </c>
      <c r="L251" s="2">
        <v>43745</v>
      </c>
      <c r="M251" s="2">
        <v>43751</v>
      </c>
      <c r="N251" s="2">
        <v>43745</v>
      </c>
      <c r="O251" s="2">
        <v>43751</v>
      </c>
      <c r="P251" s="1">
        <v>1</v>
      </c>
      <c r="Q251" s="1">
        <v>2834</v>
      </c>
      <c r="R251" s="10">
        <f t="shared" si="0"/>
        <v>0.17752442996742671</v>
      </c>
      <c r="S251" s="11">
        <f t="shared" si="1"/>
        <v>4.4381107491856673</v>
      </c>
      <c r="T251" s="1">
        <v>8.7899999999999991</v>
      </c>
      <c r="U251" s="1">
        <v>1</v>
      </c>
      <c r="V251" s="1">
        <v>83.25</v>
      </c>
      <c r="W251" s="1">
        <v>15964</v>
      </c>
      <c r="X251" s="1">
        <v>353.35</v>
      </c>
      <c r="Y251" s="1">
        <v>25</v>
      </c>
      <c r="Z251" s="1">
        <v>1155.27</v>
      </c>
      <c r="AA251" s="1">
        <v>25</v>
      </c>
      <c r="AB251" s="1">
        <v>19.366972477049998</v>
      </c>
      <c r="AC251" s="1">
        <v>1155.27</v>
      </c>
      <c r="AD251" s="1">
        <v>894.96329174246205</v>
      </c>
      <c r="AE251" s="1" t="s">
        <v>50</v>
      </c>
      <c r="AF251" s="11">
        <f t="shared" si="2"/>
        <v>1.5660235529942369E-3</v>
      </c>
      <c r="AG251" s="11">
        <f t="shared" si="3"/>
        <v>3.5285815102328866E-4</v>
      </c>
      <c r="AH251" s="10">
        <f t="shared" si="4"/>
        <v>5.6330275229357802</v>
      </c>
      <c r="AI251" s="12">
        <f t="shared" si="5"/>
        <v>0.77467889908256882</v>
      </c>
      <c r="AJ251" s="11">
        <f t="shared" si="6"/>
        <v>3.1295937153267081E-4</v>
      </c>
      <c r="AK251" s="11">
        <f t="shared" si="7"/>
        <v>3.5279589109320133E-4</v>
      </c>
      <c r="AL251" s="11">
        <f t="shared" si="8"/>
        <v>-2.5724344494810385</v>
      </c>
      <c r="AM251" s="13">
        <f t="shared" si="9"/>
        <v>5.0493038792379392E-3</v>
      </c>
      <c r="AN251" s="14">
        <f t="shared" si="10"/>
        <v>4.3937296416938105</v>
      </c>
      <c r="AO251" s="14">
        <f t="shared" si="11"/>
        <v>70141.499999999985</v>
      </c>
      <c r="AP251" s="15">
        <f t="shared" si="12"/>
        <v>54337.139999999992</v>
      </c>
      <c r="AQ251" s="16">
        <f t="shared" si="13"/>
        <v>12366.973944954128</v>
      </c>
      <c r="AR251" s="11">
        <f t="shared" si="14"/>
        <v>0.99</v>
      </c>
    </row>
    <row r="252" spans="1:44" hidden="1">
      <c r="A252" s="1" t="s">
        <v>53</v>
      </c>
      <c r="B252" s="1" t="s">
        <v>388</v>
      </c>
      <c r="C252" s="1">
        <v>124170767729247</v>
      </c>
      <c r="D252" s="1" t="s">
        <v>46</v>
      </c>
      <c r="E252" s="1" t="s">
        <v>55</v>
      </c>
      <c r="F252" s="1" t="s">
        <v>389</v>
      </c>
      <c r="G252" s="1">
        <v>43560</v>
      </c>
      <c r="H252" s="1">
        <v>43804</v>
      </c>
      <c r="I252" s="1">
        <v>3</v>
      </c>
      <c r="J252" s="1" t="s">
        <v>49</v>
      </c>
      <c r="K252" s="1">
        <v>201941</v>
      </c>
      <c r="L252" s="2">
        <v>43745</v>
      </c>
      <c r="M252" s="2">
        <v>43751</v>
      </c>
      <c r="N252" s="2">
        <v>43745</v>
      </c>
      <c r="O252" s="2">
        <v>43751</v>
      </c>
      <c r="P252" s="1">
        <v>1</v>
      </c>
      <c r="Q252" s="1">
        <v>662</v>
      </c>
      <c r="R252" s="10">
        <f t="shared" si="0"/>
        <v>7.3068432671081679E-2</v>
      </c>
      <c r="S252" s="11">
        <f t="shared" si="1"/>
        <v>4.3841059602649004</v>
      </c>
      <c r="T252" s="1">
        <v>3.59</v>
      </c>
      <c r="U252" s="1">
        <v>3</v>
      </c>
      <c r="V252" s="1">
        <v>264.04999999999899</v>
      </c>
      <c r="W252" s="1">
        <v>9060</v>
      </c>
      <c r="X252" s="1">
        <v>891.3</v>
      </c>
      <c r="Y252" s="1">
        <v>60</v>
      </c>
      <c r="Z252" s="1">
        <v>6278.62</v>
      </c>
      <c r="AA252" s="1">
        <v>60</v>
      </c>
      <c r="AB252" s="1">
        <v>18.942598187280002</v>
      </c>
      <c r="AC252" s="1">
        <v>6278.62</v>
      </c>
      <c r="AD252" s="1">
        <v>1982.2229305103299</v>
      </c>
      <c r="AE252" s="1" t="s">
        <v>50</v>
      </c>
      <c r="AF252" s="11">
        <f t="shared" si="2"/>
        <v>6.6225165562913907E-3</v>
      </c>
      <c r="AG252" s="11">
        <f t="shared" si="3"/>
        <v>4.5317220543806651E-3</v>
      </c>
      <c r="AH252" s="10">
        <f t="shared" si="4"/>
        <v>41.057401812688823</v>
      </c>
      <c r="AI252" s="12">
        <f t="shared" si="5"/>
        <v>0.31570996978851956</v>
      </c>
      <c r="AJ252" s="11">
        <f t="shared" si="6"/>
        <v>8.5212750439566016E-4</v>
      </c>
      <c r="AK252" s="11">
        <f t="shared" si="7"/>
        <v>2.6104558380058858E-3</v>
      </c>
      <c r="AL252" s="11">
        <f t="shared" si="8"/>
        <v>-0.76139210581147065</v>
      </c>
      <c r="AM252" s="13">
        <f t="shared" si="9"/>
        <v>0.22321145057820024</v>
      </c>
      <c r="AN252" s="14">
        <f t="shared" si="10"/>
        <v>3.4196026490066225</v>
      </c>
      <c r="AO252" s="14">
        <f t="shared" si="11"/>
        <v>30981.599999999999</v>
      </c>
      <c r="AP252" s="15">
        <f t="shared" si="12"/>
        <v>9781.1999999999971</v>
      </c>
      <c r="AQ252" s="16">
        <f t="shared" si="13"/>
        <v>2860.3323262839872</v>
      </c>
      <c r="AR252" s="11">
        <f t="shared" si="14"/>
        <v>0.78</v>
      </c>
    </row>
    <row r="253" spans="1:44" hidden="1">
      <c r="A253" s="1" t="s">
        <v>53</v>
      </c>
      <c r="B253" s="1" t="s">
        <v>390</v>
      </c>
      <c r="C253" s="1">
        <v>124170767729247</v>
      </c>
      <c r="D253" s="1" t="s">
        <v>46</v>
      </c>
      <c r="E253" s="1" t="s">
        <v>55</v>
      </c>
      <c r="F253" s="1" t="s">
        <v>56</v>
      </c>
      <c r="G253" s="1">
        <v>43560</v>
      </c>
      <c r="H253" s="1">
        <v>43804</v>
      </c>
      <c r="I253" s="1">
        <v>3</v>
      </c>
      <c r="J253" s="1" t="s">
        <v>49</v>
      </c>
      <c r="K253" s="1">
        <v>201941</v>
      </c>
      <c r="L253" s="2">
        <v>43745</v>
      </c>
      <c r="M253" s="2">
        <v>43751</v>
      </c>
      <c r="N253" s="2">
        <v>43745</v>
      </c>
      <c r="O253" s="2">
        <v>43751</v>
      </c>
      <c r="P253" s="1">
        <v>1</v>
      </c>
      <c r="Q253" s="1">
        <v>6110</v>
      </c>
      <c r="R253" s="10">
        <f t="shared" si="0"/>
        <v>0.13558494585478431</v>
      </c>
      <c r="S253" s="11">
        <f t="shared" si="1"/>
        <v>22.642685957748981</v>
      </c>
      <c r="T253" s="1">
        <v>24.43</v>
      </c>
      <c r="U253" s="1">
        <v>22</v>
      </c>
      <c r="V253" s="1">
        <v>1373.97</v>
      </c>
      <c r="W253" s="1">
        <v>45064</v>
      </c>
      <c r="X253" s="1">
        <v>2860.54</v>
      </c>
      <c r="Y253" s="1">
        <v>167</v>
      </c>
      <c r="Z253" s="1">
        <v>9894.77</v>
      </c>
      <c r="AA253" s="1">
        <v>167</v>
      </c>
      <c r="AB253" s="1">
        <v>4.7400981996849998</v>
      </c>
      <c r="AC253" s="1">
        <v>9894.77</v>
      </c>
      <c r="AD253" s="1">
        <v>280.85138600776702</v>
      </c>
      <c r="AE253" s="1" t="s">
        <v>50</v>
      </c>
      <c r="AF253" s="11">
        <f t="shared" si="2"/>
        <v>3.7058405822829755E-3</v>
      </c>
      <c r="AG253" s="11">
        <f t="shared" si="3"/>
        <v>3.6006546644844518E-3</v>
      </c>
      <c r="AH253" s="10">
        <f t="shared" si="4"/>
        <v>162.25990180032733</v>
      </c>
      <c r="AI253" s="12">
        <f t="shared" si="5"/>
        <v>2.8383821554926161E-2</v>
      </c>
      <c r="AJ253" s="11">
        <f t="shared" si="6"/>
        <v>2.8623470510333619E-4</v>
      </c>
      <c r="AK253" s="11">
        <f t="shared" si="7"/>
        <v>7.6627886434999751E-4</v>
      </c>
      <c r="AL253" s="11">
        <f t="shared" si="8"/>
        <v>-0.12859014046799455</v>
      </c>
      <c r="AM253" s="13">
        <f t="shared" si="9"/>
        <v>0.44884098414999735</v>
      </c>
      <c r="AN253" s="14">
        <f t="shared" si="10"/>
        <v>12.453477276761941</v>
      </c>
      <c r="AO253" s="14">
        <f t="shared" si="11"/>
        <v>561203.50000000012</v>
      </c>
      <c r="AP253" s="15">
        <f t="shared" si="12"/>
        <v>15929.100000000008</v>
      </c>
      <c r="AQ253" s="16">
        <f t="shared" si="13"/>
        <v>1279.0885345511924</v>
      </c>
      <c r="AR253" s="11" t="str">
        <f t="shared" si="14"/>
        <v/>
      </c>
    </row>
    <row r="254" spans="1:44" hidden="1">
      <c r="A254" s="1" t="s">
        <v>44</v>
      </c>
      <c r="B254" s="1" t="s">
        <v>391</v>
      </c>
      <c r="C254" s="1">
        <v>124170767729247</v>
      </c>
      <c r="D254" s="1" t="s">
        <v>46</v>
      </c>
      <c r="E254" s="1" t="s">
        <v>47</v>
      </c>
      <c r="F254" s="1" t="s">
        <v>72</v>
      </c>
      <c r="G254" s="1">
        <v>43560</v>
      </c>
      <c r="H254" s="1">
        <v>43804</v>
      </c>
      <c r="I254" s="1">
        <v>3</v>
      </c>
      <c r="J254" s="1" t="s">
        <v>49</v>
      </c>
      <c r="K254" s="1">
        <v>201941</v>
      </c>
      <c r="L254" s="2">
        <v>43745</v>
      </c>
      <c r="M254" s="2">
        <v>43751</v>
      </c>
      <c r="N254" s="2">
        <v>43745</v>
      </c>
      <c r="O254" s="2">
        <v>43751</v>
      </c>
      <c r="P254" s="1">
        <v>1</v>
      </c>
      <c r="Q254" s="1">
        <v>4485</v>
      </c>
      <c r="R254" s="10">
        <f t="shared" si="0"/>
        <v>0.1227556382745785</v>
      </c>
      <c r="S254" s="11">
        <f t="shared" si="1"/>
        <v>25.042150208014014</v>
      </c>
      <c r="T254" s="1">
        <v>26.7899999999999</v>
      </c>
      <c r="U254" s="1">
        <v>5</v>
      </c>
      <c r="V254" s="1">
        <v>285.08</v>
      </c>
      <c r="W254" s="1">
        <v>36536</v>
      </c>
      <c r="X254" s="1">
        <v>3746.39</v>
      </c>
      <c r="Y254" s="1">
        <v>204</v>
      </c>
      <c r="Z254" s="1">
        <v>16375.74</v>
      </c>
      <c r="AA254" s="1">
        <v>204</v>
      </c>
      <c r="AB254" s="1">
        <v>163.26867335558401</v>
      </c>
      <c r="AC254" s="1">
        <v>16375.74</v>
      </c>
      <c r="AD254" s="1">
        <v>13106.104632431199</v>
      </c>
      <c r="AE254" s="1" t="s">
        <v>50</v>
      </c>
      <c r="AF254" s="11">
        <f t="shared" si="2"/>
        <v>5.5835340486095906E-3</v>
      </c>
      <c r="AG254" s="11">
        <f t="shared" si="3"/>
        <v>1.1148272017837235E-3</v>
      </c>
      <c r="AH254" s="10">
        <f t="shared" si="4"/>
        <v>40.731326644370121</v>
      </c>
      <c r="AI254" s="12">
        <f t="shared" si="5"/>
        <v>0.80033663409622502</v>
      </c>
      <c r="AJ254" s="11">
        <f t="shared" si="6"/>
        <v>3.8983267550731366E-4</v>
      </c>
      <c r="AK254" s="11">
        <f t="shared" si="7"/>
        <v>4.9828789636980762E-4</v>
      </c>
      <c r="AL254" s="11">
        <f t="shared" si="8"/>
        <v>-7.0633476771376875</v>
      </c>
      <c r="AM254" s="13">
        <f t="shared" si="9"/>
        <v>8.1269179467196455E-13</v>
      </c>
      <c r="AN254" s="14">
        <f t="shared" si="10"/>
        <v>25.042150208014014</v>
      </c>
      <c r="AO254" s="14">
        <f t="shared" si="11"/>
        <v>914940</v>
      </c>
      <c r="AP254" s="15">
        <f t="shared" si="12"/>
        <v>732260.00000000012</v>
      </c>
      <c r="AQ254" s="16">
        <f t="shared" si="13"/>
        <v>29241.099263339678</v>
      </c>
      <c r="AR254" s="11">
        <f t="shared" si="14"/>
        <v>1</v>
      </c>
    </row>
    <row r="255" spans="1:44" hidden="1">
      <c r="A255" s="1" t="s">
        <v>44</v>
      </c>
      <c r="B255" s="1" t="s">
        <v>392</v>
      </c>
      <c r="C255" s="1">
        <v>124170767729247</v>
      </c>
      <c r="D255" s="1" t="s">
        <v>46</v>
      </c>
      <c r="E255" s="1" t="s">
        <v>47</v>
      </c>
      <c r="F255" s="1" t="s">
        <v>111</v>
      </c>
      <c r="G255" s="1">
        <v>43560</v>
      </c>
      <c r="H255" s="1">
        <v>43804</v>
      </c>
      <c r="I255" s="1">
        <v>3</v>
      </c>
      <c r="J255" s="1" t="s">
        <v>49</v>
      </c>
      <c r="K255" s="1">
        <v>201941</v>
      </c>
      <c r="L255" s="2">
        <v>43745</v>
      </c>
      <c r="M255" s="2">
        <v>43751</v>
      </c>
      <c r="N255" s="2">
        <v>43745</v>
      </c>
      <c r="O255" s="2">
        <v>43751</v>
      </c>
      <c r="P255" s="1">
        <v>1</v>
      </c>
      <c r="Q255" s="1">
        <v>848</v>
      </c>
      <c r="R255" s="10">
        <f t="shared" si="0"/>
        <v>8.8113050706566914E-2</v>
      </c>
      <c r="S255" s="11">
        <f t="shared" si="1"/>
        <v>2.0266001662510393</v>
      </c>
      <c r="T255" s="1">
        <v>4.8899999999999997</v>
      </c>
      <c r="U255" s="1">
        <v>1</v>
      </c>
      <c r="V255" s="1">
        <v>83.25</v>
      </c>
      <c r="W255" s="1">
        <v>9624</v>
      </c>
      <c r="X255" s="1">
        <v>319.05</v>
      </c>
      <c r="Y255" s="1">
        <v>23</v>
      </c>
      <c r="Z255" s="1">
        <v>1025.28</v>
      </c>
      <c r="AA255" s="1">
        <v>23</v>
      </c>
      <c r="AB255" s="1">
        <v>11.650943396211</v>
      </c>
      <c r="AC255" s="1">
        <v>1025.28</v>
      </c>
      <c r="AD255" s="1">
        <v>519.36866283770496</v>
      </c>
      <c r="AE255" s="1" t="s">
        <v>50</v>
      </c>
      <c r="AF255" s="11">
        <f t="shared" si="2"/>
        <v>2.3898586866167915E-3</v>
      </c>
      <c r="AG255" s="11">
        <f t="shared" si="3"/>
        <v>1.1792452830188679E-3</v>
      </c>
      <c r="AH255" s="10">
        <f t="shared" si="4"/>
        <v>11.349056603773585</v>
      </c>
      <c r="AI255" s="12">
        <f t="shared" si="5"/>
        <v>0.50656275635767023</v>
      </c>
      <c r="AJ255" s="11">
        <f t="shared" si="6"/>
        <v>4.9772417035783489E-4</v>
      </c>
      <c r="AK255" s="11">
        <f t="shared" si="7"/>
        <v>1.1785497681939773E-3</v>
      </c>
      <c r="AL255" s="11">
        <f t="shared" si="8"/>
        <v>-0.94628020485050501</v>
      </c>
      <c r="AM255" s="13">
        <f t="shared" si="9"/>
        <v>0.17200284354512044</v>
      </c>
      <c r="AN255" s="14">
        <f t="shared" si="10"/>
        <v>1.6820781379883625</v>
      </c>
      <c r="AO255" s="14">
        <f t="shared" si="11"/>
        <v>16188.32</v>
      </c>
      <c r="AP255" s="15">
        <f t="shared" si="12"/>
        <v>8200.4</v>
      </c>
      <c r="AQ255" s="16">
        <f t="shared" si="13"/>
        <v>4875.1599671862186</v>
      </c>
      <c r="AR255" s="11">
        <f t="shared" si="14"/>
        <v>0.83</v>
      </c>
    </row>
    <row r="256" spans="1:44" hidden="1">
      <c r="A256" s="1" t="s">
        <v>44</v>
      </c>
      <c r="B256" s="1" t="s">
        <v>393</v>
      </c>
      <c r="C256" s="1">
        <v>124170767729247</v>
      </c>
      <c r="D256" s="1" t="s">
        <v>46</v>
      </c>
      <c r="E256" s="1" t="s">
        <v>47</v>
      </c>
      <c r="F256" s="1" t="s">
        <v>394</v>
      </c>
      <c r="G256" s="1">
        <v>43560</v>
      </c>
      <c r="H256" s="1">
        <v>43804</v>
      </c>
      <c r="I256" s="1">
        <v>3</v>
      </c>
      <c r="J256" s="1" t="s">
        <v>49</v>
      </c>
      <c r="K256" s="1">
        <v>201941</v>
      </c>
      <c r="L256" s="2">
        <v>43745</v>
      </c>
      <c r="M256" s="2">
        <v>43751</v>
      </c>
      <c r="N256" s="2">
        <v>43745</v>
      </c>
      <c r="O256" s="2">
        <v>43751</v>
      </c>
      <c r="P256" s="1">
        <v>1</v>
      </c>
      <c r="Q256" s="1">
        <v>10126</v>
      </c>
      <c r="R256" s="10">
        <f t="shared" si="0"/>
        <v>0.13995466607695708</v>
      </c>
      <c r="S256" s="11">
        <f t="shared" si="1"/>
        <v>13.855511941618753</v>
      </c>
      <c r="T256" s="1">
        <v>11.95</v>
      </c>
      <c r="U256" s="1">
        <v>0</v>
      </c>
      <c r="V256" s="1">
        <v>0</v>
      </c>
      <c r="W256" s="1">
        <v>72352</v>
      </c>
      <c r="X256" s="1">
        <v>816.18</v>
      </c>
      <c r="Y256" s="1">
        <v>99</v>
      </c>
      <c r="Z256" s="1">
        <v>9555.0499999999993</v>
      </c>
      <c r="AA256" s="1">
        <v>99</v>
      </c>
      <c r="AB256" s="1">
        <v>99</v>
      </c>
      <c r="AC256" s="1">
        <v>9555.0499999999993</v>
      </c>
      <c r="AD256" s="1">
        <v>9555.0499999999993</v>
      </c>
      <c r="AE256" s="1" t="s">
        <v>50</v>
      </c>
      <c r="AF256" s="11">
        <f t="shared" si="2"/>
        <v>1.3683104820875719E-3</v>
      </c>
      <c r="AG256" s="11">
        <f t="shared" si="3"/>
        <v>0</v>
      </c>
      <c r="AH256" s="10">
        <f t="shared" si="4"/>
        <v>0</v>
      </c>
      <c r="AI256" s="12">
        <f t="shared" si="5"/>
        <v>1</v>
      </c>
      <c r="AJ256" s="11">
        <f t="shared" si="6"/>
        <v>1.3742626025765916E-4</v>
      </c>
      <c r="AK256" s="11">
        <f t="shared" si="7"/>
        <v>0</v>
      </c>
      <c r="AL256" s="11">
        <f t="shared" si="8"/>
        <v>-9.9566886235726706</v>
      </c>
      <c r="AM256" s="13">
        <f t="shared" si="9"/>
        <v>0.5</v>
      </c>
      <c r="AN256" s="14">
        <f t="shared" si="10"/>
        <v>6.9277559708093763</v>
      </c>
      <c r="AO256" s="14">
        <f t="shared" si="11"/>
        <v>501237</v>
      </c>
      <c r="AP256" s="15">
        <f t="shared" si="12"/>
        <v>501237</v>
      </c>
      <c r="AQ256" s="16">
        <f t="shared" si="13"/>
        <v>72352</v>
      </c>
      <c r="AR256" s="11" t="str">
        <f t="shared" si="14"/>
        <v/>
      </c>
    </row>
    <row r="257" spans="1:44" hidden="1">
      <c r="A257" s="1" t="s">
        <v>44</v>
      </c>
      <c r="B257" s="1" t="s">
        <v>395</v>
      </c>
      <c r="C257" s="1">
        <v>124170767729247</v>
      </c>
      <c r="D257" s="1" t="s">
        <v>46</v>
      </c>
      <c r="E257" s="1" t="s">
        <v>47</v>
      </c>
      <c r="F257" s="1" t="s">
        <v>58</v>
      </c>
      <c r="G257" s="1">
        <v>43560</v>
      </c>
      <c r="H257" s="1">
        <v>43804</v>
      </c>
      <c r="I257" s="1">
        <v>3</v>
      </c>
      <c r="J257" s="1" t="s">
        <v>49</v>
      </c>
      <c r="K257" s="1">
        <v>201941</v>
      </c>
      <c r="L257" s="2">
        <v>43745</v>
      </c>
      <c r="M257" s="2">
        <v>43751</v>
      </c>
      <c r="N257" s="2">
        <v>43745</v>
      </c>
      <c r="O257" s="2">
        <v>43751</v>
      </c>
      <c r="P257" s="1">
        <v>1</v>
      </c>
      <c r="Q257" s="1">
        <v>96</v>
      </c>
      <c r="R257" s="10">
        <f t="shared" si="0"/>
        <v>0.10514786418400876</v>
      </c>
      <c r="S257" s="11">
        <f t="shared" si="1"/>
        <v>5.4676889375684556</v>
      </c>
      <c r="T257" s="1">
        <v>0.57999999999999996</v>
      </c>
      <c r="U257" s="1">
        <v>3</v>
      </c>
      <c r="V257" s="1">
        <v>223.49</v>
      </c>
      <c r="W257" s="1">
        <v>913</v>
      </c>
      <c r="X257" s="1">
        <v>307.76</v>
      </c>
      <c r="Y257" s="1">
        <v>52</v>
      </c>
      <c r="Z257" s="1">
        <v>3087.37</v>
      </c>
      <c r="AA257" s="1">
        <v>52</v>
      </c>
      <c r="AB257" s="1">
        <v>23.468749999968001</v>
      </c>
      <c r="AC257" s="1">
        <v>3087.37</v>
      </c>
      <c r="AD257" s="1">
        <v>1393.3983593731</v>
      </c>
      <c r="AE257" s="1" t="s">
        <v>50</v>
      </c>
      <c r="AF257" s="11">
        <f t="shared" si="2"/>
        <v>5.6955093099671415E-2</v>
      </c>
      <c r="AG257" s="11">
        <f t="shared" si="3"/>
        <v>3.125E-2</v>
      </c>
      <c r="AH257" s="10">
        <f t="shared" si="4"/>
        <v>28.53125</v>
      </c>
      <c r="AI257" s="12">
        <f t="shared" si="5"/>
        <v>0.45132211538461542</v>
      </c>
      <c r="AJ257" s="11">
        <f t="shared" si="6"/>
        <v>7.67003032888977E-3</v>
      </c>
      <c r="AK257" s="11">
        <f t="shared" si="7"/>
        <v>1.7758049084616999E-2</v>
      </c>
      <c r="AL257" s="11">
        <f t="shared" si="8"/>
        <v>-1.3288631136512468</v>
      </c>
      <c r="AM257" s="13">
        <f t="shared" si="9"/>
        <v>9.194656761179161E-2</v>
      </c>
      <c r="AN257" s="14">
        <f t="shared" si="10"/>
        <v>4.9755969331872949</v>
      </c>
      <c r="AO257" s="14">
        <f t="shared" si="11"/>
        <v>4542.72</v>
      </c>
      <c r="AP257" s="15">
        <f t="shared" si="12"/>
        <v>2050.2300000000005</v>
      </c>
      <c r="AQ257" s="16">
        <f t="shared" si="13"/>
        <v>412.05709134615387</v>
      </c>
      <c r="AR257" s="11">
        <f t="shared" si="14"/>
        <v>0.91</v>
      </c>
    </row>
    <row r="258" spans="1:44" hidden="1">
      <c r="A258" s="1" t="s">
        <v>44</v>
      </c>
      <c r="B258" s="1" t="s">
        <v>396</v>
      </c>
      <c r="C258" s="1">
        <v>124170767729247</v>
      </c>
      <c r="D258" s="1" t="s">
        <v>46</v>
      </c>
      <c r="E258" s="1" t="s">
        <v>47</v>
      </c>
      <c r="F258" s="1" t="s">
        <v>60</v>
      </c>
      <c r="G258" s="1">
        <v>43560</v>
      </c>
      <c r="H258" s="1">
        <v>43804</v>
      </c>
      <c r="I258" s="1">
        <v>3</v>
      </c>
      <c r="J258" s="1" t="s">
        <v>49</v>
      </c>
      <c r="K258" s="1">
        <v>201941</v>
      </c>
      <c r="L258" s="2">
        <v>43745</v>
      </c>
      <c r="M258" s="2">
        <v>43751</v>
      </c>
      <c r="N258" s="2">
        <v>43745</v>
      </c>
      <c r="O258" s="2">
        <v>43751</v>
      </c>
      <c r="P258" s="1">
        <v>1</v>
      </c>
      <c r="Q258" s="1">
        <v>1762</v>
      </c>
      <c r="R258" s="10">
        <f t="shared" si="0"/>
        <v>0.15132256956372381</v>
      </c>
      <c r="S258" s="11">
        <f t="shared" si="1"/>
        <v>11.197870147715561</v>
      </c>
      <c r="T258" s="1">
        <v>11.46</v>
      </c>
      <c r="U258" s="1">
        <v>8</v>
      </c>
      <c r="V258" s="1">
        <v>640.62</v>
      </c>
      <c r="W258" s="1">
        <v>11644</v>
      </c>
      <c r="X258" s="1">
        <v>1519.85</v>
      </c>
      <c r="Y258" s="1">
        <v>74</v>
      </c>
      <c r="Z258" s="1">
        <v>3896.71</v>
      </c>
      <c r="AA258" s="1">
        <v>74</v>
      </c>
      <c r="AB258" s="1">
        <v>21.132803632188001</v>
      </c>
      <c r="AC258" s="1">
        <v>3896.71</v>
      </c>
      <c r="AD258" s="1">
        <v>1112.81631407545</v>
      </c>
      <c r="AE258" s="1" t="s">
        <v>50</v>
      </c>
      <c r="AF258" s="11">
        <f t="shared" si="2"/>
        <v>6.355204397114394E-3</v>
      </c>
      <c r="AG258" s="11">
        <f t="shared" si="3"/>
        <v>4.5402951191827468E-3</v>
      </c>
      <c r="AH258" s="10">
        <f t="shared" si="4"/>
        <v>52.867196367763903</v>
      </c>
      <c r="AI258" s="12">
        <f t="shared" si="5"/>
        <v>0.28557842746265</v>
      </c>
      <c r="AJ258" s="11">
        <f t="shared" si="6"/>
        <v>7.3642622220028604E-4</v>
      </c>
      <c r="AK258" s="11">
        <f t="shared" si="7"/>
        <v>1.6015884636608731E-3</v>
      </c>
      <c r="AL258" s="11">
        <f t="shared" si="8"/>
        <v>-1.0295695699701475</v>
      </c>
      <c r="AM258" s="13">
        <f t="shared" si="9"/>
        <v>0.15160605303592603</v>
      </c>
      <c r="AN258" s="14">
        <f t="shared" si="10"/>
        <v>9.518189625558227</v>
      </c>
      <c r="AO258" s="14">
        <f t="shared" si="11"/>
        <v>110829.79999999999</v>
      </c>
      <c r="AP258" s="15">
        <f t="shared" si="12"/>
        <v>31650.600000000002</v>
      </c>
      <c r="AQ258" s="16">
        <f t="shared" si="13"/>
        <v>3325.2752093750964</v>
      </c>
      <c r="AR258" s="11">
        <f t="shared" si="14"/>
        <v>0.85</v>
      </c>
    </row>
    <row r="259" spans="1:44" hidden="1">
      <c r="A259" s="1" t="s">
        <v>53</v>
      </c>
      <c r="B259" s="1" t="s">
        <v>397</v>
      </c>
      <c r="C259" s="1">
        <v>124170767729247</v>
      </c>
      <c r="D259" s="1" t="s">
        <v>46</v>
      </c>
      <c r="E259" s="1" t="s">
        <v>55</v>
      </c>
      <c r="F259" s="1" t="s">
        <v>398</v>
      </c>
      <c r="G259" s="1">
        <v>43560</v>
      </c>
      <c r="H259" s="1">
        <v>43804</v>
      </c>
      <c r="I259" s="1">
        <v>3</v>
      </c>
      <c r="J259" s="1" t="s">
        <v>49</v>
      </c>
      <c r="K259" s="1">
        <v>201941</v>
      </c>
      <c r="L259" s="2">
        <v>43745</v>
      </c>
      <c r="M259" s="2">
        <v>43751</v>
      </c>
      <c r="N259" s="2">
        <v>43745</v>
      </c>
      <c r="O259" s="2">
        <v>43751</v>
      </c>
      <c r="P259" s="1">
        <v>1</v>
      </c>
      <c r="Q259" s="1">
        <v>3733</v>
      </c>
      <c r="R259" s="10">
        <f t="shared" si="0"/>
        <v>6.829991217798595E-2</v>
      </c>
      <c r="S259" s="11">
        <f t="shared" si="1"/>
        <v>11.542685158079625</v>
      </c>
      <c r="T259" s="1">
        <v>9.4599999999999902</v>
      </c>
      <c r="U259" s="1">
        <v>5</v>
      </c>
      <c r="V259" s="1">
        <v>302.70999999999998</v>
      </c>
      <c r="W259" s="1">
        <v>54656</v>
      </c>
      <c r="X259" s="1">
        <v>2556.45999999999</v>
      </c>
      <c r="Y259" s="1">
        <v>169</v>
      </c>
      <c r="Z259" s="1">
        <v>10870.42</v>
      </c>
      <c r="AA259" s="1">
        <v>169</v>
      </c>
      <c r="AB259" s="1">
        <v>95.793463702013995</v>
      </c>
      <c r="AC259" s="1">
        <v>10870.42</v>
      </c>
      <c r="AD259" s="1">
        <v>6161.6283058913996</v>
      </c>
      <c r="AE259" s="1" t="s">
        <v>50</v>
      </c>
      <c r="AF259" s="11">
        <f t="shared" si="2"/>
        <v>3.0920667447306791E-3</v>
      </c>
      <c r="AG259" s="11">
        <f t="shared" si="3"/>
        <v>1.3394053040450039E-3</v>
      </c>
      <c r="AH259" s="10">
        <f t="shared" si="4"/>
        <v>73.20653629788373</v>
      </c>
      <c r="AI259" s="12">
        <f t="shared" si="5"/>
        <v>0.56682522900660515</v>
      </c>
      <c r="AJ259" s="11">
        <f t="shared" si="6"/>
        <v>2.3748327732853069E-4</v>
      </c>
      <c r="AK259" s="11">
        <f t="shared" si="7"/>
        <v>5.9859897537342048E-4</v>
      </c>
      <c r="AL259" s="11">
        <f t="shared" si="8"/>
        <v>-2.7215796231464844</v>
      </c>
      <c r="AM259" s="13">
        <f t="shared" si="9"/>
        <v>3.2485365690234093E-3</v>
      </c>
      <c r="AN259" s="14">
        <f t="shared" si="10"/>
        <v>11.542685158079625</v>
      </c>
      <c r="AO259" s="14">
        <f t="shared" si="11"/>
        <v>630877</v>
      </c>
      <c r="AP259" s="15">
        <f t="shared" si="12"/>
        <v>357597.00000000006</v>
      </c>
      <c r="AQ259" s="16">
        <f t="shared" si="13"/>
        <v>30980.399716585012</v>
      </c>
      <c r="AR259" s="11">
        <f t="shared" si="14"/>
        <v>1</v>
      </c>
    </row>
    <row r="260" spans="1:44" hidden="1">
      <c r="A260" s="1" t="s">
        <v>53</v>
      </c>
      <c r="B260" s="1" t="s">
        <v>399</v>
      </c>
      <c r="C260" s="1">
        <v>124170767729247</v>
      </c>
      <c r="D260" s="1" t="s">
        <v>46</v>
      </c>
      <c r="E260" s="1" t="s">
        <v>55</v>
      </c>
      <c r="F260" s="1" t="s">
        <v>400</v>
      </c>
      <c r="G260" s="1">
        <v>43560</v>
      </c>
      <c r="H260" s="1">
        <v>43804</v>
      </c>
      <c r="I260" s="1">
        <v>3</v>
      </c>
      <c r="J260" s="1" t="s">
        <v>49</v>
      </c>
      <c r="K260" s="1">
        <v>201941</v>
      </c>
      <c r="L260" s="2">
        <v>43745</v>
      </c>
      <c r="M260" s="2">
        <v>43751</v>
      </c>
      <c r="N260" s="2">
        <v>43745</v>
      </c>
      <c r="O260" s="2">
        <v>43751</v>
      </c>
      <c r="P260" s="1">
        <v>1</v>
      </c>
      <c r="Q260" s="1">
        <v>54657</v>
      </c>
      <c r="R260" s="10">
        <f t="shared" si="0"/>
        <v>9.9234908784568907E-2</v>
      </c>
      <c r="S260" s="11">
        <f t="shared" si="1"/>
        <v>26.694190463049036</v>
      </c>
      <c r="T260" s="1">
        <v>63.7</v>
      </c>
      <c r="U260" s="1">
        <v>4</v>
      </c>
      <c r="V260" s="1">
        <v>172.61</v>
      </c>
      <c r="W260" s="1">
        <v>550784</v>
      </c>
      <c r="X260" s="1">
        <v>6770.48</v>
      </c>
      <c r="Y260" s="1">
        <v>269</v>
      </c>
      <c r="Z260" s="1">
        <v>26013.88</v>
      </c>
      <c r="AA260" s="1">
        <v>269</v>
      </c>
      <c r="AB260" s="1">
        <v>228.69160400294899</v>
      </c>
      <c r="AC260" s="1">
        <v>26013.88</v>
      </c>
      <c r="AD260" s="1">
        <v>22115.821351450599</v>
      </c>
      <c r="AE260" s="1" t="s">
        <v>50</v>
      </c>
      <c r="AF260" s="11">
        <f t="shared" si="2"/>
        <v>4.8839472461073672E-4</v>
      </c>
      <c r="AG260" s="11">
        <f t="shared" si="3"/>
        <v>7.318367272261559E-5</v>
      </c>
      <c r="AH260" s="10">
        <f t="shared" si="4"/>
        <v>40.308395996853108</v>
      </c>
      <c r="AI260" s="12">
        <f t="shared" si="5"/>
        <v>0.8501546617217357</v>
      </c>
      <c r="AJ260" s="11">
        <f t="shared" si="6"/>
        <v>2.9770679328345104E-5</v>
      </c>
      <c r="AK260" s="11">
        <f t="shared" si="7"/>
        <v>3.6590497374321057E-5</v>
      </c>
      <c r="AL260" s="11">
        <f t="shared" si="8"/>
        <v>-8.8021444801560822</v>
      </c>
      <c r="AM260" s="13">
        <f t="shared" si="9"/>
        <v>6.7113111969864282E-19</v>
      </c>
      <c r="AN260" s="14">
        <f t="shared" si="10"/>
        <v>26.694190463049036</v>
      </c>
      <c r="AO260" s="14">
        <f t="shared" si="11"/>
        <v>14702733</v>
      </c>
      <c r="AP260" s="15">
        <f t="shared" si="12"/>
        <v>12499597</v>
      </c>
      <c r="AQ260" s="16">
        <f t="shared" si="13"/>
        <v>468251.58520174446</v>
      </c>
      <c r="AR260" s="11">
        <f t="shared" si="14"/>
        <v>1</v>
      </c>
    </row>
    <row r="261" spans="1:44" hidden="1">
      <c r="A261" s="1" t="s">
        <v>44</v>
      </c>
      <c r="B261" s="1" t="s">
        <v>401</v>
      </c>
      <c r="C261" s="1">
        <v>124170767729247</v>
      </c>
      <c r="D261" s="1" t="s">
        <v>46</v>
      </c>
      <c r="E261" s="1" t="s">
        <v>47</v>
      </c>
      <c r="F261" s="1" t="s">
        <v>329</v>
      </c>
      <c r="G261" s="1">
        <v>43560</v>
      </c>
      <c r="H261" s="1">
        <v>43804</v>
      </c>
      <c r="I261" s="1">
        <v>3</v>
      </c>
      <c r="J261" s="1" t="s">
        <v>49</v>
      </c>
      <c r="K261" s="1">
        <v>201941</v>
      </c>
      <c r="L261" s="2">
        <v>43745</v>
      </c>
      <c r="M261" s="2">
        <v>43751</v>
      </c>
      <c r="N261" s="2">
        <v>43745</v>
      </c>
      <c r="O261" s="2">
        <v>43751</v>
      </c>
      <c r="P261" s="1">
        <v>1</v>
      </c>
      <c r="Q261" s="1">
        <v>1704</v>
      </c>
      <c r="R261" s="10">
        <f t="shared" si="0"/>
        <v>0.19176232275489535</v>
      </c>
      <c r="S261" s="11">
        <f t="shared" si="1"/>
        <v>1.9176232275489533</v>
      </c>
      <c r="T261" s="1">
        <v>2.84</v>
      </c>
      <c r="U261" s="1">
        <v>0</v>
      </c>
      <c r="V261" s="1">
        <v>0</v>
      </c>
      <c r="W261" s="1">
        <v>8886</v>
      </c>
      <c r="X261" s="1">
        <v>136.81</v>
      </c>
      <c r="Y261" s="1">
        <v>10</v>
      </c>
      <c r="Z261" s="1">
        <v>483.92</v>
      </c>
      <c r="AA261" s="1">
        <v>10</v>
      </c>
      <c r="AB261" s="1">
        <v>10</v>
      </c>
      <c r="AC261" s="1">
        <v>483.92</v>
      </c>
      <c r="AD261" s="1">
        <v>483.92</v>
      </c>
      <c r="AE261" s="1" t="s">
        <v>50</v>
      </c>
      <c r="AF261" s="11">
        <f t="shared" si="2"/>
        <v>1.1253657438667567E-3</v>
      </c>
      <c r="AG261" s="11">
        <f t="shared" si="3"/>
        <v>0</v>
      </c>
      <c r="AH261" s="10">
        <f t="shared" si="4"/>
        <v>0</v>
      </c>
      <c r="AI261" s="12">
        <f t="shared" si="5"/>
        <v>1</v>
      </c>
      <c r="AJ261" s="11">
        <f t="shared" si="6"/>
        <v>3.5567159574648589E-4</v>
      </c>
      <c r="AK261" s="11">
        <f t="shared" si="7"/>
        <v>0</v>
      </c>
      <c r="AL261" s="11">
        <f t="shared" si="8"/>
        <v>-3.1640585228765081</v>
      </c>
      <c r="AM261" s="13">
        <f t="shared" si="9"/>
        <v>0.5</v>
      </c>
      <c r="AN261" s="14">
        <f t="shared" si="10"/>
        <v>0.95881161377447666</v>
      </c>
      <c r="AO261" s="14">
        <f t="shared" si="11"/>
        <v>8520</v>
      </c>
      <c r="AP261" s="15">
        <f t="shared" si="12"/>
        <v>8520</v>
      </c>
      <c r="AQ261" s="16">
        <f t="shared" si="13"/>
        <v>8886</v>
      </c>
      <c r="AR261" s="11" t="str">
        <f t="shared" si="14"/>
        <v/>
      </c>
    </row>
    <row r="262" spans="1:44" hidden="1">
      <c r="A262" s="1" t="s">
        <v>44</v>
      </c>
      <c r="B262" s="1" t="s">
        <v>402</v>
      </c>
      <c r="C262" s="1">
        <v>124170767729247</v>
      </c>
      <c r="D262" s="1" t="s">
        <v>46</v>
      </c>
      <c r="E262" s="1" t="s">
        <v>47</v>
      </c>
      <c r="F262" s="1" t="s">
        <v>366</v>
      </c>
      <c r="G262" s="1">
        <v>43560</v>
      </c>
      <c r="H262" s="1">
        <v>43804</v>
      </c>
      <c r="I262" s="1">
        <v>3</v>
      </c>
      <c r="J262" s="1" t="s">
        <v>49</v>
      </c>
      <c r="K262" s="1">
        <v>201941</v>
      </c>
      <c r="L262" s="2">
        <v>43745</v>
      </c>
      <c r="M262" s="2">
        <v>43751</v>
      </c>
      <c r="N262" s="2">
        <v>43745</v>
      </c>
      <c r="O262" s="2">
        <v>43751</v>
      </c>
      <c r="P262" s="1">
        <v>1</v>
      </c>
      <c r="Q262" s="1">
        <v>7950</v>
      </c>
      <c r="R262" s="10">
        <f t="shared" si="0"/>
        <v>0.17979916772209156</v>
      </c>
      <c r="S262" s="11">
        <f t="shared" si="1"/>
        <v>4.3151800253301973</v>
      </c>
      <c r="T262" s="1">
        <v>11.37</v>
      </c>
      <c r="U262" s="1">
        <v>0</v>
      </c>
      <c r="V262" s="1">
        <v>0</v>
      </c>
      <c r="W262" s="1">
        <v>44216</v>
      </c>
      <c r="X262" s="1">
        <v>688.03</v>
      </c>
      <c r="Y262" s="1">
        <v>24</v>
      </c>
      <c r="Z262" s="1">
        <v>1140.6500000000001</v>
      </c>
      <c r="AA262" s="1">
        <v>24</v>
      </c>
      <c r="AB262" s="1">
        <v>24</v>
      </c>
      <c r="AC262" s="1">
        <v>1140.6500000000001</v>
      </c>
      <c r="AD262" s="1">
        <v>1140.6500000000001</v>
      </c>
      <c r="AE262" s="1" t="s">
        <v>50</v>
      </c>
      <c r="AF262" s="11">
        <f t="shared" si="2"/>
        <v>5.4278994029310652E-4</v>
      </c>
      <c r="AG262" s="11">
        <f t="shared" si="3"/>
        <v>0</v>
      </c>
      <c r="AH262" s="10">
        <f t="shared" si="4"/>
        <v>0</v>
      </c>
      <c r="AI262" s="12">
        <f t="shared" si="5"/>
        <v>1</v>
      </c>
      <c r="AJ262" s="11">
        <f t="shared" si="6"/>
        <v>1.1076645889968362E-4</v>
      </c>
      <c r="AK262" s="11">
        <f t="shared" si="7"/>
        <v>0</v>
      </c>
      <c r="AL262" s="11">
        <f t="shared" si="8"/>
        <v>-4.9003095854557186</v>
      </c>
      <c r="AM262" s="13">
        <f t="shared" si="9"/>
        <v>0.5</v>
      </c>
      <c r="AN262" s="14">
        <f t="shared" si="10"/>
        <v>2.1575900126650986</v>
      </c>
      <c r="AO262" s="14">
        <f t="shared" si="11"/>
        <v>95400</v>
      </c>
      <c r="AP262" s="15">
        <f t="shared" si="12"/>
        <v>95400</v>
      </c>
      <c r="AQ262" s="16">
        <f t="shared" si="13"/>
        <v>44216</v>
      </c>
      <c r="AR262" s="11" t="str">
        <f t="shared" si="14"/>
        <v/>
      </c>
    </row>
    <row r="263" spans="1:44" hidden="1">
      <c r="A263" s="1" t="s">
        <v>44</v>
      </c>
      <c r="B263" s="1" t="s">
        <v>403</v>
      </c>
      <c r="C263" s="1">
        <v>124170767729247</v>
      </c>
      <c r="D263" s="1" t="s">
        <v>46</v>
      </c>
      <c r="E263" s="1" t="s">
        <v>47</v>
      </c>
      <c r="F263" s="1" t="s">
        <v>99</v>
      </c>
      <c r="G263" s="1">
        <v>43560</v>
      </c>
      <c r="H263" s="1">
        <v>43804</v>
      </c>
      <c r="I263" s="1">
        <v>3</v>
      </c>
      <c r="J263" s="1" t="s">
        <v>49</v>
      </c>
      <c r="K263" s="1">
        <v>201941</v>
      </c>
      <c r="L263" s="2">
        <v>43745</v>
      </c>
      <c r="M263" s="2">
        <v>43751</v>
      </c>
      <c r="N263" s="2">
        <v>43745</v>
      </c>
      <c r="O263" s="2">
        <v>43751</v>
      </c>
      <c r="P263" s="1">
        <v>1</v>
      </c>
      <c r="Q263" s="1">
        <v>1988</v>
      </c>
      <c r="R263" s="10">
        <f t="shared" si="0"/>
        <v>0.29805097451274365</v>
      </c>
      <c r="S263" s="11">
        <f t="shared" si="1"/>
        <v>0.59610194902548719</v>
      </c>
      <c r="T263" s="1">
        <v>3.9</v>
      </c>
      <c r="U263" s="1">
        <v>0</v>
      </c>
      <c r="V263" s="1">
        <v>0</v>
      </c>
      <c r="W263" s="1">
        <v>6670</v>
      </c>
      <c r="X263" s="1">
        <v>34.299999999999997</v>
      </c>
      <c r="Y263" s="1">
        <v>2</v>
      </c>
      <c r="Z263" s="1">
        <v>129.99</v>
      </c>
      <c r="AA263" s="1">
        <v>2</v>
      </c>
      <c r="AB263" s="1">
        <v>2</v>
      </c>
      <c r="AC263" s="1">
        <v>129.99</v>
      </c>
      <c r="AD263" s="1">
        <v>129.99</v>
      </c>
      <c r="AE263" s="1" t="s">
        <v>50</v>
      </c>
      <c r="AF263" s="11">
        <f t="shared" si="2"/>
        <v>2.9985007496251872E-4</v>
      </c>
      <c r="AG263" s="11">
        <f t="shared" si="3"/>
        <v>0</v>
      </c>
      <c r="AH263" s="10">
        <f t="shared" si="4"/>
        <v>0</v>
      </c>
      <c r="AI263" s="12">
        <f t="shared" si="5"/>
        <v>1</v>
      </c>
      <c r="AJ263" s="11">
        <f t="shared" si="6"/>
        <v>2.1199423095282784E-4</v>
      </c>
      <c r="AK263" s="11">
        <f t="shared" si="7"/>
        <v>0</v>
      </c>
      <c r="AL263" s="11">
        <f t="shared" si="8"/>
        <v>-1.4144256360883718</v>
      </c>
      <c r="AM263" s="13">
        <f t="shared" si="9"/>
        <v>0.5</v>
      </c>
      <c r="AN263" s="14">
        <f t="shared" si="10"/>
        <v>0.29805097451274359</v>
      </c>
      <c r="AO263" s="14">
        <f t="shared" si="11"/>
        <v>1987.9999999999998</v>
      </c>
      <c r="AP263" s="15">
        <f t="shared" si="12"/>
        <v>1987.9999999999998</v>
      </c>
      <c r="AQ263" s="16">
        <f t="shared" si="13"/>
        <v>6670</v>
      </c>
      <c r="AR263" s="11" t="str">
        <f t="shared" si="14"/>
        <v/>
      </c>
    </row>
    <row r="264" spans="1:44" hidden="1">
      <c r="A264" s="1" t="s">
        <v>44</v>
      </c>
      <c r="B264" s="1" t="s">
        <v>404</v>
      </c>
      <c r="C264" s="1">
        <v>124170767729247</v>
      </c>
      <c r="D264" s="1" t="s">
        <v>46</v>
      </c>
      <c r="E264" s="1" t="s">
        <v>47</v>
      </c>
      <c r="F264" s="1" t="s">
        <v>362</v>
      </c>
      <c r="G264" s="1">
        <v>43560</v>
      </c>
      <c r="H264" s="1">
        <v>43804</v>
      </c>
      <c r="I264" s="1">
        <v>3</v>
      </c>
      <c r="J264" s="1" t="s">
        <v>49</v>
      </c>
      <c r="K264" s="1">
        <v>201941</v>
      </c>
      <c r="L264" s="2">
        <v>43745</v>
      </c>
      <c r="M264" s="2">
        <v>43751</v>
      </c>
      <c r="N264" s="2">
        <v>43745</v>
      </c>
      <c r="O264" s="2">
        <v>43751</v>
      </c>
      <c r="P264" s="1">
        <v>1</v>
      </c>
      <c r="Q264" s="1">
        <v>68</v>
      </c>
      <c r="R264" s="10">
        <f t="shared" si="0"/>
        <v>0.10575427682737169</v>
      </c>
      <c r="S264" s="11">
        <f t="shared" si="1"/>
        <v>0.42301710730948677</v>
      </c>
      <c r="T264" s="1">
        <v>0.43</v>
      </c>
      <c r="U264" s="1">
        <v>3</v>
      </c>
      <c r="V264" s="1">
        <v>43.03</v>
      </c>
      <c r="W264" s="1">
        <v>643</v>
      </c>
      <c r="X264" s="1">
        <v>28.909999999999901</v>
      </c>
      <c r="Y264" s="1">
        <v>4</v>
      </c>
      <c r="Z264" s="1">
        <v>131.96</v>
      </c>
      <c r="AA264" s="1">
        <v>4</v>
      </c>
      <c r="AB264" s="1">
        <v>-24.367647058820001</v>
      </c>
      <c r="AC264" s="1">
        <v>131.96</v>
      </c>
      <c r="AD264" s="1">
        <v>-803.88867647047095</v>
      </c>
      <c r="AE264" s="1" t="s">
        <v>50</v>
      </c>
      <c r="AF264" s="11">
        <f t="shared" si="2"/>
        <v>6.2208398133748056E-3</v>
      </c>
      <c r="AG264" s="11">
        <f t="shared" si="3"/>
        <v>4.4117647058823532E-2</v>
      </c>
      <c r="AH264" s="10">
        <f t="shared" si="4"/>
        <v>28.367647058823533</v>
      </c>
      <c r="AI264" s="12">
        <f t="shared" si="5"/>
        <v>-6.0919117647058831</v>
      </c>
      <c r="AJ264" s="11">
        <f t="shared" si="6"/>
        <v>3.100730101500312E-3</v>
      </c>
      <c r="AK264" s="11">
        <f t="shared" si="7"/>
        <v>2.4903130052741841E-2</v>
      </c>
      <c r="AL264" s="11">
        <f t="shared" si="8"/>
        <v>1.5101081376684935</v>
      </c>
      <c r="AM264" s="13">
        <f t="shared" si="9"/>
        <v>0.93449208330752986</v>
      </c>
      <c r="AN264" s="14">
        <f t="shared" si="10"/>
        <v>0.39340590979782269</v>
      </c>
      <c r="AO264" s="14">
        <f t="shared" si="11"/>
        <v>252.95999999999998</v>
      </c>
      <c r="AP264" s="15">
        <f t="shared" si="12"/>
        <v>-1541.01</v>
      </c>
      <c r="AQ264" s="16">
        <f t="shared" si="13"/>
        <v>-3917.0992647058829</v>
      </c>
      <c r="AR264" s="11">
        <f t="shared" si="14"/>
        <v>0.93</v>
      </c>
    </row>
    <row r="265" spans="1:44" hidden="1">
      <c r="A265" s="1" t="s">
        <v>116</v>
      </c>
      <c r="B265" s="1" t="s">
        <v>405</v>
      </c>
      <c r="C265" s="1">
        <v>124170767729247</v>
      </c>
      <c r="D265" s="1" t="s">
        <v>46</v>
      </c>
      <c r="E265" s="1" t="s">
        <v>118</v>
      </c>
      <c r="F265" s="1" t="s">
        <v>343</v>
      </c>
      <c r="G265" s="1">
        <v>43560</v>
      </c>
      <c r="H265" s="1">
        <v>43804</v>
      </c>
      <c r="I265" s="1">
        <v>3</v>
      </c>
      <c r="J265" s="1" t="s">
        <v>49</v>
      </c>
      <c r="K265" s="1">
        <v>201941</v>
      </c>
      <c r="L265" s="2">
        <v>43745</v>
      </c>
      <c r="M265" s="2">
        <v>43751</v>
      </c>
      <c r="N265" s="2">
        <v>43745</v>
      </c>
      <c r="O265" s="2">
        <v>43751</v>
      </c>
      <c r="P265" s="1">
        <v>1</v>
      </c>
      <c r="Q265" s="1">
        <v>68</v>
      </c>
      <c r="R265" s="10">
        <f t="shared" si="0"/>
        <v>0.10575427682737169</v>
      </c>
      <c r="S265" s="11">
        <f t="shared" si="1"/>
        <v>0.42301710730948677</v>
      </c>
      <c r="T265" s="1">
        <v>0.43</v>
      </c>
      <c r="U265" s="1">
        <v>3</v>
      </c>
      <c r="V265" s="1">
        <v>43.03</v>
      </c>
      <c r="W265" s="1">
        <v>643</v>
      </c>
      <c r="X265" s="1">
        <v>28.91</v>
      </c>
      <c r="Y265" s="1">
        <v>4</v>
      </c>
      <c r="Z265" s="1">
        <v>131.96</v>
      </c>
      <c r="AA265" s="1">
        <v>4</v>
      </c>
      <c r="AB265" s="1">
        <v>-24.367647058820001</v>
      </c>
      <c r="AC265" s="1">
        <v>131.96</v>
      </c>
      <c r="AD265" s="1">
        <v>-803.88867647047095</v>
      </c>
      <c r="AE265" s="1" t="s">
        <v>50</v>
      </c>
      <c r="AF265" s="11">
        <f t="shared" si="2"/>
        <v>6.2208398133748056E-3</v>
      </c>
      <c r="AG265" s="11">
        <f t="shared" si="3"/>
        <v>4.4117647058823532E-2</v>
      </c>
      <c r="AH265" s="10">
        <f t="shared" si="4"/>
        <v>28.367647058823533</v>
      </c>
      <c r="AI265" s="12">
        <f t="shared" si="5"/>
        <v>-6.0919117647058831</v>
      </c>
      <c r="AJ265" s="11">
        <f t="shared" si="6"/>
        <v>3.100730101500312E-3</v>
      </c>
      <c r="AK265" s="11">
        <f t="shared" si="7"/>
        <v>2.4903130052741841E-2</v>
      </c>
      <c r="AL265" s="11">
        <f t="shared" si="8"/>
        <v>1.5101081376684935</v>
      </c>
      <c r="AM265" s="13">
        <f t="shared" si="9"/>
        <v>0.93449208330752986</v>
      </c>
      <c r="AN265" s="14">
        <f t="shared" si="10"/>
        <v>0.39340590979782269</v>
      </c>
      <c r="AO265" s="14">
        <f t="shared" si="11"/>
        <v>252.95999999999998</v>
      </c>
      <c r="AP265" s="15">
        <f t="shared" si="12"/>
        <v>-1541.01</v>
      </c>
      <c r="AQ265" s="16">
        <f t="shared" si="13"/>
        <v>-3917.0992647058829</v>
      </c>
      <c r="AR265" s="11">
        <f t="shared" si="14"/>
        <v>0.93</v>
      </c>
    </row>
    <row r="266" spans="1:44" hidden="1">
      <c r="A266" s="1" t="s">
        <v>116</v>
      </c>
      <c r="B266" s="1" t="s">
        <v>406</v>
      </c>
      <c r="C266" s="1">
        <v>124170767729247</v>
      </c>
      <c r="D266" s="1" t="s">
        <v>46</v>
      </c>
      <c r="E266" s="1" t="s">
        <v>118</v>
      </c>
      <c r="F266" s="1" t="s">
        <v>95</v>
      </c>
      <c r="G266" s="1">
        <v>43560</v>
      </c>
      <c r="H266" s="1">
        <v>43804</v>
      </c>
      <c r="I266" s="1">
        <v>3</v>
      </c>
      <c r="J266" s="1" t="s">
        <v>49</v>
      </c>
      <c r="K266" s="1">
        <v>201941</v>
      </c>
      <c r="L266" s="2">
        <v>43745</v>
      </c>
      <c r="M266" s="2">
        <v>43751</v>
      </c>
      <c r="N266" s="2">
        <v>43745</v>
      </c>
      <c r="O266" s="2">
        <v>43751</v>
      </c>
      <c r="P266" s="1">
        <v>1</v>
      </c>
      <c r="Q266" s="1">
        <v>174753</v>
      </c>
      <c r="R266" s="10">
        <f t="shared" si="0"/>
        <v>0.15496683456299659</v>
      </c>
      <c r="S266" s="11">
        <f t="shared" si="1"/>
        <v>250.58137148836551</v>
      </c>
      <c r="T266" s="1">
        <v>300.48</v>
      </c>
      <c r="U266" s="1">
        <v>65</v>
      </c>
      <c r="V266" s="1">
        <v>3658.59</v>
      </c>
      <c r="W266" s="1">
        <v>1127680</v>
      </c>
      <c r="X266" s="1">
        <v>28556.93</v>
      </c>
      <c r="Y266" s="1">
        <v>1617</v>
      </c>
      <c r="Z266" s="1">
        <v>112725.55</v>
      </c>
      <c r="AA266" s="1">
        <v>1617</v>
      </c>
      <c r="AB266" s="1">
        <v>1197.5554124949001</v>
      </c>
      <c r="AC266" s="1">
        <v>112725.55</v>
      </c>
      <c r="AD266" s="1">
        <v>83484.905707461206</v>
      </c>
      <c r="AE266" s="1" t="s">
        <v>50</v>
      </c>
      <c r="AF266" s="11">
        <f t="shared" si="2"/>
        <v>1.4339174233825198E-3</v>
      </c>
      <c r="AG266" s="11">
        <f t="shared" si="3"/>
        <v>3.7195355730659845E-4</v>
      </c>
      <c r="AH266" s="10">
        <f t="shared" si="4"/>
        <v>419.44458750350492</v>
      </c>
      <c r="AI266" s="12">
        <f t="shared" si="5"/>
        <v>0.74060322355998465</v>
      </c>
      <c r="AJ266" s="11">
        <f t="shared" si="6"/>
        <v>3.5633422498973513E-5</v>
      </c>
      <c r="AK266" s="11">
        <f t="shared" si="7"/>
        <v>4.6126579893459903E-5</v>
      </c>
      <c r="AL266" s="11">
        <f t="shared" si="8"/>
        <v>-18.219491838208519</v>
      </c>
      <c r="AM266" s="13">
        <f t="shared" si="9"/>
        <v>1.8074821163162719E-74</v>
      </c>
      <c r="AN266" s="14">
        <f t="shared" si="10"/>
        <v>250.58137148836551</v>
      </c>
      <c r="AO266" s="14">
        <f t="shared" si="11"/>
        <v>282575601</v>
      </c>
      <c r="AP266" s="15">
        <f t="shared" si="12"/>
        <v>209276401.00000003</v>
      </c>
      <c r="AQ266" s="16">
        <f t="shared" si="13"/>
        <v>835163.44314412354</v>
      </c>
      <c r="AR266" s="11">
        <f t="shared" si="14"/>
        <v>1</v>
      </c>
    </row>
    <row r="267" spans="1:44" hidden="1">
      <c r="A267" s="1" t="s">
        <v>44</v>
      </c>
      <c r="B267" s="1" t="s">
        <v>407</v>
      </c>
      <c r="C267" s="1">
        <v>124170767729247</v>
      </c>
      <c r="D267" s="1" t="s">
        <v>46</v>
      </c>
      <c r="E267" s="1" t="s">
        <v>47</v>
      </c>
      <c r="F267" s="1" t="s">
        <v>105</v>
      </c>
      <c r="G267" s="1">
        <v>43560</v>
      </c>
      <c r="H267" s="1">
        <v>43804</v>
      </c>
      <c r="I267" s="1">
        <v>3</v>
      </c>
      <c r="J267" s="1" t="s">
        <v>49</v>
      </c>
      <c r="K267" s="1">
        <v>201941</v>
      </c>
      <c r="L267" s="2">
        <v>43745</v>
      </c>
      <c r="M267" s="2">
        <v>43751</v>
      </c>
      <c r="N267" s="2">
        <v>43745</v>
      </c>
      <c r="O267" s="2">
        <v>43751</v>
      </c>
      <c r="P267" s="1">
        <v>1</v>
      </c>
      <c r="Q267" s="1">
        <v>149</v>
      </c>
      <c r="R267" s="10">
        <f t="shared" si="0"/>
        <v>0.20665742024965325</v>
      </c>
      <c r="S267" s="11">
        <f t="shared" si="1"/>
        <v>0.4133148404993065</v>
      </c>
      <c r="T267" s="1">
        <v>0.36</v>
      </c>
      <c r="U267" s="1">
        <v>0</v>
      </c>
      <c r="V267" s="1">
        <v>0</v>
      </c>
      <c r="W267" s="1">
        <v>721</v>
      </c>
      <c r="X267" s="1">
        <v>8.36</v>
      </c>
      <c r="Y267" s="1">
        <v>2</v>
      </c>
      <c r="Z267" s="1">
        <v>55.75</v>
      </c>
      <c r="AA267" s="1">
        <v>2</v>
      </c>
      <c r="AB267" s="1">
        <v>2</v>
      </c>
      <c r="AC267" s="1">
        <v>55.75</v>
      </c>
      <c r="AD267" s="1">
        <v>55.75</v>
      </c>
      <c r="AE267" s="1" t="s">
        <v>50</v>
      </c>
      <c r="AF267" s="11">
        <f t="shared" si="2"/>
        <v>2.7739251040221915E-3</v>
      </c>
      <c r="AG267" s="11">
        <f t="shared" si="3"/>
        <v>0</v>
      </c>
      <c r="AH267" s="10">
        <f t="shared" si="4"/>
        <v>0</v>
      </c>
      <c r="AI267" s="12">
        <f t="shared" si="5"/>
        <v>1</v>
      </c>
      <c r="AJ267" s="11">
        <f t="shared" si="6"/>
        <v>1.9587388890360768E-3</v>
      </c>
      <c r="AK267" s="11">
        <f t="shared" si="7"/>
        <v>0</v>
      </c>
      <c r="AL267" s="11">
        <f t="shared" si="8"/>
        <v>-1.4161791137905468</v>
      </c>
      <c r="AM267" s="13">
        <f t="shared" si="9"/>
        <v>0.5</v>
      </c>
      <c r="AN267" s="14">
        <f t="shared" si="10"/>
        <v>0.20665742024965325</v>
      </c>
      <c r="AO267" s="14">
        <f t="shared" si="11"/>
        <v>149</v>
      </c>
      <c r="AP267" s="15">
        <f t="shared" si="12"/>
        <v>149</v>
      </c>
      <c r="AQ267" s="16">
        <f t="shared" si="13"/>
        <v>721</v>
      </c>
      <c r="AR267" s="11" t="str">
        <f t="shared" si="14"/>
        <v/>
      </c>
    </row>
    <row r="268" spans="1:44" hidden="1">
      <c r="A268" s="1" t="s">
        <v>44</v>
      </c>
      <c r="B268" s="1" t="s">
        <v>408</v>
      </c>
      <c r="C268" s="1">
        <v>124170767729247</v>
      </c>
      <c r="D268" s="1" t="s">
        <v>46</v>
      </c>
      <c r="E268" s="1" t="s">
        <v>47</v>
      </c>
      <c r="F268" s="1" t="s">
        <v>409</v>
      </c>
      <c r="G268" s="1">
        <v>43560</v>
      </c>
      <c r="H268" s="1">
        <v>43804</v>
      </c>
      <c r="I268" s="1">
        <v>3</v>
      </c>
      <c r="J268" s="1" t="s">
        <v>49</v>
      </c>
      <c r="K268" s="1">
        <v>201941</v>
      </c>
      <c r="L268" s="2">
        <v>43745</v>
      </c>
      <c r="M268" s="2">
        <v>43751</v>
      </c>
      <c r="N268" s="2">
        <v>43745</v>
      </c>
      <c r="O268" s="2">
        <v>43751</v>
      </c>
      <c r="P268" s="1">
        <v>1</v>
      </c>
      <c r="Q268" s="1">
        <v>22532</v>
      </c>
      <c r="R268" s="10">
        <f t="shared" si="0"/>
        <v>7.8183988452143013E-2</v>
      </c>
      <c r="S268" s="11">
        <f t="shared" si="1"/>
        <v>5.3946952031978679</v>
      </c>
      <c r="T268" s="1">
        <v>21.57</v>
      </c>
      <c r="U268" s="1">
        <v>4</v>
      </c>
      <c r="V268" s="1">
        <v>172.61</v>
      </c>
      <c r="W268" s="1">
        <v>288192</v>
      </c>
      <c r="X268" s="1">
        <v>3337.55</v>
      </c>
      <c r="Y268" s="1">
        <v>69</v>
      </c>
      <c r="Z268" s="1">
        <v>6507.95</v>
      </c>
      <c r="AA268" s="1">
        <v>69</v>
      </c>
      <c r="AB268" s="1">
        <v>17.838629504703</v>
      </c>
      <c r="AC268" s="1">
        <v>6507.95</v>
      </c>
      <c r="AD268" s="1">
        <v>1682.50592587147</v>
      </c>
      <c r="AE268" s="1" t="s">
        <v>50</v>
      </c>
      <c r="AF268" s="11">
        <f t="shared" si="2"/>
        <v>2.3942371752165223E-4</v>
      </c>
      <c r="AG268" s="11">
        <f t="shared" si="3"/>
        <v>1.7752529735487306E-4</v>
      </c>
      <c r="AH268" s="10">
        <f t="shared" si="4"/>
        <v>51.161370495295579</v>
      </c>
      <c r="AI268" s="12">
        <f t="shared" si="5"/>
        <v>0.25853086238702061</v>
      </c>
      <c r="AJ268" s="11">
        <f t="shared" si="6"/>
        <v>2.8819777793996618E-5</v>
      </c>
      <c r="AK268" s="11">
        <f t="shared" si="7"/>
        <v>8.8754769519933327E-5</v>
      </c>
      <c r="AL268" s="11">
        <f t="shared" si="8"/>
        <v>-0.66331624896316632</v>
      </c>
      <c r="AM268" s="13">
        <f t="shared" si="9"/>
        <v>0.25356401598445422</v>
      </c>
      <c r="AN268" s="14">
        <f t="shared" si="10"/>
        <v>4.0460214023984005</v>
      </c>
      <c r="AO268" s="14">
        <f t="shared" si="11"/>
        <v>1166030.9999999998</v>
      </c>
      <c r="AP268" s="15">
        <f t="shared" si="12"/>
        <v>301454.99999999994</v>
      </c>
      <c r="AQ268" s="16">
        <f t="shared" si="13"/>
        <v>74506.526293040239</v>
      </c>
      <c r="AR268" s="11" t="str">
        <f t="shared" si="14"/>
        <v/>
      </c>
    </row>
    <row r="269" spans="1:44" hidden="1">
      <c r="A269" s="1" t="s">
        <v>53</v>
      </c>
      <c r="B269" s="1" t="s">
        <v>410</v>
      </c>
      <c r="C269" s="1">
        <v>124170767729247</v>
      </c>
      <c r="D269" s="1" t="s">
        <v>46</v>
      </c>
      <c r="E269" s="1" t="s">
        <v>55</v>
      </c>
      <c r="F269" s="1" t="s">
        <v>70</v>
      </c>
      <c r="G269" s="1">
        <v>43560</v>
      </c>
      <c r="H269" s="1">
        <v>43804</v>
      </c>
      <c r="I269" s="1">
        <v>3</v>
      </c>
      <c r="J269" s="1" t="s">
        <v>49</v>
      </c>
      <c r="K269" s="1">
        <v>201941</v>
      </c>
      <c r="L269" s="2">
        <v>43745</v>
      </c>
      <c r="M269" s="2">
        <v>43751</v>
      </c>
      <c r="N269" s="2">
        <v>43745</v>
      </c>
      <c r="O269" s="2">
        <v>43751</v>
      </c>
      <c r="P269" s="1">
        <v>1</v>
      </c>
      <c r="Q269" s="1">
        <v>961</v>
      </c>
      <c r="R269" s="10">
        <f t="shared" si="0"/>
        <v>0.11274049741905209</v>
      </c>
      <c r="S269" s="11">
        <f t="shared" si="1"/>
        <v>1.127404974190521</v>
      </c>
      <c r="T269" s="1">
        <v>2.3899999999999899</v>
      </c>
      <c r="U269" s="1">
        <v>0</v>
      </c>
      <c r="V269" s="1">
        <v>0</v>
      </c>
      <c r="W269" s="1">
        <v>8524</v>
      </c>
      <c r="X269" s="1">
        <v>60.379999999999903</v>
      </c>
      <c r="Y269" s="1">
        <v>10</v>
      </c>
      <c r="Z269" s="1">
        <v>424.67</v>
      </c>
      <c r="AA269" s="1">
        <v>10</v>
      </c>
      <c r="AB269" s="1">
        <v>10</v>
      </c>
      <c r="AC269" s="1">
        <v>424.67</v>
      </c>
      <c r="AD269" s="1">
        <v>424.67</v>
      </c>
      <c r="AE269" s="1" t="s">
        <v>50</v>
      </c>
      <c r="AF269" s="11">
        <f t="shared" si="2"/>
        <v>1.1731581417175035E-3</v>
      </c>
      <c r="AG269" s="11">
        <f t="shared" si="3"/>
        <v>0</v>
      </c>
      <c r="AH269" s="10">
        <f t="shared" si="4"/>
        <v>0</v>
      </c>
      <c r="AI269" s="12">
        <f t="shared" si="5"/>
        <v>1</v>
      </c>
      <c r="AJ269" s="11">
        <f t="shared" si="6"/>
        <v>3.707675023377495E-4</v>
      </c>
      <c r="AK269" s="11">
        <f t="shared" si="7"/>
        <v>0</v>
      </c>
      <c r="AL269" s="11">
        <f t="shared" si="8"/>
        <v>-3.1641342197483606</v>
      </c>
      <c r="AM269" s="13">
        <f t="shared" si="9"/>
        <v>0.5</v>
      </c>
      <c r="AN269" s="14">
        <f t="shared" si="10"/>
        <v>0.5637024870952605</v>
      </c>
      <c r="AO269" s="14">
        <f t="shared" si="11"/>
        <v>4805.0000000000009</v>
      </c>
      <c r="AP269" s="15">
        <f t="shared" si="12"/>
        <v>4805.0000000000009</v>
      </c>
      <c r="AQ269" s="16">
        <f t="shared" si="13"/>
        <v>8524</v>
      </c>
      <c r="AR269" s="11" t="str">
        <f t="shared" si="14"/>
        <v/>
      </c>
    </row>
    <row r="270" spans="1:44" hidden="1">
      <c r="A270" s="1" t="s">
        <v>53</v>
      </c>
      <c r="B270" s="1" t="s">
        <v>411</v>
      </c>
      <c r="C270" s="1">
        <v>124170767729247</v>
      </c>
      <c r="D270" s="1" t="s">
        <v>46</v>
      </c>
      <c r="E270" s="1" t="s">
        <v>55</v>
      </c>
      <c r="F270" s="1" t="s">
        <v>62</v>
      </c>
      <c r="G270" s="1">
        <v>43560</v>
      </c>
      <c r="H270" s="1">
        <v>43804</v>
      </c>
      <c r="I270" s="1">
        <v>3</v>
      </c>
      <c r="J270" s="1" t="s">
        <v>49</v>
      </c>
      <c r="K270" s="1">
        <v>201941</v>
      </c>
      <c r="L270" s="2">
        <v>43745</v>
      </c>
      <c r="M270" s="2">
        <v>43751</v>
      </c>
      <c r="N270" s="2">
        <v>43745</v>
      </c>
      <c r="O270" s="2">
        <v>43751</v>
      </c>
      <c r="P270" s="1">
        <v>1</v>
      </c>
      <c r="Q270" s="1">
        <v>817</v>
      </c>
      <c r="R270" s="10">
        <f t="shared" si="0"/>
        <v>0.10752829692024217</v>
      </c>
      <c r="S270" s="11">
        <f t="shared" si="1"/>
        <v>17.312055804158987</v>
      </c>
      <c r="T270" s="1">
        <v>5.6099999999999897</v>
      </c>
      <c r="U270" s="1">
        <v>7</v>
      </c>
      <c r="V270" s="1">
        <v>398.78</v>
      </c>
      <c r="W270" s="1">
        <v>7598</v>
      </c>
      <c r="X270" s="1">
        <v>2432.9899999999998</v>
      </c>
      <c r="Y270" s="1">
        <v>161</v>
      </c>
      <c r="Z270" s="1">
        <v>10315.52</v>
      </c>
      <c r="AA270" s="1">
        <v>161</v>
      </c>
      <c r="AB270" s="1">
        <v>95.900856793049002</v>
      </c>
      <c r="AC270" s="1">
        <v>10315.52</v>
      </c>
      <c r="AD270" s="1">
        <v>6144.5168091045498</v>
      </c>
      <c r="AE270" s="1" t="s">
        <v>50</v>
      </c>
      <c r="AF270" s="11">
        <f t="shared" si="2"/>
        <v>2.1189786785996315E-2</v>
      </c>
      <c r="AG270" s="11">
        <f t="shared" si="3"/>
        <v>8.5679314565483469E-3</v>
      </c>
      <c r="AH270" s="10">
        <f t="shared" si="4"/>
        <v>65.099143206854336</v>
      </c>
      <c r="AI270" s="12">
        <f t="shared" si="5"/>
        <v>0.59565749560960035</v>
      </c>
      <c r="AJ270" s="11">
        <f t="shared" si="6"/>
        <v>1.6522010542004155E-3</v>
      </c>
      <c r="AK270" s="11">
        <f t="shared" si="7"/>
        <v>3.2244707719254512E-3</v>
      </c>
      <c r="AL270" s="11">
        <f t="shared" si="8"/>
        <v>-3.4837002915664166</v>
      </c>
      <c r="AM270" s="13">
        <f t="shared" si="9"/>
        <v>2.4726646806667429E-4</v>
      </c>
      <c r="AN270" s="14">
        <f t="shared" si="10"/>
        <v>17.312055804158987</v>
      </c>
      <c r="AO270" s="14">
        <f t="shared" si="11"/>
        <v>131537</v>
      </c>
      <c r="AP270" s="15">
        <f t="shared" si="12"/>
        <v>78351</v>
      </c>
      <c r="AQ270" s="16">
        <f t="shared" si="13"/>
        <v>4525.8056516417437</v>
      </c>
      <c r="AR270" s="11">
        <f t="shared" si="14"/>
        <v>1</v>
      </c>
    </row>
    <row r="271" spans="1:44" hidden="1">
      <c r="A271" s="1" t="s">
        <v>53</v>
      </c>
      <c r="B271" s="1" t="s">
        <v>412</v>
      </c>
      <c r="C271" s="1">
        <v>124170767729247</v>
      </c>
      <c r="D271" s="1" t="s">
        <v>46</v>
      </c>
      <c r="E271" s="1" t="s">
        <v>55</v>
      </c>
      <c r="F271" s="1" t="s">
        <v>333</v>
      </c>
      <c r="G271" s="1">
        <v>43560</v>
      </c>
      <c r="H271" s="1">
        <v>43804</v>
      </c>
      <c r="I271" s="1">
        <v>3</v>
      </c>
      <c r="J271" s="1" t="s">
        <v>49</v>
      </c>
      <c r="K271" s="1">
        <v>201941</v>
      </c>
      <c r="L271" s="2">
        <v>43745</v>
      </c>
      <c r="M271" s="2">
        <v>43751</v>
      </c>
      <c r="N271" s="2">
        <v>43745</v>
      </c>
      <c r="O271" s="2">
        <v>43751</v>
      </c>
      <c r="P271" s="1">
        <v>1</v>
      </c>
      <c r="Q271" s="1">
        <v>40592</v>
      </c>
      <c r="R271" s="10">
        <f t="shared" si="0"/>
        <v>0.1164402423352304</v>
      </c>
      <c r="S271" s="11">
        <f t="shared" si="1"/>
        <v>58.685882136956124</v>
      </c>
      <c r="T271" s="1">
        <v>76.099999999999994</v>
      </c>
      <c r="U271" s="1">
        <v>23</v>
      </c>
      <c r="V271" s="1">
        <v>1107.68</v>
      </c>
      <c r="W271" s="1">
        <v>348608</v>
      </c>
      <c r="X271" s="1">
        <v>6642.3</v>
      </c>
      <c r="Y271" s="1">
        <v>504</v>
      </c>
      <c r="Z271" s="1">
        <v>29920.89</v>
      </c>
      <c r="AA271" s="1">
        <v>504</v>
      </c>
      <c r="AB271" s="1">
        <v>306.47378793830399</v>
      </c>
      <c r="AC271" s="1">
        <v>29920.89</v>
      </c>
      <c r="AD271" s="1">
        <v>18194.381938066101</v>
      </c>
      <c r="AE271" s="1" t="s">
        <v>50</v>
      </c>
      <c r="AF271" s="11">
        <f t="shared" si="2"/>
        <v>1.4457499541031761E-3</v>
      </c>
      <c r="AG271" s="11">
        <f t="shared" si="3"/>
        <v>5.6661411115490733E-4</v>
      </c>
      <c r="AH271" s="10">
        <f t="shared" si="4"/>
        <v>197.52621206148993</v>
      </c>
      <c r="AI271" s="12">
        <f t="shared" si="5"/>
        <v>0.6080829125764089</v>
      </c>
      <c r="AJ271" s="11">
        <f t="shared" si="6"/>
        <v>6.4352252236967515E-5</v>
      </c>
      <c r="AK271" s="11">
        <f t="shared" si="7"/>
        <v>1.1811373270315863E-4</v>
      </c>
      <c r="AL271" s="11">
        <f t="shared" si="8"/>
        <v>-6.535997878253025</v>
      </c>
      <c r="AM271" s="13">
        <f t="shared" si="9"/>
        <v>3.1593405528751488E-11</v>
      </c>
      <c r="AN271" s="14">
        <f t="shared" si="10"/>
        <v>58.685882136956124</v>
      </c>
      <c r="AO271" s="14">
        <f t="shared" si="11"/>
        <v>20458368</v>
      </c>
      <c r="AP271" s="15">
        <f t="shared" si="12"/>
        <v>12440384.000000002</v>
      </c>
      <c r="AQ271" s="16">
        <f t="shared" si="13"/>
        <v>211982.56798743675</v>
      </c>
      <c r="AR271" s="11">
        <f t="shared" si="14"/>
        <v>1</v>
      </c>
    </row>
    <row r="272" spans="1:44" hidden="1">
      <c r="A272" s="1" t="s">
        <v>44</v>
      </c>
      <c r="B272" s="1" t="s">
        <v>413</v>
      </c>
      <c r="C272" s="1">
        <v>124170767729247</v>
      </c>
      <c r="D272" s="1" t="s">
        <v>46</v>
      </c>
      <c r="E272" s="1" t="s">
        <v>47</v>
      </c>
      <c r="F272" s="1" t="s">
        <v>81</v>
      </c>
      <c r="G272" s="1">
        <v>43560</v>
      </c>
      <c r="H272" s="1">
        <v>43804</v>
      </c>
      <c r="I272" s="1">
        <v>3</v>
      </c>
      <c r="J272" s="1" t="s">
        <v>49</v>
      </c>
      <c r="K272" s="1">
        <v>201941</v>
      </c>
      <c r="L272" s="2">
        <v>43745</v>
      </c>
      <c r="M272" s="2">
        <v>43751</v>
      </c>
      <c r="N272" s="2">
        <v>43745</v>
      </c>
      <c r="O272" s="2">
        <v>43751</v>
      </c>
      <c r="P272" s="1">
        <v>1</v>
      </c>
      <c r="Q272" s="1">
        <v>537</v>
      </c>
      <c r="R272" s="10">
        <f t="shared" si="0"/>
        <v>0.10525284202273619</v>
      </c>
      <c r="S272" s="11">
        <f t="shared" si="1"/>
        <v>9.1569972559780481</v>
      </c>
      <c r="T272" s="1">
        <v>3.78</v>
      </c>
      <c r="U272" s="1">
        <v>3</v>
      </c>
      <c r="V272" s="1">
        <v>151.30000000000001</v>
      </c>
      <c r="W272" s="1">
        <v>5102</v>
      </c>
      <c r="X272" s="1">
        <v>1549.47999999999</v>
      </c>
      <c r="Y272" s="1">
        <v>87</v>
      </c>
      <c r="Z272" s="1">
        <v>6157.29</v>
      </c>
      <c r="AA272" s="1">
        <v>87</v>
      </c>
      <c r="AB272" s="1">
        <v>58.497206703837001</v>
      </c>
      <c r="AC272" s="1">
        <v>6157.29</v>
      </c>
      <c r="AD272" s="1">
        <v>4140.0490329364202</v>
      </c>
      <c r="AE272" s="1" t="s">
        <v>50</v>
      </c>
      <c r="AF272" s="11">
        <f t="shared" si="2"/>
        <v>1.7052136417091336E-2</v>
      </c>
      <c r="AG272" s="11">
        <f t="shared" si="3"/>
        <v>5.5865921787709499E-3</v>
      </c>
      <c r="AH272" s="10">
        <f t="shared" si="4"/>
        <v>28.502793296089386</v>
      </c>
      <c r="AI272" s="12">
        <f t="shared" si="5"/>
        <v>0.67238168625184602</v>
      </c>
      <c r="AJ272" s="11">
        <f t="shared" si="6"/>
        <v>1.8125267032301706E-3</v>
      </c>
      <c r="AK272" s="11">
        <f t="shared" si="7"/>
        <v>3.2163983253532635E-3</v>
      </c>
      <c r="AL272" s="11">
        <f t="shared" si="8"/>
        <v>-3.1055550994743095</v>
      </c>
      <c r="AM272" s="13">
        <f t="shared" si="9"/>
        <v>9.496111647754724E-4</v>
      </c>
      <c r="AN272" s="14">
        <f t="shared" si="10"/>
        <v>9.1569972559780481</v>
      </c>
      <c r="AO272" s="14">
        <f t="shared" si="11"/>
        <v>46719</v>
      </c>
      <c r="AP272" s="15">
        <f t="shared" si="12"/>
        <v>31412.999999999993</v>
      </c>
      <c r="AQ272" s="16">
        <f t="shared" si="13"/>
        <v>3430.4913632569182</v>
      </c>
      <c r="AR272" s="11">
        <f t="shared" si="14"/>
        <v>1</v>
      </c>
    </row>
    <row r="273" spans="1:44" hidden="1">
      <c r="A273" s="1" t="s">
        <v>90</v>
      </c>
      <c r="B273" s="1" t="s">
        <v>414</v>
      </c>
      <c r="C273" s="1">
        <v>124170767729247</v>
      </c>
      <c r="D273" s="1" t="s">
        <v>46</v>
      </c>
      <c r="E273" s="1" t="s">
        <v>92</v>
      </c>
      <c r="F273" s="1" t="s">
        <v>95</v>
      </c>
      <c r="G273" s="1">
        <v>43560</v>
      </c>
      <c r="H273" s="1">
        <v>43804</v>
      </c>
      <c r="I273" s="1">
        <v>3</v>
      </c>
      <c r="J273" s="1" t="s">
        <v>49</v>
      </c>
      <c r="K273" s="1">
        <v>201941</v>
      </c>
      <c r="L273" s="2">
        <v>43745</v>
      </c>
      <c r="M273" s="2">
        <v>43751</v>
      </c>
      <c r="N273" s="2">
        <v>43745</v>
      </c>
      <c r="O273" s="2">
        <v>43751</v>
      </c>
      <c r="P273" s="1">
        <v>1</v>
      </c>
      <c r="Q273" s="1">
        <v>184033</v>
      </c>
      <c r="R273" s="10">
        <f t="shared" si="0"/>
        <v>0.14722074672332583</v>
      </c>
      <c r="S273" s="11">
        <f t="shared" si="1"/>
        <v>214.64784872260904</v>
      </c>
      <c r="T273" s="1">
        <v>279.70999999999998</v>
      </c>
      <c r="U273" s="1">
        <v>52</v>
      </c>
      <c r="V273" s="1">
        <v>2574.1999999999998</v>
      </c>
      <c r="W273" s="1">
        <v>1250048</v>
      </c>
      <c r="X273" s="1">
        <v>24032.43</v>
      </c>
      <c r="Y273" s="1">
        <v>1458</v>
      </c>
      <c r="Z273" s="1">
        <v>99331.92</v>
      </c>
      <c r="AA273" s="1">
        <v>1458</v>
      </c>
      <c r="AB273" s="1">
        <v>1104.78891285693</v>
      </c>
      <c r="AC273" s="1">
        <v>99331.92</v>
      </c>
      <c r="AD273" s="1">
        <v>75268.041089706094</v>
      </c>
      <c r="AE273" s="1" t="s">
        <v>50</v>
      </c>
      <c r="AF273" s="11">
        <f t="shared" si="2"/>
        <v>1.1663552119598607E-3</v>
      </c>
      <c r="AG273" s="11">
        <f t="shared" si="3"/>
        <v>2.8255801948563573E-4</v>
      </c>
      <c r="AH273" s="10">
        <f t="shared" si="4"/>
        <v>353.21108714197999</v>
      </c>
      <c r="AI273" s="12">
        <f t="shared" si="5"/>
        <v>0.75774273858574759</v>
      </c>
      <c r="AJ273" s="11">
        <f t="shared" si="6"/>
        <v>3.0528021139874868E-5</v>
      </c>
      <c r="AK273" s="11">
        <f t="shared" si="7"/>
        <v>3.9178210981314914E-5</v>
      </c>
      <c r="AL273" s="11">
        <f t="shared" si="8"/>
        <v>-17.794161330075749</v>
      </c>
      <c r="AM273" s="13">
        <f t="shared" si="9"/>
        <v>3.9216413509527951E-71</v>
      </c>
      <c r="AN273" s="14">
        <f t="shared" si="10"/>
        <v>214.64784872260904</v>
      </c>
      <c r="AO273" s="14">
        <f t="shared" si="11"/>
        <v>268320114</v>
      </c>
      <c r="AP273" s="15">
        <f t="shared" si="12"/>
        <v>203317618</v>
      </c>
      <c r="AQ273" s="16">
        <f t="shared" si="13"/>
        <v>947214.79488363664</v>
      </c>
      <c r="AR273" s="11">
        <f t="shared" si="14"/>
        <v>1</v>
      </c>
    </row>
    <row r="274" spans="1:44" hidden="1">
      <c r="A274" s="1" t="s">
        <v>90</v>
      </c>
      <c r="B274" s="1" t="s">
        <v>415</v>
      </c>
      <c r="C274" s="1">
        <v>124170767729247</v>
      </c>
      <c r="D274" s="1" t="s">
        <v>46</v>
      </c>
      <c r="E274" s="1" t="s">
        <v>92</v>
      </c>
      <c r="F274" s="1" t="s">
        <v>115</v>
      </c>
      <c r="G274" s="1">
        <v>43560</v>
      </c>
      <c r="H274" s="1">
        <v>43804</v>
      </c>
      <c r="I274" s="1">
        <v>3</v>
      </c>
      <c r="J274" s="1" t="s">
        <v>49</v>
      </c>
      <c r="K274" s="1">
        <v>201941</v>
      </c>
      <c r="L274" s="2">
        <v>43745</v>
      </c>
      <c r="M274" s="2">
        <v>43751</v>
      </c>
      <c r="N274" s="2">
        <v>43745</v>
      </c>
      <c r="O274" s="2">
        <v>43751</v>
      </c>
      <c r="P274" s="1">
        <v>1</v>
      </c>
      <c r="Q274" s="1">
        <v>5060</v>
      </c>
      <c r="R274" s="10">
        <f t="shared" si="0"/>
        <v>0.15992414664981036</v>
      </c>
      <c r="S274" s="11">
        <f t="shared" si="1"/>
        <v>22.869152970922883</v>
      </c>
      <c r="T274" s="1">
        <v>24.219999999999899</v>
      </c>
      <c r="U274" s="1">
        <v>10</v>
      </c>
      <c r="V274" s="1">
        <v>777.86</v>
      </c>
      <c r="W274" s="1">
        <v>31640</v>
      </c>
      <c r="X274" s="1">
        <v>2572.63</v>
      </c>
      <c r="Y274" s="1">
        <v>143</v>
      </c>
      <c r="Z274" s="1">
        <v>7950.95</v>
      </c>
      <c r="AA274" s="1">
        <v>143</v>
      </c>
      <c r="AB274" s="1">
        <v>80.470355731194005</v>
      </c>
      <c r="AC274" s="1">
        <v>7950.95</v>
      </c>
      <c r="AD274" s="1">
        <v>4474.2361881184397</v>
      </c>
      <c r="AE274" s="1" t="s">
        <v>50</v>
      </c>
      <c r="AF274" s="11">
        <f t="shared" si="2"/>
        <v>4.5195954487989888E-3</v>
      </c>
      <c r="AG274" s="11">
        <f t="shared" si="3"/>
        <v>1.976284584980237E-3</v>
      </c>
      <c r="AH274" s="10">
        <f t="shared" si="4"/>
        <v>62.529644268774696</v>
      </c>
      <c r="AI274" s="12">
        <f t="shared" si="5"/>
        <v>0.56272976035821887</v>
      </c>
      <c r="AJ274" s="11">
        <f t="shared" si="6"/>
        <v>3.7709250600351821E-4</v>
      </c>
      <c r="AK274" s="11">
        <f t="shared" si="7"/>
        <v>6.2433820839536422E-4</v>
      </c>
      <c r="AL274" s="11">
        <f t="shared" si="8"/>
        <v>-3.4869431952848178</v>
      </c>
      <c r="AM274" s="13">
        <f t="shared" si="9"/>
        <v>2.4428755961911704E-4</v>
      </c>
      <c r="AN274" s="14">
        <f t="shared" si="10"/>
        <v>22.869152970922883</v>
      </c>
      <c r="AO274" s="14">
        <f t="shared" si="11"/>
        <v>723580</v>
      </c>
      <c r="AP274" s="15">
        <f t="shared" si="12"/>
        <v>407180</v>
      </c>
      <c r="AQ274" s="16">
        <f t="shared" si="13"/>
        <v>17804.769617734044</v>
      </c>
      <c r="AR274" s="11">
        <f t="shared" si="14"/>
        <v>1</v>
      </c>
    </row>
    <row r="275" spans="1:44" hidden="1">
      <c r="A275" s="1" t="s">
        <v>90</v>
      </c>
      <c r="B275" s="1" t="s">
        <v>416</v>
      </c>
      <c r="C275" s="1">
        <v>124170767729247</v>
      </c>
      <c r="D275" s="1" t="s">
        <v>46</v>
      </c>
      <c r="E275" s="1" t="s">
        <v>92</v>
      </c>
      <c r="F275" s="1" t="s">
        <v>93</v>
      </c>
      <c r="G275" s="1">
        <v>43560</v>
      </c>
      <c r="H275" s="1">
        <v>43804</v>
      </c>
      <c r="I275" s="1">
        <v>3</v>
      </c>
      <c r="J275" s="1" t="s">
        <v>49</v>
      </c>
      <c r="K275" s="1">
        <v>201941</v>
      </c>
      <c r="L275" s="2">
        <v>43745</v>
      </c>
      <c r="M275" s="2">
        <v>43751</v>
      </c>
      <c r="N275" s="2">
        <v>43745</v>
      </c>
      <c r="O275" s="2">
        <v>43751</v>
      </c>
      <c r="P275" s="1">
        <v>1</v>
      </c>
      <c r="Q275" s="1">
        <v>10424</v>
      </c>
      <c r="R275" s="10">
        <f t="shared" si="0"/>
        <v>0.12002579218865143</v>
      </c>
      <c r="S275" s="11">
        <f t="shared" si="1"/>
        <v>52.571296978629327</v>
      </c>
      <c r="T275" s="1">
        <v>44.899999999999899</v>
      </c>
      <c r="U275" s="1">
        <v>26</v>
      </c>
      <c r="V275" s="1">
        <v>1414.20999999999</v>
      </c>
      <c r="W275" s="1">
        <v>86848</v>
      </c>
      <c r="X275" s="1">
        <v>7413.55</v>
      </c>
      <c r="Y275" s="1">
        <v>438</v>
      </c>
      <c r="Z275" s="1">
        <v>30894.41</v>
      </c>
      <c r="AA275" s="1">
        <v>438</v>
      </c>
      <c r="AB275" s="1">
        <v>221.37989255538599</v>
      </c>
      <c r="AC275" s="1">
        <v>30894.41</v>
      </c>
      <c r="AD275" s="1">
        <v>15615.0711560777</v>
      </c>
      <c r="AE275" s="1" t="s">
        <v>50</v>
      </c>
      <c r="AF275" s="11">
        <f t="shared" si="2"/>
        <v>5.043294030950626E-3</v>
      </c>
      <c r="AG275" s="11">
        <f t="shared" si="3"/>
        <v>2.4942440521872602E-3</v>
      </c>
      <c r="AH275" s="10">
        <f t="shared" si="4"/>
        <v>216.62010744435918</v>
      </c>
      <c r="AI275" s="12">
        <f t="shared" si="5"/>
        <v>0.50543354464758172</v>
      </c>
      <c r="AJ275" s="11">
        <f t="shared" si="6"/>
        <v>2.4036948078161148E-4</v>
      </c>
      <c r="AK275" s="11">
        <f t="shared" si="7"/>
        <v>4.8855107864605022E-4</v>
      </c>
      <c r="AL275" s="11">
        <f t="shared" si="8"/>
        <v>-4.6816135292438474</v>
      </c>
      <c r="AM275" s="13">
        <f t="shared" si="9"/>
        <v>1.4231284758268611E-6</v>
      </c>
      <c r="AN275" s="14">
        <f t="shared" si="10"/>
        <v>52.571296978629327</v>
      </c>
      <c r="AO275" s="14">
        <f t="shared" si="11"/>
        <v>4565712</v>
      </c>
      <c r="AP275" s="15">
        <f t="shared" si="12"/>
        <v>2307663.9999999995</v>
      </c>
      <c r="AQ275" s="16">
        <f t="shared" si="13"/>
        <v>43895.89248555318</v>
      </c>
      <c r="AR275" s="11">
        <f t="shared" si="14"/>
        <v>1</v>
      </c>
    </row>
    <row r="276" spans="1:44" hidden="1">
      <c r="A276" s="1" t="s">
        <v>116</v>
      </c>
      <c r="B276" s="1" t="s">
        <v>417</v>
      </c>
      <c r="C276" s="1">
        <v>124170767729247</v>
      </c>
      <c r="D276" s="1" t="s">
        <v>46</v>
      </c>
      <c r="E276" s="1" t="s">
        <v>118</v>
      </c>
      <c r="F276" s="1" t="s">
        <v>355</v>
      </c>
      <c r="G276" s="1">
        <v>43560</v>
      </c>
      <c r="H276" s="1">
        <v>43804</v>
      </c>
      <c r="I276" s="1">
        <v>3</v>
      </c>
      <c r="J276" s="1" t="s">
        <v>49</v>
      </c>
      <c r="K276" s="1">
        <v>201941</v>
      </c>
      <c r="L276" s="2">
        <v>43745</v>
      </c>
      <c r="M276" s="2">
        <v>43751</v>
      </c>
      <c r="N276" s="2">
        <v>43745</v>
      </c>
      <c r="O276" s="2">
        <v>43751</v>
      </c>
      <c r="P276" s="1">
        <v>1</v>
      </c>
      <c r="Q276" s="1">
        <v>12044</v>
      </c>
      <c r="R276" s="10">
        <f t="shared" si="0"/>
        <v>6.7113944365192579E-2</v>
      </c>
      <c r="S276" s="11">
        <f t="shared" si="1"/>
        <v>11.208028708987163</v>
      </c>
      <c r="T276" s="1">
        <v>20.81</v>
      </c>
      <c r="U276" s="1">
        <v>11</v>
      </c>
      <c r="V276" s="1">
        <v>603.01</v>
      </c>
      <c r="W276" s="1">
        <v>179456</v>
      </c>
      <c r="X276" s="1">
        <v>2336.6799999999998</v>
      </c>
      <c r="Y276" s="1">
        <v>167</v>
      </c>
      <c r="Z276" s="1">
        <v>9232.2900000000009</v>
      </c>
      <c r="AA276" s="1">
        <v>167</v>
      </c>
      <c r="AB276" s="1">
        <v>3.0996346727209998</v>
      </c>
      <c r="AC276" s="1">
        <v>9232.2900000000009</v>
      </c>
      <c r="AD276" s="1">
        <v>171.357641871948</v>
      </c>
      <c r="AE276" s="1" t="s">
        <v>50</v>
      </c>
      <c r="AF276" s="11">
        <f t="shared" si="2"/>
        <v>9.3059022824536382E-4</v>
      </c>
      <c r="AG276" s="11">
        <f t="shared" si="3"/>
        <v>9.1331783460644306E-4</v>
      </c>
      <c r="AH276" s="10">
        <f t="shared" si="4"/>
        <v>163.90036532713384</v>
      </c>
      <c r="AI276" s="12">
        <f t="shared" si="5"/>
        <v>1.8560686663869237E-2</v>
      </c>
      <c r="AJ276" s="11">
        <f t="shared" si="6"/>
        <v>7.1977719584445638E-5</v>
      </c>
      <c r="AK276" s="11">
        <f t="shared" si="7"/>
        <v>2.7524990684917164E-4</v>
      </c>
      <c r="AL276" s="11">
        <f t="shared" si="8"/>
        <v>-6.0710256105086728E-2</v>
      </c>
      <c r="AM276" s="13">
        <f t="shared" si="9"/>
        <v>0.47579498177944335</v>
      </c>
      <c r="AN276" s="14">
        <f t="shared" si="10"/>
        <v>5.8281749286733247</v>
      </c>
      <c r="AO276" s="14">
        <f t="shared" si="11"/>
        <v>1045900.9600000002</v>
      </c>
      <c r="AP276" s="15">
        <f t="shared" si="12"/>
        <v>19412.640000000036</v>
      </c>
      <c r="AQ276" s="16">
        <f t="shared" si="13"/>
        <v>3330.8265859513176</v>
      </c>
      <c r="AR276" s="11" t="str">
        <f t="shared" si="14"/>
        <v/>
      </c>
    </row>
    <row r="277" spans="1:44" hidden="1">
      <c r="A277" s="1" t="s">
        <v>44</v>
      </c>
      <c r="B277" s="1" t="s">
        <v>418</v>
      </c>
      <c r="C277" s="1">
        <v>124170767729247</v>
      </c>
      <c r="D277" s="1" t="s">
        <v>46</v>
      </c>
      <c r="E277" s="1" t="s">
        <v>47</v>
      </c>
      <c r="F277" s="1" t="s">
        <v>68</v>
      </c>
      <c r="G277" s="1">
        <v>43560</v>
      </c>
      <c r="H277" s="1">
        <v>43804</v>
      </c>
      <c r="I277" s="1">
        <v>3</v>
      </c>
      <c r="J277" s="1" t="s">
        <v>49</v>
      </c>
      <c r="K277" s="1">
        <v>201941</v>
      </c>
      <c r="L277" s="2">
        <v>43745</v>
      </c>
      <c r="M277" s="2">
        <v>43751</v>
      </c>
      <c r="N277" s="2">
        <v>43745</v>
      </c>
      <c r="O277" s="2">
        <v>43751</v>
      </c>
      <c r="P277" s="1">
        <v>1</v>
      </c>
      <c r="Q277" s="1">
        <v>189</v>
      </c>
      <c r="R277" s="10">
        <f t="shared" si="0"/>
        <v>9.7573567372225084E-2</v>
      </c>
      <c r="S277" s="11">
        <f t="shared" si="1"/>
        <v>2.146618482188952</v>
      </c>
      <c r="T277" s="1">
        <v>1.25</v>
      </c>
      <c r="U277" s="1">
        <v>1</v>
      </c>
      <c r="V277" s="1">
        <v>23.99</v>
      </c>
      <c r="W277" s="1">
        <v>1937</v>
      </c>
      <c r="X277" s="1">
        <v>575.75</v>
      </c>
      <c r="Y277" s="1">
        <v>22</v>
      </c>
      <c r="Z277" s="1">
        <v>1070.8599999999999</v>
      </c>
      <c r="AA277" s="1">
        <v>22</v>
      </c>
      <c r="AB277" s="1">
        <v>11.751322751321901</v>
      </c>
      <c r="AC277" s="1">
        <v>1070.8599999999999</v>
      </c>
      <c r="AD277" s="1">
        <v>572.00097643093898</v>
      </c>
      <c r="AE277" s="1" t="s">
        <v>50</v>
      </c>
      <c r="AF277" s="11">
        <f t="shared" si="2"/>
        <v>1.1357769747031492E-2</v>
      </c>
      <c r="AG277" s="11">
        <f t="shared" si="3"/>
        <v>5.2910052910052907E-3</v>
      </c>
      <c r="AH277" s="10">
        <f t="shared" si="4"/>
        <v>10.248677248677248</v>
      </c>
      <c r="AI277" s="12">
        <f t="shared" si="5"/>
        <v>0.53415103415103415</v>
      </c>
      <c r="AJ277" s="11">
        <f t="shared" si="6"/>
        <v>2.4076940442978412E-3</v>
      </c>
      <c r="AK277" s="11">
        <f t="shared" si="7"/>
        <v>5.2769893583287167E-3</v>
      </c>
      <c r="AL277" s="11">
        <f t="shared" si="8"/>
        <v>-1.0459377940076089</v>
      </c>
      <c r="AM277" s="13">
        <f t="shared" si="9"/>
        <v>0.14779487678056352</v>
      </c>
      <c r="AN277" s="14">
        <f t="shared" si="10"/>
        <v>1.8246257098606091</v>
      </c>
      <c r="AO277" s="14">
        <f t="shared" si="11"/>
        <v>3534.2999999999997</v>
      </c>
      <c r="AP277" s="15">
        <f t="shared" si="12"/>
        <v>1887.85</v>
      </c>
      <c r="AQ277" s="16">
        <f t="shared" si="13"/>
        <v>1034.6505531505532</v>
      </c>
      <c r="AR277" s="11">
        <f t="shared" si="14"/>
        <v>0.85</v>
      </c>
    </row>
    <row r="278" spans="1:44" hidden="1">
      <c r="A278" s="1" t="s">
        <v>44</v>
      </c>
      <c r="B278" s="1" t="s">
        <v>419</v>
      </c>
      <c r="C278" s="1">
        <v>124170767729247</v>
      </c>
      <c r="D278" s="1" t="s">
        <v>46</v>
      </c>
      <c r="E278" s="1" t="s">
        <v>47</v>
      </c>
      <c r="F278" s="1" t="s">
        <v>350</v>
      </c>
      <c r="G278" s="1">
        <v>43560</v>
      </c>
      <c r="H278" s="1">
        <v>43804</v>
      </c>
      <c r="I278" s="1">
        <v>3</v>
      </c>
      <c r="J278" s="1" t="s">
        <v>49</v>
      </c>
      <c r="K278" s="1">
        <v>201941</v>
      </c>
      <c r="L278" s="2">
        <v>43745</v>
      </c>
      <c r="M278" s="2">
        <v>43751</v>
      </c>
      <c r="N278" s="2">
        <v>43745</v>
      </c>
      <c r="O278" s="2">
        <v>43751</v>
      </c>
      <c r="P278" s="1">
        <v>1</v>
      </c>
      <c r="Q278" s="1">
        <v>7674</v>
      </c>
      <c r="R278" s="10">
        <f t="shared" si="0"/>
        <v>0.23069985569985571</v>
      </c>
      <c r="S278" s="11">
        <f t="shared" si="1"/>
        <v>8.7665945165945161</v>
      </c>
      <c r="T278" s="1">
        <v>11.15</v>
      </c>
      <c r="U278" s="1">
        <v>0</v>
      </c>
      <c r="V278" s="1">
        <v>0</v>
      </c>
      <c r="W278" s="1">
        <v>33264</v>
      </c>
      <c r="X278" s="1">
        <v>295.39999999999998</v>
      </c>
      <c r="Y278" s="1">
        <v>38</v>
      </c>
      <c r="Z278" s="1">
        <v>2419.92</v>
      </c>
      <c r="AA278" s="1">
        <v>38</v>
      </c>
      <c r="AB278" s="1">
        <v>38</v>
      </c>
      <c r="AC278" s="1">
        <v>2419.92</v>
      </c>
      <c r="AD278" s="1">
        <v>2419.92</v>
      </c>
      <c r="AE278" s="1" t="s">
        <v>50</v>
      </c>
      <c r="AF278" s="11">
        <f t="shared" si="2"/>
        <v>1.1423761423761424E-3</v>
      </c>
      <c r="AG278" s="11">
        <f t="shared" si="3"/>
        <v>0</v>
      </c>
      <c r="AH278" s="10">
        <f t="shared" si="4"/>
        <v>0</v>
      </c>
      <c r="AI278" s="12">
        <f t="shared" si="5"/>
        <v>1</v>
      </c>
      <c r="AJ278" s="11">
        <f t="shared" si="6"/>
        <v>1.8521199967117232E-4</v>
      </c>
      <c r="AK278" s="11">
        <f t="shared" si="7"/>
        <v>0</v>
      </c>
      <c r="AL278" s="11">
        <f t="shared" si="8"/>
        <v>-6.1679380623519595</v>
      </c>
      <c r="AM278" s="13">
        <f t="shared" si="9"/>
        <v>0.5</v>
      </c>
      <c r="AN278" s="14">
        <f t="shared" si="10"/>
        <v>4.383297258297258</v>
      </c>
      <c r="AO278" s="14">
        <f t="shared" si="11"/>
        <v>145806</v>
      </c>
      <c r="AP278" s="15">
        <f t="shared" si="12"/>
        <v>145806</v>
      </c>
      <c r="AQ278" s="16">
        <f t="shared" si="13"/>
        <v>33264</v>
      </c>
      <c r="AR278" s="11" t="str">
        <f t="shared" si="14"/>
        <v/>
      </c>
    </row>
    <row r="279" spans="1:44" hidden="1">
      <c r="A279" s="1" t="s">
        <v>44</v>
      </c>
      <c r="B279" s="1" t="s">
        <v>420</v>
      </c>
      <c r="C279" s="1">
        <v>124170767729247</v>
      </c>
      <c r="D279" s="1" t="s">
        <v>46</v>
      </c>
      <c r="E279" s="1" t="s">
        <v>47</v>
      </c>
      <c r="F279" s="1" t="s">
        <v>371</v>
      </c>
      <c r="G279" s="1">
        <v>43560</v>
      </c>
      <c r="H279" s="1">
        <v>43804</v>
      </c>
      <c r="I279" s="1">
        <v>3</v>
      </c>
      <c r="J279" s="1" t="s">
        <v>49</v>
      </c>
      <c r="K279" s="1">
        <v>201941</v>
      </c>
      <c r="L279" s="2">
        <v>43745</v>
      </c>
      <c r="M279" s="2">
        <v>43751</v>
      </c>
      <c r="N279" s="2">
        <v>43745</v>
      </c>
      <c r="O279" s="2">
        <v>43751</v>
      </c>
      <c r="P279" s="1">
        <v>1</v>
      </c>
      <c r="Q279" s="1">
        <v>12044</v>
      </c>
      <c r="R279" s="10">
        <f t="shared" si="0"/>
        <v>6.7113944365192579E-2</v>
      </c>
      <c r="S279" s="11">
        <f t="shared" si="1"/>
        <v>11.208028708987163</v>
      </c>
      <c r="T279" s="1">
        <v>20.81</v>
      </c>
      <c r="U279" s="1">
        <v>11</v>
      </c>
      <c r="V279" s="1">
        <v>603.01</v>
      </c>
      <c r="W279" s="1">
        <v>179456</v>
      </c>
      <c r="X279" s="1">
        <v>2336.6799999999998</v>
      </c>
      <c r="Y279" s="1">
        <v>167</v>
      </c>
      <c r="Z279" s="1">
        <v>9232.28999999999</v>
      </c>
      <c r="AA279" s="1">
        <v>167</v>
      </c>
      <c r="AB279" s="1">
        <v>3.0996346727209998</v>
      </c>
      <c r="AC279" s="1">
        <v>9232.28999999999</v>
      </c>
      <c r="AD279" s="1">
        <v>171.357641871948</v>
      </c>
      <c r="AE279" s="1" t="s">
        <v>50</v>
      </c>
      <c r="AF279" s="11">
        <f t="shared" si="2"/>
        <v>9.3059022824536382E-4</v>
      </c>
      <c r="AG279" s="11">
        <f t="shared" si="3"/>
        <v>9.1331783460644306E-4</v>
      </c>
      <c r="AH279" s="10">
        <f t="shared" si="4"/>
        <v>163.90036532713384</v>
      </c>
      <c r="AI279" s="12">
        <f t="shared" si="5"/>
        <v>1.8560686663869237E-2</v>
      </c>
      <c r="AJ279" s="11">
        <f t="shared" si="6"/>
        <v>7.1977719584445638E-5</v>
      </c>
      <c r="AK279" s="11">
        <f t="shared" si="7"/>
        <v>2.7524990684917164E-4</v>
      </c>
      <c r="AL279" s="11">
        <f t="shared" si="8"/>
        <v>-6.0710256105086728E-2</v>
      </c>
      <c r="AM279" s="13">
        <f t="shared" si="9"/>
        <v>0.47579498177944335</v>
      </c>
      <c r="AN279" s="14">
        <f t="shared" si="10"/>
        <v>5.8281749286733247</v>
      </c>
      <c r="AO279" s="14">
        <f t="shared" si="11"/>
        <v>1045900.9600000002</v>
      </c>
      <c r="AP279" s="15">
        <f t="shared" si="12"/>
        <v>19412.640000000036</v>
      </c>
      <c r="AQ279" s="16">
        <f t="shared" si="13"/>
        <v>3330.8265859513176</v>
      </c>
      <c r="AR279" s="11" t="str">
        <f t="shared" si="14"/>
        <v/>
      </c>
    </row>
    <row r="280" spans="1:44" hidden="1">
      <c r="A280" s="1" t="s">
        <v>116</v>
      </c>
      <c r="B280" s="1" t="s">
        <v>421</v>
      </c>
      <c r="C280" s="1">
        <v>124170767729247</v>
      </c>
      <c r="D280" s="1" t="s">
        <v>46</v>
      </c>
      <c r="E280" s="1" t="s">
        <v>118</v>
      </c>
      <c r="F280" s="1" t="s">
        <v>358</v>
      </c>
      <c r="G280" s="1">
        <v>43560</v>
      </c>
      <c r="H280" s="1">
        <v>43804</v>
      </c>
      <c r="I280" s="1">
        <v>3</v>
      </c>
      <c r="J280" s="1" t="s">
        <v>49</v>
      </c>
      <c r="K280" s="1">
        <v>201941</v>
      </c>
      <c r="L280" s="2">
        <v>43745</v>
      </c>
      <c r="M280" s="2">
        <v>43751</v>
      </c>
      <c r="N280" s="2">
        <v>43745</v>
      </c>
      <c r="O280" s="2">
        <v>43751</v>
      </c>
      <c r="P280" s="1">
        <v>1</v>
      </c>
      <c r="Q280" s="1">
        <v>11736</v>
      </c>
      <c r="R280" s="10">
        <f t="shared" si="0"/>
        <v>0.1211595639246779</v>
      </c>
      <c r="S280" s="11">
        <f t="shared" si="1"/>
        <v>31.622646184340933</v>
      </c>
      <c r="T280" s="1">
        <v>29.5</v>
      </c>
      <c r="U280" s="1">
        <v>9</v>
      </c>
      <c r="V280" s="1">
        <v>461.64</v>
      </c>
      <c r="W280" s="1">
        <v>96864</v>
      </c>
      <c r="X280" s="1">
        <v>3156.47</v>
      </c>
      <c r="Y280" s="1">
        <v>261</v>
      </c>
      <c r="Z280" s="1">
        <v>16512.1499999999</v>
      </c>
      <c r="AA280" s="1">
        <v>261</v>
      </c>
      <c r="AB280" s="1">
        <v>186.71779141080299</v>
      </c>
      <c r="AC280" s="1">
        <v>16512.1499999999</v>
      </c>
      <c r="AD280" s="1">
        <v>11812.6903426968</v>
      </c>
      <c r="AE280" s="1" t="s">
        <v>50</v>
      </c>
      <c r="AF280" s="11">
        <f t="shared" si="2"/>
        <v>2.6944995044598614E-3</v>
      </c>
      <c r="AG280" s="11">
        <f t="shared" si="3"/>
        <v>7.668711656441718E-4</v>
      </c>
      <c r="AH280" s="10">
        <f t="shared" si="4"/>
        <v>74.282208588957062</v>
      </c>
      <c r="AI280" s="12">
        <f t="shared" si="5"/>
        <v>0.71539383682391933</v>
      </c>
      <c r="AJ280" s="11">
        <f t="shared" si="6"/>
        <v>1.665604791665429E-4</v>
      </c>
      <c r="AK280" s="11">
        <f t="shared" si="7"/>
        <v>2.5552568785213559E-4</v>
      </c>
      <c r="AL280" s="11">
        <f t="shared" si="8"/>
        <v>-6.3197270778441963</v>
      </c>
      <c r="AM280" s="13">
        <f t="shared" si="9"/>
        <v>1.310128266641206E-10</v>
      </c>
      <c r="AN280" s="14">
        <f t="shared" si="10"/>
        <v>31.622646184340933</v>
      </c>
      <c r="AO280" s="14">
        <f t="shared" si="11"/>
        <v>3063096</v>
      </c>
      <c r="AP280" s="15">
        <f t="shared" si="12"/>
        <v>2191320</v>
      </c>
      <c r="AQ280" s="16">
        <f t="shared" si="13"/>
        <v>69295.908610112121</v>
      </c>
      <c r="AR280" s="11">
        <f t="shared" si="14"/>
        <v>1</v>
      </c>
    </row>
    <row r="281" spans="1:44" hidden="1">
      <c r="A281" s="1" t="s">
        <v>44</v>
      </c>
      <c r="B281" s="1" t="s">
        <v>422</v>
      </c>
      <c r="C281" s="1">
        <v>124170767729247</v>
      </c>
      <c r="D281" s="1" t="s">
        <v>46</v>
      </c>
      <c r="E281" s="1" t="s">
        <v>47</v>
      </c>
      <c r="F281" s="1" t="s">
        <v>109</v>
      </c>
      <c r="G281" s="1">
        <v>43560</v>
      </c>
      <c r="H281" s="1">
        <v>43804</v>
      </c>
      <c r="I281" s="1">
        <v>3</v>
      </c>
      <c r="J281" s="1" t="s">
        <v>49</v>
      </c>
      <c r="K281" s="1">
        <v>201941</v>
      </c>
      <c r="L281" s="2">
        <v>43745</v>
      </c>
      <c r="M281" s="2">
        <v>43751</v>
      </c>
      <c r="N281" s="2">
        <v>43745</v>
      </c>
      <c r="O281" s="2">
        <v>43751</v>
      </c>
      <c r="P281" s="1">
        <v>1</v>
      </c>
      <c r="Q281" s="1">
        <v>4004</v>
      </c>
      <c r="R281" s="10">
        <f t="shared" si="0"/>
        <v>0.12543859649122807</v>
      </c>
      <c r="S281" s="11">
        <f t="shared" si="1"/>
        <v>6.1464912280701753</v>
      </c>
      <c r="T281" s="1">
        <v>9</v>
      </c>
      <c r="U281" s="1">
        <v>13</v>
      </c>
      <c r="V281" s="1">
        <v>679.35999999999899</v>
      </c>
      <c r="W281" s="1">
        <v>31920</v>
      </c>
      <c r="X281" s="1">
        <v>641.26</v>
      </c>
      <c r="Y281" s="1">
        <v>49</v>
      </c>
      <c r="Z281" s="1">
        <v>3099.09</v>
      </c>
      <c r="AA281" s="1">
        <v>49</v>
      </c>
      <c r="AB281" s="1">
        <v>-54.636363636337002</v>
      </c>
      <c r="AC281" s="1">
        <v>3099.09</v>
      </c>
      <c r="AD281" s="1">
        <v>-3455.5715955456199</v>
      </c>
      <c r="AE281" s="1" t="s">
        <v>50</v>
      </c>
      <c r="AF281" s="11">
        <f t="shared" si="2"/>
        <v>1.5350877192982456E-3</v>
      </c>
      <c r="AG281" s="11">
        <f t="shared" si="3"/>
        <v>3.246753246753247E-3</v>
      </c>
      <c r="AH281" s="10">
        <f t="shared" si="4"/>
        <v>103.63636363636364</v>
      </c>
      <c r="AI281" s="12">
        <f t="shared" si="5"/>
        <v>-1.1150278293135438</v>
      </c>
      <c r="AJ281" s="11">
        <f t="shared" si="6"/>
        <v>2.1912985994567026E-4</v>
      </c>
      <c r="AK281" s="11">
        <f t="shared" si="7"/>
        <v>8.990243129702747E-4</v>
      </c>
      <c r="AL281" s="11">
        <f t="shared" si="8"/>
        <v>1.8497601275932047</v>
      </c>
      <c r="AM281" s="13">
        <f t="shared" si="9"/>
        <v>0.96782593499359726</v>
      </c>
      <c r="AN281" s="14">
        <f t="shared" si="10"/>
        <v>5.9620964912280696</v>
      </c>
      <c r="AO281" s="14">
        <f t="shared" si="11"/>
        <v>190310.12</v>
      </c>
      <c r="AP281" s="15">
        <f t="shared" si="12"/>
        <v>-212201.08000000005</v>
      </c>
      <c r="AQ281" s="16">
        <f t="shared" si="13"/>
        <v>-35591.688311688318</v>
      </c>
      <c r="AR281" s="11">
        <f t="shared" si="14"/>
        <v>0.97</v>
      </c>
    </row>
    <row r="282" spans="1:44" hidden="1">
      <c r="A282" s="1" t="s">
        <v>44</v>
      </c>
      <c r="B282" s="1" t="s">
        <v>423</v>
      </c>
      <c r="C282" s="1">
        <v>124170767729247</v>
      </c>
      <c r="D282" s="1" t="s">
        <v>46</v>
      </c>
      <c r="E282" s="1" t="s">
        <v>47</v>
      </c>
      <c r="F282" s="1" t="s">
        <v>264</v>
      </c>
      <c r="G282" s="1">
        <v>43560</v>
      </c>
      <c r="H282" s="1">
        <v>43804</v>
      </c>
      <c r="I282" s="1">
        <v>3</v>
      </c>
      <c r="J282" s="1" t="s">
        <v>49</v>
      </c>
      <c r="K282" s="1">
        <v>201941</v>
      </c>
      <c r="L282" s="2">
        <v>43745</v>
      </c>
      <c r="M282" s="2">
        <v>43751</v>
      </c>
      <c r="N282" s="2">
        <v>43745</v>
      </c>
      <c r="O282" s="2">
        <v>43751</v>
      </c>
      <c r="P282" s="1">
        <v>1</v>
      </c>
      <c r="Q282" s="1">
        <v>25586</v>
      </c>
      <c r="R282" s="10">
        <f t="shared" si="0"/>
        <v>0.2601472262892468</v>
      </c>
      <c r="S282" s="11">
        <f t="shared" si="1"/>
        <v>11.966772409305353</v>
      </c>
      <c r="T282" s="1">
        <v>27.19</v>
      </c>
      <c r="U282" s="1">
        <v>0</v>
      </c>
      <c r="V282" s="1">
        <v>0</v>
      </c>
      <c r="W282" s="1">
        <v>98352</v>
      </c>
      <c r="X282" s="1">
        <v>1303.5999999999999</v>
      </c>
      <c r="Y282" s="1">
        <v>46</v>
      </c>
      <c r="Z282" s="1">
        <v>2731.32</v>
      </c>
      <c r="AA282" s="1">
        <v>46</v>
      </c>
      <c r="AB282" s="1">
        <v>46</v>
      </c>
      <c r="AC282" s="1">
        <v>2731.32</v>
      </c>
      <c r="AD282" s="1">
        <v>2731.32</v>
      </c>
      <c r="AE282" s="1" t="s">
        <v>50</v>
      </c>
      <c r="AF282" s="11">
        <f t="shared" si="2"/>
        <v>4.6770782495526272E-4</v>
      </c>
      <c r="AG282" s="11">
        <f t="shared" si="3"/>
        <v>0</v>
      </c>
      <c r="AH282" s="10">
        <f t="shared" si="4"/>
        <v>0</v>
      </c>
      <c r="AI282" s="12">
        <f t="shared" si="5"/>
        <v>1</v>
      </c>
      <c r="AJ282" s="11">
        <f t="shared" si="6"/>
        <v>6.8943628225402289E-5</v>
      </c>
      <c r="AK282" s="11">
        <f t="shared" si="7"/>
        <v>0</v>
      </c>
      <c r="AL282" s="11">
        <f t="shared" si="8"/>
        <v>-6.7839166141090281</v>
      </c>
      <c r="AM282" s="13">
        <f t="shared" si="9"/>
        <v>0.5</v>
      </c>
      <c r="AN282" s="14">
        <f t="shared" si="10"/>
        <v>5.9833862046526765</v>
      </c>
      <c r="AO282" s="14">
        <f t="shared" si="11"/>
        <v>588478</v>
      </c>
      <c r="AP282" s="15">
        <f t="shared" si="12"/>
        <v>588478</v>
      </c>
      <c r="AQ282" s="16">
        <f t="shared" si="13"/>
        <v>98352</v>
      </c>
      <c r="AR282" s="11" t="str">
        <f t="shared" si="14"/>
        <v/>
      </c>
    </row>
    <row r="283" spans="1:44" hidden="1">
      <c r="A283" s="1" t="s">
        <v>44</v>
      </c>
      <c r="B283" s="1" t="s">
        <v>424</v>
      </c>
      <c r="C283" s="1">
        <v>124170767729247</v>
      </c>
      <c r="D283" s="1" t="s">
        <v>46</v>
      </c>
      <c r="E283" s="1" t="s">
        <v>47</v>
      </c>
      <c r="F283" s="1" t="s">
        <v>425</v>
      </c>
      <c r="G283" s="1">
        <v>43560</v>
      </c>
      <c r="H283" s="1">
        <v>43804</v>
      </c>
      <c r="I283" s="1">
        <v>3</v>
      </c>
      <c r="J283" s="1" t="s">
        <v>49</v>
      </c>
      <c r="K283" s="1">
        <v>201941</v>
      </c>
      <c r="L283" s="2">
        <v>43745</v>
      </c>
      <c r="M283" s="2">
        <v>43751</v>
      </c>
      <c r="N283" s="2">
        <v>43745</v>
      </c>
      <c r="O283" s="2">
        <v>43751</v>
      </c>
      <c r="P283" s="1">
        <v>1</v>
      </c>
      <c r="Q283" s="1">
        <v>11200</v>
      </c>
      <c r="R283" s="10">
        <f t="shared" si="0"/>
        <v>0.10457125784284434</v>
      </c>
      <c r="S283" s="11">
        <f t="shared" si="1"/>
        <v>4.0782790558709294</v>
      </c>
      <c r="T283" s="1">
        <v>11.56</v>
      </c>
      <c r="U283" s="1">
        <v>0</v>
      </c>
      <c r="V283" s="1">
        <v>0</v>
      </c>
      <c r="W283" s="1">
        <v>107104</v>
      </c>
      <c r="X283" s="1">
        <v>1107.6099999999999</v>
      </c>
      <c r="Y283" s="1">
        <v>39</v>
      </c>
      <c r="Z283" s="1">
        <v>4223.53999999999</v>
      </c>
      <c r="AA283" s="1">
        <v>39</v>
      </c>
      <c r="AB283" s="1">
        <v>39</v>
      </c>
      <c r="AC283" s="1">
        <v>4223.53999999999</v>
      </c>
      <c r="AD283" s="1">
        <v>4223.53999999999</v>
      </c>
      <c r="AE283" s="1" t="s">
        <v>50</v>
      </c>
      <c r="AF283" s="11">
        <f t="shared" si="2"/>
        <v>3.6413205855990441E-4</v>
      </c>
      <c r="AG283" s="11">
        <f t="shared" si="3"/>
        <v>0</v>
      </c>
      <c r="AH283" s="10">
        <f t="shared" si="4"/>
        <v>0</v>
      </c>
      <c r="AI283" s="12">
        <f t="shared" si="5"/>
        <v>1</v>
      </c>
      <c r="AJ283" s="11">
        <f t="shared" si="6"/>
        <v>5.829717744329251E-5</v>
      </c>
      <c r="AK283" s="11">
        <f t="shared" si="7"/>
        <v>0</v>
      </c>
      <c r="AL283" s="11">
        <f t="shared" si="8"/>
        <v>-6.2461353109952373</v>
      </c>
      <c r="AM283" s="13">
        <f t="shared" si="9"/>
        <v>0.5</v>
      </c>
      <c r="AN283" s="14">
        <f t="shared" si="10"/>
        <v>2.0391395279354647</v>
      </c>
      <c r="AO283" s="14">
        <f t="shared" si="11"/>
        <v>218400</v>
      </c>
      <c r="AP283" s="15">
        <f t="shared" si="12"/>
        <v>218400</v>
      </c>
      <c r="AQ283" s="16">
        <f t="shared" si="13"/>
        <v>107104</v>
      </c>
      <c r="AR283" s="11" t="str">
        <f t="shared" si="14"/>
        <v/>
      </c>
    </row>
    <row r="284" spans="1:44" hidden="1">
      <c r="A284" s="1" t="s">
        <v>44</v>
      </c>
      <c r="B284" s="1" t="s">
        <v>426</v>
      </c>
      <c r="C284" s="1">
        <v>124170767729247</v>
      </c>
      <c r="D284" s="1" t="s">
        <v>46</v>
      </c>
      <c r="E284" s="1" t="s">
        <v>47</v>
      </c>
      <c r="F284" s="1" t="s">
        <v>327</v>
      </c>
      <c r="G284" s="1">
        <v>43560</v>
      </c>
      <c r="H284" s="1">
        <v>43804</v>
      </c>
      <c r="I284" s="1">
        <v>3</v>
      </c>
      <c r="J284" s="1" t="s">
        <v>49</v>
      </c>
      <c r="K284" s="1">
        <v>201941</v>
      </c>
      <c r="L284" s="2">
        <v>43745</v>
      </c>
      <c r="M284" s="2">
        <v>43751</v>
      </c>
      <c r="N284" s="2">
        <v>43745</v>
      </c>
      <c r="O284" s="2">
        <v>43751</v>
      </c>
      <c r="P284" s="1">
        <v>1</v>
      </c>
      <c r="Q284" s="1">
        <v>11736</v>
      </c>
      <c r="R284" s="10">
        <f t="shared" si="0"/>
        <v>0.1211595639246779</v>
      </c>
      <c r="S284" s="11">
        <f t="shared" si="1"/>
        <v>31.622646184340933</v>
      </c>
      <c r="T284" s="1">
        <v>29.5</v>
      </c>
      <c r="U284" s="1">
        <v>9</v>
      </c>
      <c r="V284" s="1">
        <v>461.64</v>
      </c>
      <c r="W284" s="1">
        <v>96864</v>
      </c>
      <c r="X284" s="1">
        <v>3156.47</v>
      </c>
      <c r="Y284" s="1">
        <v>261</v>
      </c>
      <c r="Z284" s="1">
        <v>16512.1499999999</v>
      </c>
      <c r="AA284" s="1">
        <v>261</v>
      </c>
      <c r="AB284" s="1">
        <v>186.71779141080299</v>
      </c>
      <c r="AC284" s="1">
        <v>16512.1499999999</v>
      </c>
      <c r="AD284" s="1">
        <v>11812.6903426968</v>
      </c>
      <c r="AE284" s="1" t="s">
        <v>50</v>
      </c>
      <c r="AF284" s="11">
        <f t="shared" si="2"/>
        <v>2.6944995044598614E-3</v>
      </c>
      <c r="AG284" s="11">
        <f t="shared" si="3"/>
        <v>7.668711656441718E-4</v>
      </c>
      <c r="AH284" s="10">
        <f t="shared" si="4"/>
        <v>74.282208588957062</v>
      </c>
      <c r="AI284" s="12">
        <f t="shared" si="5"/>
        <v>0.71539383682391933</v>
      </c>
      <c r="AJ284" s="11">
        <f t="shared" si="6"/>
        <v>1.665604791665429E-4</v>
      </c>
      <c r="AK284" s="11">
        <f t="shared" si="7"/>
        <v>2.5552568785213559E-4</v>
      </c>
      <c r="AL284" s="11">
        <f t="shared" si="8"/>
        <v>-6.3197270778441963</v>
      </c>
      <c r="AM284" s="13">
        <f t="shared" si="9"/>
        <v>1.310128266641206E-10</v>
      </c>
      <c r="AN284" s="14">
        <f t="shared" si="10"/>
        <v>31.622646184340933</v>
      </c>
      <c r="AO284" s="14">
        <f t="shared" si="11"/>
        <v>3063096</v>
      </c>
      <c r="AP284" s="15">
        <f t="shared" si="12"/>
        <v>2191320</v>
      </c>
      <c r="AQ284" s="16">
        <f t="shared" si="13"/>
        <v>69295.908610112121</v>
      </c>
      <c r="AR284" s="11">
        <f t="shared" si="14"/>
        <v>1</v>
      </c>
    </row>
    <row r="285" spans="1:44" hidden="1">
      <c r="A285" s="1" t="s">
        <v>44</v>
      </c>
      <c r="B285" s="1" t="s">
        <v>427</v>
      </c>
      <c r="C285" s="1">
        <v>124170767729247</v>
      </c>
      <c r="D285" s="1" t="s">
        <v>46</v>
      </c>
      <c r="E285" s="1" t="s">
        <v>47</v>
      </c>
      <c r="F285" s="1" t="s">
        <v>279</v>
      </c>
      <c r="G285" s="1">
        <v>43560</v>
      </c>
      <c r="H285" s="1">
        <v>43804</v>
      </c>
      <c r="I285" s="1">
        <v>3</v>
      </c>
      <c r="J285" s="1" t="s">
        <v>49</v>
      </c>
      <c r="K285" s="1">
        <v>201941</v>
      </c>
      <c r="L285" s="2">
        <v>43745</v>
      </c>
      <c r="M285" s="2">
        <v>43751</v>
      </c>
      <c r="N285" s="2">
        <v>43745</v>
      </c>
      <c r="O285" s="2">
        <v>43751</v>
      </c>
      <c r="P285" s="1">
        <v>1</v>
      </c>
      <c r="Q285" s="1">
        <v>371</v>
      </c>
      <c r="R285" s="10">
        <f t="shared" si="0"/>
        <v>0.12679425837320574</v>
      </c>
      <c r="S285" s="11">
        <f t="shared" si="1"/>
        <v>1.7751196172248804</v>
      </c>
      <c r="T285" s="1">
        <v>1.93</v>
      </c>
      <c r="U285" s="1">
        <v>1</v>
      </c>
      <c r="V285" s="1">
        <v>49.99</v>
      </c>
      <c r="W285" s="1">
        <v>2926</v>
      </c>
      <c r="X285" s="1">
        <v>228.13</v>
      </c>
      <c r="Y285" s="1">
        <v>14</v>
      </c>
      <c r="Z285" s="1">
        <v>746.18</v>
      </c>
      <c r="AA285" s="1">
        <v>14</v>
      </c>
      <c r="AB285" s="1">
        <v>6.11320754716</v>
      </c>
      <c r="AC285" s="1">
        <v>746.18</v>
      </c>
      <c r="AD285" s="1">
        <v>325.82522910998898</v>
      </c>
      <c r="AE285" s="1" t="s">
        <v>50</v>
      </c>
      <c r="AF285" s="11">
        <f t="shared" si="2"/>
        <v>4.7846889952153108E-3</v>
      </c>
      <c r="AG285" s="11">
        <f t="shared" si="3"/>
        <v>2.6954177897574125E-3</v>
      </c>
      <c r="AH285" s="10">
        <f t="shared" si="4"/>
        <v>7.8867924528301891</v>
      </c>
      <c r="AI285" s="12">
        <f t="shared" si="5"/>
        <v>0.43665768194070076</v>
      </c>
      <c r="AJ285" s="11">
        <f t="shared" si="6"/>
        <v>1.2756990158180404E-3</v>
      </c>
      <c r="AK285" s="11">
        <f t="shared" si="7"/>
        <v>2.6917827000525283E-3</v>
      </c>
      <c r="AL285" s="11">
        <f t="shared" si="8"/>
        <v>-0.70138597884472176</v>
      </c>
      <c r="AM285" s="13">
        <f t="shared" si="9"/>
        <v>0.24153108488491093</v>
      </c>
      <c r="AN285" s="14">
        <f t="shared" si="10"/>
        <v>1.3490909090909091</v>
      </c>
      <c r="AO285" s="14">
        <f t="shared" si="11"/>
        <v>3947.44</v>
      </c>
      <c r="AP285" s="15">
        <f t="shared" si="12"/>
        <v>1723.6799999999998</v>
      </c>
      <c r="AQ285" s="16">
        <f t="shared" si="13"/>
        <v>1277.6603773584905</v>
      </c>
      <c r="AR285" s="11">
        <f t="shared" si="14"/>
        <v>0.76</v>
      </c>
    </row>
    <row r="286" spans="1:44" hidden="1">
      <c r="A286" s="1" t="s">
        <v>44</v>
      </c>
      <c r="B286" s="1" t="s">
        <v>428</v>
      </c>
      <c r="C286" s="1">
        <v>124170767729247</v>
      </c>
      <c r="D286" s="1" t="s">
        <v>46</v>
      </c>
      <c r="E286" s="1" t="s">
        <v>47</v>
      </c>
      <c r="F286" s="1" t="s">
        <v>225</v>
      </c>
      <c r="G286" s="1">
        <v>43560</v>
      </c>
      <c r="H286" s="1">
        <v>43804</v>
      </c>
      <c r="I286" s="1">
        <v>3</v>
      </c>
      <c r="J286" s="1" t="s">
        <v>49</v>
      </c>
      <c r="K286" s="1">
        <v>201941</v>
      </c>
      <c r="L286" s="2">
        <v>43745</v>
      </c>
      <c r="M286" s="2">
        <v>43751</v>
      </c>
      <c r="N286" s="2">
        <v>43745</v>
      </c>
      <c r="O286" s="2">
        <v>43751</v>
      </c>
      <c r="P286" s="1">
        <v>1</v>
      </c>
      <c r="Q286" s="1">
        <v>6478</v>
      </c>
      <c r="R286" s="10">
        <f t="shared" si="0"/>
        <v>9.4310505474027487E-2</v>
      </c>
      <c r="S286" s="11">
        <f t="shared" si="1"/>
        <v>32.065571861169346</v>
      </c>
      <c r="T286" s="1">
        <v>19.29</v>
      </c>
      <c r="U286" s="1">
        <v>13</v>
      </c>
      <c r="V286" s="1">
        <v>698.92</v>
      </c>
      <c r="W286" s="1">
        <v>68688</v>
      </c>
      <c r="X286" s="1">
        <v>2862.0299999999902</v>
      </c>
      <c r="Y286" s="1">
        <v>340</v>
      </c>
      <c r="Z286" s="1">
        <v>20729.91</v>
      </c>
      <c r="AA286" s="1">
        <v>340</v>
      </c>
      <c r="AB286" s="1">
        <v>202.15745600470001</v>
      </c>
      <c r="AC286" s="1">
        <v>20729.91</v>
      </c>
      <c r="AD286" s="1">
        <v>12325.605496489299</v>
      </c>
      <c r="AE286" s="1" t="s">
        <v>50</v>
      </c>
      <c r="AF286" s="11">
        <f t="shared" si="2"/>
        <v>4.9499184719310509E-3</v>
      </c>
      <c r="AG286" s="11">
        <f t="shared" si="3"/>
        <v>2.0067922198209326E-3</v>
      </c>
      <c r="AH286" s="10">
        <f t="shared" si="4"/>
        <v>137.84254399506023</v>
      </c>
      <c r="AI286" s="12">
        <f t="shared" si="5"/>
        <v>0.59458075295570523</v>
      </c>
      <c r="AJ286" s="11">
        <f t="shared" si="6"/>
        <v>2.6778180042159243E-4</v>
      </c>
      <c r="AK286" s="11">
        <f t="shared" si="7"/>
        <v>5.5602526435247527E-4</v>
      </c>
      <c r="AL286" s="11">
        <f t="shared" si="8"/>
        <v>-4.7689177558165294</v>
      </c>
      <c r="AM286" s="13">
        <f t="shared" si="9"/>
        <v>9.2609125895931496E-7</v>
      </c>
      <c r="AN286" s="14">
        <f t="shared" si="10"/>
        <v>32.065571861169346</v>
      </c>
      <c r="AO286" s="14">
        <f t="shared" si="11"/>
        <v>2202520</v>
      </c>
      <c r="AP286" s="15">
        <f t="shared" si="12"/>
        <v>1309575.9999999998</v>
      </c>
      <c r="AQ286" s="16">
        <f t="shared" si="13"/>
        <v>40840.562759021479</v>
      </c>
      <c r="AR286" s="11">
        <f t="shared" si="14"/>
        <v>1</v>
      </c>
    </row>
    <row r="287" spans="1:44" hidden="1">
      <c r="A287" s="1" t="s">
        <v>44</v>
      </c>
      <c r="B287" s="1" t="s">
        <v>429</v>
      </c>
      <c r="C287" s="1">
        <v>124170767729247</v>
      </c>
      <c r="D287" s="1" t="s">
        <v>46</v>
      </c>
      <c r="E287" s="1" t="s">
        <v>47</v>
      </c>
      <c r="F287" s="1" t="s">
        <v>239</v>
      </c>
      <c r="G287" s="1">
        <v>43560</v>
      </c>
      <c r="H287" s="1">
        <v>43804</v>
      </c>
      <c r="I287" s="1">
        <v>3</v>
      </c>
      <c r="J287" s="1" t="s">
        <v>49</v>
      </c>
      <c r="K287" s="1">
        <v>201941</v>
      </c>
      <c r="L287" s="2">
        <v>43745</v>
      </c>
      <c r="M287" s="2">
        <v>43751</v>
      </c>
      <c r="N287" s="2">
        <v>43745</v>
      </c>
      <c r="O287" s="2">
        <v>43751</v>
      </c>
      <c r="P287" s="1">
        <v>1</v>
      </c>
      <c r="Q287" s="1">
        <v>47376</v>
      </c>
      <c r="R287" s="10">
        <f t="shared" si="0"/>
        <v>0.18192430572622265</v>
      </c>
      <c r="S287" s="11">
        <f t="shared" si="1"/>
        <v>32.746375030720074</v>
      </c>
      <c r="T287" s="1">
        <v>55.55</v>
      </c>
      <c r="U287" s="1">
        <v>5</v>
      </c>
      <c r="V287" s="1">
        <v>152.71</v>
      </c>
      <c r="W287" s="1">
        <v>260416</v>
      </c>
      <c r="X287" s="1">
        <v>3939.34</v>
      </c>
      <c r="Y287" s="1">
        <v>180</v>
      </c>
      <c r="Z287" s="1">
        <v>10005.34</v>
      </c>
      <c r="AA287" s="1">
        <v>180</v>
      </c>
      <c r="AB287" s="1">
        <v>152.51604187788001</v>
      </c>
      <c r="AC287" s="1">
        <v>10005.34</v>
      </c>
      <c r="AD287" s="1">
        <v>8477.6380802357107</v>
      </c>
      <c r="AE287" s="1" t="s">
        <v>50</v>
      </c>
      <c r="AF287" s="11">
        <f t="shared" si="2"/>
        <v>6.9120176947652981E-4</v>
      </c>
      <c r="AG287" s="11">
        <f t="shared" si="3"/>
        <v>1.055386693684566E-4</v>
      </c>
      <c r="AH287" s="10">
        <f t="shared" si="4"/>
        <v>27.483958122255991</v>
      </c>
      <c r="AI287" s="12">
        <f t="shared" si="5"/>
        <v>0.84731134376524453</v>
      </c>
      <c r="AJ287" s="11">
        <f t="shared" si="6"/>
        <v>5.1501329953097634E-5</v>
      </c>
      <c r="AK287" s="11">
        <f t="shared" si="7"/>
        <v>4.7195837102475165E-5</v>
      </c>
      <c r="AL287" s="11">
        <f t="shared" si="8"/>
        <v>-8.3838854627891681</v>
      </c>
      <c r="AM287" s="13">
        <f t="shared" si="9"/>
        <v>2.5604312082959921E-17</v>
      </c>
      <c r="AN287" s="14">
        <f t="shared" si="10"/>
        <v>32.746375030720074</v>
      </c>
      <c r="AO287" s="14">
        <f t="shared" si="11"/>
        <v>8527679.9999999981</v>
      </c>
      <c r="AP287" s="15">
        <f t="shared" si="12"/>
        <v>7225599.9999999991</v>
      </c>
      <c r="AQ287" s="16">
        <f t="shared" si="13"/>
        <v>220653.43089796993</v>
      </c>
      <c r="AR287" s="11">
        <f t="shared" si="14"/>
        <v>1</v>
      </c>
    </row>
    <row r="288" spans="1:44" hidden="1">
      <c r="A288" s="1" t="s">
        <v>44</v>
      </c>
      <c r="B288" s="1" t="s">
        <v>430</v>
      </c>
      <c r="C288" s="1">
        <v>124170767729247</v>
      </c>
      <c r="D288" s="1" t="s">
        <v>46</v>
      </c>
      <c r="E288" s="1" t="s">
        <v>47</v>
      </c>
      <c r="F288" s="1" t="s">
        <v>425</v>
      </c>
      <c r="G288" s="1">
        <v>43560</v>
      </c>
      <c r="H288" s="1">
        <v>43804</v>
      </c>
      <c r="I288" s="1">
        <v>3</v>
      </c>
      <c r="J288" s="1" t="s">
        <v>49</v>
      </c>
      <c r="K288" s="1">
        <v>201942</v>
      </c>
      <c r="L288" s="2">
        <v>43752</v>
      </c>
      <c r="M288" s="2">
        <v>43758</v>
      </c>
      <c r="N288" s="2">
        <v>43752</v>
      </c>
      <c r="O288" s="2">
        <v>43758</v>
      </c>
      <c r="P288" s="1">
        <v>1</v>
      </c>
      <c r="Q288" s="1">
        <v>21440</v>
      </c>
      <c r="R288" s="10">
        <f t="shared" si="0"/>
        <v>0.29495522018462217</v>
      </c>
      <c r="S288" s="11">
        <f t="shared" si="1"/>
        <v>4.1293730825847099</v>
      </c>
      <c r="T288" s="1">
        <v>22.58</v>
      </c>
      <c r="U288" s="1">
        <v>0</v>
      </c>
      <c r="V288" s="1">
        <v>0</v>
      </c>
      <c r="W288" s="1">
        <v>72689</v>
      </c>
      <c r="X288" s="1">
        <v>751.85</v>
      </c>
      <c r="Y288" s="1">
        <v>14</v>
      </c>
      <c r="Z288" s="1">
        <v>931.38</v>
      </c>
      <c r="AA288" s="1">
        <v>14</v>
      </c>
      <c r="AB288" s="1">
        <v>14</v>
      </c>
      <c r="AC288" s="1">
        <v>931.38</v>
      </c>
      <c r="AD288" s="1">
        <v>931.38</v>
      </c>
      <c r="AE288" s="1" t="s">
        <v>50</v>
      </c>
      <c r="AF288" s="11">
        <f t="shared" si="2"/>
        <v>1.9260135646383909E-4</v>
      </c>
      <c r="AG288" s="11">
        <f t="shared" si="3"/>
        <v>0</v>
      </c>
      <c r="AH288" s="10">
        <f t="shared" si="4"/>
        <v>0</v>
      </c>
      <c r="AI288" s="12">
        <f t="shared" si="5"/>
        <v>1</v>
      </c>
      <c r="AJ288" s="11">
        <f t="shared" si="6"/>
        <v>5.1469920418199215E-5</v>
      </c>
      <c r="AK288" s="11">
        <f t="shared" si="7"/>
        <v>0</v>
      </c>
      <c r="AL288" s="11">
        <f t="shared" si="8"/>
        <v>-3.7420177629755438</v>
      </c>
      <c r="AM288" s="13">
        <f t="shared" si="9"/>
        <v>0.5</v>
      </c>
      <c r="AN288" s="14">
        <f t="shared" si="10"/>
        <v>2.064686541292355</v>
      </c>
      <c r="AO288" s="14">
        <f t="shared" si="11"/>
        <v>150080</v>
      </c>
      <c r="AP288" s="15">
        <f t="shared" si="12"/>
        <v>150080</v>
      </c>
      <c r="AQ288" s="16">
        <f t="shared" si="13"/>
        <v>72689</v>
      </c>
      <c r="AR288" s="11" t="str">
        <f t="shared" si="14"/>
        <v/>
      </c>
    </row>
    <row r="289" spans="1:44" hidden="1">
      <c r="A289" s="1" t="s">
        <v>53</v>
      </c>
      <c r="B289" s="1" t="s">
        <v>431</v>
      </c>
      <c r="C289" s="1">
        <v>124170767729247</v>
      </c>
      <c r="D289" s="1" t="s">
        <v>46</v>
      </c>
      <c r="E289" s="1" t="s">
        <v>55</v>
      </c>
      <c r="F289" s="1" t="s">
        <v>432</v>
      </c>
      <c r="G289" s="1">
        <v>43560</v>
      </c>
      <c r="H289" s="1">
        <v>43804</v>
      </c>
      <c r="I289" s="1">
        <v>3</v>
      </c>
      <c r="J289" s="1" t="s">
        <v>49</v>
      </c>
      <c r="K289" s="1">
        <v>201942</v>
      </c>
      <c r="L289" s="2">
        <v>43752</v>
      </c>
      <c r="M289" s="2">
        <v>43758</v>
      </c>
      <c r="N289" s="2">
        <v>43752</v>
      </c>
      <c r="O289" s="2">
        <v>43758</v>
      </c>
      <c r="P289" s="1">
        <v>1</v>
      </c>
      <c r="Q289" s="1">
        <v>6718</v>
      </c>
      <c r="R289" s="10">
        <f t="shared" si="0"/>
        <v>3.7785727141828651E-2</v>
      </c>
      <c r="S289" s="11">
        <f t="shared" si="1"/>
        <v>4.0430728041756661</v>
      </c>
      <c r="T289" s="1">
        <v>7.21</v>
      </c>
      <c r="U289" s="1">
        <v>3</v>
      </c>
      <c r="V289" s="1">
        <v>133.785</v>
      </c>
      <c r="W289" s="1">
        <v>177792</v>
      </c>
      <c r="X289" s="1">
        <v>2447.02</v>
      </c>
      <c r="Y289" s="1">
        <v>107</v>
      </c>
      <c r="Z289" s="1">
        <v>5121.3</v>
      </c>
      <c r="AA289" s="1">
        <v>107</v>
      </c>
      <c r="AB289" s="1">
        <v>27.604941946977998</v>
      </c>
      <c r="AC289" s="1">
        <v>5121.3</v>
      </c>
      <c r="AD289" s="1">
        <v>1321.2447588136299</v>
      </c>
      <c r="AE289" s="1" t="s">
        <v>50</v>
      </c>
      <c r="AF289" s="11">
        <f t="shared" si="2"/>
        <v>6.018268538516919E-4</v>
      </c>
      <c r="AG289" s="11">
        <f t="shared" si="3"/>
        <v>4.4656147662994937E-4</v>
      </c>
      <c r="AH289" s="10">
        <f t="shared" si="4"/>
        <v>79.395058052991956</v>
      </c>
      <c r="AI289" s="12">
        <f t="shared" si="5"/>
        <v>0.25799011165428082</v>
      </c>
      <c r="AJ289" s="11">
        <f t="shared" si="6"/>
        <v>5.8163287952403328E-5</v>
      </c>
      <c r="AK289" s="11">
        <f t="shared" si="7"/>
        <v>2.5776481554049441E-4</v>
      </c>
      <c r="AL289" s="11">
        <f t="shared" si="8"/>
        <v>-0.58758009159340197</v>
      </c>
      <c r="AM289" s="13">
        <f t="shared" si="9"/>
        <v>0.27840708855926499</v>
      </c>
      <c r="AN289" s="14">
        <f t="shared" si="10"/>
        <v>2.9110124190064797</v>
      </c>
      <c r="AO289" s="14">
        <f t="shared" si="11"/>
        <v>517554.72000000003</v>
      </c>
      <c r="AP289" s="15">
        <f t="shared" si="12"/>
        <v>133524.00000000006</v>
      </c>
      <c r="AQ289" s="16">
        <f t="shared" si="13"/>
        <v>45868.577931237895</v>
      </c>
      <c r="AR289" s="11" t="str">
        <f t="shared" si="14"/>
        <v/>
      </c>
    </row>
    <row r="290" spans="1:44" hidden="1">
      <c r="A290" s="1" t="s">
        <v>44</v>
      </c>
      <c r="B290" s="1" t="s">
        <v>433</v>
      </c>
      <c r="C290" s="1">
        <v>124170767729247</v>
      </c>
      <c r="D290" s="1" t="s">
        <v>46</v>
      </c>
      <c r="E290" s="1" t="s">
        <v>47</v>
      </c>
      <c r="F290" s="1" t="s">
        <v>329</v>
      </c>
      <c r="G290" s="1">
        <v>43560</v>
      </c>
      <c r="H290" s="1">
        <v>43804</v>
      </c>
      <c r="I290" s="1">
        <v>3</v>
      </c>
      <c r="J290" s="1" t="s">
        <v>49</v>
      </c>
      <c r="K290" s="1">
        <v>201942</v>
      </c>
      <c r="L290" s="2">
        <v>43752</v>
      </c>
      <c r="M290" s="2">
        <v>43758</v>
      </c>
      <c r="N290" s="2">
        <v>43752</v>
      </c>
      <c r="O290" s="2">
        <v>43758</v>
      </c>
      <c r="P290" s="1">
        <v>1</v>
      </c>
      <c r="Q290" s="1">
        <v>1149</v>
      </c>
      <c r="R290" s="10">
        <f t="shared" si="0"/>
        <v>0.3628039153773287</v>
      </c>
      <c r="S290" s="11">
        <f t="shared" si="1"/>
        <v>0.3628039153773287</v>
      </c>
      <c r="T290" s="1">
        <v>1.55</v>
      </c>
      <c r="U290" s="1">
        <v>0</v>
      </c>
      <c r="V290" s="1">
        <v>0</v>
      </c>
      <c r="W290" s="1">
        <v>3167</v>
      </c>
      <c r="X290" s="1">
        <v>27.95</v>
      </c>
      <c r="Y290" s="1">
        <v>1</v>
      </c>
      <c r="Z290" s="1">
        <v>23.47</v>
      </c>
      <c r="AA290" s="1">
        <v>1</v>
      </c>
      <c r="AB290" s="1">
        <v>1</v>
      </c>
      <c r="AC290" s="1">
        <v>23.47</v>
      </c>
      <c r="AD290" s="1">
        <v>23.47</v>
      </c>
      <c r="AE290" s="1" t="s">
        <v>50</v>
      </c>
      <c r="AF290" s="11">
        <f t="shared" si="2"/>
        <v>3.1575623618566466E-4</v>
      </c>
      <c r="AG290" s="11">
        <f t="shared" si="3"/>
        <v>0</v>
      </c>
      <c r="AH290" s="10">
        <f t="shared" si="4"/>
        <v>0</v>
      </c>
      <c r="AI290" s="12">
        <f t="shared" si="5"/>
        <v>1</v>
      </c>
      <c r="AJ290" s="11">
        <f t="shared" si="6"/>
        <v>3.1570638124950713E-4</v>
      </c>
      <c r="AK290" s="11">
        <f t="shared" si="7"/>
        <v>0</v>
      </c>
      <c r="AL290" s="11">
        <f t="shared" si="8"/>
        <v>-1.0001579155161837</v>
      </c>
      <c r="AM290" s="13">
        <f t="shared" si="9"/>
        <v>0.5</v>
      </c>
      <c r="AN290" s="14">
        <f t="shared" si="10"/>
        <v>0.18140195768866435</v>
      </c>
      <c r="AO290" s="14">
        <f t="shared" si="11"/>
        <v>574.5</v>
      </c>
      <c r="AP290" s="15">
        <f t="shared" si="12"/>
        <v>574.5</v>
      </c>
      <c r="AQ290" s="16">
        <f t="shared" si="13"/>
        <v>3167</v>
      </c>
      <c r="AR290" s="11" t="str">
        <f t="shared" si="14"/>
        <v/>
      </c>
    </row>
    <row r="291" spans="1:44" hidden="1">
      <c r="A291" s="1" t="s">
        <v>44</v>
      </c>
      <c r="B291" s="1" t="s">
        <v>434</v>
      </c>
      <c r="C291" s="1">
        <v>124170767729247</v>
      </c>
      <c r="D291" s="1" t="s">
        <v>46</v>
      </c>
      <c r="E291" s="1" t="s">
        <v>47</v>
      </c>
      <c r="F291" s="1" t="s">
        <v>409</v>
      </c>
      <c r="G291" s="1">
        <v>43560</v>
      </c>
      <c r="H291" s="1">
        <v>43804</v>
      </c>
      <c r="I291" s="1">
        <v>3</v>
      </c>
      <c r="J291" s="1" t="s">
        <v>49</v>
      </c>
      <c r="K291" s="1">
        <v>201942</v>
      </c>
      <c r="L291" s="2">
        <v>43752</v>
      </c>
      <c r="M291" s="2">
        <v>43758</v>
      </c>
      <c r="N291" s="2">
        <v>43752</v>
      </c>
      <c r="O291" s="2">
        <v>43758</v>
      </c>
      <c r="P291" s="1">
        <v>1</v>
      </c>
      <c r="Q291" s="1">
        <v>55233</v>
      </c>
      <c r="R291" s="10">
        <f t="shared" si="0"/>
        <v>0.30185761051935489</v>
      </c>
      <c r="S291" s="11">
        <f t="shared" si="1"/>
        <v>20.224459904796777</v>
      </c>
      <c r="T291" s="1">
        <v>52.59</v>
      </c>
      <c r="U291" s="1">
        <v>0</v>
      </c>
      <c r="V291" s="1">
        <v>0</v>
      </c>
      <c r="W291" s="1">
        <v>182977</v>
      </c>
      <c r="X291" s="1">
        <v>2580.1299999999901</v>
      </c>
      <c r="Y291" s="1">
        <v>67</v>
      </c>
      <c r="Z291" s="1">
        <v>6006.89</v>
      </c>
      <c r="AA291" s="1">
        <v>67</v>
      </c>
      <c r="AB291" s="1">
        <v>67</v>
      </c>
      <c r="AC291" s="1">
        <v>6006.89</v>
      </c>
      <c r="AD291" s="1">
        <v>6006.89</v>
      </c>
      <c r="AE291" s="1" t="s">
        <v>50</v>
      </c>
      <c r="AF291" s="11">
        <f t="shared" si="2"/>
        <v>3.6616623947272059E-4</v>
      </c>
      <c r="AG291" s="11">
        <f t="shared" si="3"/>
        <v>0</v>
      </c>
      <c r="AH291" s="10">
        <f t="shared" si="4"/>
        <v>0</v>
      </c>
      <c r="AI291" s="12">
        <f t="shared" si="5"/>
        <v>1</v>
      </c>
      <c r="AJ291" s="11">
        <f t="shared" si="6"/>
        <v>4.4726135168581499E-5</v>
      </c>
      <c r="AK291" s="11">
        <f t="shared" si="7"/>
        <v>0</v>
      </c>
      <c r="AL291" s="11">
        <f t="shared" si="8"/>
        <v>-8.1868517834722105</v>
      </c>
      <c r="AM291" s="13">
        <f t="shared" si="9"/>
        <v>0.5</v>
      </c>
      <c r="AN291" s="14">
        <f t="shared" si="10"/>
        <v>10.112229952398389</v>
      </c>
      <c r="AO291" s="14">
        <f t="shared" si="11"/>
        <v>1850305.5</v>
      </c>
      <c r="AP291" s="15">
        <f t="shared" si="12"/>
        <v>1850305.5</v>
      </c>
      <c r="AQ291" s="16">
        <f t="shared" si="13"/>
        <v>182977</v>
      </c>
      <c r="AR291" s="11" t="str">
        <f t="shared" si="14"/>
        <v/>
      </c>
    </row>
    <row r="292" spans="1:44" hidden="1">
      <c r="A292" s="1" t="s">
        <v>44</v>
      </c>
      <c r="B292" s="1" t="s">
        <v>435</v>
      </c>
      <c r="C292" s="1">
        <v>124170767729247</v>
      </c>
      <c r="D292" s="1" t="s">
        <v>46</v>
      </c>
      <c r="E292" s="1" t="s">
        <v>47</v>
      </c>
      <c r="F292" s="1" t="s">
        <v>381</v>
      </c>
      <c r="G292" s="1">
        <v>43560</v>
      </c>
      <c r="H292" s="1">
        <v>43804</v>
      </c>
      <c r="I292" s="1">
        <v>3</v>
      </c>
      <c r="J292" s="1" t="s">
        <v>49</v>
      </c>
      <c r="K292" s="1">
        <v>201942</v>
      </c>
      <c r="L292" s="2">
        <v>43752</v>
      </c>
      <c r="M292" s="2">
        <v>43758</v>
      </c>
      <c r="N292" s="2">
        <v>43752</v>
      </c>
      <c r="O292" s="2">
        <v>43758</v>
      </c>
      <c r="P292" s="1">
        <v>1</v>
      </c>
      <c r="Q292" s="1">
        <v>2137</v>
      </c>
      <c r="R292" s="10">
        <f t="shared" si="0"/>
        <v>0.51630828702585163</v>
      </c>
      <c r="S292" s="11">
        <f t="shared" si="1"/>
        <v>1</v>
      </c>
      <c r="T292" s="1">
        <v>2.82</v>
      </c>
      <c r="U292" s="1">
        <v>1</v>
      </c>
      <c r="V292" s="1">
        <v>31.89</v>
      </c>
      <c r="W292" s="1">
        <v>4139</v>
      </c>
      <c r="X292" s="1">
        <v>35.85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 t="s">
        <v>50</v>
      </c>
      <c r="AF292" s="11">
        <f t="shared" si="2"/>
        <v>0</v>
      </c>
      <c r="AG292" s="11">
        <f t="shared" si="3"/>
        <v>4.6794571829667761E-4</v>
      </c>
      <c r="AH292" s="10">
        <f t="shared" si="4"/>
        <v>1.9368273280299486</v>
      </c>
      <c r="AI292" s="12">
        <f t="shared" si="5"/>
        <v>-1</v>
      </c>
      <c r="AJ292" s="11">
        <f t="shared" si="6"/>
        <v>0</v>
      </c>
      <c r="AK292" s="11">
        <f t="shared" si="7"/>
        <v>4.6783621888759762E-4</v>
      </c>
      <c r="AL292" s="11">
        <f t="shared" si="8"/>
        <v>1.0002340550061308</v>
      </c>
      <c r="AM292" s="13">
        <f t="shared" si="9"/>
        <v>0.5</v>
      </c>
      <c r="AN292" s="14">
        <f t="shared" si="10"/>
        <v>0.5</v>
      </c>
      <c r="AO292" s="14">
        <f t="shared" si="11"/>
        <v>2069.5</v>
      </c>
      <c r="AP292" s="15">
        <f t="shared" si="12"/>
        <v>-2069.5</v>
      </c>
      <c r="AQ292" s="16">
        <f t="shared" si="13"/>
        <v>-4139</v>
      </c>
      <c r="AR292" s="11" t="str">
        <f t="shared" si="14"/>
        <v/>
      </c>
    </row>
    <row r="293" spans="1:44" hidden="1">
      <c r="A293" s="1" t="s">
        <v>75</v>
      </c>
      <c r="B293" s="1" t="s">
        <v>436</v>
      </c>
      <c r="C293" s="1">
        <v>124170767729247</v>
      </c>
      <c r="D293" s="1" t="s">
        <v>46</v>
      </c>
      <c r="E293" s="1" t="s">
        <v>77</v>
      </c>
      <c r="G293" s="1">
        <v>43560</v>
      </c>
      <c r="H293" s="1">
        <v>43804</v>
      </c>
      <c r="I293" s="1">
        <v>3</v>
      </c>
      <c r="J293" s="1" t="s">
        <v>49</v>
      </c>
      <c r="K293" s="1">
        <v>201942</v>
      </c>
      <c r="L293" s="2">
        <v>43752</v>
      </c>
      <c r="M293" s="2">
        <v>43758</v>
      </c>
      <c r="N293" s="2">
        <v>43752</v>
      </c>
      <c r="O293" s="2">
        <v>43758</v>
      </c>
      <c r="P293" s="1">
        <v>1</v>
      </c>
      <c r="Q293" s="1">
        <v>206464</v>
      </c>
      <c r="R293" s="10">
        <f t="shared" si="0"/>
        <v>0.20042207609406823</v>
      </c>
      <c r="S293" s="11">
        <f t="shared" si="1"/>
        <v>402.64795087298307</v>
      </c>
      <c r="T293" s="1">
        <v>354.41</v>
      </c>
      <c r="U293" s="1">
        <v>67</v>
      </c>
      <c r="V293" s="1">
        <v>3826.24</v>
      </c>
      <c r="W293" s="1">
        <v>1030146</v>
      </c>
      <c r="X293" s="1">
        <v>35924.83</v>
      </c>
      <c r="Y293" s="1">
        <v>2009</v>
      </c>
      <c r="Z293" s="1">
        <v>125217.61</v>
      </c>
      <c r="AA293" s="1">
        <v>2009</v>
      </c>
      <c r="AB293" s="1">
        <v>1674.70548860646</v>
      </c>
      <c r="AC293" s="1">
        <v>125217.61</v>
      </c>
      <c r="AD293" s="1">
        <v>104381.592203675</v>
      </c>
      <c r="AE293" s="1" t="s">
        <v>50</v>
      </c>
      <c r="AF293" s="11">
        <f t="shared" si="2"/>
        <v>1.9502089995010415E-3</v>
      </c>
      <c r="AG293" s="11">
        <f t="shared" si="3"/>
        <v>3.2451177929324239E-4</v>
      </c>
      <c r="AH293" s="10">
        <f t="shared" si="4"/>
        <v>334.29451139181646</v>
      </c>
      <c r="AI293" s="12">
        <f t="shared" si="5"/>
        <v>0.83360153738585541</v>
      </c>
      <c r="AJ293" s="11">
        <f t="shared" si="6"/>
        <v>4.3467763137913935E-5</v>
      </c>
      <c r="AK293" s="11">
        <f t="shared" si="7"/>
        <v>3.9638990537871529E-5</v>
      </c>
      <c r="AL293" s="11">
        <f t="shared" si="8"/>
        <v>-27.634902549722135</v>
      </c>
      <c r="AM293" s="13">
        <f t="shared" si="9"/>
        <v>2.1192301545923117E-168</v>
      </c>
      <c r="AN293" s="14">
        <f t="shared" si="10"/>
        <v>402.64795087298307</v>
      </c>
      <c r="AO293" s="14">
        <f t="shared" si="11"/>
        <v>414786176</v>
      </c>
      <c r="AP293" s="15">
        <f t="shared" si="12"/>
        <v>345766394</v>
      </c>
      <c r="AQ293" s="16">
        <f t="shared" si="13"/>
        <v>858731.28933188936</v>
      </c>
      <c r="AR293" s="11">
        <f t="shared" si="14"/>
        <v>1</v>
      </c>
    </row>
    <row r="294" spans="1:44" hidden="1">
      <c r="A294" s="1" t="s">
        <v>53</v>
      </c>
      <c r="B294" s="1" t="s">
        <v>437</v>
      </c>
      <c r="C294" s="1">
        <v>124170767729247</v>
      </c>
      <c r="D294" s="1" t="s">
        <v>46</v>
      </c>
      <c r="E294" s="1" t="s">
        <v>55</v>
      </c>
      <c r="F294" s="1" t="s">
        <v>333</v>
      </c>
      <c r="G294" s="1">
        <v>43560</v>
      </c>
      <c r="H294" s="1">
        <v>43804</v>
      </c>
      <c r="I294" s="1">
        <v>3</v>
      </c>
      <c r="J294" s="1" t="s">
        <v>49</v>
      </c>
      <c r="K294" s="1">
        <v>201942</v>
      </c>
      <c r="L294" s="2">
        <v>43752</v>
      </c>
      <c r="M294" s="2">
        <v>43758</v>
      </c>
      <c r="N294" s="2">
        <v>43752</v>
      </c>
      <c r="O294" s="2">
        <v>43758</v>
      </c>
      <c r="P294" s="1">
        <v>1</v>
      </c>
      <c r="Q294" s="1">
        <v>18916</v>
      </c>
      <c r="R294" s="10">
        <f t="shared" si="0"/>
        <v>0.1099972087830294</v>
      </c>
      <c r="S294" s="11">
        <f t="shared" si="1"/>
        <v>38.389025865277262</v>
      </c>
      <c r="T294" s="1">
        <v>42</v>
      </c>
      <c r="U294" s="1">
        <v>13</v>
      </c>
      <c r="V294" s="1">
        <v>807.3</v>
      </c>
      <c r="W294" s="1">
        <v>171968</v>
      </c>
      <c r="X294" s="1">
        <v>4644.79</v>
      </c>
      <c r="Y294" s="1">
        <v>349</v>
      </c>
      <c r="Z294" s="1">
        <v>22419.56</v>
      </c>
      <c r="AA294" s="1">
        <v>349</v>
      </c>
      <c r="AB294" s="1">
        <v>230.81518291382301</v>
      </c>
      <c r="AC294" s="1">
        <v>22419.56</v>
      </c>
      <c r="AD294" s="1">
        <v>14827.4350780728</v>
      </c>
      <c r="AE294" s="1" t="s">
        <v>50</v>
      </c>
      <c r="AF294" s="11">
        <f t="shared" si="2"/>
        <v>2.0294473390398212E-3</v>
      </c>
      <c r="AG294" s="11">
        <f t="shared" si="3"/>
        <v>6.8724888982871647E-4</v>
      </c>
      <c r="AH294" s="10">
        <f t="shared" si="4"/>
        <v>118.18481708606471</v>
      </c>
      <c r="AI294" s="12">
        <f t="shared" si="5"/>
        <v>0.66136155562732168</v>
      </c>
      <c r="AJ294" s="11">
        <f t="shared" si="6"/>
        <v>1.0852353613522648E-4</v>
      </c>
      <c r="AK294" s="11">
        <f t="shared" si="7"/>
        <v>1.9054303800843003E-4</v>
      </c>
      <c r="AL294" s="11">
        <f t="shared" si="8"/>
        <v>-6.120915806628398</v>
      </c>
      <c r="AM294" s="13">
        <f t="shared" si="9"/>
        <v>4.651952881573273E-10</v>
      </c>
      <c r="AN294" s="14">
        <f t="shared" si="10"/>
        <v>38.389025865277262</v>
      </c>
      <c r="AO294" s="14">
        <f t="shared" si="11"/>
        <v>6601684</v>
      </c>
      <c r="AP294" s="15">
        <f t="shared" si="12"/>
        <v>4366099.9999999991</v>
      </c>
      <c r="AQ294" s="16">
        <f t="shared" si="13"/>
        <v>113733.02399811926</v>
      </c>
      <c r="AR294" s="11">
        <f t="shared" si="14"/>
        <v>1</v>
      </c>
    </row>
    <row r="295" spans="1:44" hidden="1">
      <c r="A295" s="1" t="s">
        <v>44</v>
      </c>
      <c r="B295" s="1" t="s">
        <v>438</v>
      </c>
      <c r="C295" s="1">
        <v>124170767729247</v>
      </c>
      <c r="D295" s="1" t="s">
        <v>46</v>
      </c>
      <c r="E295" s="1" t="s">
        <v>47</v>
      </c>
      <c r="F295" s="1" t="s">
        <v>131</v>
      </c>
      <c r="G295" s="1">
        <v>43560</v>
      </c>
      <c r="H295" s="1">
        <v>43804</v>
      </c>
      <c r="I295" s="1">
        <v>3</v>
      </c>
      <c r="J295" s="1" t="s">
        <v>49</v>
      </c>
      <c r="K295" s="1">
        <v>201942</v>
      </c>
      <c r="L295" s="2">
        <v>43752</v>
      </c>
      <c r="M295" s="2">
        <v>43758</v>
      </c>
      <c r="N295" s="2">
        <v>43752</v>
      </c>
      <c r="O295" s="2">
        <v>43758</v>
      </c>
      <c r="P295" s="1">
        <v>1</v>
      </c>
      <c r="Q295" s="1">
        <v>42</v>
      </c>
      <c r="R295" s="10">
        <f t="shared" si="0"/>
        <v>7.1065989847715741E-2</v>
      </c>
      <c r="S295" s="11">
        <f t="shared" si="1"/>
        <v>0.85279187817258872</v>
      </c>
      <c r="T295" s="1">
        <v>0.2</v>
      </c>
      <c r="U295" s="1">
        <v>0</v>
      </c>
      <c r="V295" s="1">
        <v>0</v>
      </c>
      <c r="W295" s="1">
        <v>591</v>
      </c>
      <c r="X295" s="1">
        <v>41.43</v>
      </c>
      <c r="Y295" s="1">
        <v>12</v>
      </c>
      <c r="Z295" s="1">
        <v>507.18</v>
      </c>
      <c r="AA295" s="1">
        <v>12</v>
      </c>
      <c r="AB295" s="1">
        <v>12</v>
      </c>
      <c r="AC295" s="1">
        <v>507.18</v>
      </c>
      <c r="AD295" s="1">
        <v>507.18</v>
      </c>
      <c r="AE295" s="1" t="s">
        <v>50</v>
      </c>
      <c r="AF295" s="11">
        <f t="shared" si="2"/>
        <v>2.030456852791878E-2</v>
      </c>
      <c r="AG295" s="11">
        <f t="shared" si="3"/>
        <v>0</v>
      </c>
      <c r="AH295" s="10">
        <f t="shared" si="4"/>
        <v>0</v>
      </c>
      <c r="AI295" s="12">
        <f t="shared" si="5"/>
        <v>1</v>
      </c>
      <c r="AJ295" s="11">
        <f t="shared" si="6"/>
        <v>5.8016120381879869E-3</v>
      </c>
      <c r="AK295" s="11">
        <f t="shared" si="7"/>
        <v>0</v>
      </c>
      <c r="AL295" s="11">
        <f t="shared" si="8"/>
        <v>-3.4998149469954027</v>
      </c>
      <c r="AM295" s="13">
        <f t="shared" si="9"/>
        <v>0.5</v>
      </c>
      <c r="AN295" s="14">
        <f t="shared" si="10"/>
        <v>0.42639593908629436</v>
      </c>
      <c r="AO295" s="14">
        <f t="shared" si="11"/>
        <v>251.99999999999997</v>
      </c>
      <c r="AP295" s="15">
        <f t="shared" si="12"/>
        <v>251.99999999999997</v>
      </c>
      <c r="AQ295" s="16">
        <f t="shared" si="13"/>
        <v>591</v>
      </c>
      <c r="AR295" s="11" t="str">
        <f t="shared" si="14"/>
        <v/>
      </c>
    </row>
    <row r="296" spans="1:44" hidden="1">
      <c r="A296" s="1" t="s">
        <v>44</v>
      </c>
      <c r="B296" s="1" t="s">
        <v>439</v>
      </c>
      <c r="C296" s="1">
        <v>124170767729247</v>
      </c>
      <c r="D296" s="1" t="s">
        <v>46</v>
      </c>
      <c r="E296" s="1" t="s">
        <v>47</v>
      </c>
      <c r="F296" s="1" t="s">
        <v>366</v>
      </c>
      <c r="G296" s="1">
        <v>43560</v>
      </c>
      <c r="H296" s="1">
        <v>43804</v>
      </c>
      <c r="I296" s="1">
        <v>3</v>
      </c>
      <c r="J296" s="1" t="s">
        <v>49</v>
      </c>
      <c r="K296" s="1">
        <v>201942</v>
      </c>
      <c r="L296" s="2">
        <v>43752</v>
      </c>
      <c r="M296" s="2">
        <v>43758</v>
      </c>
      <c r="N296" s="2">
        <v>43752</v>
      </c>
      <c r="O296" s="2">
        <v>43758</v>
      </c>
      <c r="P296" s="1">
        <v>1</v>
      </c>
      <c r="Q296" s="1">
        <v>3342</v>
      </c>
      <c r="R296" s="10">
        <f t="shared" si="0"/>
        <v>0.20960863020572001</v>
      </c>
      <c r="S296" s="11">
        <f t="shared" si="1"/>
        <v>1.88647767185148</v>
      </c>
      <c r="T296" s="1">
        <v>4.45</v>
      </c>
      <c r="U296" s="1">
        <v>0</v>
      </c>
      <c r="V296" s="1">
        <v>0</v>
      </c>
      <c r="W296" s="1">
        <v>15944</v>
      </c>
      <c r="X296" s="1">
        <v>128.91999999999999</v>
      </c>
      <c r="Y296" s="1">
        <v>9</v>
      </c>
      <c r="Z296" s="1">
        <v>360.42</v>
      </c>
      <c r="AA296" s="1">
        <v>9</v>
      </c>
      <c r="AB296" s="1">
        <v>9</v>
      </c>
      <c r="AC296" s="1">
        <v>360.42</v>
      </c>
      <c r="AD296" s="1">
        <v>360.42</v>
      </c>
      <c r="AE296" s="1" t="s">
        <v>50</v>
      </c>
      <c r="AF296" s="11">
        <f t="shared" si="2"/>
        <v>5.644756648268941E-4</v>
      </c>
      <c r="AG296" s="11">
        <f t="shared" si="3"/>
        <v>0</v>
      </c>
      <c r="AH296" s="10">
        <f t="shared" si="4"/>
        <v>0</v>
      </c>
      <c r="AI296" s="12">
        <f t="shared" si="5"/>
        <v>1</v>
      </c>
      <c r="AJ296" s="11">
        <f t="shared" si="6"/>
        <v>1.8810544198329986E-4</v>
      </c>
      <c r="AK296" s="11">
        <f t="shared" si="7"/>
        <v>0</v>
      </c>
      <c r="AL296" s="11">
        <f t="shared" si="8"/>
        <v>-3.000847072127816</v>
      </c>
      <c r="AM296" s="13">
        <f t="shared" si="9"/>
        <v>0.5</v>
      </c>
      <c r="AN296" s="14">
        <f t="shared" si="10"/>
        <v>0.94323883592573998</v>
      </c>
      <c r="AO296" s="14">
        <f t="shared" si="11"/>
        <v>15038.999999999998</v>
      </c>
      <c r="AP296" s="15">
        <f t="shared" si="12"/>
        <v>15038.999999999998</v>
      </c>
      <c r="AQ296" s="16">
        <f t="shared" si="13"/>
        <v>15944</v>
      </c>
      <c r="AR296" s="11" t="str">
        <f t="shared" si="14"/>
        <v/>
      </c>
    </row>
    <row r="297" spans="1:44" hidden="1">
      <c r="A297" s="1" t="s">
        <v>44</v>
      </c>
      <c r="B297" s="1" t="s">
        <v>440</v>
      </c>
      <c r="C297" s="1">
        <v>124170767729247</v>
      </c>
      <c r="D297" s="1" t="s">
        <v>46</v>
      </c>
      <c r="E297" s="1" t="s">
        <v>47</v>
      </c>
      <c r="F297" s="1" t="s">
        <v>441</v>
      </c>
      <c r="G297" s="1">
        <v>43560</v>
      </c>
      <c r="H297" s="1">
        <v>43804</v>
      </c>
      <c r="I297" s="1">
        <v>3</v>
      </c>
      <c r="J297" s="1" t="s">
        <v>49</v>
      </c>
      <c r="K297" s="1">
        <v>201942</v>
      </c>
      <c r="L297" s="2">
        <v>43752</v>
      </c>
      <c r="M297" s="2">
        <v>43758</v>
      </c>
      <c r="N297" s="2">
        <v>43752</v>
      </c>
      <c r="O297" s="2">
        <v>43758</v>
      </c>
      <c r="P297" s="1">
        <v>1</v>
      </c>
      <c r="Q297" s="1">
        <v>5239</v>
      </c>
      <c r="R297" s="10">
        <f t="shared" si="0"/>
        <v>2.3611010960484569E-2</v>
      </c>
      <c r="S297" s="11">
        <f t="shared" si="1"/>
        <v>5.6430316195558117</v>
      </c>
      <c r="T297" s="1">
        <v>7.7099999999999902</v>
      </c>
      <c r="U297" s="1">
        <v>5</v>
      </c>
      <c r="V297" s="1">
        <v>212.84</v>
      </c>
      <c r="W297" s="1">
        <v>221888</v>
      </c>
      <c r="X297" s="1">
        <v>4096.6499999999996</v>
      </c>
      <c r="Y297" s="1">
        <v>239</v>
      </c>
      <c r="Z297" s="1">
        <v>11300.68</v>
      </c>
      <c r="AA297" s="1">
        <v>239</v>
      </c>
      <c r="AB297" s="1">
        <v>27.234395876975999</v>
      </c>
      <c r="AC297" s="1">
        <v>11300.68</v>
      </c>
      <c r="AD297" s="1">
        <v>1287.72884016328</v>
      </c>
      <c r="AE297" s="1" t="s">
        <v>50</v>
      </c>
      <c r="AF297" s="11">
        <f t="shared" si="2"/>
        <v>1.0771199884626478E-3</v>
      </c>
      <c r="AG297" s="11">
        <f t="shared" si="3"/>
        <v>9.5438060698606602E-4</v>
      </c>
      <c r="AH297" s="10">
        <f t="shared" si="4"/>
        <v>211.76560412292423</v>
      </c>
      <c r="AI297" s="12">
        <f t="shared" si="5"/>
        <v>0.11395144718441745</v>
      </c>
      <c r="AJ297" s="11">
        <f t="shared" si="6"/>
        <v>6.9635566840310794E-5</v>
      </c>
      <c r="AK297" s="11">
        <f t="shared" si="7"/>
        <v>4.2660826356809344E-4</v>
      </c>
      <c r="AL297" s="11">
        <f t="shared" si="8"/>
        <v>-0.2839518317095262</v>
      </c>
      <c r="AM297" s="13">
        <f t="shared" si="9"/>
        <v>0.38822364727582648</v>
      </c>
      <c r="AN297" s="14">
        <f t="shared" si="10"/>
        <v>3.4422492879290449</v>
      </c>
      <c r="AO297" s="14">
        <f t="shared" si="11"/>
        <v>763793.80999999994</v>
      </c>
      <c r="AP297" s="15">
        <f t="shared" si="12"/>
        <v>87035.409999999974</v>
      </c>
      <c r="AQ297" s="16">
        <f t="shared" si="13"/>
        <v>25284.45871285602</v>
      </c>
      <c r="AR297" s="11" t="str">
        <f t="shared" si="14"/>
        <v/>
      </c>
    </row>
    <row r="298" spans="1:44" hidden="1">
      <c r="A298" s="1" t="s">
        <v>44</v>
      </c>
      <c r="B298" s="1" t="s">
        <v>442</v>
      </c>
      <c r="C298" s="1">
        <v>124170767729247</v>
      </c>
      <c r="D298" s="1" t="s">
        <v>46</v>
      </c>
      <c r="E298" s="1" t="s">
        <v>47</v>
      </c>
      <c r="F298" s="1" t="s">
        <v>443</v>
      </c>
      <c r="G298" s="1">
        <v>43560</v>
      </c>
      <c r="H298" s="1">
        <v>43804</v>
      </c>
      <c r="I298" s="1">
        <v>3</v>
      </c>
      <c r="J298" s="1" t="s">
        <v>49</v>
      </c>
      <c r="K298" s="1">
        <v>201942</v>
      </c>
      <c r="L298" s="2">
        <v>43752</v>
      </c>
      <c r="M298" s="2">
        <v>43758</v>
      </c>
      <c r="N298" s="2">
        <v>43752</v>
      </c>
      <c r="O298" s="2">
        <v>43758</v>
      </c>
      <c r="P298" s="1">
        <v>1</v>
      </c>
      <c r="Q298" s="1">
        <v>1428</v>
      </c>
      <c r="R298" s="10">
        <f t="shared" si="0"/>
        <v>4.9624687239366139E-2</v>
      </c>
      <c r="S298" s="11">
        <f t="shared" si="1"/>
        <v>2.2331109257714763</v>
      </c>
      <c r="T298" s="1">
        <v>2.68</v>
      </c>
      <c r="U298" s="1">
        <v>0</v>
      </c>
      <c r="V298" s="1">
        <v>0</v>
      </c>
      <c r="W298" s="1">
        <v>28776</v>
      </c>
      <c r="X298" s="1">
        <v>681.28</v>
      </c>
      <c r="Y298" s="1">
        <v>45</v>
      </c>
      <c r="Z298" s="1">
        <v>2463.77</v>
      </c>
      <c r="AA298" s="1">
        <v>45</v>
      </c>
      <c r="AB298" s="1">
        <v>45</v>
      </c>
      <c r="AC298" s="1">
        <v>2463.77</v>
      </c>
      <c r="AD298" s="1">
        <v>2463.77</v>
      </c>
      <c r="AE298" s="1" t="s">
        <v>50</v>
      </c>
      <c r="AF298" s="11">
        <f t="shared" si="2"/>
        <v>1.5638031693077565E-3</v>
      </c>
      <c r="AG298" s="11">
        <f t="shared" si="3"/>
        <v>0</v>
      </c>
      <c r="AH298" s="10">
        <f t="shared" si="4"/>
        <v>0</v>
      </c>
      <c r="AI298" s="12">
        <f t="shared" si="5"/>
        <v>1</v>
      </c>
      <c r="AJ298" s="11">
        <f t="shared" si="6"/>
        <v>2.3293566600680491E-4</v>
      </c>
      <c r="AK298" s="11">
        <f t="shared" si="7"/>
        <v>0</v>
      </c>
      <c r="AL298" s="11">
        <f t="shared" si="8"/>
        <v>-6.7134552476050278</v>
      </c>
      <c r="AM298" s="13">
        <f t="shared" si="9"/>
        <v>0.5</v>
      </c>
      <c r="AN298" s="14">
        <f t="shared" si="10"/>
        <v>1.1165554628857381</v>
      </c>
      <c r="AO298" s="14">
        <f t="shared" si="11"/>
        <v>32130</v>
      </c>
      <c r="AP298" s="15">
        <f t="shared" si="12"/>
        <v>32130</v>
      </c>
      <c r="AQ298" s="16">
        <f t="shared" si="13"/>
        <v>28776</v>
      </c>
      <c r="AR298" s="11" t="str">
        <f t="shared" si="14"/>
        <v/>
      </c>
    </row>
    <row r="299" spans="1:44" hidden="1">
      <c r="A299" s="1" t="s">
        <v>44</v>
      </c>
      <c r="B299" s="1" t="s">
        <v>444</v>
      </c>
      <c r="C299" s="1">
        <v>124170767729247</v>
      </c>
      <c r="D299" s="1" t="s">
        <v>46</v>
      </c>
      <c r="E299" s="1" t="s">
        <v>47</v>
      </c>
      <c r="F299" s="1" t="s">
        <v>279</v>
      </c>
      <c r="G299" s="1">
        <v>43560</v>
      </c>
      <c r="H299" s="1">
        <v>43804</v>
      </c>
      <c r="I299" s="1">
        <v>3</v>
      </c>
      <c r="J299" s="1" t="s">
        <v>49</v>
      </c>
      <c r="K299" s="1">
        <v>201942</v>
      </c>
      <c r="L299" s="2">
        <v>43752</v>
      </c>
      <c r="M299" s="2">
        <v>43758</v>
      </c>
      <c r="N299" s="2">
        <v>43752</v>
      </c>
      <c r="O299" s="2">
        <v>43758</v>
      </c>
      <c r="P299" s="1">
        <v>1</v>
      </c>
      <c r="Q299" s="1">
        <v>178</v>
      </c>
      <c r="R299" s="10">
        <f t="shared" si="0"/>
        <v>7.7593722755013084E-2</v>
      </c>
      <c r="S299" s="11">
        <f t="shared" si="1"/>
        <v>0.54315605928509147</v>
      </c>
      <c r="T299" s="1">
        <v>1.05</v>
      </c>
      <c r="U299" s="1">
        <v>0</v>
      </c>
      <c r="V299" s="1">
        <v>0</v>
      </c>
      <c r="W299" s="1">
        <v>2294</v>
      </c>
      <c r="X299" s="1">
        <v>110.1</v>
      </c>
      <c r="Y299" s="1">
        <v>7</v>
      </c>
      <c r="Z299" s="1">
        <v>486.51</v>
      </c>
      <c r="AA299" s="1">
        <v>7</v>
      </c>
      <c r="AB299" s="1">
        <v>7</v>
      </c>
      <c r="AC299" s="1">
        <v>486.51</v>
      </c>
      <c r="AD299" s="1">
        <v>486.51</v>
      </c>
      <c r="AE299" s="1" t="s">
        <v>50</v>
      </c>
      <c r="AF299" s="11">
        <f t="shared" si="2"/>
        <v>3.051438535309503E-3</v>
      </c>
      <c r="AG299" s="11">
        <f t="shared" si="3"/>
        <v>0</v>
      </c>
      <c r="AH299" s="10">
        <f t="shared" si="4"/>
        <v>0</v>
      </c>
      <c r="AI299" s="12">
        <f t="shared" si="5"/>
        <v>1</v>
      </c>
      <c r="AJ299" s="11">
        <f t="shared" si="6"/>
        <v>1.1515743475105111E-3</v>
      </c>
      <c r="AK299" s="11">
        <f t="shared" si="7"/>
        <v>0</v>
      </c>
      <c r="AL299" s="11">
        <f t="shared" si="8"/>
        <v>-2.6497972466182005</v>
      </c>
      <c r="AM299" s="13">
        <f t="shared" si="9"/>
        <v>0.5</v>
      </c>
      <c r="AN299" s="14">
        <f t="shared" si="10"/>
        <v>0.27157802964254574</v>
      </c>
      <c r="AO299" s="14">
        <f t="shared" si="11"/>
        <v>622.99999999999989</v>
      </c>
      <c r="AP299" s="15">
        <f t="shared" si="12"/>
        <v>622.99999999999989</v>
      </c>
      <c r="AQ299" s="16">
        <f t="shared" si="13"/>
        <v>2294</v>
      </c>
      <c r="AR299" s="11" t="str">
        <f t="shared" si="14"/>
        <v/>
      </c>
    </row>
    <row r="300" spans="1:44" hidden="1">
      <c r="A300" s="1" t="s">
        <v>44</v>
      </c>
      <c r="B300" s="1" t="s">
        <v>445</v>
      </c>
      <c r="C300" s="1">
        <v>124170767729247</v>
      </c>
      <c r="D300" s="1" t="s">
        <v>46</v>
      </c>
      <c r="E300" s="1" t="s">
        <v>47</v>
      </c>
      <c r="F300" s="1" t="s">
        <v>225</v>
      </c>
      <c r="G300" s="1">
        <v>43560</v>
      </c>
      <c r="H300" s="1">
        <v>43804</v>
      </c>
      <c r="I300" s="1">
        <v>3</v>
      </c>
      <c r="J300" s="1" t="s">
        <v>49</v>
      </c>
      <c r="K300" s="1">
        <v>201942</v>
      </c>
      <c r="L300" s="2">
        <v>43752</v>
      </c>
      <c r="M300" s="2">
        <v>43758</v>
      </c>
      <c r="N300" s="2">
        <v>43752</v>
      </c>
      <c r="O300" s="2">
        <v>43758</v>
      </c>
      <c r="P300" s="1">
        <v>1</v>
      </c>
      <c r="Q300" s="1">
        <v>6574</v>
      </c>
      <c r="R300" s="10">
        <f t="shared" si="0"/>
        <v>0.11162048356424885</v>
      </c>
      <c r="S300" s="11">
        <f t="shared" si="1"/>
        <v>18.640620755229559</v>
      </c>
      <c r="T300" s="1">
        <v>22.04</v>
      </c>
      <c r="U300" s="1">
        <v>11</v>
      </c>
      <c r="V300" s="1">
        <v>503.84</v>
      </c>
      <c r="W300" s="1">
        <v>58896</v>
      </c>
      <c r="X300" s="1">
        <v>2471.09</v>
      </c>
      <c r="Y300" s="1">
        <v>167</v>
      </c>
      <c r="Z300" s="1">
        <v>9889.27</v>
      </c>
      <c r="AA300" s="1">
        <v>167</v>
      </c>
      <c r="AB300" s="1">
        <v>68.451779738211997</v>
      </c>
      <c r="AC300" s="1">
        <v>9889.27</v>
      </c>
      <c r="AD300" s="1">
        <v>4053.5217473754901</v>
      </c>
      <c r="AE300" s="1" t="s">
        <v>50</v>
      </c>
      <c r="AF300" s="11">
        <f t="shared" si="2"/>
        <v>2.8355066558000542E-3</v>
      </c>
      <c r="AG300" s="11">
        <f t="shared" si="3"/>
        <v>1.6732582902342561E-3</v>
      </c>
      <c r="AH300" s="10">
        <f t="shared" si="4"/>
        <v>98.548220261636743</v>
      </c>
      <c r="AI300" s="12">
        <f t="shared" si="5"/>
        <v>0.4098908966369057</v>
      </c>
      <c r="AJ300" s="11">
        <f t="shared" si="6"/>
        <v>2.1910679106423744E-4</v>
      </c>
      <c r="AK300" s="11">
        <f t="shared" si="7"/>
        <v>5.0408409548026542E-4</v>
      </c>
      <c r="AL300" s="11">
        <f t="shared" si="8"/>
        <v>-2.114547414798404</v>
      </c>
      <c r="AM300" s="13">
        <f t="shared" si="9"/>
        <v>1.723426976927114E-2</v>
      </c>
      <c r="AN300" s="14">
        <f t="shared" si="10"/>
        <v>18.267808340124969</v>
      </c>
      <c r="AO300" s="14">
        <f t="shared" si="11"/>
        <v>1075900.8400000001</v>
      </c>
      <c r="AP300" s="15">
        <f t="shared" si="12"/>
        <v>441001.96000000008</v>
      </c>
      <c r="AQ300" s="16">
        <f t="shared" si="13"/>
        <v>24140.934248327198</v>
      </c>
      <c r="AR300" s="11">
        <f t="shared" si="14"/>
        <v>0.98</v>
      </c>
    </row>
    <row r="301" spans="1:44" hidden="1">
      <c r="A301" s="1" t="s">
        <v>116</v>
      </c>
      <c r="B301" s="1" t="s">
        <v>446</v>
      </c>
      <c r="C301" s="1">
        <v>124170767729247</v>
      </c>
      <c r="D301" s="1" t="s">
        <v>46</v>
      </c>
      <c r="E301" s="1" t="s">
        <v>118</v>
      </c>
      <c r="F301" s="1" t="s">
        <v>355</v>
      </c>
      <c r="G301" s="1">
        <v>43560</v>
      </c>
      <c r="H301" s="1">
        <v>43804</v>
      </c>
      <c r="I301" s="1">
        <v>3</v>
      </c>
      <c r="J301" s="1" t="s">
        <v>49</v>
      </c>
      <c r="K301" s="1">
        <v>201942</v>
      </c>
      <c r="L301" s="2">
        <v>43752</v>
      </c>
      <c r="M301" s="2">
        <v>43758</v>
      </c>
      <c r="N301" s="2">
        <v>43752</v>
      </c>
      <c r="O301" s="2">
        <v>43758</v>
      </c>
      <c r="P301" s="1">
        <v>1</v>
      </c>
      <c r="Q301" s="1">
        <v>5508</v>
      </c>
      <c r="R301" s="10">
        <f t="shared" si="0"/>
        <v>0.13510596546310832</v>
      </c>
      <c r="S301" s="11">
        <f t="shared" si="1"/>
        <v>6.3499803767660907</v>
      </c>
      <c r="T301" s="1">
        <v>10.87</v>
      </c>
      <c r="U301" s="1">
        <v>2</v>
      </c>
      <c r="V301" s="1">
        <v>99.98</v>
      </c>
      <c r="W301" s="1">
        <v>40768</v>
      </c>
      <c r="X301" s="1">
        <v>294.409999999999</v>
      </c>
      <c r="Y301" s="1">
        <v>47</v>
      </c>
      <c r="Z301" s="1">
        <v>2906.97</v>
      </c>
      <c r="AA301" s="1">
        <v>47</v>
      </c>
      <c r="AB301" s="1">
        <v>32.196804647766903</v>
      </c>
      <c r="AC301" s="1">
        <v>2906.97</v>
      </c>
      <c r="AD301" s="1">
        <v>1991.38606823232</v>
      </c>
      <c r="AE301" s="1" t="s">
        <v>50</v>
      </c>
      <c r="AF301" s="11">
        <f t="shared" si="2"/>
        <v>1.1528649921507064E-3</v>
      </c>
      <c r="AG301" s="11">
        <f t="shared" si="3"/>
        <v>3.6310820624546115E-4</v>
      </c>
      <c r="AH301" s="10">
        <f t="shared" si="4"/>
        <v>14.80319535221496</v>
      </c>
      <c r="AI301" s="12">
        <f t="shared" si="5"/>
        <v>0.68503839676138378</v>
      </c>
      <c r="AJ301" s="11">
        <f t="shared" si="6"/>
        <v>1.6806567991245952E-4</v>
      </c>
      <c r="AK301" s="11">
        <f t="shared" si="7"/>
        <v>2.5670965555307633E-4</v>
      </c>
      <c r="AL301" s="11">
        <f t="shared" si="8"/>
        <v>-2.5739055972534133</v>
      </c>
      <c r="AM301" s="13">
        <f t="shared" si="9"/>
        <v>5.0278853122576062E-3</v>
      </c>
      <c r="AN301" s="14">
        <f t="shared" si="10"/>
        <v>6.2864805729984301</v>
      </c>
      <c r="AO301" s="14">
        <f t="shared" si="11"/>
        <v>256287.24</v>
      </c>
      <c r="AP301" s="15">
        <f t="shared" si="12"/>
        <v>175566.59999999998</v>
      </c>
      <c r="AQ301" s="16">
        <f t="shared" si="13"/>
        <v>27927.645359168095</v>
      </c>
      <c r="AR301" s="11">
        <f t="shared" si="14"/>
        <v>0.99</v>
      </c>
    </row>
    <row r="302" spans="1:44" hidden="1">
      <c r="A302" s="1" t="s">
        <v>53</v>
      </c>
      <c r="B302" s="1" t="s">
        <v>447</v>
      </c>
      <c r="C302" s="1">
        <v>124170767729247</v>
      </c>
      <c r="D302" s="1" t="s">
        <v>46</v>
      </c>
      <c r="E302" s="1" t="s">
        <v>55</v>
      </c>
      <c r="F302" s="1" t="s">
        <v>400</v>
      </c>
      <c r="G302" s="1">
        <v>43560</v>
      </c>
      <c r="H302" s="1">
        <v>43804</v>
      </c>
      <c r="I302" s="1">
        <v>3</v>
      </c>
      <c r="J302" s="1" t="s">
        <v>49</v>
      </c>
      <c r="K302" s="1">
        <v>201942</v>
      </c>
      <c r="L302" s="2">
        <v>43752</v>
      </c>
      <c r="M302" s="2">
        <v>43758</v>
      </c>
      <c r="N302" s="2">
        <v>43752</v>
      </c>
      <c r="O302" s="2">
        <v>43758</v>
      </c>
      <c r="P302" s="1">
        <v>1</v>
      </c>
      <c r="Q302" s="1">
        <v>107136</v>
      </c>
      <c r="R302" s="10">
        <f t="shared" si="0"/>
        <v>0.263662271311076</v>
      </c>
      <c r="S302" s="11">
        <f t="shared" si="1"/>
        <v>54.050765618770583</v>
      </c>
      <c r="T302" s="1">
        <v>123.59</v>
      </c>
      <c r="U302" s="1">
        <v>3</v>
      </c>
      <c r="V302" s="1">
        <v>104.01</v>
      </c>
      <c r="W302" s="1">
        <v>406338</v>
      </c>
      <c r="X302" s="1">
        <v>5528.9</v>
      </c>
      <c r="Y302" s="1">
        <v>205</v>
      </c>
      <c r="Z302" s="1">
        <v>16944.599999999999</v>
      </c>
      <c r="AA302" s="1">
        <v>205</v>
      </c>
      <c r="AB302" s="1">
        <v>193.62180779556499</v>
      </c>
      <c r="AC302" s="1">
        <v>16944.599999999999</v>
      </c>
      <c r="AD302" s="1">
        <v>16004.117484745</v>
      </c>
      <c r="AE302" s="1" t="s">
        <v>50</v>
      </c>
      <c r="AF302" s="11">
        <f t="shared" si="2"/>
        <v>5.0450610083231206E-4</v>
      </c>
      <c r="AG302" s="11">
        <f t="shared" si="3"/>
        <v>2.800179211469534E-5</v>
      </c>
      <c r="AH302" s="10">
        <f t="shared" si="4"/>
        <v>11.378192204301076</v>
      </c>
      <c r="AI302" s="12">
        <f t="shared" si="5"/>
        <v>0.94449662339365326</v>
      </c>
      <c r="AJ302" s="11">
        <f t="shared" si="6"/>
        <v>3.5227344953191533E-5</v>
      </c>
      <c r="AK302" s="11">
        <f t="shared" si="7"/>
        <v>1.6166615863349288E-5</v>
      </c>
      <c r="AL302" s="11">
        <f t="shared" si="8"/>
        <v>-12.293763137534214</v>
      </c>
      <c r="AM302" s="13">
        <f t="shared" si="9"/>
        <v>4.8921462426041965E-35</v>
      </c>
      <c r="AN302" s="14">
        <f t="shared" si="10"/>
        <v>54.050765618770583</v>
      </c>
      <c r="AO302" s="14">
        <f t="shared" si="11"/>
        <v>21962880</v>
      </c>
      <c r="AP302" s="15">
        <f t="shared" si="12"/>
        <v>20743866</v>
      </c>
      <c r="AQ302" s="16">
        <f t="shared" si="13"/>
        <v>383784.86895653029</v>
      </c>
      <c r="AR302" s="11">
        <f t="shared" si="14"/>
        <v>1</v>
      </c>
    </row>
    <row r="303" spans="1:44" hidden="1">
      <c r="A303" s="1" t="s">
        <v>53</v>
      </c>
      <c r="B303" s="1" t="s">
        <v>448</v>
      </c>
      <c r="C303" s="1">
        <v>124170767729247</v>
      </c>
      <c r="D303" s="1" t="s">
        <v>46</v>
      </c>
      <c r="E303" s="1" t="s">
        <v>55</v>
      </c>
      <c r="F303" s="1" t="s">
        <v>62</v>
      </c>
      <c r="G303" s="1">
        <v>43560</v>
      </c>
      <c r="H303" s="1">
        <v>43804</v>
      </c>
      <c r="I303" s="1">
        <v>3</v>
      </c>
      <c r="J303" s="1" t="s">
        <v>49</v>
      </c>
      <c r="K303" s="1">
        <v>201942</v>
      </c>
      <c r="L303" s="2">
        <v>43752</v>
      </c>
      <c r="M303" s="2">
        <v>43758</v>
      </c>
      <c r="N303" s="2">
        <v>43752</v>
      </c>
      <c r="O303" s="2">
        <v>43758</v>
      </c>
      <c r="P303" s="1">
        <v>1</v>
      </c>
      <c r="Q303" s="1">
        <v>629</v>
      </c>
      <c r="R303" s="10">
        <f t="shared" si="0"/>
        <v>7.7750309023485786E-2</v>
      </c>
      <c r="S303" s="11">
        <f t="shared" si="1"/>
        <v>17.571569839307788</v>
      </c>
      <c r="T303" s="1">
        <v>4.28</v>
      </c>
      <c r="U303" s="1">
        <v>7</v>
      </c>
      <c r="V303" s="1">
        <v>342.49</v>
      </c>
      <c r="W303" s="1">
        <v>8090</v>
      </c>
      <c r="X303" s="1">
        <v>3345.0499999999902</v>
      </c>
      <c r="Y303" s="1">
        <v>226</v>
      </c>
      <c r="Z303" s="1">
        <v>12892.06</v>
      </c>
      <c r="AA303" s="1">
        <v>226</v>
      </c>
      <c r="AB303" s="1">
        <v>135.968203497616</v>
      </c>
      <c r="AC303" s="1">
        <v>12892.06</v>
      </c>
      <c r="AD303" s="1">
        <v>7756.2399893074098</v>
      </c>
      <c r="AE303" s="1" t="s">
        <v>50</v>
      </c>
      <c r="AF303" s="11">
        <f t="shared" si="2"/>
        <v>2.7935723114956738E-2</v>
      </c>
      <c r="AG303" s="11">
        <f t="shared" si="3"/>
        <v>1.1128775834658187E-2</v>
      </c>
      <c r="AH303" s="10">
        <f t="shared" si="4"/>
        <v>90.031796502384736</v>
      </c>
      <c r="AI303" s="12">
        <f t="shared" si="5"/>
        <v>0.60162921901599675</v>
      </c>
      <c r="AJ303" s="11">
        <f t="shared" si="6"/>
        <v>1.8321169369961985E-3</v>
      </c>
      <c r="AK303" s="11">
        <f t="shared" si="7"/>
        <v>4.1828110262368354E-3</v>
      </c>
      <c r="AL303" s="11">
        <f t="shared" si="8"/>
        <v>-3.6805196632142319</v>
      </c>
      <c r="AM303" s="13">
        <f t="shared" si="9"/>
        <v>1.163795542310271E-4</v>
      </c>
      <c r="AN303" s="14">
        <f t="shared" si="10"/>
        <v>17.571569839307788</v>
      </c>
      <c r="AO303" s="14">
        <f t="shared" si="11"/>
        <v>142154</v>
      </c>
      <c r="AP303" s="15">
        <f t="shared" si="12"/>
        <v>85524</v>
      </c>
      <c r="AQ303" s="16">
        <f t="shared" si="13"/>
        <v>4867.1803818394137</v>
      </c>
      <c r="AR303" s="11">
        <f t="shared" si="14"/>
        <v>1</v>
      </c>
    </row>
    <row r="304" spans="1:44" hidden="1">
      <c r="A304" s="1" t="s">
        <v>53</v>
      </c>
      <c r="B304" s="1" t="s">
        <v>449</v>
      </c>
      <c r="C304" s="1">
        <v>124170767729247</v>
      </c>
      <c r="D304" s="1" t="s">
        <v>46</v>
      </c>
      <c r="E304" s="1" t="s">
        <v>55</v>
      </c>
      <c r="F304" s="1" t="s">
        <v>389</v>
      </c>
      <c r="G304" s="1">
        <v>43560</v>
      </c>
      <c r="H304" s="1">
        <v>43804</v>
      </c>
      <c r="I304" s="1">
        <v>3</v>
      </c>
      <c r="J304" s="1" t="s">
        <v>49</v>
      </c>
      <c r="K304" s="1">
        <v>201942</v>
      </c>
      <c r="L304" s="2">
        <v>43752</v>
      </c>
      <c r="M304" s="2">
        <v>43758</v>
      </c>
      <c r="N304" s="2">
        <v>43752</v>
      </c>
      <c r="O304" s="2">
        <v>43758</v>
      </c>
      <c r="P304" s="1">
        <v>1</v>
      </c>
      <c r="Q304" s="1">
        <v>2151</v>
      </c>
      <c r="R304" s="10">
        <f t="shared" si="0"/>
        <v>0.11912937527691626</v>
      </c>
      <c r="S304" s="11">
        <f t="shared" si="1"/>
        <v>18.941570669029684</v>
      </c>
      <c r="T304" s="1">
        <v>12.99</v>
      </c>
      <c r="U304" s="1">
        <v>6</v>
      </c>
      <c r="V304" s="1">
        <v>296.11</v>
      </c>
      <c r="W304" s="1">
        <v>18056</v>
      </c>
      <c r="X304" s="1">
        <v>4579.82</v>
      </c>
      <c r="Y304" s="1">
        <v>159</v>
      </c>
      <c r="Z304" s="1">
        <v>14766.93</v>
      </c>
      <c r="AA304" s="1">
        <v>159</v>
      </c>
      <c r="AB304" s="1">
        <v>108.634588563381</v>
      </c>
      <c r="AC304" s="1">
        <v>14766.93</v>
      </c>
      <c r="AD304" s="1">
        <v>10089.304181724799</v>
      </c>
      <c r="AE304" s="1" t="s">
        <v>50</v>
      </c>
      <c r="AF304" s="11">
        <f t="shared" si="2"/>
        <v>8.8059370846256084E-3</v>
      </c>
      <c r="AG304" s="11">
        <f t="shared" si="3"/>
        <v>2.7894002789400278E-3</v>
      </c>
      <c r="AH304" s="10">
        <f t="shared" si="4"/>
        <v>50.365411436541144</v>
      </c>
      <c r="AI304" s="12">
        <f t="shared" si="5"/>
        <v>0.68323640605948954</v>
      </c>
      <c r="AJ304" s="11">
        <f t="shared" si="6"/>
        <v>6.9527459714461366E-4</v>
      </c>
      <c r="AK304" s="11">
        <f t="shared" si="7"/>
        <v>1.1371785464477885E-3</v>
      </c>
      <c r="AL304" s="11">
        <f t="shared" si="8"/>
        <v>-4.5139211865806859</v>
      </c>
      <c r="AM304" s="13">
        <f t="shared" si="9"/>
        <v>3.1819937416661137E-6</v>
      </c>
      <c r="AN304" s="14">
        <f t="shared" si="10"/>
        <v>18.941570669029684</v>
      </c>
      <c r="AO304" s="14">
        <f t="shared" si="11"/>
        <v>342008.99999999994</v>
      </c>
      <c r="AP304" s="15">
        <f t="shared" si="12"/>
        <v>233672.99999999991</v>
      </c>
      <c r="AQ304" s="16">
        <f t="shared" si="13"/>
        <v>12336.516547810143</v>
      </c>
      <c r="AR304" s="11">
        <f t="shared" si="14"/>
        <v>1</v>
      </c>
    </row>
    <row r="305" spans="1:44" hidden="1">
      <c r="A305" s="1" t="s">
        <v>53</v>
      </c>
      <c r="B305" s="1" t="s">
        <v>450</v>
      </c>
      <c r="C305" s="1">
        <v>124170767729247</v>
      </c>
      <c r="D305" s="1" t="s">
        <v>46</v>
      </c>
      <c r="E305" s="1" t="s">
        <v>55</v>
      </c>
      <c r="F305" s="1" t="s">
        <v>451</v>
      </c>
      <c r="G305" s="1">
        <v>43560</v>
      </c>
      <c r="H305" s="1">
        <v>43804</v>
      </c>
      <c r="I305" s="1">
        <v>3</v>
      </c>
      <c r="J305" s="1" t="s">
        <v>49</v>
      </c>
      <c r="K305" s="1">
        <v>201942</v>
      </c>
      <c r="L305" s="2">
        <v>43752</v>
      </c>
      <c r="M305" s="2">
        <v>43758</v>
      </c>
      <c r="N305" s="2">
        <v>43752</v>
      </c>
      <c r="O305" s="2">
        <v>43758</v>
      </c>
      <c r="P305" s="1">
        <v>1</v>
      </c>
      <c r="Q305" s="1">
        <v>8646</v>
      </c>
      <c r="R305" s="10">
        <f t="shared" si="0"/>
        <v>6.2456657420249653E-2</v>
      </c>
      <c r="S305" s="11">
        <f t="shared" si="1"/>
        <v>13.365724687933426</v>
      </c>
      <c r="T305" s="1">
        <v>7.84</v>
      </c>
      <c r="U305" s="1">
        <v>3</v>
      </c>
      <c r="V305" s="1">
        <v>129.05500000000001</v>
      </c>
      <c r="W305" s="1">
        <v>138432</v>
      </c>
      <c r="X305" s="1">
        <v>2753.74</v>
      </c>
      <c r="Y305" s="1">
        <v>214</v>
      </c>
      <c r="Z305" s="1">
        <v>10497.91</v>
      </c>
      <c r="AA305" s="1">
        <v>214</v>
      </c>
      <c r="AB305" s="1">
        <v>165.966689798662</v>
      </c>
      <c r="AC305" s="1">
        <v>10497.91</v>
      </c>
      <c r="AD305" s="1">
        <v>8141.6045444124802</v>
      </c>
      <c r="AE305" s="1" t="s">
        <v>50</v>
      </c>
      <c r="AF305" s="11">
        <f t="shared" si="2"/>
        <v>1.5458853444290338E-3</v>
      </c>
      <c r="AG305" s="11">
        <f t="shared" si="3"/>
        <v>3.4698126301179735E-4</v>
      </c>
      <c r="AH305" s="10">
        <f t="shared" si="4"/>
        <v>48.03331020124913</v>
      </c>
      <c r="AI305" s="12">
        <f t="shared" si="5"/>
        <v>0.77554527943341534</v>
      </c>
      <c r="AJ305" s="11">
        <f t="shared" si="6"/>
        <v>1.0559283466653963E-4</v>
      </c>
      <c r="AK305" s="11">
        <f t="shared" si="7"/>
        <v>2.0029496725762789E-4</v>
      </c>
      <c r="AL305" s="11">
        <f t="shared" si="8"/>
        <v>-5.2949466292519176</v>
      </c>
      <c r="AM305" s="13">
        <f t="shared" si="9"/>
        <v>5.9525587777426715E-8</v>
      </c>
      <c r="AN305" s="14">
        <f t="shared" si="10"/>
        <v>13.365724687933426</v>
      </c>
      <c r="AO305" s="14">
        <f t="shared" si="11"/>
        <v>1850244</v>
      </c>
      <c r="AP305" s="15">
        <f t="shared" si="12"/>
        <v>1434948.0000000002</v>
      </c>
      <c r="AQ305" s="16">
        <f t="shared" si="13"/>
        <v>107360.28412252656</v>
      </c>
      <c r="AR305" s="11">
        <f t="shared" si="14"/>
        <v>1</v>
      </c>
    </row>
    <row r="306" spans="1:44" hidden="1">
      <c r="A306" s="1" t="s">
        <v>44</v>
      </c>
      <c r="B306" s="1" t="s">
        <v>452</v>
      </c>
      <c r="C306" s="1">
        <v>124170767729247</v>
      </c>
      <c r="D306" s="1" t="s">
        <v>46</v>
      </c>
      <c r="E306" s="1" t="s">
        <v>47</v>
      </c>
      <c r="F306" s="1" t="s">
        <v>377</v>
      </c>
      <c r="G306" s="1">
        <v>43560</v>
      </c>
      <c r="H306" s="1">
        <v>43804</v>
      </c>
      <c r="I306" s="1">
        <v>3</v>
      </c>
      <c r="J306" s="1" t="s">
        <v>49</v>
      </c>
      <c r="K306" s="1">
        <v>201942</v>
      </c>
      <c r="L306" s="2">
        <v>43752</v>
      </c>
      <c r="M306" s="2">
        <v>43758</v>
      </c>
      <c r="N306" s="2">
        <v>43752</v>
      </c>
      <c r="O306" s="2">
        <v>43758</v>
      </c>
      <c r="P306" s="1">
        <v>1</v>
      </c>
      <c r="Q306" s="1">
        <v>2151</v>
      </c>
      <c r="R306" s="10">
        <f t="shared" si="0"/>
        <v>0.11912937527691626</v>
      </c>
      <c r="S306" s="11">
        <f t="shared" si="1"/>
        <v>18.941570669029684</v>
      </c>
      <c r="T306" s="1">
        <v>12.99</v>
      </c>
      <c r="U306" s="1">
        <v>6</v>
      </c>
      <c r="V306" s="1">
        <v>296.11</v>
      </c>
      <c r="W306" s="1">
        <v>18056</v>
      </c>
      <c r="X306" s="1">
        <v>4579.82</v>
      </c>
      <c r="Y306" s="1">
        <v>159</v>
      </c>
      <c r="Z306" s="1">
        <v>14766.93</v>
      </c>
      <c r="AA306" s="1">
        <v>159</v>
      </c>
      <c r="AB306" s="1">
        <v>108.634588563381</v>
      </c>
      <c r="AC306" s="1">
        <v>14766.93</v>
      </c>
      <c r="AD306" s="1">
        <v>10089.304181724799</v>
      </c>
      <c r="AE306" s="1" t="s">
        <v>50</v>
      </c>
      <c r="AF306" s="11">
        <f t="shared" si="2"/>
        <v>8.8059370846256084E-3</v>
      </c>
      <c r="AG306" s="11">
        <f t="shared" si="3"/>
        <v>2.7894002789400278E-3</v>
      </c>
      <c r="AH306" s="10">
        <f t="shared" si="4"/>
        <v>50.365411436541144</v>
      </c>
      <c r="AI306" s="12">
        <f t="shared" si="5"/>
        <v>0.68323640605948954</v>
      </c>
      <c r="AJ306" s="11">
        <f t="shared" si="6"/>
        <v>6.9527459714461366E-4</v>
      </c>
      <c r="AK306" s="11">
        <f t="shared" si="7"/>
        <v>1.1371785464477885E-3</v>
      </c>
      <c r="AL306" s="11">
        <f t="shared" si="8"/>
        <v>-4.5139211865806859</v>
      </c>
      <c r="AM306" s="13">
        <f t="shared" si="9"/>
        <v>3.1819937416661137E-6</v>
      </c>
      <c r="AN306" s="14">
        <f t="shared" si="10"/>
        <v>18.941570669029684</v>
      </c>
      <c r="AO306" s="14">
        <f t="shared" si="11"/>
        <v>342008.99999999994</v>
      </c>
      <c r="AP306" s="15">
        <f t="shared" si="12"/>
        <v>233672.99999999991</v>
      </c>
      <c r="AQ306" s="16">
        <f t="shared" si="13"/>
        <v>12336.516547810143</v>
      </c>
      <c r="AR306" s="11">
        <f t="shared" si="14"/>
        <v>1</v>
      </c>
    </row>
    <row r="307" spans="1:44" hidden="1">
      <c r="A307" s="1" t="s">
        <v>44</v>
      </c>
      <c r="B307" s="1" t="s">
        <v>453</v>
      </c>
      <c r="C307" s="1">
        <v>124170767729247</v>
      </c>
      <c r="D307" s="1" t="s">
        <v>46</v>
      </c>
      <c r="E307" s="1" t="s">
        <v>47</v>
      </c>
      <c r="F307" s="1" t="s">
        <v>68</v>
      </c>
      <c r="G307" s="1">
        <v>43560</v>
      </c>
      <c r="H307" s="1">
        <v>43804</v>
      </c>
      <c r="I307" s="1">
        <v>3</v>
      </c>
      <c r="J307" s="1" t="s">
        <v>49</v>
      </c>
      <c r="K307" s="1">
        <v>201942</v>
      </c>
      <c r="L307" s="2">
        <v>43752</v>
      </c>
      <c r="M307" s="2">
        <v>43758</v>
      </c>
      <c r="N307" s="2">
        <v>43752</v>
      </c>
      <c r="O307" s="2">
        <v>43758</v>
      </c>
      <c r="P307" s="1">
        <v>1</v>
      </c>
      <c r="Q307" s="1">
        <v>34</v>
      </c>
      <c r="R307" s="10">
        <f t="shared" si="0"/>
        <v>2.1250000000000002E-2</v>
      </c>
      <c r="S307" s="11">
        <f t="shared" si="1"/>
        <v>0.46749999999999997</v>
      </c>
      <c r="T307" s="1">
        <v>0.28999999999999998</v>
      </c>
      <c r="U307" s="1">
        <v>2</v>
      </c>
      <c r="V307" s="1">
        <v>62.03</v>
      </c>
      <c r="W307" s="1">
        <v>1600</v>
      </c>
      <c r="X307" s="1">
        <v>457.12</v>
      </c>
      <c r="Y307" s="1">
        <v>22</v>
      </c>
      <c r="Z307" s="1">
        <v>844.05</v>
      </c>
      <c r="AA307" s="1">
        <v>22</v>
      </c>
      <c r="AB307" s="1">
        <v>-72.117647058819998</v>
      </c>
      <c r="AC307" s="1">
        <v>844.05</v>
      </c>
      <c r="AD307" s="1">
        <v>-2766.8590909089498</v>
      </c>
      <c r="AE307" s="1" t="s">
        <v>50</v>
      </c>
      <c r="AF307" s="11">
        <f t="shared" si="2"/>
        <v>1.375E-2</v>
      </c>
      <c r="AG307" s="11">
        <f t="shared" si="3"/>
        <v>5.8823529411764705E-2</v>
      </c>
      <c r="AH307" s="10">
        <f t="shared" si="4"/>
        <v>94.117647058823522</v>
      </c>
      <c r="AI307" s="12">
        <f t="shared" si="5"/>
        <v>-3.2780748663101607</v>
      </c>
      <c r="AJ307" s="11">
        <f t="shared" si="6"/>
        <v>2.9112859594172466E-3</v>
      </c>
      <c r="AK307" s="11">
        <f t="shared" si="7"/>
        <v>4.0352608268825606E-2</v>
      </c>
      <c r="AL307" s="11">
        <f t="shared" si="8"/>
        <v>1.1140960121317423</v>
      </c>
      <c r="AM307" s="13">
        <f t="shared" si="9"/>
        <v>0.8673810003601663</v>
      </c>
      <c r="AN307" s="14">
        <f t="shared" si="10"/>
        <v>0.40672499999999995</v>
      </c>
      <c r="AO307" s="14">
        <f t="shared" si="11"/>
        <v>650.75999999999988</v>
      </c>
      <c r="AP307" s="15">
        <f t="shared" si="12"/>
        <v>-2133.2399999999998</v>
      </c>
      <c r="AQ307" s="16">
        <f t="shared" si="13"/>
        <v>-5244.9197860962568</v>
      </c>
      <c r="AR307" s="11">
        <f t="shared" si="14"/>
        <v>0.87</v>
      </c>
    </row>
    <row r="308" spans="1:44" hidden="1">
      <c r="A308" s="1" t="s">
        <v>44</v>
      </c>
      <c r="B308" s="1" t="s">
        <v>454</v>
      </c>
      <c r="C308" s="1">
        <v>124170767729247</v>
      </c>
      <c r="D308" s="1" t="s">
        <v>46</v>
      </c>
      <c r="E308" s="1" t="s">
        <v>47</v>
      </c>
      <c r="F308" s="1" t="s">
        <v>74</v>
      </c>
      <c r="G308" s="1">
        <v>43560</v>
      </c>
      <c r="H308" s="1">
        <v>43804</v>
      </c>
      <c r="I308" s="1">
        <v>3</v>
      </c>
      <c r="J308" s="1" t="s">
        <v>49</v>
      </c>
      <c r="K308" s="1">
        <v>201942</v>
      </c>
      <c r="L308" s="2">
        <v>43752</v>
      </c>
      <c r="M308" s="2">
        <v>43758</v>
      </c>
      <c r="N308" s="2">
        <v>43752</v>
      </c>
      <c r="O308" s="2">
        <v>43758</v>
      </c>
      <c r="P308" s="1">
        <v>1</v>
      </c>
      <c r="Q308" s="1">
        <v>1524</v>
      </c>
      <c r="R308" s="10">
        <f t="shared" si="0"/>
        <v>0.10026315789473685</v>
      </c>
      <c r="S308" s="11">
        <f t="shared" si="1"/>
        <v>4.9128947368421052</v>
      </c>
      <c r="T308" s="1">
        <v>6.07</v>
      </c>
      <c r="U308" s="1">
        <v>0</v>
      </c>
      <c r="V308" s="1">
        <v>0</v>
      </c>
      <c r="W308" s="1">
        <v>15200</v>
      </c>
      <c r="X308" s="1">
        <v>761.33</v>
      </c>
      <c r="Y308" s="1">
        <v>49</v>
      </c>
      <c r="Z308" s="1">
        <v>2216.6999999999998</v>
      </c>
      <c r="AA308" s="1">
        <v>49</v>
      </c>
      <c r="AB308" s="1">
        <v>49</v>
      </c>
      <c r="AC308" s="1">
        <v>2216.6999999999998</v>
      </c>
      <c r="AD308" s="1">
        <v>2216.6999999999998</v>
      </c>
      <c r="AE308" s="1" t="s">
        <v>50</v>
      </c>
      <c r="AF308" s="11">
        <f t="shared" si="2"/>
        <v>3.2236842105263157E-3</v>
      </c>
      <c r="AG308" s="11">
        <f t="shared" si="3"/>
        <v>0</v>
      </c>
      <c r="AH308" s="10">
        <f t="shared" si="4"/>
        <v>0</v>
      </c>
      <c r="AI308" s="12">
        <f t="shared" si="5"/>
        <v>1</v>
      </c>
      <c r="AJ308" s="11">
        <f t="shared" si="6"/>
        <v>4.5978342088516316E-4</v>
      </c>
      <c r="AK308" s="11">
        <f t="shared" si="7"/>
        <v>0</v>
      </c>
      <c r="AL308" s="11">
        <f t="shared" si="8"/>
        <v>-7.0113102475947526</v>
      </c>
      <c r="AM308" s="13">
        <f t="shared" si="9"/>
        <v>0.5</v>
      </c>
      <c r="AN308" s="14">
        <f t="shared" si="10"/>
        <v>2.4564473684210526</v>
      </c>
      <c r="AO308" s="14">
        <f t="shared" si="11"/>
        <v>37338</v>
      </c>
      <c r="AP308" s="15">
        <f t="shared" si="12"/>
        <v>37338</v>
      </c>
      <c r="AQ308" s="16">
        <f t="shared" si="13"/>
        <v>15200</v>
      </c>
      <c r="AR308" s="11" t="str">
        <f t="shared" si="14"/>
        <v/>
      </c>
    </row>
    <row r="309" spans="1:44" hidden="1">
      <c r="A309" s="1" t="s">
        <v>44</v>
      </c>
      <c r="B309" s="1" t="s">
        <v>455</v>
      </c>
      <c r="C309" s="1">
        <v>124170767729247</v>
      </c>
      <c r="D309" s="1" t="s">
        <v>46</v>
      </c>
      <c r="E309" s="1" t="s">
        <v>47</v>
      </c>
      <c r="F309" s="1" t="s">
        <v>81</v>
      </c>
      <c r="G309" s="1">
        <v>43560</v>
      </c>
      <c r="H309" s="1">
        <v>43804</v>
      </c>
      <c r="I309" s="1">
        <v>3</v>
      </c>
      <c r="J309" s="1" t="s">
        <v>49</v>
      </c>
      <c r="K309" s="1">
        <v>201942</v>
      </c>
      <c r="L309" s="2">
        <v>43752</v>
      </c>
      <c r="M309" s="2">
        <v>43758</v>
      </c>
      <c r="N309" s="2">
        <v>43752</v>
      </c>
      <c r="O309" s="2">
        <v>43758</v>
      </c>
      <c r="P309" s="1">
        <v>1</v>
      </c>
      <c r="Q309" s="1">
        <v>509</v>
      </c>
      <c r="R309" s="10">
        <f t="shared" si="0"/>
        <v>8.9549612948627733E-2</v>
      </c>
      <c r="S309" s="11">
        <f t="shared" si="1"/>
        <v>13.342892329345529</v>
      </c>
      <c r="T309" s="1">
        <v>3.46</v>
      </c>
      <c r="U309" s="1">
        <v>3</v>
      </c>
      <c r="V309" s="1">
        <v>136.81</v>
      </c>
      <c r="W309" s="1">
        <v>5684</v>
      </c>
      <c r="X309" s="1">
        <v>2396.4899999999998</v>
      </c>
      <c r="Y309" s="1">
        <v>149</v>
      </c>
      <c r="Z309" s="1">
        <v>8835.2099999999991</v>
      </c>
      <c r="AA309" s="1">
        <v>149</v>
      </c>
      <c r="AB309" s="1">
        <v>115.49901768160601</v>
      </c>
      <c r="AC309" s="1">
        <v>8835.2099999999991</v>
      </c>
      <c r="AD309" s="1">
        <v>6848.7119195349096</v>
      </c>
      <c r="AE309" s="1" t="s">
        <v>50</v>
      </c>
      <c r="AF309" s="11">
        <f t="shared" si="2"/>
        <v>2.6213933849401828E-2</v>
      </c>
      <c r="AG309" s="11">
        <f t="shared" si="3"/>
        <v>5.893909626719057E-3</v>
      </c>
      <c r="AH309" s="10">
        <f t="shared" si="4"/>
        <v>33.50098231827112</v>
      </c>
      <c r="AI309" s="12">
        <f t="shared" si="5"/>
        <v>0.77516119249482462</v>
      </c>
      <c r="AJ309" s="11">
        <f t="shared" si="6"/>
        <v>2.1191946208945008E-3</v>
      </c>
      <c r="AK309" s="11">
        <f t="shared" si="7"/>
        <v>3.3928074436617318E-3</v>
      </c>
      <c r="AL309" s="11">
        <f t="shared" si="8"/>
        <v>-5.0796682386474536</v>
      </c>
      <c r="AM309" s="13">
        <f t="shared" si="9"/>
        <v>1.8904728174545871E-7</v>
      </c>
      <c r="AN309" s="14">
        <f t="shared" si="10"/>
        <v>13.342892329345529</v>
      </c>
      <c r="AO309" s="14">
        <f t="shared" si="11"/>
        <v>75840.999999999985</v>
      </c>
      <c r="AP309" s="15">
        <f t="shared" si="12"/>
        <v>58788.999999999985</v>
      </c>
      <c r="AQ309" s="16">
        <f t="shared" si="13"/>
        <v>4406.0162181405831</v>
      </c>
      <c r="AR309" s="11">
        <f t="shared" si="14"/>
        <v>1</v>
      </c>
    </row>
    <row r="310" spans="1:44" hidden="1">
      <c r="A310" s="1" t="s">
        <v>53</v>
      </c>
      <c r="B310" s="1" t="s">
        <v>456</v>
      </c>
      <c r="C310" s="1">
        <v>124170767729247</v>
      </c>
      <c r="D310" s="1" t="s">
        <v>46</v>
      </c>
      <c r="E310" s="1" t="s">
        <v>55</v>
      </c>
      <c r="F310" s="1" t="s">
        <v>221</v>
      </c>
      <c r="G310" s="1">
        <v>43560</v>
      </c>
      <c r="H310" s="1">
        <v>43804</v>
      </c>
      <c r="I310" s="1">
        <v>3</v>
      </c>
      <c r="J310" s="1" t="s">
        <v>49</v>
      </c>
      <c r="K310" s="1">
        <v>201942</v>
      </c>
      <c r="L310" s="2">
        <v>43752</v>
      </c>
      <c r="M310" s="2">
        <v>43758</v>
      </c>
      <c r="N310" s="2">
        <v>43752</v>
      </c>
      <c r="O310" s="2">
        <v>43758</v>
      </c>
      <c r="P310" s="1">
        <v>1</v>
      </c>
      <c r="Q310" s="1">
        <v>78880</v>
      </c>
      <c r="R310" s="10">
        <f t="shared" si="0"/>
        <v>0.38721141998792419</v>
      </c>
      <c r="S310" s="11">
        <f t="shared" si="1"/>
        <v>31.364125019021856</v>
      </c>
      <c r="T310" s="1">
        <v>89.98</v>
      </c>
      <c r="U310" s="1">
        <v>4</v>
      </c>
      <c r="V310" s="1">
        <v>277</v>
      </c>
      <c r="W310" s="1">
        <v>203713</v>
      </c>
      <c r="X310" s="1">
        <v>2799.67</v>
      </c>
      <c r="Y310" s="1">
        <v>81</v>
      </c>
      <c r="Z310" s="1">
        <v>4321.5999999999904</v>
      </c>
      <c r="AA310" s="1">
        <v>81</v>
      </c>
      <c r="AB310" s="1">
        <v>70.669726166339998</v>
      </c>
      <c r="AC310" s="1">
        <v>4321.5999999999904</v>
      </c>
      <c r="AD310" s="1">
        <v>3770.4480074130202</v>
      </c>
      <c r="AE310" s="1" t="s">
        <v>50</v>
      </c>
      <c r="AF310" s="11">
        <f t="shared" si="2"/>
        <v>3.9761821778678825E-4</v>
      </c>
      <c r="AG310" s="11">
        <f t="shared" si="3"/>
        <v>5.0709939148073022E-5</v>
      </c>
      <c r="AH310" s="10">
        <f t="shared" si="4"/>
        <v>10.330273833671399</v>
      </c>
      <c r="AI310" s="12">
        <f t="shared" si="5"/>
        <v>0.87246575513985924</v>
      </c>
      <c r="AJ310" s="11">
        <f t="shared" si="6"/>
        <v>4.4171017755969486E-5</v>
      </c>
      <c r="AK310" s="11">
        <f t="shared" si="7"/>
        <v>2.5354326691404172E-5</v>
      </c>
      <c r="AL310" s="11">
        <f t="shared" si="8"/>
        <v>-6.8113989370696446</v>
      </c>
      <c r="AM310" s="13">
        <f t="shared" si="9"/>
        <v>4.8327093551528339E-12</v>
      </c>
      <c r="AN310" s="14">
        <f t="shared" si="10"/>
        <v>31.364125019021856</v>
      </c>
      <c r="AO310" s="14">
        <f t="shared" si="11"/>
        <v>6389279.9999999991</v>
      </c>
      <c r="AP310" s="15">
        <f t="shared" si="12"/>
        <v>5574427.9999999991</v>
      </c>
      <c r="AQ310" s="16">
        <f t="shared" si="13"/>
        <v>177732.61637680614</v>
      </c>
      <c r="AR310" s="11">
        <f t="shared" si="14"/>
        <v>1</v>
      </c>
    </row>
    <row r="311" spans="1:44" hidden="1">
      <c r="A311" s="1" t="s">
        <v>44</v>
      </c>
      <c r="B311" s="1" t="s">
        <v>457</v>
      </c>
      <c r="C311" s="1">
        <v>124170767729247</v>
      </c>
      <c r="D311" s="1" t="s">
        <v>46</v>
      </c>
      <c r="E311" s="1" t="s">
        <v>47</v>
      </c>
      <c r="F311" s="1" t="s">
        <v>109</v>
      </c>
      <c r="G311" s="1">
        <v>43560</v>
      </c>
      <c r="H311" s="1">
        <v>43804</v>
      </c>
      <c r="I311" s="1">
        <v>3</v>
      </c>
      <c r="J311" s="1" t="s">
        <v>49</v>
      </c>
      <c r="K311" s="1">
        <v>201942</v>
      </c>
      <c r="L311" s="2">
        <v>43752</v>
      </c>
      <c r="M311" s="2">
        <v>43758</v>
      </c>
      <c r="N311" s="2">
        <v>43752</v>
      </c>
      <c r="O311" s="2">
        <v>43758</v>
      </c>
      <c r="P311" s="1">
        <v>1</v>
      </c>
      <c r="Q311" s="1">
        <v>1772</v>
      </c>
      <c r="R311" s="10">
        <f t="shared" si="0"/>
        <v>5.3104771038120356E-2</v>
      </c>
      <c r="S311" s="11">
        <f t="shared" si="1"/>
        <v>4.1952769120115079</v>
      </c>
      <c r="T311" s="1">
        <v>4.3899999999999997</v>
      </c>
      <c r="U311" s="1">
        <v>7</v>
      </c>
      <c r="V311" s="1">
        <v>453.2</v>
      </c>
      <c r="W311" s="1">
        <v>33368</v>
      </c>
      <c r="X311" s="1">
        <v>738.94</v>
      </c>
      <c r="Y311" s="1">
        <v>79</v>
      </c>
      <c r="Z311" s="1">
        <v>3963.63</v>
      </c>
      <c r="AA311" s="1">
        <v>79</v>
      </c>
      <c r="AB311" s="1">
        <v>-52.814898419788001</v>
      </c>
      <c r="AC311" s="1">
        <v>3963.63</v>
      </c>
      <c r="AD311" s="1">
        <v>-2649.8571623243502</v>
      </c>
      <c r="AE311" s="1" t="s">
        <v>50</v>
      </c>
      <c r="AF311" s="11">
        <f t="shared" si="2"/>
        <v>2.3675377607288422E-3</v>
      </c>
      <c r="AG311" s="11">
        <f t="shared" si="3"/>
        <v>3.9503386004514675E-3</v>
      </c>
      <c r="AH311" s="10">
        <f t="shared" si="4"/>
        <v>131.81489841986456</v>
      </c>
      <c r="AI311" s="12">
        <f t="shared" si="5"/>
        <v>-0.66854301797296911</v>
      </c>
      <c r="AJ311" s="11">
        <f t="shared" si="6"/>
        <v>2.6605330299767668E-4</v>
      </c>
      <c r="AK311" s="11">
        <f t="shared" si="7"/>
        <v>1.4901356281904381E-3</v>
      </c>
      <c r="AL311" s="11">
        <f t="shared" si="8"/>
        <v>1.0456500908575954</v>
      </c>
      <c r="AM311" s="13">
        <f t="shared" si="9"/>
        <v>0.85213869325664549</v>
      </c>
      <c r="AN311" s="14">
        <f t="shared" si="10"/>
        <v>3.5659853752097814</v>
      </c>
      <c r="AO311" s="14">
        <f t="shared" si="11"/>
        <v>118989.79999999999</v>
      </c>
      <c r="AP311" s="15">
        <f t="shared" si="12"/>
        <v>-79549.799999999988</v>
      </c>
      <c r="AQ311" s="16">
        <f t="shared" si="13"/>
        <v>-22307.943423722034</v>
      </c>
      <c r="AR311" s="11">
        <f t="shared" si="14"/>
        <v>0.85</v>
      </c>
    </row>
    <row r="312" spans="1:44" hidden="1">
      <c r="A312" s="1" t="s">
        <v>44</v>
      </c>
      <c r="B312" s="1" t="s">
        <v>458</v>
      </c>
      <c r="C312" s="1">
        <v>124170767729247</v>
      </c>
      <c r="D312" s="1" t="s">
        <v>46</v>
      </c>
      <c r="E312" s="1" t="s">
        <v>47</v>
      </c>
      <c r="F312" s="1" t="s">
        <v>60</v>
      </c>
      <c r="G312" s="1">
        <v>43560</v>
      </c>
      <c r="H312" s="1">
        <v>43804</v>
      </c>
      <c r="I312" s="1">
        <v>3</v>
      </c>
      <c r="J312" s="1" t="s">
        <v>49</v>
      </c>
      <c r="K312" s="1">
        <v>201942</v>
      </c>
      <c r="L312" s="2">
        <v>43752</v>
      </c>
      <c r="M312" s="2">
        <v>43758</v>
      </c>
      <c r="N312" s="2">
        <v>43752</v>
      </c>
      <c r="O312" s="2">
        <v>43758</v>
      </c>
      <c r="P312" s="1">
        <v>1</v>
      </c>
      <c r="Q312" s="1">
        <v>410</v>
      </c>
      <c r="R312" s="10">
        <f t="shared" si="0"/>
        <v>3.9790372670807456E-2</v>
      </c>
      <c r="S312" s="11">
        <f t="shared" si="1"/>
        <v>3.0638586956521738</v>
      </c>
      <c r="T312" s="1">
        <v>2.5799999999999899</v>
      </c>
      <c r="U312" s="1">
        <v>2</v>
      </c>
      <c r="V312" s="1">
        <v>91.98</v>
      </c>
      <c r="W312" s="1">
        <v>10304</v>
      </c>
      <c r="X312" s="1">
        <v>831.05</v>
      </c>
      <c r="Y312" s="1">
        <v>77</v>
      </c>
      <c r="Z312" s="1">
        <v>4177</v>
      </c>
      <c r="AA312" s="1">
        <v>77</v>
      </c>
      <c r="AB312" s="1">
        <v>26.7365853657979</v>
      </c>
      <c r="AC312" s="1">
        <v>4177</v>
      </c>
      <c r="AD312" s="1">
        <v>1450.3729489991899</v>
      </c>
      <c r="AE312" s="1" t="s">
        <v>50</v>
      </c>
      <c r="AF312" s="11">
        <f t="shared" si="2"/>
        <v>7.472826086956522E-3</v>
      </c>
      <c r="AG312" s="11">
        <f t="shared" si="3"/>
        <v>4.8780487804878049E-3</v>
      </c>
      <c r="AH312" s="10">
        <f t="shared" si="4"/>
        <v>50.263414634146343</v>
      </c>
      <c r="AI312" s="12">
        <f t="shared" si="5"/>
        <v>0.34722838137472284</v>
      </c>
      <c r="AJ312" s="11">
        <f t="shared" si="6"/>
        <v>8.4841964415516443E-4</v>
      </c>
      <c r="AK312" s="11">
        <f t="shared" si="7"/>
        <v>3.4408781566958738E-3</v>
      </c>
      <c r="AL312" s="11">
        <f t="shared" si="8"/>
        <v>-0.73217456089981692</v>
      </c>
      <c r="AM312" s="13">
        <f t="shared" si="9"/>
        <v>0.23203101463638923</v>
      </c>
      <c r="AN312" s="14">
        <f t="shared" si="10"/>
        <v>2.3591711956521739</v>
      </c>
      <c r="AO312" s="14">
        <f t="shared" si="11"/>
        <v>24308.9</v>
      </c>
      <c r="AP312" s="15">
        <f t="shared" si="12"/>
        <v>8440.74</v>
      </c>
      <c r="AQ312" s="16">
        <f t="shared" si="13"/>
        <v>3577.8412416851443</v>
      </c>
      <c r="AR312" s="11">
        <f t="shared" si="14"/>
        <v>0.77</v>
      </c>
    </row>
    <row r="313" spans="1:44" hidden="1">
      <c r="A313" s="1" t="s">
        <v>44</v>
      </c>
      <c r="B313" s="1" t="s">
        <v>459</v>
      </c>
      <c r="C313" s="1">
        <v>124170767729247</v>
      </c>
      <c r="D313" s="1" t="s">
        <v>46</v>
      </c>
      <c r="E313" s="1" t="s">
        <v>47</v>
      </c>
      <c r="F313" s="1" t="s">
        <v>58</v>
      </c>
      <c r="G313" s="1">
        <v>43560</v>
      </c>
      <c r="H313" s="1">
        <v>43804</v>
      </c>
      <c r="I313" s="1">
        <v>3</v>
      </c>
      <c r="J313" s="1" t="s">
        <v>49</v>
      </c>
      <c r="K313" s="1">
        <v>201942</v>
      </c>
      <c r="L313" s="2">
        <v>43752</v>
      </c>
      <c r="M313" s="2">
        <v>43758</v>
      </c>
      <c r="N313" s="2">
        <v>43752</v>
      </c>
      <c r="O313" s="2">
        <v>43758</v>
      </c>
      <c r="P313" s="1">
        <v>1</v>
      </c>
      <c r="Q313" s="1">
        <v>87</v>
      </c>
      <c r="R313" s="10">
        <f t="shared" si="0"/>
        <v>8.4795321637426896E-2</v>
      </c>
      <c r="S313" s="11">
        <f t="shared" si="1"/>
        <v>4.6637426900584789</v>
      </c>
      <c r="T313" s="1">
        <v>0.53</v>
      </c>
      <c r="U313" s="1">
        <v>2</v>
      </c>
      <c r="V313" s="1">
        <v>143.65</v>
      </c>
      <c r="W313" s="1">
        <v>1026</v>
      </c>
      <c r="X313" s="1">
        <v>491.44</v>
      </c>
      <c r="Y313" s="1">
        <v>55</v>
      </c>
      <c r="Z313" s="1">
        <v>3212.8</v>
      </c>
      <c r="AA313" s="1">
        <v>55</v>
      </c>
      <c r="AB313" s="1">
        <v>31.41379310344</v>
      </c>
      <c r="AC313" s="1">
        <v>3212.8</v>
      </c>
      <c r="AD313" s="1">
        <v>1835.02244514058</v>
      </c>
      <c r="AE313" s="1" t="s">
        <v>50</v>
      </c>
      <c r="AF313" s="11">
        <f t="shared" si="2"/>
        <v>5.360623781676413E-2</v>
      </c>
      <c r="AG313" s="11">
        <f t="shared" si="3"/>
        <v>2.2988505747126436E-2</v>
      </c>
      <c r="AH313" s="10">
        <f t="shared" si="4"/>
        <v>23.586206896551722</v>
      </c>
      <c r="AI313" s="12">
        <f t="shared" si="5"/>
        <v>0.57115987460815043</v>
      </c>
      <c r="AJ313" s="11">
        <f t="shared" si="6"/>
        <v>7.0318551898631504E-3</v>
      </c>
      <c r="AK313" s="11">
        <f t="shared" si="7"/>
        <v>1.6067399116695313E-2</v>
      </c>
      <c r="AL313" s="11">
        <f t="shared" si="8"/>
        <v>-1.7457176073786362</v>
      </c>
      <c r="AM313" s="13">
        <f t="shared" si="9"/>
        <v>4.0430016997851558E-2</v>
      </c>
      <c r="AN313" s="14">
        <f t="shared" si="10"/>
        <v>4.4771929824561392</v>
      </c>
      <c r="AO313" s="14">
        <f t="shared" si="11"/>
        <v>4593.5999999999985</v>
      </c>
      <c r="AP313" s="15">
        <f t="shared" si="12"/>
        <v>2623.6799999999989</v>
      </c>
      <c r="AQ313" s="16">
        <f t="shared" si="13"/>
        <v>586.01003134796235</v>
      </c>
      <c r="AR313" s="11">
        <f t="shared" si="14"/>
        <v>0.96</v>
      </c>
    </row>
    <row r="314" spans="1:44" hidden="1">
      <c r="A314" s="1" t="s">
        <v>44</v>
      </c>
      <c r="B314" s="1" t="s">
        <v>460</v>
      </c>
      <c r="C314" s="1">
        <v>124170767729247</v>
      </c>
      <c r="D314" s="1" t="s">
        <v>46</v>
      </c>
      <c r="E314" s="1" t="s">
        <v>47</v>
      </c>
      <c r="F314" s="1" t="s">
        <v>264</v>
      </c>
      <c r="G314" s="1">
        <v>43560</v>
      </c>
      <c r="H314" s="1">
        <v>43804</v>
      </c>
      <c r="I314" s="1">
        <v>3</v>
      </c>
      <c r="J314" s="1" t="s">
        <v>49</v>
      </c>
      <c r="K314" s="1">
        <v>201942</v>
      </c>
      <c r="L314" s="2">
        <v>43752</v>
      </c>
      <c r="M314" s="2">
        <v>43758</v>
      </c>
      <c r="N314" s="2">
        <v>43752</v>
      </c>
      <c r="O314" s="2">
        <v>43758</v>
      </c>
      <c r="P314" s="1">
        <v>1</v>
      </c>
      <c r="Q314" s="1">
        <v>21216</v>
      </c>
      <c r="R314" s="10">
        <f t="shared" si="0"/>
        <v>0.34025628277709175</v>
      </c>
      <c r="S314" s="11">
        <f t="shared" si="1"/>
        <v>6.8051256555418353</v>
      </c>
      <c r="T314" s="1">
        <v>22.52</v>
      </c>
      <c r="U314" s="1">
        <v>1</v>
      </c>
      <c r="V314" s="1">
        <v>91</v>
      </c>
      <c r="W314" s="1">
        <v>62353</v>
      </c>
      <c r="X314" s="1">
        <v>803.51</v>
      </c>
      <c r="Y314" s="1">
        <v>20</v>
      </c>
      <c r="Z314" s="1">
        <v>1186.8900000000001</v>
      </c>
      <c r="AA314" s="1">
        <v>20</v>
      </c>
      <c r="AB314" s="1">
        <v>17.06103883858</v>
      </c>
      <c r="AC314" s="1">
        <v>1186.8900000000001</v>
      </c>
      <c r="AD314" s="1">
        <v>1012.47881935611</v>
      </c>
      <c r="AE314" s="1" t="s">
        <v>50</v>
      </c>
      <c r="AF314" s="11">
        <f t="shared" si="2"/>
        <v>3.2075441438262796E-4</v>
      </c>
      <c r="AG314" s="11">
        <f t="shared" si="3"/>
        <v>4.7134238310708901E-5</v>
      </c>
      <c r="AH314" s="10">
        <f t="shared" si="4"/>
        <v>2.9389611613876321</v>
      </c>
      <c r="AI314" s="12">
        <f t="shared" si="5"/>
        <v>0.8530519419306184</v>
      </c>
      <c r="AJ314" s="11">
        <f t="shared" si="6"/>
        <v>7.1711363828559096E-5</v>
      </c>
      <c r="AK314" s="11">
        <f t="shared" si="7"/>
        <v>4.7133127479408639E-5</v>
      </c>
      <c r="AL314" s="11">
        <f t="shared" si="8"/>
        <v>-3.1885241610810171</v>
      </c>
      <c r="AM314" s="13">
        <f t="shared" si="9"/>
        <v>7.1500529448022319E-4</v>
      </c>
      <c r="AN314" s="14">
        <f t="shared" si="10"/>
        <v>6.8051256555418353</v>
      </c>
      <c r="AO314" s="14">
        <f t="shared" si="11"/>
        <v>424320.00000000006</v>
      </c>
      <c r="AP314" s="15">
        <f t="shared" si="12"/>
        <v>361967.00000000006</v>
      </c>
      <c r="AQ314" s="16">
        <f t="shared" si="13"/>
        <v>53190.347735199852</v>
      </c>
      <c r="AR314" s="11">
        <f t="shared" si="14"/>
        <v>1</v>
      </c>
    </row>
    <row r="315" spans="1:44">
      <c r="A315" s="1" t="s">
        <v>116</v>
      </c>
      <c r="B315" s="1" t="s">
        <v>461</v>
      </c>
      <c r="C315" s="1">
        <v>124170767729247</v>
      </c>
      <c r="D315" s="1" t="s">
        <v>46</v>
      </c>
      <c r="E315" s="1" t="s">
        <v>118</v>
      </c>
      <c r="F315" s="1" t="s">
        <v>343</v>
      </c>
      <c r="G315" s="1">
        <v>43560</v>
      </c>
      <c r="H315" s="1">
        <v>43804</v>
      </c>
      <c r="I315" s="1">
        <v>3</v>
      </c>
      <c r="J315" s="1" t="s">
        <v>49</v>
      </c>
      <c r="K315" s="1">
        <v>201942</v>
      </c>
      <c r="L315" s="2">
        <v>43752</v>
      </c>
      <c r="M315" s="2">
        <v>43758</v>
      </c>
      <c r="N315" s="2">
        <v>43752</v>
      </c>
      <c r="O315" s="2">
        <v>43758</v>
      </c>
      <c r="P315" s="1">
        <v>1</v>
      </c>
      <c r="Q315" s="1">
        <v>4</v>
      </c>
      <c r="R315" s="10">
        <f t="shared" si="0"/>
        <v>2.3668639053254437E-2</v>
      </c>
      <c r="S315" s="11">
        <f t="shared" si="1"/>
        <v>4.7337278106508875E-2</v>
      </c>
      <c r="T315" s="1">
        <v>0.02</v>
      </c>
      <c r="U315" s="1">
        <v>0</v>
      </c>
      <c r="V315" s="1">
        <v>0</v>
      </c>
      <c r="W315" s="1">
        <v>169</v>
      </c>
      <c r="X315" s="1">
        <v>3.92</v>
      </c>
      <c r="Y315" s="1">
        <v>2</v>
      </c>
      <c r="Z315" s="1">
        <v>108.14</v>
      </c>
      <c r="AA315" s="1">
        <v>2</v>
      </c>
      <c r="AB315" s="1">
        <v>2</v>
      </c>
      <c r="AC315" s="1">
        <v>108.14</v>
      </c>
      <c r="AD315" s="1">
        <v>108.14</v>
      </c>
      <c r="AE315" s="1" t="s">
        <v>50</v>
      </c>
      <c r="AF315" s="11">
        <f t="shared" si="2"/>
        <v>1.1834319526627219E-2</v>
      </c>
      <c r="AG315" s="11">
        <f t="shared" si="3"/>
        <v>0</v>
      </c>
      <c r="AH315" s="10">
        <f t="shared" si="4"/>
        <v>0</v>
      </c>
      <c r="AI315" s="12">
        <f t="shared" si="5"/>
        <v>1</v>
      </c>
      <c r="AJ315" s="11">
        <f t="shared" si="6"/>
        <v>8.3184646711411316E-3</v>
      </c>
      <c r="AK315" s="11">
        <f t="shared" si="7"/>
        <v>0</v>
      </c>
      <c r="AL315" s="11">
        <f t="shared" si="8"/>
        <v>-1.4226567034279152</v>
      </c>
      <c r="AM315" s="13">
        <f t="shared" si="9"/>
        <v>0.5</v>
      </c>
      <c r="AN315" s="14">
        <f t="shared" si="10"/>
        <v>2.3668639053254437E-2</v>
      </c>
      <c r="AO315" s="14">
        <f t="shared" si="11"/>
        <v>4</v>
      </c>
      <c r="AP315" s="15">
        <f t="shared" si="12"/>
        <v>4</v>
      </c>
      <c r="AQ315" s="16">
        <f t="shared" si="13"/>
        <v>169</v>
      </c>
      <c r="AR315" s="11" t="str">
        <f t="shared" si="14"/>
        <v/>
      </c>
    </row>
    <row r="316" spans="1:44" hidden="1">
      <c r="A316" s="1" t="s">
        <v>44</v>
      </c>
      <c r="B316" s="1" t="s">
        <v>462</v>
      </c>
      <c r="C316" s="1">
        <v>124170767729247</v>
      </c>
      <c r="D316" s="1" t="s">
        <v>46</v>
      </c>
      <c r="E316" s="1" t="s">
        <v>47</v>
      </c>
      <c r="F316" s="1" t="s">
        <v>72</v>
      </c>
      <c r="G316" s="1">
        <v>43560</v>
      </c>
      <c r="H316" s="1">
        <v>43804</v>
      </c>
      <c r="I316" s="1">
        <v>3</v>
      </c>
      <c r="J316" s="1" t="s">
        <v>49</v>
      </c>
      <c r="K316" s="1">
        <v>201942</v>
      </c>
      <c r="L316" s="2">
        <v>43752</v>
      </c>
      <c r="M316" s="2">
        <v>43758</v>
      </c>
      <c r="N316" s="2">
        <v>43752</v>
      </c>
      <c r="O316" s="2">
        <v>43758</v>
      </c>
      <c r="P316" s="1">
        <v>1</v>
      </c>
      <c r="Q316" s="1">
        <v>3902</v>
      </c>
      <c r="R316" s="10">
        <f t="shared" si="0"/>
        <v>9.6336164329448942E-2</v>
      </c>
      <c r="S316" s="11">
        <f t="shared" si="1"/>
        <v>17.822190400948053</v>
      </c>
      <c r="T316" s="1">
        <v>23.5399999999999</v>
      </c>
      <c r="U316" s="1">
        <v>6</v>
      </c>
      <c r="V316" s="1">
        <v>633.47</v>
      </c>
      <c r="W316" s="1">
        <v>40504</v>
      </c>
      <c r="X316" s="1">
        <v>3867.97</v>
      </c>
      <c r="Y316" s="1">
        <v>185</v>
      </c>
      <c r="Z316" s="1">
        <v>12569.4</v>
      </c>
      <c r="AA316" s="1">
        <v>185</v>
      </c>
      <c r="AB316" s="1">
        <v>122.71809328541001</v>
      </c>
      <c r="AC316" s="1">
        <v>12569.4</v>
      </c>
      <c r="AD316" s="1">
        <v>8337.7989283331408</v>
      </c>
      <c r="AE316" s="1" t="s">
        <v>50</v>
      </c>
      <c r="AF316" s="11">
        <f t="shared" si="2"/>
        <v>4.5674501283823818E-3</v>
      </c>
      <c r="AG316" s="11">
        <f t="shared" si="3"/>
        <v>1.5376729882111738E-3</v>
      </c>
      <c r="AH316" s="10">
        <f t="shared" si="4"/>
        <v>62.281906714505382</v>
      </c>
      <c r="AI316" s="12">
        <f t="shared" si="5"/>
        <v>0.66334104478645739</v>
      </c>
      <c r="AJ316" s="11">
        <f t="shared" si="6"/>
        <v>3.3503784662839705E-4</v>
      </c>
      <c r="AK316" s="11">
        <f t="shared" si="7"/>
        <v>6.2726954412133584E-4</v>
      </c>
      <c r="AL316" s="11">
        <f t="shared" si="8"/>
        <v>-4.2604622269697172</v>
      </c>
      <c r="AM316" s="13">
        <f t="shared" si="9"/>
        <v>1.0200227973406605E-5</v>
      </c>
      <c r="AN316" s="14">
        <f t="shared" si="10"/>
        <v>17.822190400948053</v>
      </c>
      <c r="AO316" s="14">
        <f t="shared" si="11"/>
        <v>721869.99999999988</v>
      </c>
      <c r="AP316" s="15">
        <f t="shared" si="12"/>
        <v>478845.99999999994</v>
      </c>
      <c r="AQ316" s="16">
        <f t="shared" si="13"/>
        <v>26867.965678030669</v>
      </c>
      <c r="AR316" s="11">
        <f t="shared" si="14"/>
        <v>1</v>
      </c>
    </row>
    <row r="317" spans="1:44" hidden="1">
      <c r="A317" s="1" t="s">
        <v>44</v>
      </c>
      <c r="B317" s="1" t="s">
        <v>463</v>
      </c>
      <c r="C317" s="1">
        <v>124170767729247</v>
      </c>
      <c r="D317" s="1" t="s">
        <v>46</v>
      </c>
      <c r="E317" s="1" t="s">
        <v>47</v>
      </c>
      <c r="F317" s="1" t="s">
        <v>464</v>
      </c>
      <c r="G317" s="1">
        <v>43560</v>
      </c>
      <c r="H317" s="1">
        <v>43804</v>
      </c>
      <c r="I317" s="1">
        <v>3</v>
      </c>
      <c r="J317" s="1" t="s">
        <v>49</v>
      </c>
      <c r="K317" s="1">
        <v>201942</v>
      </c>
      <c r="L317" s="2">
        <v>43752</v>
      </c>
      <c r="M317" s="2">
        <v>43758</v>
      </c>
      <c r="N317" s="2">
        <v>43752</v>
      </c>
      <c r="O317" s="2">
        <v>43758</v>
      </c>
      <c r="P317" s="1">
        <v>1</v>
      </c>
      <c r="Q317" s="1">
        <v>2025</v>
      </c>
      <c r="R317" s="10">
        <f t="shared" si="0"/>
        <v>0.10824246311738293</v>
      </c>
      <c r="S317" s="11">
        <f t="shared" si="1"/>
        <v>2.7060615779345736</v>
      </c>
      <c r="T317" s="1">
        <v>4.46</v>
      </c>
      <c r="U317" s="1">
        <v>1</v>
      </c>
      <c r="V317" s="1">
        <v>50</v>
      </c>
      <c r="W317" s="1">
        <v>18708</v>
      </c>
      <c r="X317" s="1">
        <v>381.4</v>
      </c>
      <c r="Y317" s="1">
        <v>25</v>
      </c>
      <c r="Z317" s="1">
        <v>1347.58</v>
      </c>
      <c r="AA317" s="1">
        <v>25</v>
      </c>
      <c r="AB317" s="1">
        <v>15.761481481475</v>
      </c>
      <c r="AC317" s="1">
        <v>1347.58</v>
      </c>
      <c r="AD317" s="1">
        <v>849.59428859224295</v>
      </c>
      <c r="AE317" s="1" t="s">
        <v>50</v>
      </c>
      <c r="AF317" s="11">
        <f t="shared" si="2"/>
        <v>1.3363267051528759E-3</v>
      </c>
      <c r="AG317" s="11">
        <f t="shared" si="3"/>
        <v>4.9382716049382717E-4</v>
      </c>
      <c r="AH317" s="10">
        <f t="shared" si="4"/>
        <v>9.2385185185185179</v>
      </c>
      <c r="AI317" s="12">
        <f t="shared" si="5"/>
        <v>0.63045925925925927</v>
      </c>
      <c r="AJ317" s="11">
        <f t="shared" si="6"/>
        <v>2.6708670442511702E-4</v>
      </c>
      <c r="AK317" s="11">
        <f t="shared" si="7"/>
        <v>4.9370521280447705E-4</v>
      </c>
      <c r="AL317" s="11">
        <f t="shared" si="8"/>
        <v>-1.5009255708132951</v>
      </c>
      <c r="AM317" s="13">
        <f t="shared" si="9"/>
        <v>6.6687406757581516E-2</v>
      </c>
      <c r="AN317" s="14">
        <f t="shared" si="10"/>
        <v>2.5166372674791537</v>
      </c>
      <c r="AO317" s="14">
        <f t="shared" si="11"/>
        <v>47081.250000000007</v>
      </c>
      <c r="AP317" s="15">
        <f t="shared" si="12"/>
        <v>29682.810000000005</v>
      </c>
      <c r="AQ317" s="16">
        <f t="shared" si="13"/>
        <v>11794.631822222222</v>
      </c>
      <c r="AR317" s="11">
        <f t="shared" si="14"/>
        <v>0.93</v>
      </c>
    </row>
    <row r="318" spans="1:44" hidden="1">
      <c r="A318" s="1" t="s">
        <v>44</v>
      </c>
      <c r="B318" s="1" t="s">
        <v>465</v>
      </c>
      <c r="C318" s="1">
        <v>124170767729247</v>
      </c>
      <c r="D318" s="1" t="s">
        <v>46</v>
      </c>
      <c r="E318" s="1" t="s">
        <v>47</v>
      </c>
      <c r="F318" s="1" t="s">
        <v>239</v>
      </c>
      <c r="G318" s="1">
        <v>43560</v>
      </c>
      <c r="H318" s="1">
        <v>43804</v>
      </c>
      <c r="I318" s="1">
        <v>3</v>
      </c>
      <c r="J318" s="1" t="s">
        <v>49</v>
      </c>
      <c r="K318" s="1">
        <v>201942</v>
      </c>
      <c r="L318" s="2">
        <v>43752</v>
      </c>
      <c r="M318" s="2">
        <v>43758</v>
      </c>
      <c r="N318" s="2">
        <v>43752</v>
      </c>
      <c r="O318" s="2">
        <v>43758</v>
      </c>
      <c r="P318" s="1">
        <v>1</v>
      </c>
      <c r="Q318" s="1">
        <v>37400</v>
      </c>
      <c r="R318" s="10">
        <f t="shared" si="0"/>
        <v>0.36915666456096019</v>
      </c>
      <c r="S318" s="11">
        <f t="shared" si="1"/>
        <v>11.074699936828805</v>
      </c>
      <c r="T318" s="1">
        <v>41.1</v>
      </c>
      <c r="U318" s="1">
        <v>3</v>
      </c>
      <c r="V318" s="1">
        <v>186</v>
      </c>
      <c r="W318" s="1">
        <v>101312</v>
      </c>
      <c r="X318" s="1">
        <v>1263.55</v>
      </c>
      <c r="Y318" s="1">
        <v>30</v>
      </c>
      <c r="Z318" s="1">
        <v>1378.81</v>
      </c>
      <c r="AA318" s="1">
        <v>30</v>
      </c>
      <c r="AB318" s="1">
        <v>21.873368983980001</v>
      </c>
      <c r="AC318" s="1">
        <v>1378.81</v>
      </c>
      <c r="AD318" s="1">
        <v>1005.30732962671</v>
      </c>
      <c r="AE318" s="1" t="s">
        <v>50</v>
      </c>
      <c r="AF318" s="11">
        <f t="shared" si="2"/>
        <v>2.9611497157296275E-4</v>
      </c>
      <c r="AG318" s="11">
        <f t="shared" si="3"/>
        <v>8.0213903743315507E-5</v>
      </c>
      <c r="AH318" s="10">
        <f t="shared" si="4"/>
        <v>8.126631016042781</v>
      </c>
      <c r="AI318" s="12">
        <f t="shared" si="5"/>
        <v>0.72911229946524059</v>
      </c>
      <c r="AJ318" s="11">
        <f t="shared" si="6"/>
        <v>5.4054944831430238E-5</v>
      </c>
      <c r="AK318" s="11">
        <f t="shared" si="7"/>
        <v>4.6309661467844454E-5</v>
      </c>
      <c r="AL318" s="11">
        <f t="shared" si="8"/>
        <v>-3.0331915136996566</v>
      </c>
      <c r="AM318" s="13">
        <f t="shared" si="9"/>
        <v>1.2099098843104783E-3</v>
      </c>
      <c r="AN318" s="14">
        <f t="shared" si="10"/>
        <v>11.074699936828805</v>
      </c>
      <c r="AO318" s="14">
        <f t="shared" si="11"/>
        <v>1122000</v>
      </c>
      <c r="AP318" s="15">
        <f t="shared" si="12"/>
        <v>818063.99999999988</v>
      </c>
      <c r="AQ318" s="16">
        <f t="shared" si="13"/>
        <v>73867.825283422455</v>
      </c>
      <c r="AR318" s="11">
        <f t="shared" si="14"/>
        <v>1</v>
      </c>
    </row>
    <row r="319" spans="1:44" hidden="1">
      <c r="A319" s="1" t="s">
        <v>44</v>
      </c>
      <c r="B319" s="1" t="s">
        <v>466</v>
      </c>
      <c r="C319" s="1">
        <v>124170767729247</v>
      </c>
      <c r="D319" s="1" t="s">
        <v>46</v>
      </c>
      <c r="E319" s="1" t="s">
        <v>47</v>
      </c>
      <c r="F319" s="1" t="s">
        <v>394</v>
      </c>
      <c r="G319" s="1">
        <v>43560</v>
      </c>
      <c r="H319" s="1">
        <v>43804</v>
      </c>
      <c r="I319" s="1">
        <v>3</v>
      </c>
      <c r="J319" s="1" t="s">
        <v>49</v>
      </c>
      <c r="K319" s="1">
        <v>201942</v>
      </c>
      <c r="L319" s="2">
        <v>43752</v>
      </c>
      <c r="M319" s="2">
        <v>43758</v>
      </c>
      <c r="N319" s="2">
        <v>43752</v>
      </c>
      <c r="O319" s="2">
        <v>43758</v>
      </c>
      <c r="P319" s="1">
        <v>1</v>
      </c>
      <c r="Q319" s="1">
        <v>18932</v>
      </c>
      <c r="R319" s="10">
        <f t="shared" si="0"/>
        <v>0.22063210889427559</v>
      </c>
      <c r="S319" s="11">
        <f t="shared" si="1"/>
        <v>13.899822860339363</v>
      </c>
      <c r="T319" s="1">
        <v>18.829999999999998</v>
      </c>
      <c r="U319" s="1">
        <v>1</v>
      </c>
      <c r="V319" s="1">
        <v>21.13</v>
      </c>
      <c r="W319" s="1">
        <v>85808</v>
      </c>
      <c r="X319" s="1">
        <v>1032.3599999999999</v>
      </c>
      <c r="Y319" s="1">
        <v>63</v>
      </c>
      <c r="Z319" s="1">
        <v>4429.9299999999903</v>
      </c>
      <c r="AA319" s="1">
        <v>63</v>
      </c>
      <c r="AB319" s="1">
        <v>58.467568138497001</v>
      </c>
      <c r="AC319" s="1">
        <v>4429.9299999999903</v>
      </c>
      <c r="AD319" s="1">
        <v>4111.2259384725703</v>
      </c>
      <c r="AE319" s="1" t="s">
        <v>50</v>
      </c>
      <c r="AF319" s="11">
        <f t="shared" si="2"/>
        <v>7.3419727764311023E-4</v>
      </c>
      <c r="AG319" s="11">
        <f t="shared" si="3"/>
        <v>5.2820621170504965E-5</v>
      </c>
      <c r="AH319" s="10">
        <f t="shared" si="4"/>
        <v>4.53243186139869</v>
      </c>
      <c r="AI319" s="12">
        <f t="shared" si="5"/>
        <v>0.92805663712065567</v>
      </c>
      <c r="AJ319" s="11">
        <f t="shared" si="6"/>
        <v>9.2466199457681402E-5</v>
      </c>
      <c r="AK319" s="11">
        <f t="shared" si="7"/>
        <v>5.2819226143072744E-5</v>
      </c>
      <c r="AL319" s="11">
        <f t="shared" si="8"/>
        <v>-6.3985746039008502</v>
      </c>
      <c r="AM319" s="13">
        <f t="shared" si="9"/>
        <v>7.8417055295059692E-11</v>
      </c>
      <c r="AN319" s="14">
        <f t="shared" si="10"/>
        <v>13.899822860339363</v>
      </c>
      <c r="AO319" s="14">
        <f t="shared" si="11"/>
        <v>1192716</v>
      </c>
      <c r="AP319" s="15">
        <f t="shared" si="12"/>
        <v>1106908</v>
      </c>
      <c r="AQ319" s="16">
        <f t="shared" si="13"/>
        <v>79634.683918049224</v>
      </c>
      <c r="AR319" s="11">
        <f t="shared" si="14"/>
        <v>1</v>
      </c>
    </row>
    <row r="320" spans="1:44" hidden="1">
      <c r="A320" s="1" t="s">
        <v>53</v>
      </c>
      <c r="B320" s="1" t="s">
        <v>467</v>
      </c>
      <c r="C320" s="1">
        <v>124170767729247</v>
      </c>
      <c r="D320" s="1" t="s">
        <v>46</v>
      </c>
      <c r="E320" s="1" t="s">
        <v>55</v>
      </c>
      <c r="F320" s="1" t="s">
        <v>56</v>
      </c>
      <c r="G320" s="1">
        <v>43560</v>
      </c>
      <c r="H320" s="1">
        <v>43804</v>
      </c>
      <c r="I320" s="1">
        <v>3</v>
      </c>
      <c r="J320" s="1" t="s">
        <v>49</v>
      </c>
      <c r="K320" s="1">
        <v>201942</v>
      </c>
      <c r="L320" s="2">
        <v>43752</v>
      </c>
      <c r="M320" s="2">
        <v>43758</v>
      </c>
      <c r="N320" s="2">
        <v>43752</v>
      </c>
      <c r="O320" s="2">
        <v>43758</v>
      </c>
      <c r="P320" s="1">
        <v>1</v>
      </c>
      <c r="Q320" s="1">
        <v>2325</v>
      </c>
      <c r="R320" s="10">
        <f t="shared" si="0"/>
        <v>5.1547534586732884E-2</v>
      </c>
      <c r="S320" s="11">
        <f t="shared" si="1"/>
        <v>9.8971266406527132</v>
      </c>
      <c r="T320" s="1">
        <v>7.96</v>
      </c>
      <c r="U320" s="1">
        <v>10</v>
      </c>
      <c r="V320" s="1">
        <v>599.17999999999995</v>
      </c>
      <c r="W320" s="1">
        <v>45104</v>
      </c>
      <c r="X320" s="1">
        <v>1915.6</v>
      </c>
      <c r="Y320" s="1">
        <v>192</v>
      </c>
      <c r="Z320" s="1">
        <v>10085.120000000001</v>
      </c>
      <c r="AA320" s="1">
        <v>192</v>
      </c>
      <c r="AB320" s="1">
        <v>-1.99569892473599</v>
      </c>
      <c r="AC320" s="1">
        <v>10085.120000000001</v>
      </c>
      <c r="AD320" s="1">
        <v>-104.827412186632</v>
      </c>
      <c r="AE320" s="1" t="s">
        <v>50</v>
      </c>
      <c r="AF320" s="11">
        <f t="shared" si="2"/>
        <v>4.2568286626463283E-3</v>
      </c>
      <c r="AG320" s="11">
        <f t="shared" si="3"/>
        <v>4.3010752688172043E-3</v>
      </c>
      <c r="AH320" s="10">
        <f t="shared" si="4"/>
        <v>193.99569892473119</v>
      </c>
      <c r="AI320" s="12">
        <f t="shared" si="5"/>
        <v>-1.0394265232974962E-2</v>
      </c>
      <c r="AJ320" s="11">
        <f t="shared" si="6"/>
        <v>3.0655557896631193E-4</v>
      </c>
      <c r="AK320" s="11">
        <f t="shared" si="7"/>
        <v>1.3571912837899245E-3</v>
      </c>
      <c r="AL320" s="11">
        <f t="shared" si="8"/>
        <v>3.1800468115345919E-2</v>
      </c>
      <c r="AM320" s="13">
        <f t="shared" si="9"/>
        <v>0.51268441333778081</v>
      </c>
      <c r="AN320" s="14">
        <f t="shared" si="10"/>
        <v>5.0475345867328842</v>
      </c>
      <c r="AO320" s="14">
        <f t="shared" si="11"/>
        <v>227664</v>
      </c>
      <c r="AP320" s="15">
        <f t="shared" si="12"/>
        <v>-2366.4000000000119</v>
      </c>
      <c r="AQ320" s="16">
        <f t="shared" si="13"/>
        <v>-468.8229390681027</v>
      </c>
      <c r="AR320" s="11" t="str">
        <f t="shared" si="14"/>
        <v/>
      </c>
    </row>
    <row r="321" spans="1:44" hidden="1">
      <c r="A321" s="1" t="s">
        <v>53</v>
      </c>
      <c r="B321" s="1" t="s">
        <v>468</v>
      </c>
      <c r="C321" s="1">
        <v>124170767729247</v>
      </c>
      <c r="D321" s="1" t="s">
        <v>46</v>
      </c>
      <c r="E321" s="1" t="s">
        <v>55</v>
      </c>
      <c r="F321" s="1" t="s">
        <v>64</v>
      </c>
      <c r="G321" s="1">
        <v>43560</v>
      </c>
      <c r="H321" s="1">
        <v>43804</v>
      </c>
      <c r="I321" s="1">
        <v>3</v>
      </c>
      <c r="J321" s="1" t="s">
        <v>49</v>
      </c>
      <c r="K321" s="1">
        <v>201942</v>
      </c>
      <c r="L321" s="2">
        <v>43752</v>
      </c>
      <c r="M321" s="2">
        <v>43758</v>
      </c>
      <c r="N321" s="2">
        <v>43752</v>
      </c>
      <c r="O321" s="2">
        <v>43758</v>
      </c>
      <c r="P321" s="1">
        <v>1</v>
      </c>
      <c r="Q321" s="1">
        <v>5282</v>
      </c>
      <c r="R321" s="10">
        <f t="shared" si="0"/>
        <v>0.10077075702075702</v>
      </c>
      <c r="S321" s="11">
        <f t="shared" si="1"/>
        <v>23.580357142857142</v>
      </c>
      <c r="T321" s="1">
        <v>29.61</v>
      </c>
      <c r="U321" s="1">
        <v>6</v>
      </c>
      <c r="V321" s="1">
        <v>633.47</v>
      </c>
      <c r="W321" s="1">
        <v>52416</v>
      </c>
      <c r="X321" s="1">
        <v>4629.3</v>
      </c>
      <c r="Y321" s="1">
        <v>234</v>
      </c>
      <c r="Z321" s="1">
        <v>14786.1</v>
      </c>
      <c r="AA321" s="1">
        <v>234</v>
      </c>
      <c r="AB321" s="1">
        <v>174.458917076652</v>
      </c>
      <c r="AC321" s="1">
        <v>14786.1</v>
      </c>
      <c r="AD321" s="1">
        <v>11023.790571739601</v>
      </c>
      <c r="AE321" s="1" t="s">
        <v>50</v>
      </c>
      <c r="AF321" s="11">
        <f t="shared" si="2"/>
        <v>4.464285714285714E-3</v>
      </c>
      <c r="AG321" s="11">
        <f t="shared" si="3"/>
        <v>1.1359333585762969E-3</v>
      </c>
      <c r="AH321" s="10">
        <f t="shared" si="4"/>
        <v>59.541082923135178</v>
      </c>
      <c r="AI321" s="12">
        <f t="shared" si="5"/>
        <v>0.74555092767890951</v>
      </c>
      <c r="AJ321" s="11">
        <f t="shared" si="6"/>
        <v>2.9118733071991623E-4</v>
      </c>
      <c r="AK321" s="11">
        <f t="shared" si="7"/>
        <v>4.6347938639108914E-4</v>
      </c>
      <c r="AL321" s="11">
        <f t="shared" si="8"/>
        <v>-6.0807349062017231</v>
      </c>
      <c r="AM321" s="13">
        <f t="shared" si="9"/>
        <v>5.9816471574739309E-10</v>
      </c>
      <c r="AN321" s="14">
        <f t="shared" si="10"/>
        <v>23.580357142857142</v>
      </c>
      <c r="AO321" s="14">
        <f t="shared" si="11"/>
        <v>1235988</v>
      </c>
      <c r="AP321" s="15">
        <f t="shared" si="12"/>
        <v>921492</v>
      </c>
      <c r="AQ321" s="16">
        <f t="shared" si="13"/>
        <v>39078.797425217723</v>
      </c>
      <c r="AR321" s="11">
        <f t="shared" si="14"/>
        <v>1</v>
      </c>
    </row>
    <row r="322" spans="1:44">
      <c r="A322" s="1" t="s">
        <v>44</v>
      </c>
      <c r="B322" s="1" t="s">
        <v>469</v>
      </c>
      <c r="C322" s="1">
        <v>124170767729247</v>
      </c>
      <c r="D322" s="1" t="s">
        <v>46</v>
      </c>
      <c r="E322" s="1" t="s">
        <v>47</v>
      </c>
      <c r="F322" s="1" t="s">
        <v>362</v>
      </c>
      <c r="G322" s="1">
        <v>43560</v>
      </c>
      <c r="H322" s="1">
        <v>43804</v>
      </c>
      <c r="I322" s="1">
        <v>3</v>
      </c>
      <c r="J322" s="1" t="s">
        <v>49</v>
      </c>
      <c r="K322" s="1">
        <v>201942</v>
      </c>
      <c r="L322" s="2">
        <v>43752</v>
      </c>
      <c r="M322" s="2">
        <v>43758</v>
      </c>
      <c r="N322" s="2">
        <v>43752</v>
      </c>
      <c r="O322" s="2">
        <v>43758</v>
      </c>
      <c r="P322" s="1">
        <v>1</v>
      </c>
      <c r="Q322" s="1">
        <v>4</v>
      </c>
      <c r="R322" s="10">
        <f t="shared" si="0"/>
        <v>2.3668639053254437E-2</v>
      </c>
      <c r="S322" s="11">
        <f t="shared" si="1"/>
        <v>4.7337278106508875E-2</v>
      </c>
      <c r="T322" s="1">
        <v>0.02</v>
      </c>
      <c r="U322" s="1">
        <v>0</v>
      </c>
      <c r="V322" s="1">
        <v>0</v>
      </c>
      <c r="W322" s="1">
        <v>169</v>
      </c>
      <c r="X322" s="1">
        <v>3.92</v>
      </c>
      <c r="Y322" s="1">
        <v>2</v>
      </c>
      <c r="Z322" s="1">
        <v>108.14</v>
      </c>
      <c r="AA322" s="1">
        <v>2</v>
      </c>
      <c r="AB322" s="1">
        <v>2</v>
      </c>
      <c r="AC322" s="1">
        <v>108.14</v>
      </c>
      <c r="AD322" s="1">
        <v>108.14</v>
      </c>
      <c r="AE322" s="1" t="s">
        <v>50</v>
      </c>
      <c r="AF322" s="11">
        <f t="shared" si="2"/>
        <v>1.1834319526627219E-2</v>
      </c>
      <c r="AG322" s="11">
        <f t="shared" si="3"/>
        <v>0</v>
      </c>
      <c r="AH322" s="10">
        <f t="shared" si="4"/>
        <v>0</v>
      </c>
      <c r="AI322" s="12">
        <f t="shared" si="5"/>
        <v>1</v>
      </c>
      <c r="AJ322" s="11">
        <f t="shared" si="6"/>
        <v>8.3184646711411316E-3</v>
      </c>
      <c r="AK322" s="11">
        <f t="shared" si="7"/>
        <v>0</v>
      </c>
      <c r="AL322" s="11">
        <f t="shared" si="8"/>
        <v>-1.4226567034279152</v>
      </c>
      <c r="AM322" s="13">
        <f t="shared" si="9"/>
        <v>0.5</v>
      </c>
      <c r="AN322" s="14">
        <f t="shared" si="10"/>
        <v>2.3668639053254437E-2</v>
      </c>
      <c r="AO322" s="14">
        <f t="shared" si="11"/>
        <v>4</v>
      </c>
      <c r="AP322" s="15">
        <f t="shared" si="12"/>
        <v>4</v>
      </c>
      <c r="AQ322" s="16">
        <f t="shared" si="13"/>
        <v>169</v>
      </c>
      <c r="AR322" s="11" t="str">
        <f t="shared" si="14"/>
        <v/>
      </c>
    </row>
    <row r="323" spans="1:44" hidden="1">
      <c r="A323" s="1" t="s">
        <v>116</v>
      </c>
      <c r="B323" s="1" t="s">
        <v>470</v>
      </c>
      <c r="C323" s="1">
        <v>124170767729247</v>
      </c>
      <c r="D323" s="1" t="s">
        <v>46</v>
      </c>
      <c r="E323" s="1" t="s">
        <v>118</v>
      </c>
      <c r="F323" s="1" t="s">
        <v>95</v>
      </c>
      <c r="G323" s="1">
        <v>43560</v>
      </c>
      <c r="H323" s="1">
        <v>43804</v>
      </c>
      <c r="I323" s="1">
        <v>3</v>
      </c>
      <c r="J323" s="1" t="s">
        <v>49</v>
      </c>
      <c r="K323" s="1">
        <v>201942</v>
      </c>
      <c r="L323" s="2">
        <v>43752</v>
      </c>
      <c r="M323" s="2">
        <v>43758</v>
      </c>
      <c r="N323" s="2">
        <v>43752</v>
      </c>
      <c r="O323" s="2">
        <v>43758</v>
      </c>
      <c r="P323" s="1">
        <v>1</v>
      </c>
      <c r="Q323" s="1">
        <v>194208</v>
      </c>
      <c r="R323" s="10">
        <f t="shared" si="0"/>
        <v>0.20316642012917588</v>
      </c>
      <c r="S323" s="11">
        <f t="shared" si="1"/>
        <v>339.28792161572369</v>
      </c>
      <c r="T323" s="1">
        <v>318.41000000000003</v>
      </c>
      <c r="U323" s="1">
        <v>54</v>
      </c>
      <c r="V323" s="1">
        <v>3018.94</v>
      </c>
      <c r="W323" s="1">
        <v>955906</v>
      </c>
      <c r="X323" s="1">
        <v>31436.91</v>
      </c>
      <c r="Y323" s="1">
        <v>1670</v>
      </c>
      <c r="Z323" s="1">
        <v>103181.94</v>
      </c>
      <c r="AA323" s="1">
        <v>1670</v>
      </c>
      <c r="AB323" s="1">
        <v>1404.2080449806899</v>
      </c>
      <c r="AC323" s="1">
        <v>103181.94</v>
      </c>
      <c r="AD323" s="1">
        <v>86759.826493841203</v>
      </c>
      <c r="AE323" s="1" t="s">
        <v>50</v>
      </c>
      <c r="AF323" s="11">
        <f t="shared" si="2"/>
        <v>1.7470337041508265E-3</v>
      </c>
      <c r="AG323" s="11">
        <f t="shared" si="3"/>
        <v>2.7805239742956006E-4</v>
      </c>
      <c r="AH323" s="10">
        <f t="shared" si="4"/>
        <v>265.79195501730106</v>
      </c>
      <c r="AI323" s="12">
        <f t="shared" si="5"/>
        <v>0.84084314070820287</v>
      </c>
      <c r="AJ323" s="11">
        <f t="shared" si="6"/>
        <v>4.2713322292533057E-5</v>
      </c>
      <c r="AK323" s="11">
        <f t="shared" si="7"/>
        <v>3.7832877778360414E-5</v>
      </c>
      <c r="AL323" s="11">
        <f t="shared" si="8"/>
        <v>-25.744854500584072</v>
      </c>
      <c r="AM323" s="13">
        <f t="shared" si="9"/>
        <v>1.8403955594340114E-146</v>
      </c>
      <c r="AN323" s="14">
        <f t="shared" si="10"/>
        <v>339.28792161572369</v>
      </c>
      <c r="AO323" s="14">
        <f t="shared" si="11"/>
        <v>324327359.99999994</v>
      </c>
      <c r="AP323" s="15">
        <f t="shared" si="12"/>
        <v>272708435.99999994</v>
      </c>
      <c r="AQ323" s="16">
        <f t="shared" si="13"/>
        <v>803767.00326181541</v>
      </c>
      <c r="AR323" s="11">
        <f t="shared" si="14"/>
        <v>1</v>
      </c>
    </row>
    <row r="324" spans="1:44" hidden="1">
      <c r="A324" s="1" t="s">
        <v>53</v>
      </c>
      <c r="B324" s="1" t="s">
        <v>471</v>
      </c>
      <c r="C324" s="1">
        <v>124170767729247</v>
      </c>
      <c r="D324" s="1" t="s">
        <v>46</v>
      </c>
      <c r="E324" s="1" t="s">
        <v>55</v>
      </c>
      <c r="F324" s="1" t="s">
        <v>472</v>
      </c>
      <c r="G324" s="1">
        <v>43560</v>
      </c>
      <c r="H324" s="1">
        <v>43804</v>
      </c>
      <c r="I324" s="1">
        <v>3</v>
      </c>
      <c r="J324" s="1" t="s">
        <v>49</v>
      </c>
      <c r="K324" s="1">
        <v>201942</v>
      </c>
      <c r="L324" s="2">
        <v>43752</v>
      </c>
      <c r="M324" s="2">
        <v>43758</v>
      </c>
      <c r="N324" s="2">
        <v>43752</v>
      </c>
      <c r="O324" s="2">
        <v>43758</v>
      </c>
      <c r="P324" s="1">
        <v>1</v>
      </c>
      <c r="Q324" s="1">
        <v>3581</v>
      </c>
      <c r="R324" s="10">
        <f t="shared" si="0"/>
        <v>8.6397413626712993E-2</v>
      </c>
      <c r="S324" s="11">
        <f t="shared" si="1"/>
        <v>5.8750241266164833</v>
      </c>
      <c r="T324" s="1">
        <v>5.8599999999999897</v>
      </c>
      <c r="U324" s="1">
        <v>1</v>
      </c>
      <c r="V324" s="1">
        <v>0</v>
      </c>
      <c r="W324" s="1">
        <v>41448</v>
      </c>
      <c r="X324" s="1">
        <v>699.75</v>
      </c>
      <c r="Y324" s="1">
        <v>68</v>
      </c>
      <c r="Z324" s="1">
        <v>3006.65</v>
      </c>
      <c r="AA324" s="1">
        <v>68</v>
      </c>
      <c r="AB324" s="1">
        <v>56.425579447060002</v>
      </c>
      <c r="AC324" s="1">
        <v>3006.65</v>
      </c>
      <c r="AD324" s="1">
        <v>2494.8818888897399</v>
      </c>
      <c r="AE324" s="1" t="s">
        <v>50</v>
      </c>
      <c r="AF324" s="11">
        <f t="shared" si="2"/>
        <v>1.640609920864698E-3</v>
      </c>
      <c r="AG324" s="11">
        <f t="shared" si="3"/>
        <v>2.7925160569673273E-4</v>
      </c>
      <c r="AH324" s="10">
        <f t="shared" si="4"/>
        <v>11.574420552918179</v>
      </c>
      <c r="AI324" s="12">
        <f t="shared" si="5"/>
        <v>0.82978793304532095</v>
      </c>
      <c r="AJ324" s="11">
        <f t="shared" si="6"/>
        <v>1.9878990702866777E-4</v>
      </c>
      <c r="AK324" s="11">
        <f t="shared" si="7"/>
        <v>2.7921261224465453E-4</v>
      </c>
      <c r="AL324" s="11">
        <f t="shared" si="8"/>
        <v>-3.9718772784006231</v>
      </c>
      <c r="AM324" s="13">
        <f t="shared" si="9"/>
        <v>3.5654227523463016E-5</v>
      </c>
      <c r="AN324" s="14">
        <f t="shared" si="10"/>
        <v>5.8750241266164833</v>
      </c>
      <c r="AO324" s="14">
        <f t="shared" si="11"/>
        <v>243508</v>
      </c>
      <c r="AP324" s="15">
        <f t="shared" si="12"/>
        <v>202060</v>
      </c>
      <c r="AQ324" s="16">
        <f t="shared" si="13"/>
        <v>34393.050248862462</v>
      </c>
      <c r="AR324" s="11">
        <f t="shared" si="14"/>
        <v>1</v>
      </c>
    </row>
    <row r="325" spans="1:44" hidden="1">
      <c r="A325" s="1" t="s">
        <v>44</v>
      </c>
      <c r="B325" s="1" t="s">
        <v>473</v>
      </c>
      <c r="C325" s="1">
        <v>124170767729247</v>
      </c>
      <c r="D325" s="1" t="s">
        <v>46</v>
      </c>
      <c r="E325" s="1" t="s">
        <v>47</v>
      </c>
      <c r="F325" s="1" t="s">
        <v>375</v>
      </c>
      <c r="G325" s="1">
        <v>43560</v>
      </c>
      <c r="H325" s="1">
        <v>43804</v>
      </c>
      <c r="I325" s="1">
        <v>3</v>
      </c>
      <c r="J325" s="1" t="s">
        <v>49</v>
      </c>
      <c r="K325" s="1">
        <v>201942</v>
      </c>
      <c r="L325" s="2">
        <v>43752</v>
      </c>
      <c r="M325" s="2">
        <v>43758</v>
      </c>
      <c r="N325" s="2">
        <v>43752</v>
      </c>
      <c r="O325" s="2">
        <v>43758</v>
      </c>
      <c r="P325" s="1">
        <v>1</v>
      </c>
      <c r="Q325" s="1">
        <v>20333</v>
      </c>
      <c r="R325" s="10">
        <f t="shared" si="0"/>
        <v>0.20242314431347563</v>
      </c>
      <c r="S325" s="11">
        <f t="shared" si="1"/>
        <v>12.347811803122015</v>
      </c>
      <c r="T325" s="1">
        <v>26.77</v>
      </c>
      <c r="U325" s="1">
        <v>1</v>
      </c>
      <c r="V325" s="1">
        <v>50.99</v>
      </c>
      <c r="W325" s="1">
        <v>100448</v>
      </c>
      <c r="X325" s="1">
        <v>1128.71</v>
      </c>
      <c r="Y325" s="1">
        <v>61</v>
      </c>
      <c r="Z325" s="1">
        <v>5576.4</v>
      </c>
      <c r="AA325" s="1">
        <v>61</v>
      </c>
      <c r="AB325" s="1">
        <v>56.059853440203</v>
      </c>
      <c r="AC325" s="1">
        <v>5576.4</v>
      </c>
      <c r="AD325" s="1">
        <v>5124.7896184253696</v>
      </c>
      <c r="AE325" s="1" t="s">
        <v>50</v>
      </c>
      <c r="AF325" s="11">
        <f t="shared" si="2"/>
        <v>6.0727938834023579E-4</v>
      </c>
      <c r="AG325" s="11">
        <f t="shared" si="3"/>
        <v>4.9181134116952735E-5</v>
      </c>
      <c r="AH325" s="10">
        <f t="shared" si="4"/>
        <v>4.9401465597796683</v>
      </c>
      <c r="AI325" s="12">
        <f t="shared" si="5"/>
        <v>0.91901399082328417</v>
      </c>
      <c r="AJ325" s="11">
        <f t="shared" si="6"/>
        <v>7.7730545296404726E-5</v>
      </c>
      <c r="AK325" s="11">
        <f t="shared" si="7"/>
        <v>4.9179924710106038E-5</v>
      </c>
      <c r="AL325" s="11">
        <f t="shared" si="8"/>
        <v>-6.0674673433878175</v>
      </c>
      <c r="AM325" s="13">
        <f t="shared" si="9"/>
        <v>6.497151425895353E-10</v>
      </c>
      <c r="AN325" s="14">
        <f t="shared" si="10"/>
        <v>12.347811803122015</v>
      </c>
      <c r="AO325" s="14">
        <f t="shared" si="11"/>
        <v>1240313.0000000002</v>
      </c>
      <c r="AP325" s="15">
        <f t="shared" si="12"/>
        <v>1139865.0000000002</v>
      </c>
      <c r="AQ325" s="16">
        <f t="shared" si="13"/>
        <v>92313.117350217246</v>
      </c>
      <c r="AR325" s="11">
        <f t="shared" si="14"/>
        <v>1</v>
      </c>
    </row>
    <row r="326" spans="1:44" hidden="1">
      <c r="A326" s="1" t="s">
        <v>53</v>
      </c>
      <c r="B326" s="1" t="s">
        <v>474</v>
      </c>
      <c r="C326" s="1">
        <v>124170767729247</v>
      </c>
      <c r="D326" s="1" t="s">
        <v>46</v>
      </c>
      <c r="E326" s="1" t="s">
        <v>55</v>
      </c>
      <c r="F326" s="1" t="s">
        <v>398</v>
      </c>
      <c r="G326" s="1">
        <v>43560</v>
      </c>
      <c r="H326" s="1">
        <v>43804</v>
      </c>
      <c r="I326" s="1">
        <v>3</v>
      </c>
      <c r="J326" s="1" t="s">
        <v>49</v>
      </c>
      <c r="K326" s="1">
        <v>201942</v>
      </c>
      <c r="L326" s="2">
        <v>43752</v>
      </c>
      <c r="M326" s="2">
        <v>43758</v>
      </c>
      <c r="N326" s="2">
        <v>43752</v>
      </c>
      <c r="O326" s="2">
        <v>43758</v>
      </c>
      <c r="P326" s="1">
        <v>1</v>
      </c>
      <c r="Q326" s="1">
        <v>6688</v>
      </c>
      <c r="R326" s="10">
        <f t="shared" si="0"/>
        <v>0.11233539371136791</v>
      </c>
      <c r="S326" s="11">
        <f t="shared" si="1"/>
        <v>19.546358505778016</v>
      </c>
      <c r="T326" s="1">
        <v>23.0899999999999</v>
      </c>
      <c r="U326" s="1">
        <v>11</v>
      </c>
      <c r="V326" s="1">
        <v>503.84</v>
      </c>
      <c r="W326" s="1">
        <v>59536</v>
      </c>
      <c r="X326" s="1">
        <v>2581.1899999999901</v>
      </c>
      <c r="Y326" s="1">
        <v>174</v>
      </c>
      <c r="Z326" s="1">
        <v>10375.780000000001</v>
      </c>
      <c r="AA326" s="1">
        <v>174</v>
      </c>
      <c r="AB326" s="1">
        <v>76.078947368322005</v>
      </c>
      <c r="AC326" s="1">
        <v>10375.780000000001</v>
      </c>
      <c r="AD326" s="1">
        <v>4536.6575892257897</v>
      </c>
      <c r="AE326" s="1" t="s">
        <v>50</v>
      </c>
      <c r="AF326" s="11">
        <f t="shared" si="2"/>
        <v>2.9226014512227895E-3</v>
      </c>
      <c r="AG326" s="11">
        <f t="shared" si="3"/>
        <v>1.6447368421052631E-3</v>
      </c>
      <c r="AH326" s="10">
        <f t="shared" si="4"/>
        <v>97.921052631578945</v>
      </c>
      <c r="AI326" s="12">
        <f t="shared" si="5"/>
        <v>0.43723532970356926</v>
      </c>
      <c r="AJ326" s="11">
        <f t="shared" si="6"/>
        <v>2.2123783884165973E-4</v>
      </c>
      <c r="AK326" s="11">
        <f t="shared" si="7"/>
        <v>4.9549883080746181E-4</v>
      </c>
      <c r="AL326" s="11">
        <f t="shared" si="8"/>
        <v>-2.3548746807321841</v>
      </c>
      <c r="AM326" s="13">
        <f t="shared" si="9"/>
        <v>9.264476682527471E-3</v>
      </c>
      <c r="AN326" s="14">
        <f t="shared" si="10"/>
        <v>19.350894920720236</v>
      </c>
      <c r="AO326" s="14">
        <f t="shared" si="11"/>
        <v>1152074.8799999999</v>
      </c>
      <c r="AP326" s="15">
        <f t="shared" si="12"/>
        <v>503727.83999999997</v>
      </c>
      <c r="AQ326" s="16">
        <f t="shared" si="13"/>
        <v>26031.242589231701</v>
      </c>
      <c r="AR326" s="11">
        <f t="shared" si="14"/>
        <v>0.99</v>
      </c>
    </row>
    <row r="327" spans="1:44" hidden="1">
      <c r="A327" s="1" t="s">
        <v>44</v>
      </c>
      <c r="B327" s="1" t="s">
        <v>475</v>
      </c>
      <c r="C327" s="1">
        <v>124170767729247</v>
      </c>
      <c r="D327" s="1" t="s">
        <v>46</v>
      </c>
      <c r="E327" s="1" t="s">
        <v>47</v>
      </c>
      <c r="F327" s="1" t="s">
        <v>476</v>
      </c>
      <c r="G327" s="1">
        <v>43560</v>
      </c>
      <c r="H327" s="1">
        <v>43804</v>
      </c>
      <c r="I327" s="1">
        <v>3</v>
      </c>
      <c r="J327" s="1" t="s">
        <v>49</v>
      </c>
      <c r="K327" s="1">
        <v>201942</v>
      </c>
      <c r="L327" s="2">
        <v>43752</v>
      </c>
      <c r="M327" s="2">
        <v>43758</v>
      </c>
      <c r="N327" s="2">
        <v>43752</v>
      </c>
      <c r="O327" s="2">
        <v>43758</v>
      </c>
      <c r="P327" s="1">
        <v>1</v>
      </c>
      <c r="Q327" s="1">
        <v>2498</v>
      </c>
      <c r="R327" s="10">
        <f t="shared" si="0"/>
        <v>7.1436742164264475E-2</v>
      </c>
      <c r="S327" s="11">
        <f t="shared" si="1"/>
        <v>2.7860329444063145</v>
      </c>
      <c r="T327" s="1">
        <v>3.51</v>
      </c>
      <c r="U327" s="1">
        <v>0</v>
      </c>
      <c r="V327" s="1">
        <v>0</v>
      </c>
      <c r="W327" s="1">
        <v>34968</v>
      </c>
      <c r="X327" s="1">
        <v>517.03</v>
      </c>
      <c r="Y327" s="1">
        <v>39</v>
      </c>
      <c r="Z327" s="1">
        <v>1616.16</v>
      </c>
      <c r="AA327" s="1">
        <v>39</v>
      </c>
      <c r="AB327" s="1">
        <v>39</v>
      </c>
      <c r="AC327" s="1">
        <v>1616.16</v>
      </c>
      <c r="AD327" s="1">
        <v>1616.16</v>
      </c>
      <c r="AE327" s="1" t="s">
        <v>50</v>
      </c>
      <c r="AF327" s="11">
        <f t="shared" si="2"/>
        <v>1.1153054221002059E-3</v>
      </c>
      <c r="AG327" s="11">
        <f t="shared" si="3"/>
        <v>0</v>
      </c>
      <c r="AH327" s="10">
        <f t="shared" si="4"/>
        <v>0</v>
      </c>
      <c r="AI327" s="12">
        <f t="shared" si="5"/>
        <v>1</v>
      </c>
      <c r="AJ327" s="11">
        <f t="shared" si="6"/>
        <v>1.7849217818486225E-4</v>
      </c>
      <c r="AK327" s="11">
        <f t="shared" si="7"/>
        <v>0</v>
      </c>
      <c r="AL327" s="11">
        <f t="shared" si="8"/>
        <v>-6.2484834542446857</v>
      </c>
      <c r="AM327" s="13">
        <f t="shared" si="9"/>
        <v>0.5</v>
      </c>
      <c r="AN327" s="14">
        <f t="shared" si="10"/>
        <v>1.3930164722031573</v>
      </c>
      <c r="AO327" s="14">
        <f t="shared" si="11"/>
        <v>48711</v>
      </c>
      <c r="AP327" s="15">
        <f t="shared" si="12"/>
        <v>48711</v>
      </c>
      <c r="AQ327" s="16">
        <f t="shared" si="13"/>
        <v>34968</v>
      </c>
      <c r="AR327" s="11" t="str">
        <f t="shared" si="14"/>
        <v/>
      </c>
    </row>
    <row r="328" spans="1:44" hidden="1">
      <c r="A328" s="1" t="s">
        <v>116</v>
      </c>
      <c r="B328" s="1" t="s">
        <v>477</v>
      </c>
      <c r="C328" s="1">
        <v>124170767729247</v>
      </c>
      <c r="D328" s="1" t="s">
        <v>46</v>
      </c>
      <c r="E328" s="1" t="s">
        <v>118</v>
      </c>
      <c r="F328" s="1" t="s">
        <v>358</v>
      </c>
      <c r="G328" s="1">
        <v>43560</v>
      </c>
      <c r="H328" s="1">
        <v>43804</v>
      </c>
      <c r="I328" s="1">
        <v>3</v>
      </c>
      <c r="J328" s="1" t="s">
        <v>49</v>
      </c>
      <c r="K328" s="1">
        <v>201942</v>
      </c>
      <c r="L328" s="2">
        <v>43752</v>
      </c>
      <c r="M328" s="2">
        <v>43758</v>
      </c>
      <c r="N328" s="2">
        <v>43752</v>
      </c>
      <c r="O328" s="2">
        <v>43758</v>
      </c>
      <c r="P328" s="1">
        <v>1</v>
      </c>
      <c r="Q328" s="1">
        <v>9238</v>
      </c>
      <c r="R328" s="10">
        <f t="shared" si="0"/>
        <v>7.9418844566712513E-2</v>
      </c>
      <c r="S328" s="11">
        <f t="shared" si="1"/>
        <v>23.031464924346629</v>
      </c>
      <c r="T328" s="1">
        <v>25.11</v>
      </c>
      <c r="U328" s="1">
        <v>11</v>
      </c>
      <c r="V328" s="1">
        <v>707.31999999999903</v>
      </c>
      <c r="W328" s="1">
        <v>116320</v>
      </c>
      <c r="X328" s="1">
        <v>4189.59</v>
      </c>
      <c r="Y328" s="1">
        <v>290</v>
      </c>
      <c r="Z328" s="1">
        <v>19020.560000000001</v>
      </c>
      <c r="AA328" s="1">
        <v>290</v>
      </c>
      <c r="AB328" s="1">
        <v>151.49382983313899</v>
      </c>
      <c r="AC328" s="1">
        <v>19020.560000000001</v>
      </c>
      <c r="AD328" s="1">
        <v>9936.1982067966492</v>
      </c>
      <c r="AE328" s="1" t="s">
        <v>50</v>
      </c>
      <c r="AF328" s="11">
        <f t="shared" si="2"/>
        <v>2.4931224209078402E-3</v>
      </c>
      <c r="AG328" s="11">
        <f t="shared" si="3"/>
        <v>1.1907339250920113E-3</v>
      </c>
      <c r="AH328" s="10">
        <f t="shared" si="4"/>
        <v>138.50617016670276</v>
      </c>
      <c r="AI328" s="12">
        <f t="shared" si="5"/>
        <v>0.52239251666654218</v>
      </c>
      <c r="AJ328" s="11">
        <f t="shared" si="6"/>
        <v>1.46218577594717E-4</v>
      </c>
      <c r="AK328" s="11">
        <f t="shared" si="7"/>
        <v>3.5880597460158137E-4</v>
      </c>
      <c r="AL328" s="11">
        <f t="shared" si="8"/>
        <v>-3.3613904305730524</v>
      </c>
      <c r="AM328" s="13">
        <f t="shared" si="9"/>
        <v>3.8775559313133825E-4</v>
      </c>
      <c r="AN328" s="14">
        <f t="shared" si="10"/>
        <v>23.031464924346629</v>
      </c>
      <c r="AO328" s="14">
        <f t="shared" si="11"/>
        <v>2679020</v>
      </c>
      <c r="AP328" s="15">
        <f t="shared" si="12"/>
        <v>1399499.9999999998</v>
      </c>
      <c r="AQ328" s="16">
        <f t="shared" si="13"/>
        <v>60764.697538652188</v>
      </c>
      <c r="AR328" s="11">
        <f t="shared" si="14"/>
        <v>1</v>
      </c>
    </row>
    <row r="329" spans="1:44" hidden="1">
      <c r="A329" s="1" t="s">
        <v>44</v>
      </c>
      <c r="B329" s="1" t="s">
        <v>478</v>
      </c>
      <c r="C329" s="1">
        <v>124170767729247</v>
      </c>
      <c r="D329" s="1" t="s">
        <v>46</v>
      </c>
      <c r="E329" s="1" t="s">
        <v>47</v>
      </c>
      <c r="F329" s="1" t="s">
        <v>327</v>
      </c>
      <c r="G329" s="1">
        <v>43560</v>
      </c>
      <c r="H329" s="1">
        <v>43804</v>
      </c>
      <c r="I329" s="1">
        <v>3</v>
      </c>
      <c r="J329" s="1" t="s">
        <v>49</v>
      </c>
      <c r="K329" s="1">
        <v>201942</v>
      </c>
      <c r="L329" s="2">
        <v>43752</v>
      </c>
      <c r="M329" s="2">
        <v>43758</v>
      </c>
      <c r="N329" s="2">
        <v>43752</v>
      </c>
      <c r="O329" s="2">
        <v>43758</v>
      </c>
      <c r="P329" s="1">
        <v>1</v>
      </c>
      <c r="Q329" s="1">
        <v>9238</v>
      </c>
      <c r="R329" s="10">
        <f t="shared" si="0"/>
        <v>7.9418844566712513E-2</v>
      </c>
      <c r="S329" s="11">
        <f t="shared" si="1"/>
        <v>23.031464924346629</v>
      </c>
      <c r="T329" s="1">
        <v>25.11</v>
      </c>
      <c r="U329" s="1">
        <v>11</v>
      </c>
      <c r="V329" s="1">
        <v>707.31999999999903</v>
      </c>
      <c r="W329" s="1">
        <v>116320</v>
      </c>
      <c r="X329" s="1">
        <v>4189.59</v>
      </c>
      <c r="Y329" s="1">
        <v>290</v>
      </c>
      <c r="Z329" s="1">
        <v>19020.560000000001</v>
      </c>
      <c r="AA329" s="1">
        <v>290</v>
      </c>
      <c r="AB329" s="1">
        <v>151.49382983313899</v>
      </c>
      <c r="AC329" s="1">
        <v>19020.560000000001</v>
      </c>
      <c r="AD329" s="1">
        <v>9936.1982067966492</v>
      </c>
      <c r="AE329" s="1" t="s">
        <v>50</v>
      </c>
      <c r="AF329" s="11">
        <f t="shared" si="2"/>
        <v>2.4931224209078402E-3</v>
      </c>
      <c r="AG329" s="11">
        <f t="shared" si="3"/>
        <v>1.1907339250920113E-3</v>
      </c>
      <c r="AH329" s="10">
        <f t="shared" si="4"/>
        <v>138.50617016670276</v>
      </c>
      <c r="AI329" s="12">
        <f t="shared" si="5"/>
        <v>0.52239251666654218</v>
      </c>
      <c r="AJ329" s="11">
        <f t="shared" si="6"/>
        <v>1.46218577594717E-4</v>
      </c>
      <c r="AK329" s="11">
        <f t="shared" si="7"/>
        <v>3.5880597460158137E-4</v>
      </c>
      <c r="AL329" s="11">
        <f t="shared" si="8"/>
        <v>-3.3613904305730524</v>
      </c>
      <c r="AM329" s="13">
        <f t="shared" si="9"/>
        <v>3.8775559313133825E-4</v>
      </c>
      <c r="AN329" s="14">
        <f t="shared" si="10"/>
        <v>23.031464924346629</v>
      </c>
      <c r="AO329" s="14">
        <f t="shared" si="11"/>
        <v>2679020</v>
      </c>
      <c r="AP329" s="15">
        <f t="shared" si="12"/>
        <v>1399499.9999999998</v>
      </c>
      <c r="AQ329" s="16">
        <f t="shared" si="13"/>
        <v>60764.697538652188</v>
      </c>
      <c r="AR329" s="11">
        <f t="shared" si="14"/>
        <v>1</v>
      </c>
    </row>
    <row r="330" spans="1:44" hidden="1">
      <c r="A330" s="1" t="s">
        <v>44</v>
      </c>
      <c r="B330" s="1" t="s">
        <v>479</v>
      </c>
      <c r="C330" s="1">
        <v>124170767729247</v>
      </c>
      <c r="D330" s="1" t="s">
        <v>46</v>
      </c>
      <c r="E330" s="1" t="s">
        <v>47</v>
      </c>
      <c r="F330" s="1" t="s">
        <v>371</v>
      </c>
      <c r="G330" s="1">
        <v>43560</v>
      </c>
      <c r="H330" s="1">
        <v>43804</v>
      </c>
      <c r="I330" s="1">
        <v>3</v>
      </c>
      <c r="J330" s="1" t="s">
        <v>49</v>
      </c>
      <c r="K330" s="1">
        <v>201942</v>
      </c>
      <c r="L330" s="2">
        <v>43752</v>
      </c>
      <c r="M330" s="2">
        <v>43758</v>
      </c>
      <c r="N330" s="2">
        <v>43752</v>
      </c>
      <c r="O330" s="2">
        <v>43758</v>
      </c>
      <c r="P330" s="1">
        <v>1</v>
      </c>
      <c r="Q330" s="1">
        <v>5508</v>
      </c>
      <c r="R330" s="10">
        <f t="shared" si="0"/>
        <v>0.13510596546310832</v>
      </c>
      <c r="S330" s="11">
        <f t="shared" si="1"/>
        <v>6.3499803767660907</v>
      </c>
      <c r="T330" s="1">
        <v>10.87</v>
      </c>
      <c r="U330" s="1">
        <v>2</v>
      </c>
      <c r="V330" s="1">
        <v>99.98</v>
      </c>
      <c r="W330" s="1">
        <v>40768</v>
      </c>
      <c r="X330" s="1">
        <v>294.41000000000003</v>
      </c>
      <c r="Y330" s="1">
        <v>47</v>
      </c>
      <c r="Z330" s="1">
        <v>2906.97</v>
      </c>
      <c r="AA330" s="1">
        <v>47</v>
      </c>
      <c r="AB330" s="1">
        <v>32.196804647766903</v>
      </c>
      <c r="AC330" s="1">
        <v>2906.97</v>
      </c>
      <c r="AD330" s="1">
        <v>1991.38606823232</v>
      </c>
      <c r="AE330" s="1" t="s">
        <v>50</v>
      </c>
      <c r="AF330" s="11">
        <f t="shared" si="2"/>
        <v>1.1528649921507064E-3</v>
      </c>
      <c r="AG330" s="11">
        <f t="shared" si="3"/>
        <v>3.6310820624546115E-4</v>
      </c>
      <c r="AH330" s="10">
        <f t="shared" si="4"/>
        <v>14.80319535221496</v>
      </c>
      <c r="AI330" s="12">
        <f t="shared" si="5"/>
        <v>0.68503839676138378</v>
      </c>
      <c r="AJ330" s="11">
        <f t="shared" si="6"/>
        <v>1.6806567991245952E-4</v>
      </c>
      <c r="AK330" s="11">
        <f t="shared" si="7"/>
        <v>2.5670965555307633E-4</v>
      </c>
      <c r="AL330" s="11">
        <f t="shared" si="8"/>
        <v>-2.5739055972534133</v>
      </c>
      <c r="AM330" s="13">
        <f t="shared" si="9"/>
        <v>5.0278853122576062E-3</v>
      </c>
      <c r="AN330" s="14">
        <f t="shared" si="10"/>
        <v>6.2864805729984301</v>
      </c>
      <c r="AO330" s="14">
        <f t="shared" si="11"/>
        <v>256287.24</v>
      </c>
      <c r="AP330" s="15">
        <f t="shared" si="12"/>
        <v>175566.59999999998</v>
      </c>
      <c r="AQ330" s="16">
        <f t="shared" si="13"/>
        <v>27927.645359168095</v>
      </c>
      <c r="AR330" s="11">
        <f t="shared" si="14"/>
        <v>0.99</v>
      </c>
    </row>
    <row r="331" spans="1:44" hidden="1">
      <c r="A331" s="1" t="s">
        <v>90</v>
      </c>
      <c r="B331" s="1" t="s">
        <v>480</v>
      </c>
      <c r="C331" s="1">
        <v>124170767729247</v>
      </c>
      <c r="D331" s="1" t="s">
        <v>46</v>
      </c>
      <c r="E331" s="1" t="s">
        <v>92</v>
      </c>
      <c r="F331" s="1" t="s">
        <v>115</v>
      </c>
      <c r="G331" s="1">
        <v>43560</v>
      </c>
      <c r="H331" s="1">
        <v>43804</v>
      </c>
      <c r="I331" s="1">
        <v>3</v>
      </c>
      <c r="J331" s="1" t="s">
        <v>49</v>
      </c>
      <c r="K331" s="1">
        <v>201942</v>
      </c>
      <c r="L331" s="2">
        <v>43752</v>
      </c>
      <c r="M331" s="2">
        <v>43758</v>
      </c>
      <c r="N331" s="2">
        <v>43752</v>
      </c>
      <c r="O331" s="2">
        <v>43758</v>
      </c>
      <c r="P331" s="1">
        <v>1</v>
      </c>
      <c r="Q331" s="1">
        <v>4020</v>
      </c>
      <c r="R331" s="10">
        <f t="shared" si="0"/>
        <v>6.6786283891547046E-2</v>
      </c>
      <c r="S331" s="11">
        <f t="shared" si="1"/>
        <v>13.023325358851675</v>
      </c>
      <c r="T331" s="1">
        <v>10.91</v>
      </c>
      <c r="U331" s="1">
        <v>4</v>
      </c>
      <c r="V331" s="1">
        <v>195.98</v>
      </c>
      <c r="W331" s="1">
        <v>60192</v>
      </c>
      <c r="X331" s="1">
        <v>2280.77</v>
      </c>
      <c r="Y331" s="1">
        <v>195</v>
      </c>
      <c r="Z331" s="1">
        <v>10440.02</v>
      </c>
      <c r="AA331" s="1">
        <v>195</v>
      </c>
      <c r="AB331" s="1">
        <v>135.10746268655899</v>
      </c>
      <c r="AC331" s="1">
        <v>10440.02</v>
      </c>
      <c r="AD331" s="1">
        <v>7233.4595517791804</v>
      </c>
      <c r="AE331" s="1" t="s">
        <v>50</v>
      </c>
      <c r="AF331" s="11">
        <f t="shared" si="2"/>
        <v>3.2396331738437003E-3</v>
      </c>
      <c r="AG331" s="11">
        <f t="shared" si="3"/>
        <v>9.9502487562189048E-4</v>
      </c>
      <c r="AH331" s="10">
        <f t="shared" si="4"/>
        <v>59.892537313432832</v>
      </c>
      <c r="AI331" s="12">
        <f t="shared" si="5"/>
        <v>0.69285878300803672</v>
      </c>
      <c r="AJ331" s="11">
        <f t="shared" si="6"/>
        <v>2.3161885610480847E-4</v>
      </c>
      <c r="AK331" s="11">
        <f t="shared" si="7"/>
        <v>4.9726485758271944E-4</v>
      </c>
      <c r="AL331" s="11">
        <f t="shared" si="8"/>
        <v>-4.0918085204348706</v>
      </c>
      <c r="AM331" s="13">
        <f t="shared" si="9"/>
        <v>2.1401100635893306E-5</v>
      </c>
      <c r="AN331" s="14">
        <f t="shared" si="10"/>
        <v>13.023325358851675</v>
      </c>
      <c r="AO331" s="14">
        <f t="shared" si="11"/>
        <v>783900</v>
      </c>
      <c r="AP331" s="15">
        <f t="shared" si="12"/>
        <v>543132</v>
      </c>
      <c r="AQ331" s="16">
        <f t="shared" si="13"/>
        <v>41704.555866819748</v>
      </c>
      <c r="AR331" s="11">
        <f t="shared" si="14"/>
        <v>1</v>
      </c>
    </row>
    <row r="332" spans="1:44" hidden="1">
      <c r="A332" s="1" t="s">
        <v>90</v>
      </c>
      <c r="B332" s="1" t="s">
        <v>481</v>
      </c>
      <c r="C332" s="1">
        <v>124170767729247</v>
      </c>
      <c r="D332" s="1" t="s">
        <v>46</v>
      </c>
      <c r="E332" s="1" t="s">
        <v>92</v>
      </c>
      <c r="F332" s="1" t="s">
        <v>93</v>
      </c>
      <c r="G332" s="1">
        <v>43560</v>
      </c>
      <c r="H332" s="1">
        <v>43804</v>
      </c>
      <c r="I332" s="1">
        <v>3</v>
      </c>
      <c r="J332" s="1" t="s">
        <v>49</v>
      </c>
      <c r="K332" s="1">
        <v>201942</v>
      </c>
      <c r="L332" s="2">
        <v>43752</v>
      </c>
      <c r="M332" s="2">
        <v>43758</v>
      </c>
      <c r="N332" s="2">
        <v>43752</v>
      </c>
      <c r="O332" s="2">
        <v>43758</v>
      </c>
      <c r="P332" s="1">
        <v>1</v>
      </c>
      <c r="Q332" s="1">
        <v>7682</v>
      </c>
      <c r="R332" s="10">
        <f t="shared" si="0"/>
        <v>8.1890670305304447E-2</v>
      </c>
      <c r="S332" s="11">
        <f t="shared" si="1"/>
        <v>44.139071294559095</v>
      </c>
      <c r="T332" s="1">
        <v>38.28</v>
      </c>
      <c r="U332" s="1">
        <v>20</v>
      </c>
      <c r="V332" s="1">
        <v>1429.16</v>
      </c>
      <c r="W332" s="1">
        <v>93808</v>
      </c>
      <c r="X332" s="1">
        <v>8713.28999999999</v>
      </c>
      <c r="Y332" s="1">
        <v>539</v>
      </c>
      <c r="Z332" s="1">
        <v>31641.79</v>
      </c>
      <c r="AA332" s="1">
        <v>539</v>
      </c>
      <c r="AB332" s="1">
        <v>294.77193439170298</v>
      </c>
      <c r="AC332" s="1">
        <v>31641.79</v>
      </c>
      <c r="AD332" s="1">
        <v>17304.4742966903</v>
      </c>
      <c r="AE332" s="1" t="s">
        <v>50</v>
      </c>
      <c r="AF332" s="11">
        <f t="shared" si="2"/>
        <v>5.74577861163227E-3</v>
      </c>
      <c r="AG332" s="11">
        <f t="shared" si="3"/>
        <v>2.6034886748242643E-3</v>
      </c>
      <c r="AH332" s="10">
        <f t="shared" si="4"/>
        <v>244.2280656079146</v>
      </c>
      <c r="AI332" s="12">
        <f t="shared" si="5"/>
        <v>0.54688670573670761</v>
      </c>
      <c r="AJ332" s="11">
        <f t="shared" si="6"/>
        <v>2.4677617449386221E-4</v>
      </c>
      <c r="AK332" s="11">
        <f t="shared" si="7"/>
        <v>5.8139945109355164E-4</v>
      </c>
      <c r="AL332" s="11">
        <f t="shared" si="8"/>
        <v>-4.9750938746390432</v>
      </c>
      <c r="AM332" s="13">
        <f t="shared" si="9"/>
        <v>3.2608013772861212E-7</v>
      </c>
      <c r="AN332" s="14">
        <f t="shared" si="10"/>
        <v>44.139071294559095</v>
      </c>
      <c r="AO332" s="14">
        <f t="shared" si="11"/>
        <v>4140597.9999999995</v>
      </c>
      <c r="AP332" s="15">
        <f t="shared" si="12"/>
        <v>2264438</v>
      </c>
      <c r="AQ332" s="16">
        <f t="shared" si="13"/>
        <v>51302.348091749067</v>
      </c>
      <c r="AR332" s="11">
        <f t="shared" si="14"/>
        <v>1</v>
      </c>
    </row>
    <row r="333" spans="1:44" hidden="1">
      <c r="A333" s="1" t="s">
        <v>90</v>
      </c>
      <c r="B333" s="1" t="s">
        <v>482</v>
      </c>
      <c r="C333" s="1">
        <v>124170767729247</v>
      </c>
      <c r="D333" s="1" t="s">
        <v>46</v>
      </c>
      <c r="E333" s="1" t="s">
        <v>92</v>
      </c>
      <c r="F333" s="1" t="s">
        <v>95</v>
      </c>
      <c r="G333" s="1">
        <v>43560</v>
      </c>
      <c r="H333" s="1">
        <v>43804</v>
      </c>
      <c r="I333" s="1">
        <v>3</v>
      </c>
      <c r="J333" s="1" t="s">
        <v>49</v>
      </c>
      <c r="K333" s="1">
        <v>201942</v>
      </c>
      <c r="L333" s="2">
        <v>43752</v>
      </c>
      <c r="M333" s="2">
        <v>43758</v>
      </c>
      <c r="N333" s="2">
        <v>43752</v>
      </c>
      <c r="O333" s="2">
        <v>43758</v>
      </c>
      <c r="P333" s="1">
        <v>1</v>
      </c>
      <c r="Q333" s="1">
        <v>199488</v>
      </c>
      <c r="R333" s="10">
        <f t="shared" si="0"/>
        <v>0.20484973701667444</v>
      </c>
      <c r="S333" s="11">
        <f t="shared" si="1"/>
        <v>261.18341469625989</v>
      </c>
      <c r="T333" s="1">
        <v>305.22000000000003</v>
      </c>
      <c r="U333" s="1">
        <v>43</v>
      </c>
      <c r="V333" s="1">
        <v>2201.1</v>
      </c>
      <c r="W333" s="1">
        <v>973826</v>
      </c>
      <c r="X333" s="1">
        <v>24930.77</v>
      </c>
      <c r="Y333" s="1">
        <v>1275</v>
      </c>
      <c r="Z333" s="1">
        <v>83135.8</v>
      </c>
      <c r="AA333" s="1">
        <v>1275</v>
      </c>
      <c r="AB333" s="1">
        <v>1065.0900405037501</v>
      </c>
      <c r="AC333" s="1">
        <v>83135.8</v>
      </c>
      <c r="AD333" s="1">
        <v>69448.715756322796</v>
      </c>
      <c r="AE333" s="1" t="s">
        <v>50</v>
      </c>
      <c r="AF333" s="11">
        <f t="shared" si="2"/>
        <v>1.3092688016134299E-3</v>
      </c>
      <c r="AG333" s="11">
        <f t="shared" si="3"/>
        <v>2.1555181264035933E-4</v>
      </c>
      <c r="AH333" s="10">
        <f t="shared" si="4"/>
        <v>209.90995949631056</v>
      </c>
      <c r="AI333" s="12">
        <f t="shared" si="5"/>
        <v>0.83536473764995245</v>
      </c>
      <c r="AJ333" s="11">
        <f t="shared" si="6"/>
        <v>3.6642849300614644E-5</v>
      </c>
      <c r="AK333" s="11">
        <f t="shared" si="7"/>
        <v>3.2867800330512904E-5</v>
      </c>
      <c r="AL333" s="11">
        <f t="shared" si="8"/>
        <v>-22.219234078465725</v>
      </c>
      <c r="AM333" s="13">
        <f t="shared" si="9"/>
        <v>1.1192752570806686E-109</v>
      </c>
      <c r="AN333" s="14">
        <f t="shared" si="10"/>
        <v>261.18341469625989</v>
      </c>
      <c r="AO333" s="14">
        <f t="shared" si="11"/>
        <v>254347199.99999997</v>
      </c>
      <c r="AP333" s="15">
        <f t="shared" si="12"/>
        <v>212472681.99999997</v>
      </c>
      <c r="AQ333" s="16">
        <f t="shared" si="13"/>
        <v>813499.90100670257</v>
      </c>
      <c r="AR333" s="11">
        <f t="shared" si="14"/>
        <v>1</v>
      </c>
    </row>
    <row r="334" spans="1:44" hidden="1">
      <c r="A334" s="1" t="s">
        <v>44</v>
      </c>
      <c r="B334" s="1" t="s">
        <v>483</v>
      </c>
      <c r="C334" s="1">
        <v>124170767729247</v>
      </c>
      <c r="D334" s="1" t="s">
        <v>46</v>
      </c>
      <c r="E334" s="1" t="s">
        <v>47</v>
      </c>
      <c r="F334" s="1" t="s">
        <v>484</v>
      </c>
      <c r="G334" s="1">
        <v>43560</v>
      </c>
      <c r="H334" s="1">
        <v>43804</v>
      </c>
      <c r="I334" s="1">
        <v>3</v>
      </c>
      <c r="J334" s="1" t="s">
        <v>49</v>
      </c>
      <c r="K334" s="1">
        <v>201942</v>
      </c>
      <c r="L334" s="2">
        <v>43752</v>
      </c>
      <c r="M334" s="2">
        <v>43758</v>
      </c>
      <c r="N334" s="2">
        <v>43752</v>
      </c>
      <c r="O334" s="2">
        <v>43758</v>
      </c>
      <c r="P334" s="1">
        <v>1</v>
      </c>
      <c r="Q334" s="1">
        <v>1092</v>
      </c>
      <c r="R334" s="10">
        <f t="shared" si="0"/>
        <v>0.16039952996474735</v>
      </c>
      <c r="S334" s="11">
        <f t="shared" si="1"/>
        <v>4.6515863689776724</v>
      </c>
      <c r="T334" s="1">
        <v>2.35</v>
      </c>
      <c r="U334" s="1">
        <v>1</v>
      </c>
      <c r="V334" s="1">
        <v>0</v>
      </c>
      <c r="W334" s="1">
        <v>6808</v>
      </c>
      <c r="X334" s="1">
        <v>182.72</v>
      </c>
      <c r="Y334" s="1">
        <v>29</v>
      </c>
      <c r="Z334" s="1">
        <v>1390.49</v>
      </c>
      <c r="AA334" s="1">
        <v>29</v>
      </c>
      <c r="AB334" s="1">
        <v>22.765567765566999</v>
      </c>
      <c r="AC334" s="1">
        <v>1390.49</v>
      </c>
      <c r="AD334" s="1">
        <v>1091.5618731842501</v>
      </c>
      <c r="AE334" s="1" t="s">
        <v>50</v>
      </c>
      <c r="AF334" s="11">
        <f t="shared" si="2"/>
        <v>4.2596944770857811E-3</v>
      </c>
      <c r="AG334" s="11">
        <f t="shared" si="3"/>
        <v>9.1575091575091575E-4</v>
      </c>
      <c r="AH334" s="10">
        <f t="shared" si="4"/>
        <v>6.2344322344322345</v>
      </c>
      <c r="AI334" s="12">
        <f t="shared" si="5"/>
        <v>0.78501957812302636</v>
      </c>
      <c r="AJ334" s="11">
        <f t="shared" si="6"/>
        <v>7.8931888784255252E-4</v>
      </c>
      <c r="AK334" s="11">
        <f t="shared" si="7"/>
        <v>9.1533151984352827E-4</v>
      </c>
      <c r="AL334" s="11">
        <f t="shared" si="8"/>
        <v>-2.7666563613976778</v>
      </c>
      <c r="AM334" s="13">
        <f t="shared" si="9"/>
        <v>2.8317209166741804E-3</v>
      </c>
      <c r="AN334" s="14">
        <f t="shared" si="10"/>
        <v>4.6515863689776724</v>
      </c>
      <c r="AO334" s="14">
        <f t="shared" si="11"/>
        <v>31667.999999999993</v>
      </c>
      <c r="AP334" s="15">
        <f t="shared" si="12"/>
        <v>24859.999999999993</v>
      </c>
      <c r="AQ334" s="16">
        <f t="shared" si="13"/>
        <v>5344.4132878615637</v>
      </c>
      <c r="AR334" s="11">
        <f t="shared" si="14"/>
        <v>1</v>
      </c>
    </row>
    <row r="335" spans="1:44" hidden="1">
      <c r="A335" s="1" t="s">
        <v>44</v>
      </c>
      <c r="B335" s="1" t="s">
        <v>485</v>
      </c>
      <c r="C335" s="1">
        <v>124170767729247</v>
      </c>
      <c r="D335" s="1" t="s">
        <v>46</v>
      </c>
      <c r="E335" s="1" t="s">
        <v>47</v>
      </c>
      <c r="F335" s="1" t="s">
        <v>83</v>
      </c>
      <c r="G335" s="1">
        <v>43560</v>
      </c>
      <c r="H335" s="1">
        <v>43804</v>
      </c>
      <c r="I335" s="1">
        <v>3</v>
      </c>
      <c r="J335" s="1" t="s">
        <v>49</v>
      </c>
      <c r="K335" s="1">
        <v>201942</v>
      </c>
      <c r="L335" s="2">
        <v>43752</v>
      </c>
      <c r="M335" s="2">
        <v>43758</v>
      </c>
      <c r="N335" s="2">
        <v>43752</v>
      </c>
      <c r="O335" s="2">
        <v>43758</v>
      </c>
      <c r="P335" s="1">
        <v>1</v>
      </c>
      <c r="Q335" s="1">
        <v>162</v>
      </c>
      <c r="R335" s="10">
        <f t="shared" si="0"/>
        <v>4.3890544567867784E-2</v>
      </c>
      <c r="S335" s="11">
        <f t="shared" si="1"/>
        <v>1.5800596044432405</v>
      </c>
      <c r="T335" s="1">
        <v>0.99</v>
      </c>
      <c r="U335" s="1">
        <v>1</v>
      </c>
      <c r="V335" s="1">
        <v>54</v>
      </c>
      <c r="W335" s="1">
        <v>3691</v>
      </c>
      <c r="X335" s="1">
        <v>345.61</v>
      </c>
      <c r="Y335" s="1">
        <v>36</v>
      </c>
      <c r="Z335" s="1">
        <v>1944.49</v>
      </c>
      <c r="AA335" s="1">
        <v>36</v>
      </c>
      <c r="AB335" s="1">
        <v>13.216049382708</v>
      </c>
      <c r="AC335" s="1">
        <v>1944.49</v>
      </c>
      <c r="AD335" s="1">
        <v>713.84655178282901</v>
      </c>
      <c r="AE335" s="1" t="s">
        <v>50</v>
      </c>
      <c r="AF335" s="11">
        <f t="shared" si="2"/>
        <v>9.7534543484150641E-3</v>
      </c>
      <c r="AG335" s="11">
        <f t="shared" si="3"/>
        <v>6.1728395061728392E-3</v>
      </c>
      <c r="AH335" s="10">
        <f t="shared" si="4"/>
        <v>22.783950617283949</v>
      </c>
      <c r="AI335" s="12">
        <f t="shared" si="5"/>
        <v>0.36711248285322368</v>
      </c>
      <c r="AJ335" s="11">
        <f t="shared" si="6"/>
        <v>1.6176288104777913E-3</v>
      </c>
      <c r="AK335" s="11">
        <f t="shared" si="7"/>
        <v>6.153758040098203E-3</v>
      </c>
      <c r="AL335" s="11">
        <f t="shared" si="8"/>
        <v>-0.56274035887629759</v>
      </c>
      <c r="AM335" s="13">
        <f t="shared" si="9"/>
        <v>0.28680584890633709</v>
      </c>
      <c r="AN335" s="14">
        <f t="shared" si="10"/>
        <v>1.1218423191547007</v>
      </c>
      <c r="AO335" s="14">
        <f t="shared" si="11"/>
        <v>4140.72</v>
      </c>
      <c r="AP335" s="15">
        <f t="shared" si="12"/>
        <v>1520.1100000000004</v>
      </c>
      <c r="AQ335" s="16">
        <f t="shared" si="13"/>
        <v>1355.0121742112485</v>
      </c>
      <c r="AR335" s="11" t="str">
        <f t="shared" si="14"/>
        <v/>
      </c>
    </row>
    <row r="336" spans="1:44" hidden="1">
      <c r="A336" s="1" t="s">
        <v>44</v>
      </c>
      <c r="B336" s="1" t="s">
        <v>486</v>
      </c>
      <c r="C336" s="1">
        <v>124170767729247</v>
      </c>
      <c r="D336" s="1" t="s">
        <v>46</v>
      </c>
      <c r="E336" s="1" t="s">
        <v>47</v>
      </c>
      <c r="F336" s="1" t="s">
        <v>296</v>
      </c>
      <c r="G336" s="1">
        <v>43560</v>
      </c>
      <c r="H336" s="1">
        <v>43804</v>
      </c>
      <c r="I336" s="1">
        <v>3</v>
      </c>
      <c r="J336" s="1" t="s">
        <v>49</v>
      </c>
      <c r="K336" s="1">
        <v>201942</v>
      </c>
      <c r="L336" s="2">
        <v>43752</v>
      </c>
      <c r="M336" s="2">
        <v>43758</v>
      </c>
      <c r="N336" s="2">
        <v>43752</v>
      </c>
      <c r="O336" s="2">
        <v>43758</v>
      </c>
      <c r="P336" s="1">
        <v>1</v>
      </c>
      <c r="Q336" s="1">
        <v>26048</v>
      </c>
      <c r="R336" s="10">
        <f t="shared" si="0"/>
        <v>0.51097553798772</v>
      </c>
      <c r="S336" s="11">
        <f t="shared" si="1"/>
        <v>15.84024167761932</v>
      </c>
      <c r="T336" s="1">
        <v>26.36</v>
      </c>
      <c r="U336" s="1">
        <v>0</v>
      </c>
      <c r="V336" s="1">
        <v>0</v>
      </c>
      <c r="W336" s="1">
        <v>50977</v>
      </c>
      <c r="X336" s="1">
        <v>732.61</v>
      </c>
      <c r="Y336" s="1">
        <v>31</v>
      </c>
      <c r="Z336" s="1">
        <v>1755.9</v>
      </c>
      <c r="AA336" s="1">
        <v>31</v>
      </c>
      <c r="AB336" s="1">
        <v>31</v>
      </c>
      <c r="AC336" s="1">
        <v>1755.9</v>
      </c>
      <c r="AD336" s="1">
        <v>1755.9</v>
      </c>
      <c r="AE336" s="1" t="s">
        <v>50</v>
      </c>
      <c r="AF336" s="11">
        <f t="shared" si="2"/>
        <v>6.0811738627224046E-4</v>
      </c>
      <c r="AG336" s="11">
        <f t="shared" si="3"/>
        <v>0</v>
      </c>
      <c r="AH336" s="10">
        <f t="shared" si="4"/>
        <v>0</v>
      </c>
      <c r="AI336" s="12">
        <f t="shared" si="5"/>
        <v>1</v>
      </c>
      <c r="AJ336" s="11">
        <f t="shared" si="6"/>
        <v>1.0918789215177971E-4</v>
      </c>
      <c r="AK336" s="11">
        <f t="shared" si="7"/>
        <v>0</v>
      </c>
      <c r="AL336" s="11">
        <f t="shared" si="8"/>
        <v>-5.5694580625011954</v>
      </c>
      <c r="AM336" s="13">
        <f t="shared" si="9"/>
        <v>0.5</v>
      </c>
      <c r="AN336" s="14">
        <f t="shared" si="10"/>
        <v>7.9201208388096598</v>
      </c>
      <c r="AO336" s="14">
        <f t="shared" si="11"/>
        <v>403744</v>
      </c>
      <c r="AP336" s="15">
        <f t="shared" si="12"/>
        <v>403744</v>
      </c>
      <c r="AQ336" s="16">
        <f t="shared" si="13"/>
        <v>50977</v>
      </c>
      <c r="AR336" s="11" t="str">
        <f t="shared" si="14"/>
        <v/>
      </c>
    </row>
    <row r="337" spans="1:44" hidden="1">
      <c r="A337" s="1" t="s">
        <v>44</v>
      </c>
      <c r="B337" s="1" t="s">
        <v>487</v>
      </c>
      <c r="C337" s="1">
        <v>124170767729247</v>
      </c>
      <c r="D337" s="1" t="s">
        <v>46</v>
      </c>
      <c r="E337" s="1" t="s">
        <v>47</v>
      </c>
      <c r="F337" s="1" t="s">
        <v>484</v>
      </c>
      <c r="G337" s="1">
        <v>43560</v>
      </c>
      <c r="H337" s="1">
        <v>43804</v>
      </c>
      <c r="I337" s="1">
        <v>3</v>
      </c>
      <c r="J337" s="1" t="s">
        <v>49</v>
      </c>
      <c r="K337" s="1">
        <v>201943</v>
      </c>
      <c r="L337" s="2">
        <v>43759</v>
      </c>
      <c r="M337" s="2">
        <v>43765</v>
      </c>
      <c r="N337" s="2">
        <v>43759</v>
      </c>
      <c r="O337" s="2">
        <v>43765</v>
      </c>
      <c r="P337" s="1">
        <v>1</v>
      </c>
      <c r="Q337" s="1">
        <v>37</v>
      </c>
      <c r="R337" s="10">
        <f t="shared" si="0"/>
        <v>4.4364508393285373E-2</v>
      </c>
      <c r="S337" s="11">
        <f t="shared" si="1"/>
        <v>8.8729016786570733E-2</v>
      </c>
      <c r="T337" s="1">
        <v>0.08</v>
      </c>
      <c r="U337" s="1">
        <v>0</v>
      </c>
      <c r="V337" s="1">
        <v>0</v>
      </c>
      <c r="W337" s="1">
        <v>834</v>
      </c>
      <c r="X337" s="1">
        <v>7.29</v>
      </c>
      <c r="Y337" s="1">
        <v>2</v>
      </c>
      <c r="Z337" s="1">
        <v>75.06</v>
      </c>
      <c r="AA337" s="1">
        <v>2</v>
      </c>
      <c r="AB337" s="1">
        <v>2</v>
      </c>
      <c r="AC337" s="1">
        <v>75.06</v>
      </c>
      <c r="AD337" s="1">
        <v>75.06</v>
      </c>
      <c r="AE337" s="1" t="s">
        <v>50</v>
      </c>
      <c r="AF337" s="11">
        <f t="shared" si="2"/>
        <v>2.3980815347721821E-3</v>
      </c>
      <c r="AG337" s="11">
        <f t="shared" si="3"/>
        <v>0</v>
      </c>
      <c r="AH337" s="10">
        <f t="shared" si="4"/>
        <v>0</v>
      </c>
      <c r="AI337" s="12">
        <f t="shared" si="5"/>
        <v>1</v>
      </c>
      <c r="AJ337" s="11">
        <f t="shared" si="6"/>
        <v>1.6936652815715742E-3</v>
      </c>
      <c r="AK337" s="11">
        <f t="shared" si="7"/>
        <v>0</v>
      </c>
      <c r="AL337" s="11">
        <f t="shared" si="8"/>
        <v>-1.4159123180153819</v>
      </c>
      <c r="AM337" s="13">
        <f t="shared" si="9"/>
        <v>0.5</v>
      </c>
      <c r="AN337" s="14">
        <f t="shared" si="10"/>
        <v>4.4364508393285366E-2</v>
      </c>
      <c r="AO337" s="14">
        <f t="shared" si="11"/>
        <v>36.999999999999993</v>
      </c>
      <c r="AP337" s="15">
        <f t="shared" si="12"/>
        <v>36.999999999999993</v>
      </c>
      <c r="AQ337" s="16">
        <f t="shared" si="13"/>
        <v>834</v>
      </c>
      <c r="AR337" s="11" t="str">
        <f t="shared" si="14"/>
        <v/>
      </c>
    </row>
    <row r="338" spans="1:44" hidden="1">
      <c r="A338" s="1" t="s">
        <v>44</v>
      </c>
      <c r="B338" s="1" t="s">
        <v>488</v>
      </c>
      <c r="C338" s="1">
        <v>124170767729247</v>
      </c>
      <c r="D338" s="1" t="s">
        <v>46</v>
      </c>
      <c r="E338" s="1" t="s">
        <v>47</v>
      </c>
      <c r="F338" s="1" t="s">
        <v>74</v>
      </c>
      <c r="G338" s="1">
        <v>43560</v>
      </c>
      <c r="H338" s="1">
        <v>43804</v>
      </c>
      <c r="I338" s="1">
        <v>3</v>
      </c>
      <c r="J338" s="1" t="s">
        <v>49</v>
      </c>
      <c r="K338" s="1">
        <v>201943</v>
      </c>
      <c r="L338" s="2">
        <v>43759</v>
      </c>
      <c r="M338" s="2">
        <v>43765</v>
      </c>
      <c r="N338" s="2">
        <v>43759</v>
      </c>
      <c r="O338" s="2">
        <v>43765</v>
      </c>
      <c r="P338" s="1">
        <v>1</v>
      </c>
      <c r="Q338" s="1">
        <v>343</v>
      </c>
      <c r="R338" s="10">
        <f t="shared" si="0"/>
        <v>4.8735436203466896E-2</v>
      </c>
      <c r="S338" s="11">
        <f t="shared" si="1"/>
        <v>1.2671213412901392</v>
      </c>
      <c r="T338" s="1">
        <v>2.13</v>
      </c>
      <c r="U338" s="1">
        <v>1</v>
      </c>
      <c r="V338" s="1">
        <v>29.25</v>
      </c>
      <c r="W338" s="1">
        <v>7038</v>
      </c>
      <c r="X338" s="1">
        <v>141.07999999999899</v>
      </c>
      <c r="Y338" s="1">
        <v>26</v>
      </c>
      <c r="Z338" s="1">
        <v>1256.47</v>
      </c>
      <c r="AA338" s="1">
        <v>26</v>
      </c>
      <c r="AB338" s="1">
        <v>5.4810495626640003</v>
      </c>
      <c r="AC338" s="1">
        <v>1256.47</v>
      </c>
      <c r="AD338" s="1">
        <v>264.87593630770903</v>
      </c>
      <c r="AE338" s="1" t="s">
        <v>50</v>
      </c>
      <c r="AF338" s="11">
        <f t="shared" si="2"/>
        <v>3.6942313157146919E-3</v>
      </c>
      <c r="AG338" s="11">
        <f t="shared" si="3"/>
        <v>2.9154518950437317E-3</v>
      </c>
      <c r="AH338" s="10">
        <f t="shared" si="4"/>
        <v>20.518950437317784</v>
      </c>
      <c r="AI338" s="12">
        <f t="shared" si="5"/>
        <v>0.21080959856470066</v>
      </c>
      <c r="AJ338" s="11">
        <f t="shared" si="6"/>
        <v>7.2315889744179363E-4</v>
      </c>
      <c r="AK338" s="11">
        <f t="shared" si="7"/>
        <v>2.9111988630273261E-3</v>
      </c>
      <c r="AL338" s="11">
        <f t="shared" si="8"/>
        <v>-0.25962144611445992</v>
      </c>
      <c r="AM338" s="13">
        <f t="shared" si="9"/>
        <v>0.39757789591803178</v>
      </c>
      <c r="AN338" s="14">
        <f t="shared" si="10"/>
        <v>0.76027280477408354</v>
      </c>
      <c r="AO338" s="14">
        <f t="shared" si="11"/>
        <v>5350.8</v>
      </c>
      <c r="AP338" s="15">
        <f t="shared" si="12"/>
        <v>1128.0000000000002</v>
      </c>
      <c r="AQ338" s="16">
        <f t="shared" si="13"/>
        <v>1483.6779546983632</v>
      </c>
      <c r="AR338" s="11" t="str">
        <f t="shared" si="14"/>
        <v/>
      </c>
    </row>
    <row r="339" spans="1:44" hidden="1">
      <c r="A339" s="1" t="s">
        <v>44</v>
      </c>
      <c r="B339" s="1" t="s">
        <v>489</v>
      </c>
      <c r="C339" s="1">
        <v>124170767729247</v>
      </c>
      <c r="D339" s="1" t="s">
        <v>46</v>
      </c>
      <c r="E339" s="1" t="s">
        <v>47</v>
      </c>
      <c r="F339" s="1" t="s">
        <v>377</v>
      </c>
      <c r="G339" s="1">
        <v>43560</v>
      </c>
      <c r="H339" s="1">
        <v>43804</v>
      </c>
      <c r="I339" s="1">
        <v>3</v>
      </c>
      <c r="J339" s="1" t="s">
        <v>49</v>
      </c>
      <c r="K339" s="1">
        <v>201943</v>
      </c>
      <c r="L339" s="2">
        <v>43759</v>
      </c>
      <c r="M339" s="2">
        <v>43765</v>
      </c>
      <c r="N339" s="2">
        <v>43759</v>
      </c>
      <c r="O339" s="2">
        <v>43765</v>
      </c>
      <c r="P339" s="1">
        <v>1</v>
      </c>
      <c r="Q339" s="1">
        <v>2170</v>
      </c>
      <c r="R339" s="10">
        <f t="shared" si="0"/>
        <v>9.2989372643126497E-2</v>
      </c>
      <c r="S339" s="11">
        <f t="shared" si="1"/>
        <v>13.390469660610217</v>
      </c>
      <c r="T339" s="1">
        <v>12.1899999999999</v>
      </c>
      <c r="U339" s="1">
        <v>2</v>
      </c>
      <c r="V339" s="1">
        <v>252.97</v>
      </c>
      <c r="W339" s="1">
        <v>23336</v>
      </c>
      <c r="X339" s="1">
        <v>5907.03</v>
      </c>
      <c r="Y339" s="1">
        <v>144</v>
      </c>
      <c r="Z339" s="1">
        <v>12223.8</v>
      </c>
      <c r="AA339" s="1">
        <v>144</v>
      </c>
      <c r="AB339" s="1">
        <v>122.492165898528</v>
      </c>
      <c r="AC339" s="1">
        <v>12223.8</v>
      </c>
      <c r="AD339" s="1">
        <v>10398.0537327112</v>
      </c>
      <c r="AE339" s="1" t="s">
        <v>50</v>
      </c>
      <c r="AF339" s="11">
        <f t="shared" si="2"/>
        <v>6.1707233459033254E-3</v>
      </c>
      <c r="AG339" s="11">
        <f t="shared" si="3"/>
        <v>9.2165898617511521E-4</v>
      </c>
      <c r="AH339" s="10">
        <f t="shared" si="4"/>
        <v>21.507834101382489</v>
      </c>
      <c r="AI339" s="12">
        <f t="shared" si="5"/>
        <v>0.85064004096262158</v>
      </c>
      <c r="AJ339" s="11">
        <f t="shared" si="6"/>
        <v>5.1263791422164308E-4</v>
      </c>
      <c r="AK339" s="11">
        <f t="shared" si="7"/>
        <v>6.5141092203727688E-4</v>
      </c>
      <c r="AL339" s="11">
        <f t="shared" si="8"/>
        <v>-6.3322964051849233</v>
      </c>
      <c r="AM339" s="13">
        <f t="shared" si="9"/>
        <v>1.2076944944824984E-10</v>
      </c>
      <c r="AN339" s="14">
        <f t="shared" si="10"/>
        <v>13.390469660610217</v>
      </c>
      <c r="AO339" s="14">
        <f t="shared" si="11"/>
        <v>312480</v>
      </c>
      <c r="AP339" s="15">
        <f t="shared" si="12"/>
        <v>265808</v>
      </c>
      <c r="AQ339" s="16">
        <f t="shared" si="13"/>
        <v>19850.535995903738</v>
      </c>
      <c r="AR339" s="11">
        <f t="shared" si="14"/>
        <v>1</v>
      </c>
    </row>
    <row r="340" spans="1:44" hidden="1">
      <c r="A340" s="1" t="s">
        <v>44</v>
      </c>
      <c r="B340" s="1" t="s">
        <v>490</v>
      </c>
      <c r="C340" s="1">
        <v>124170767729247</v>
      </c>
      <c r="D340" s="1" t="s">
        <v>46</v>
      </c>
      <c r="E340" s="1" t="s">
        <v>47</v>
      </c>
      <c r="F340" s="1" t="s">
        <v>381</v>
      </c>
      <c r="G340" s="1">
        <v>43560</v>
      </c>
      <c r="H340" s="1">
        <v>43804</v>
      </c>
      <c r="I340" s="1">
        <v>3</v>
      </c>
      <c r="J340" s="1" t="s">
        <v>49</v>
      </c>
      <c r="K340" s="1">
        <v>201943</v>
      </c>
      <c r="L340" s="2">
        <v>43759</v>
      </c>
      <c r="M340" s="2">
        <v>43765</v>
      </c>
      <c r="N340" s="2">
        <v>43759</v>
      </c>
      <c r="O340" s="2">
        <v>43765</v>
      </c>
      <c r="P340" s="1">
        <v>1</v>
      </c>
      <c r="Q340" s="1">
        <v>1812</v>
      </c>
      <c r="R340" s="10">
        <f t="shared" si="0"/>
        <v>9.5832451872223404E-2</v>
      </c>
      <c r="S340" s="11">
        <f t="shared" si="1"/>
        <v>0.28749735561667017</v>
      </c>
      <c r="T340" s="1">
        <v>2.36</v>
      </c>
      <c r="U340" s="1">
        <v>0</v>
      </c>
      <c r="V340" s="1">
        <v>0</v>
      </c>
      <c r="W340" s="1">
        <v>18908</v>
      </c>
      <c r="X340" s="1">
        <v>187.849999999999</v>
      </c>
      <c r="Y340" s="1">
        <v>3</v>
      </c>
      <c r="Z340" s="1">
        <v>253.57</v>
      </c>
      <c r="AA340" s="1">
        <v>3</v>
      </c>
      <c r="AB340" s="1">
        <v>3</v>
      </c>
      <c r="AC340" s="1">
        <v>253.57</v>
      </c>
      <c r="AD340" s="1">
        <v>253.57</v>
      </c>
      <c r="AE340" s="1" t="s">
        <v>50</v>
      </c>
      <c r="AF340" s="11">
        <f t="shared" si="2"/>
        <v>1.5866299978844933E-4</v>
      </c>
      <c r="AG340" s="11">
        <f t="shared" si="3"/>
        <v>0</v>
      </c>
      <c r="AH340" s="10">
        <f t="shared" si="4"/>
        <v>0</v>
      </c>
      <c r="AI340" s="12">
        <f t="shared" si="5"/>
        <v>1</v>
      </c>
      <c r="AJ340" s="11">
        <f t="shared" si="6"/>
        <v>9.1596858257333823E-5</v>
      </c>
      <c r="AK340" s="11">
        <f t="shared" si="7"/>
        <v>0</v>
      </c>
      <c r="AL340" s="11">
        <f t="shared" si="8"/>
        <v>-1.7321882301104554</v>
      </c>
      <c r="AM340" s="13">
        <f t="shared" si="9"/>
        <v>0.5</v>
      </c>
      <c r="AN340" s="14">
        <f t="shared" si="10"/>
        <v>0.14374867780833508</v>
      </c>
      <c r="AO340" s="14">
        <f t="shared" si="11"/>
        <v>2718</v>
      </c>
      <c r="AP340" s="15">
        <f t="shared" si="12"/>
        <v>2718</v>
      </c>
      <c r="AQ340" s="16">
        <f t="shared" si="13"/>
        <v>18908</v>
      </c>
      <c r="AR340" s="11" t="str">
        <f t="shared" si="14"/>
        <v/>
      </c>
    </row>
    <row r="341" spans="1:44" hidden="1">
      <c r="A341" s="1" t="s">
        <v>44</v>
      </c>
      <c r="B341" s="1" t="s">
        <v>491</v>
      </c>
      <c r="C341" s="1">
        <v>124170767729247</v>
      </c>
      <c r="D341" s="1" t="s">
        <v>46</v>
      </c>
      <c r="E341" s="1" t="s">
        <v>47</v>
      </c>
      <c r="F341" s="1" t="s">
        <v>492</v>
      </c>
      <c r="G341" s="1">
        <v>43560</v>
      </c>
      <c r="H341" s="1">
        <v>43804</v>
      </c>
      <c r="I341" s="1">
        <v>3</v>
      </c>
      <c r="J341" s="1" t="s">
        <v>49</v>
      </c>
      <c r="K341" s="1">
        <v>201943</v>
      </c>
      <c r="L341" s="2">
        <v>43759</v>
      </c>
      <c r="M341" s="2">
        <v>43765</v>
      </c>
      <c r="N341" s="2">
        <v>43759</v>
      </c>
      <c r="O341" s="2">
        <v>43765</v>
      </c>
      <c r="P341" s="1">
        <v>1</v>
      </c>
      <c r="Q341" s="1">
        <v>3826</v>
      </c>
      <c r="R341" s="10">
        <f t="shared" si="0"/>
        <v>0.27748767043806211</v>
      </c>
      <c r="S341" s="11">
        <f t="shared" si="1"/>
        <v>4.9947780678851172</v>
      </c>
      <c r="T341" s="1">
        <v>0.85499999999999998</v>
      </c>
      <c r="U341" s="1">
        <v>0</v>
      </c>
      <c r="V341" s="1">
        <v>0</v>
      </c>
      <c r="W341" s="1">
        <v>13788</v>
      </c>
      <c r="X341" s="1">
        <v>197.31</v>
      </c>
      <c r="Y341" s="1">
        <v>18</v>
      </c>
      <c r="Z341" s="1">
        <v>785.96</v>
      </c>
      <c r="AA341" s="1">
        <v>18</v>
      </c>
      <c r="AB341" s="1">
        <v>18</v>
      </c>
      <c r="AC341" s="1">
        <v>785.96</v>
      </c>
      <c r="AD341" s="1">
        <v>785.96</v>
      </c>
      <c r="AE341" s="1" t="s">
        <v>50</v>
      </c>
      <c r="AF341" s="11">
        <f t="shared" si="2"/>
        <v>1.3054830287206266E-3</v>
      </c>
      <c r="AG341" s="11">
        <f t="shared" si="3"/>
        <v>0</v>
      </c>
      <c r="AH341" s="10">
        <f t="shared" si="4"/>
        <v>0</v>
      </c>
      <c r="AI341" s="12">
        <f t="shared" si="5"/>
        <v>1</v>
      </c>
      <c r="AJ341" s="11">
        <f t="shared" si="6"/>
        <v>3.0750438315837894E-4</v>
      </c>
      <c r="AK341" s="11">
        <f t="shared" si="7"/>
        <v>0</v>
      </c>
      <c r="AL341" s="11">
        <f t="shared" si="8"/>
        <v>-4.2454127492818294</v>
      </c>
      <c r="AM341" s="13">
        <f t="shared" si="9"/>
        <v>0.5</v>
      </c>
      <c r="AN341" s="14">
        <f t="shared" si="10"/>
        <v>2.4973890339425586</v>
      </c>
      <c r="AO341" s="14">
        <f t="shared" si="11"/>
        <v>34434</v>
      </c>
      <c r="AP341" s="15">
        <f t="shared" si="12"/>
        <v>34434</v>
      </c>
      <c r="AQ341" s="16">
        <f t="shared" si="13"/>
        <v>13788</v>
      </c>
      <c r="AR341" s="11" t="str">
        <f t="shared" si="14"/>
        <v/>
      </c>
    </row>
    <row r="342" spans="1:44" hidden="1">
      <c r="A342" s="1" t="s">
        <v>44</v>
      </c>
      <c r="B342" s="1" t="s">
        <v>493</v>
      </c>
      <c r="C342" s="1">
        <v>124170767729247</v>
      </c>
      <c r="D342" s="1" t="s">
        <v>46</v>
      </c>
      <c r="E342" s="1" t="s">
        <v>47</v>
      </c>
      <c r="F342" s="1" t="s">
        <v>239</v>
      </c>
      <c r="G342" s="1">
        <v>43560</v>
      </c>
      <c r="H342" s="1">
        <v>43804</v>
      </c>
      <c r="I342" s="1">
        <v>3</v>
      </c>
      <c r="J342" s="1" t="s">
        <v>49</v>
      </c>
      <c r="K342" s="1">
        <v>201943</v>
      </c>
      <c r="L342" s="2">
        <v>43759</v>
      </c>
      <c r="M342" s="2">
        <v>43765</v>
      </c>
      <c r="N342" s="2">
        <v>43759</v>
      </c>
      <c r="O342" s="2">
        <v>43765</v>
      </c>
      <c r="P342" s="1">
        <v>1</v>
      </c>
      <c r="Q342" s="1">
        <v>22671</v>
      </c>
      <c r="R342" s="10">
        <f t="shared" si="0"/>
        <v>0.10264594822199886</v>
      </c>
      <c r="S342" s="11">
        <f t="shared" si="1"/>
        <v>10.572532666865882</v>
      </c>
      <c r="T342" s="1">
        <v>23.42</v>
      </c>
      <c r="U342" s="1">
        <v>3</v>
      </c>
      <c r="V342" s="1">
        <v>189.84</v>
      </c>
      <c r="W342" s="1">
        <v>220866</v>
      </c>
      <c r="X342" s="1">
        <v>3328.06</v>
      </c>
      <c r="Y342" s="1">
        <v>103</v>
      </c>
      <c r="Z342" s="1">
        <v>5074.3699999999899</v>
      </c>
      <c r="AA342" s="1">
        <v>103</v>
      </c>
      <c r="AB342" s="1">
        <v>73.773322746936003</v>
      </c>
      <c r="AC342" s="1">
        <v>5074.3699999999899</v>
      </c>
      <c r="AD342" s="1">
        <v>3634.4964635666902</v>
      </c>
      <c r="AE342" s="1" t="s">
        <v>50</v>
      </c>
      <c r="AF342" s="11">
        <f t="shared" si="2"/>
        <v>4.6634611031122941E-4</v>
      </c>
      <c r="AG342" s="11">
        <f t="shared" si="3"/>
        <v>1.3232764324467382E-4</v>
      </c>
      <c r="AH342" s="10">
        <f t="shared" si="4"/>
        <v>29.226677252878126</v>
      </c>
      <c r="AI342" s="12">
        <f t="shared" si="5"/>
        <v>0.71624585191380463</v>
      </c>
      <c r="AJ342" s="11">
        <f t="shared" si="6"/>
        <v>4.5939731969063739E-5</v>
      </c>
      <c r="AK342" s="11">
        <f t="shared" si="7"/>
        <v>7.6394345405001829E-5</v>
      </c>
      <c r="AL342" s="11">
        <f t="shared" si="8"/>
        <v>-3.7469770426121181</v>
      </c>
      <c r="AM342" s="13">
        <f t="shared" si="9"/>
        <v>8.9489229645893525E-5</v>
      </c>
      <c r="AN342" s="14">
        <f t="shared" si="10"/>
        <v>10.572532666865882</v>
      </c>
      <c r="AO342" s="14">
        <f t="shared" si="11"/>
        <v>2335113</v>
      </c>
      <c r="AP342" s="15">
        <f t="shared" si="12"/>
        <v>1672515</v>
      </c>
      <c r="AQ342" s="16">
        <f t="shared" si="13"/>
        <v>158194.35632879438</v>
      </c>
      <c r="AR342" s="11">
        <f t="shared" si="14"/>
        <v>1</v>
      </c>
    </row>
    <row r="343" spans="1:44" hidden="1">
      <c r="A343" s="1" t="s">
        <v>44</v>
      </c>
      <c r="B343" s="1" t="s">
        <v>494</v>
      </c>
      <c r="C343" s="1">
        <v>124170767729247</v>
      </c>
      <c r="D343" s="1" t="s">
        <v>46</v>
      </c>
      <c r="E343" s="1" t="s">
        <v>47</v>
      </c>
      <c r="F343" s="1" t="s">
        <v>375</v>
      </c>
      <c r="G343" s="1">
        <v>43560</v>
      </c>
      <c r="H343" s="1">
        <v>43804</v>
      </c>
      <c r="I343" s="1">
        <v>3</v>
      </c>
      <c r="J343" s="1" t="s">
        <v>49</v>
      </c>
      <c r="K343" s="1">
        <v>201943</v>
      </c>
      <c r="L343" s="2">
        <v>43759</v>
      </c>
      <c r="M343" s="2">
        <v>43765</v>
      </c>
      <c r="N343" s="2">
        <v>43759</v>
      </c>
      <c r="O343" s="2">
        <v>43765</v>
      </c>
      <c r="P343" s="1">
        <v>1</v>
      </c>
      <c r="Q343" s="1">
        <v>25376</v>
      </c>
      <c r="R343" s="10">
        <f t="shared" si="0"/>
        <v>0.14145558330360328</v>
      </c>
      <c r="S343" s="11">
        <f t="shared" si="1"/>
        <v>14.994291830181949</v>
      </c>
      <c r="T343" s="1">
        <v>34.450000000000003</v>
      </c>
      <c r="U343" s="1">
        <v>2</v>
      </c>
      <c r="V343" s="1">
        <v>153.76999999999899</v>
      </c>
      <c r="W343" s="1">
        <v>179392</v>
      </c>
      <c r="X343" s="1">
        <v>2475.0100000000002</v>
      </c>
      <c r="Y343" s="1">
        <v>106</v>
      </c>
      <c r="Z343" s="1">
        <v>10362.1</v>
      </c>
      <c r="AA343" s="1">
        <v>106</v>
      </c>
      <c r="AB343" s="1">
        <v>91.861286254678006</v>
      </c>
      <c r="AC343" s="1">
        <v>10362.1</v>
      </c>
      <c r="AD343" s="1">
        <v>8979.9607009396095</v>
      </c>
      <c r="AE343" s="1" t="s">
        <v>50</v>
      </c>
      <c r="AF343" s="11">
        <f t="shared" si="2"/>
        <v>5.9088476632179808E-4</v>
      </c>
      <c r="AG343" s="11">
        <f t="shared" si="3"/>
        <v>7.8814627994955864E-5</v>
      </c>
      <c r="AH343" s="10">
        <f t="shared" si="4"/>
        <v>14.138713745271122</v>
      </c>
      <c r="AI343" s="12">
        <f t="shared" si="5"/>
        <v>0.8666159080634801</v>
      </c>
      <c r="AJ343" s="11">
        <f t="shared" si="6"/>
        <v>5.7374843504816142E-5</v>
      </c>
      <c r="AK343" s="11">
        <f t="shared" si="7"/>
        <v>5.5728161684940412E-5</v>
      </c>
      <c r="AL343" s="11">
        <f t="shared" si="8"/>
        <v>-6.4021269304665518</v>
      </c>
      <c r="AM343" s="13">
        <f t="shared" si="9"/>
        <v>7.6613596985607933E-11</v>
      </c>
      <c r="AN343" s="14">
        <f t="shared" si="10"/>
        <v>14.994291830181949</v>
      </c>
      <c r="AO343" s="14">
        <f t="shared" si="11"/>
        <v>2689856</v>
      </c>
      <c r="AP343" s="15">
        <f t="shared" si="12"/>
        <v>2331072.0000000005</v>
      </c>
      <c r="AQ343" s="16">
        <f t="shared" si="13"/>
        <v>155463.96097932383</v>
      </c>
      <c r="AR343" s="11">
        <f t="shared" si="14"/>
        <v>1</v>
      </c>
    </row>
    <row r="344" spans="1:44" hidden="1">
      <c r="A344" s="1" t="s">
        <v>44</v>
      </c>
      <c r="B344" s="1" t="s">
        <v>495</v>
      </c>
      <c r="C344" s="1">
        <v>124170767729247</v>
      </c>
      <c r="D344" s="1" t="s">
        <v>46</v>
      </c>
      <c r="E344" s="1" t="s">
        <v>47</v>
      </c>
      <c r="F344" s="1" t="s">
        <v>225</v>
      </c>
      <c r="G344" s="1">
        <v>43560</v>
      </c>
      <c r="H344" s="1">
        <v>43804</v>
      </c>
      <c r="I344" s="1">
        <v>3</v>
      </c>
      <c r="J344" s="1" t="s">
        <v>49</v>
      </c>
      <c r="K344" s="1">
        <v>201943</v>
      </c>
      <c r="L344" s="2">
        <v>43759</v>
      </c>
      <c r="M344" s="2">
        <v>43765</v>
      </c>
      <c r="N344" s="2">
        <v>43759</v>
      </c>
      <c r="O344" s="2">
        <v>43765</v>
      </c>
      <c r="P344" s="1">
        <v>1</v>
      </c>
      <c r="Q344" s="1">
        <v>7190</v>
      </c>
      <c r="R344" s="10">
        <f t="shared" si="0"/>
        <v>0.11757587650444794</v>
      </c>
      <c r="S344" s="11">
        <f t="shared" si="1"/>
        <v>32.686093668236524</v>
      </c>
      <c r="T344" s="1">
        <v>26</v>
      </c>
      <c r="U344" s="1">
        <v>6</v>
      </c>
      <c r="V344" s="1">
        <v>248.7</v>
      </c>
      <c r="W344" s="1">
        <v>61152</v>
      </c>
      <c r="X344" s="1">
        <v>2706.93</v>
      </c>
      <c r="Y344" s="1">
        <v>278</v>
      </c>
      <c r="Z344" s="1">
        <v>14742.71</v>
      </c>
      <c r="AA344" s="1">
        <v>278</v>
      </c>
      <c r="AB344" s="1">
        <v>226.96912378295801</v>
      </c>
      <c r="AC344" s="1">
        <v>14742.71</v>
      </c>
      <c r="AD344" s="1">
        <v>12036.4747154181</v>
      </c>
      <c r="AE344" s="1" t="s">
        <v>50</v>
      </c>
      <c r="AF344" s="11">
        <f t="shared" si="2"/>
        <v>4.5460491889063315E-3</v>
      </c>
      <c r="AG344" s="11">
        <f t="shared" si="3"/>
        <v>8.3449235048678721E-4</v>
      </c>
      <c r="AH344" s="10">
        <f t="shared" si="4"/>
        <v>51.030876216968011</v>
      </c>
      <c r="AI344" s="12">
        <f t="shared" si="5"/>
        <v>0.81643569706126617</v>
      </c>
      <c r="AJ344" s="11">
        <f t="shared" si="6"/>
        <v>2.7203345656857622E-4</v>
      </c>
      <c r="AK344" s="11">
        <f t="shared" si="7"/>
        <v>3.405378983652996E-4</v>
      </c>
      <c r="AL344" s="11">
        <f t="shared" si="8"/>
        <v>-8.5156066273879478</v>
      </c>
      <c r="AM344" s="13">
        <f t="shared" si="9"/>
        <v>8.2860240074518862E-18</v>
      </c>
      <c r="AN344" s="14">
        <f t="shared" si="10"/>
        <v>32.686093668236524</v>
      </c>
      <c r="AO344" s="14">
        <f t="shared" si="11"/>
        <v>1998820</v>
      </c>
      <c r="AP344" s="15">
        <f t="shared" si="12"/>
        <v>1631908</v>
      </c>
      <c r="AQ344" s="16">
        <f t="shared" si="13"/>
        <v>49926.675746690547</v>
      </c>
      <c r="AR344" s="11">
        <f t="shared" si="14"/>
        <v>1</v>
      </c>
    </row>
    <row r="345" spans="1:44">
      <c r="A345" s="1" t="s">
        <v>44</v>
      </c>
      <c r="B345" s="1" t="s">
        <v>496</v>
      </c>
      <c r="C345" s="1">
        <v>124170767729247</v>
      </c>
      <c r="D345" s="1" t="s">
        <v>46</v>
      </c>
      <c r="E345" s="1" t="s">
        <v>47</v>
      </c>
      <c r="F345" s="1" t="s">
        <v>58</v>
      </c>
      <c r="G345" s="1">
        <v>43560</v>
      </c>
      <c r="H345" s="1">
        <v>43804</v>
      </c>
      <c r="I345" s="1">
        <v>3</v>
      </c>
      <c r="J345" s="1" t="s">
        <v>49</v>
      </c>
      <c r="K345" s="1">
        <v>201943</v>
      </c>
      <c r="L345" s="2">
        <v>43759</v>
      </c>
      <c r="M345" s="2">
        <v>43765</v>
      </c>
      <c r="N345" s="2">
        <v>43759</v>
      </c>
      <c r="O345" s="2">
        <v>43765</v>
      </c>
      <c r="P345" s="1">
        <v>1</v>
      </c>
      <c r="Q345" s="1">
        <v>15</v>
      </c>
      <c r="R345" s="10">
        <f t="shared" si="0"/>
        <v>1.8610421836228287E-2</v>
      </c>
      <c r="S345" s="11">
        <f t="shared" si="1"/>
        <v>0.16749379652605459</v>
      </c>
      <c r="T345" s="1">
        <v>0.14000000000000001</v>
      </c>
      <c r="U345" s="1">
        <v>0</v>
      </c>
      <c r="V345" s="1">
        <v>0</v>
      </c>
      <c r="W345" s="1">
        <v>806</v>
      </c>
      <c r="X345" s="1">
        <v>127.16</v>
      </c>
      <c r="Y345" s="1">
        <v>9</v>
      </c>
      <c r="Z345" s="1">
        <v>403.38</v>
      </c>
      <c r="AA345" s="1">
        <v>9</v>
      </c>
      <c r="AB345" s="1">
        <v>9</v>
      </c>
      <c r="AC345" s="1">
        <v>403.38</v>
      </c>
      <c r="AD345" s="1">
        <v>403.38</v>
      </c>
      <c r="AE345" s="1" t="s">
        <v>50</v>
      </c>
      <c r="AF345" s="11">
        <f t="shared" si="2"/>
        <v>1.1166253101736972E-2</v>
      </c>
      <c r="AG345" s="11">
        <f t="shared" si="3"/>
        <v>0</v>
      </c>
      <c r="AH345" s="10">
        <f t="shared" si="4"/>
        <v>0</v>
      </c>
      <c r="AI345" s="12">
        <f t="shared" si="5"/>
        <v>1</v>
      </c>
      <c r="AJ345" s="11">
        <f t="shared" si="6"/>
        <v>3.7012451619206936E-3</v>
      </c>
      <c r="AK345" s="11">
        <f t="shared" si="7"/>
        <v>0</v>
      </c>
      <c r="AL345" s="11">
        <f t="shared" si="8"/>
        <v>-3.0168909686443062</v>
      </c>
      <c r="AM345" s="13">
        <f t="shared" si="9"/>
        <v>0.5</v>
      </c>
      <c r="AN345" s="14">
        <f t="shared" si="10"/>
        <v>8.3746898263027295E-2</v>
      </c>
      <c r="AO345" s="14">
        <f t="shared" si="11"/>
        <v>67.5</v>
      </c>
      <c r="AP345" s="15">
        <f t="shared" si="12"/>
        <v>67.5</v>
      </c>
      <c r="AQ345" s="16">
        <f t="shared" si="13"/>
        <v>806</v>
      </c>
      <c r="AR345" s="11" t="str">
        <f t="shared" si="14"/>
        <v/>
      </c>
    </row>
    <row r="346" spans="1:44" hidden="1">
      <c r="A346" s="1" t="s">
        <v>75</v>
      </c>
      <c r="B346" s="1" t="s">
        <v>497</v>
      </c>
      <c r="C346" s="1">
        <v>124170767729247</v>
      </c>
      <c r="D346" s="1" t="s">
        <v>46</v>
      </c>
      <c r="E346" s="1" t="s">
        <v>77</v>
      </c>
      <c r="G346" s="1">
        <v>43560</v>
      </c>
      <c r="H346" s="1">
        <v>43804</v>
      </c>
      <c r="I346" s="1">
        <v>3</v>
      </c>
      <c r="J346" s="1" t="s">
        <v>49</v>
      </c>
      <c r="K346" s="1">
        <v>201943</v>
      </c>
      <c r="L346" s="2">
        <v>43759</v>
      </c>
      <c r="M346" s="2">
        <v>43765</v>
      </c>
      <c r="N346" s="2">
        <v>43759</v>
      </c>
      <c r="O346" s="2">
        <v>43765</v>
      </c>
      <c r="P346" s="1">
        <v>1</v>
      </c>
      <c r="Q346" s="1">
        <v>215744</v>
      </c>
      <c r="R346" s="10">
        <f t="shared" si="0"/>
        <v>0.1587097476610351</v>
      </c>
      <c r="S346" s="11">
        <f t="shared" si="1"/>
        <v>332.8143408451906</v>
      </c>
      <c r="T346" s="1">
        <v>366.31</v>
      </c>
      <c r="U346" s="1">
        <v>49</v>
      </c>
      <c r="V346" s="1">
        <v>2524.0699999999902</v>
      </c>
      <c r="W346" s="1">
        <v>1359362</v>
      </c>
      <c r="X346" s="1">
        <v>41529</v>
      </c>
      <c r="Y346" s="1">
        <v>2097</v>
      </c>
      <c r="Z346" s="1">
        <v>124272.63</v>
      </c>
      <c r="AA346" s="1">
        <v>2097</v>
      </c>
      <c r="AB346" s="1">
        <v>1788.26029924199</v>
      </c>
      <c r="AC346" s="1">
        <v>124272.63</v>
      </c>
      <c r="AD346" s="1">
        <v>105976.06605216399</v>
      </c>
      <c r="AE346" s="1" t="s">
        <v>50</v>
      </c>
      <c r="AF346" s="11">
        <f t="shared" si="2"/>
        <v>1.5426354422148037E-3</v>
      </c>
      <c r="AG346" s="11">
        <f t="shared" si="3"/>
        <v>2.2712103233461881E-4</v>
      </c>
      <c r="AH346" s="10">
        <f t="shared" si="4"/>
        <v>308.73970075645212</v>
      </c>
      <c r="AI346" s="12">
        <f t="shared" si="5"/>
        <v>0.85277076740274105</v>
      </c>
      <c r="AJ346" s="11">
        <f t="shared" si="6"/>
        <v>3.3661142486671098E-5</v>
      </c>
      <c r="AK346" s="11">
        <f t="shared" si="7"/>
        <v>3.2442176984044674E-5</v>
      </c>
      <c r="AL346" s="11">
        <f t="shared" si="8"/>
        <v>-28.139314373176841</v>
      </c>
      <c r="AM346" s="13">
        <f t="shared" si="9"/>
        <v>1.6192034261340289E-174</v>
      </c>
      <c r="AN346" s="14">
        <f t="shared" si="10"/>
        <v>332.8143408451906</v>
      </c>
      <c r="AO346" s="14">
        <f t="shared" si="11"/>
        <v>452415168</v>
      </c>
      <c r="AP346" s="15">
        <f t="shared" si="12"/>
        <v>385806430</v>
      </c>
      <c r="AQ346" s="16">
        <f t="shared" si="13"/>
        <v>1159224.1759181248</v>
      </c>
      <c r="AR346" s="11">
        <f t="shared" si="14"/>
        <v>1</v>
      </c>
    </row>
    <row r="347" spans="1:44" hidden="1">
      <c r="A347" s="1" t="s">
        <v>53</v>
      </c>
      <c r="B347" s="1" t="s">
        <v>498</v>
      </c>
      <c r="C347" s="1">
        <v>124170767729247</v>
      </c>
      <c r="D347" s="1" t="s">
        <v>46</v>
      </c>
      <c r="E347" s="1" t="s">
        <v>55</v>
      </c>
      <c r="F347" s="1" t="s">
        <v>56</v>
      </c>
      <c r="G347" s="1">
        <v>43560</v>
      </c>
      <c r="H347" s="1">
        <v>43804</v>
      </c>
      <c r="I347" s="1">
        <v>3</v>
      </c>
      <c r="J347" s="1" t="s">
        <v>49</v>
      </c>
      <c r="K347" s="1">
        <v>201943</v>
      </c>
      <c r="L347" s="2">
        <v>43759</v>
      </c>
      <c r="M347" s="2">
        <v>43765</v>
      </c>
      <c r="N347" s="2">
        <v>43759</v>
      </c>
      <c r="O347" s="2">
        <v>43765</v>
      </c>
      <c r="P347" s="1">
        <v>1</v>
      </c>
      <c r="Q347" s="1">
        <v>5182</v>
      </c>
      <c r="R347" s="10">
        <f t="shared" si="0"/>
        <v>0.1011477201748907</v>
      </c>
      <c r="S347" s="11">
        <f t="shared" si="1"/>
        <v>23.769714241099315</v>
      </c>
      <c r="T347" s="1">
        <v>13.66</v>
      </c>
      <c r="U347" s="1">
        <v>11</v>
      </c>
      <c r="V347" s="1">
        <v>465.37</v>
      </c>
      <c r="W347" s="1">
        <v>51232</v>
      </c>
      <c r="X347" s="1">
        <v>2448.41</v>
      </c>
      <c r="Y347" s="1">
        <v>235</v>
      </c>
      <c r="Z347" s="1">
        <v>12432.17</v>
      </c>
      <c r="AA347" s="1">
        <v>235</v>
      </c>
      <c r="AB347" s="1">
        <v>126.24816673088</v>
      </c>
      <c r="AC347" s="1">
        <v>12432.17</v>
      </c>
      <c r="AD347" s="1">
        <v>6678.8879616452896</v>
      </c>
      <c r="AE347" s="1" t="s">
        <v>50</v>
      </c>
      <c r="AF347" s="11">
        <f t="shared" si="2"/>
        <v>4.5869768894440978E-3</v>
      </c>
      <c r="AG347" s="11">
        <f t="shared" si="3"/>
        <v>2.1227325357005018E-3</v>
      </c>
      <c r="AH347" s="10">
        <f t="shared" si="4"/>
        <v>108.7518332690081</v>
      </c>
      <c r="AI347" s="12">
        <f t="shared" si="5"/>
        <v>0.53722624140847619</v>
      </c>
      <c r="AJ347" s="11">
        <f t="shared" si="6"/>
        <v>2.9853432999111011E-4</v>
      </c>
      <c r="AK347" s="11">
        <f t="shared" si="7"/>
        <v>6.3934827607260865E-4</v>
      </c>
      <c r="AL347" s="11">
        <f t="shared" si="8"/>
        <v>-3.4923480557333613</v>
      </c>
      <c r="AM347" s="13">
        <f t="shared" si="9"/>
        <v>2.3939695623661562E-4</v>
      </c>
      <c r="AN347" s="14">
        <f t="shared" si="10"/>
        <v>23.769714241099315</v>
      </c>
      <c r="AO347" s="14">
        <f t="shared" si="11"/>
        <v>1217770</v>
      </c>
      <c r="AP347" s="15">
        <f t="shared" si="12"/>
        <v>654218</v>
      </c>
      <c r="AQ347" s="16">
        <f t="shared" si="13"/>
        <v>27523.174799839053</v>
      </c>
      <c r="AR347" s="11">
        <f t="shared" si="14"/>
        <v>1</v>
      </c>
    </row>
    <row r="348" spans="1:44" hidden="1">
      <c r="A348" s="1" t="s">
        <v>53</v>
      </c>
      <c r="B348" s="1" t="s">
        <v>499</v>
      </c>
      <c r="C348" s="1">
        <v>124170767729247</v>
      </c>
      <c r="D348" s="1" t="s">
        <v>46</v>
      </c>
      <c r="E348" s="1" t="s">
        <v>55</v>
      </c>
      <c r="F348" s="1" t="s">
        <v>432</v>
      </c>
      <c r="G348" s="1">
        <v>43560</v>
      </c>
      <c r="H348" s="1">
        <v>43804</v>
      </c>
      <c r="I348" s="1">
        <v>3</v>
      </c>
      <c r="J348" s="1" t="s">
        <v>49</v>
      </c>
      <c r="K348" s="1">
        <v>201943</v>
      </c>
      <c r="L348" s="2">
        <v>43759</v>
      </c>
      <c r="M348" s="2">
        <v>43765</v>
      </c>
      <c r="N348" s="2">
        <v>43759</v>
      </c>
      <c r="O348" s="2">
        <v>43765</v>
      </c>
      <c r="P348" s="1">
        <v>1</v>
      </c>
      <c r="Q348" s="1">
        <v>4173</v>
      </c>
      <c r="R348" s="10">
        <f t="shared" si="0"/>
        <v>0.13175675675675674</v>
      </c>
      <c r="S348" s="11">
        <f t="shared" si="1"/>
        <v>3.1621621621621618</v>
      </c>
      <c r="T348" s="1">
        <v>4.3749999999999902</v>
      </c>
      <c r="U348" s="1">
        <v>1.5</v>
      </c>
      <c r="V348" s="1">
        <v>104.98</v>
      </c>
      <c r="W348" s="1">
        <v>31672</v>
      </c>
      <c r="X348" s="1">
        <v>806.39</v>
      </c>
      <c r="Y348" s="1">
        <v>24</v>
      </c>
      <c r="Z348" s="1">
        <v>1285.71</v>
      </c>
      <c r="AA348" s="1">
        <v>24</v>
      </c>
      <c r="AB348" s="1">
        <v>12.61538461536</v>
      </c>
      <c r="AC348" s="1">
        <v>1285.71</v>
      </c>
      <c r="AD348" s="1">
        <v>675.82192307560399</v>
      </c>
      <c r="AE348" s="1" t="s">
        <v>50</v>
      </c>
      <c r="AF348" s="11">
        <f t="shared" si="2"/>
        <v>7.5776711290729984E-4</v>
      </c>
      <c r="AG348" s="11">
        <f t="shared" si="3"/>
        <v>3.5945363048166788E-4</v>
      </c>
      <c r="AH348" s="10">
        <f t="shared" si="4"/>
        <v>11.384615384615385</v>
      </c>
      <c r="AI348" s="12">
        <f t="shared" si="5"/>
        <v>0.52564102564102566</v>
      </c>
      <c r="AJ348" s="11">
        <f t="shared" si="6"/>
        <v>1.5461994793608216E-4</v>
      </c>
      <c r="AK348" s="11">
        <f t="shared" si="7"/>
        <v>2.9343990704819734E-4</v>
      </c>
      <c r="AL348" s="11">
        <f t="shared" si="8"/>
        <v>-1.2008822415790199</v>
      </c>
      <c r="AM348" s="13">
        <f t="shared" si="9"/>
        <v>0.1148984418870016</v>
      </c>
      <c r="AN348" s="14">
        <f t="shared" si="10"/>
        <v>2.8143243243243239</v>
      </c>
      <c r="AO348" s="14">
        <f t="shared" si="11"/>
        <v>89135.279999999984</v>
      </c>
      <c r="AP348" s="15">
        <f t="shared" si="12"/>
        <v>46853.159999999996</v>
      </c>
      <c r="AQ348" s="16">
        <f t="shared" si="13"/>
        <v>16648.102564102566</v>
      </c>
      <c r="AR348" s="11">
        <f t="shared" si="14"/>
        <v>0.89</v>
      </c>
    </row>
    <row r="349" spans="1:44" hidden="1">
      <c r="A349" s="1" t="s">
        <v>44</v>
      </c>
      <c r="B349" s="1" t="s">
        <v>500</v>
      </c>
      <c r="C349" s="1">
        <v>124170767729247</v>
      </c>
      <c r="D349" s="1" t="s">
        <v>46</v>
      </c>
      <c r="E349" s="1" t="s">
        <v>47</v>
      </c>
      <c r="F349" s="1" t="s">
        <v>501</v>
      </c>
      <c r="G349" s="1">
        <v>43560</v>
      </c>
      <c r="H349" s="1">
        <v>43804</v>
      </c>
      <c r="I349" s="1">
        <v>3</v>
      </c>
      <c r="J349" s="1" t="s">
        <v>49</v>
      </c>
      <c r="K349" s="1">
        <v>201943</v>
      </c>
      <c r="L349" s="2">
        <v>43759</v>
      </c>
      <c r="M349" s="2">
        <v>43765</v>
      </c>
      <c r="N349" s="2">
        <v>43759</v>
      </c>
      <c r="O349" s="2">
        <v>43765</v>
      </c>
      <c r="P349" s="1">
        <v>1</v>
      </c>
      <c r="Q349" s="1">
        <v>47160</v>
      </c>
      <c r="R349" s="10">
        <f t="shared" si="0"/>
        <v>0.73066435299950416</v>
      </c>
      <c r="S349" s="11">
        <f t="shared" si="1"/>
        <v>16.07461576598909</v>
      </c>
      <c r="T349" s="1">
        <v>3.8424999999999998</v>
      </c>
      <c r="U349" s="1">
        <v>0.5</v>
      </c>
      <c r="V349" s="1">
        <v>10.7475</v>
      </c>
      <c r="W349" s="1">
        <v>64544</v>
      </c>
      <c r="X349" s="1">
        <v>495.97</v>
      </c>
      <c r="Y349" s="1">
        <v>22</v>
      </c>
      <c r="Z349" s="1">
        <v>727.15</v>
      </c>
      <c r="AA349" s="1">
        <v>22</v>
      </c>
      <c r="AB349" s="1">
        <v>21.315691263746</v>
      </c>
      <c r="AC349" s="1">
        <v>727.15</v>
      </c>
      <c r="AD349" s="1">
        <v>704.53204101967697</v>
      </c>
      <c r="AE349" s="1" t="s">
        <v>50</v>
      </c>
      <c r="AF349" s="11">
        <f t="shared" si="2"/>
        <v>3.408527516113039E-4</v>
      </c>
      <c r="AG349" s="11">
        <f t="shared" si="3"/>
        <v>1.0602205258693808E-5</v>
      </c>
      <c r="AH349" s="10">
        <f t="shared" si="4"/>
        <v>0.68430873621713317</v>
      </c>
      <c r="AI349" s="12">
        <f t="shared" si="5"/>
        <v>0.96889505744467586</v>
      </c>
      <c r="AJ349" s="11">
        <f t="shared" si="6"/>
        <v>7.2657664866384732E-5</v>
      </c>
      <c r="AK349" s="11">
        <f t="shared" si="7"/>
        <v>1.4993702984117792E-5</v>
      </c>
      <c r="AL349" s="11">
        <f t="shared" si="8"/>
        <v>-4.4515003068162802</v>
      </c>
      <c r="AM349" s="13">
        <f t="shared" si="9"/>
        <v>4.2636205547264891E-6</v>
      </c>
      <c r="AN349" s="14">
        <f t="shared" si="10"/>
        <v>16.07461576598909</v>
      </c>
      <c r="AO349" s="14">
        <f t="shared" si="11"/>
        <v>1037519.9999999999</v>
      </c>
      <c r="AP349" s="15">
        <f t="shared" si="12"/>
        <v>1005248</v>
      </c>
      <c r="AQ349" s="16">
        <f t="shared" si="13"/>
        <v>62536.362587709162</v>
      </c>
      <c r="AR349" s="11">
        <f t="shared" si="14"/>
        <v>1</v>
      </c>
    </row>
    <row r="350" spans="1:44" hidden="1">
      <c r="A350" s="1" t="s">
        <v>44</v>
      </c>
      <c r="B350" s="1" t="s">
        <v>502</v>
      </c>
      <c r="C350" s="1">
        <v>124170767729247</v>
      </c>
      <c r="D350" s="1" t="s">
        <v>46</v>
      </c>
      <c r="E350" s="1" t="s">
        <v>47</v>
      </c>
      <c r="F350" s="1" t="s">
        <v>83</v>
      </c>
      <c r="G350" s="1">
        <v>43560</v>
      </c>
      <c r="H350" s="1">
        <v>43804</v>
      </c>
      <c r="I350" s="1">
        <v>3</v>
      </c>
      <c r="J350" s="1" t="s">
        <v>49</v>
      </c>
      <c r="K350" s="1">
        <v>201943</v>
      </c>
      <c r="L350" s="2">
        <v>43759</v>
      </c>
      <c r="M350" s="2">
        <v>43765</v>
      </c>
      <c r="N350" s="2">
        <v>43759</v>
      </c>
      <c r="O350" s="2">
        <v>43765</v>
      </c>
      <c r="P350" s="1">
        <v>1</v>
      </c>
      <c r="Q350" s="1">
        <v>500</v>
      </c>
      <c r="R350" s="10">
        <f t="shared" si="0"/>
        <v>0.12177301509985387</v>
      </c>
      <c r="S350" s="11">
        <f t="shared" si="1"/>
        <v>2.4354603019970775</v>
      </c>
      <c r="T350" s="1">
        <v>1.8149999999999999</v>
      </c>
      <c r="U350" s="1">
        <v>0</v>
      </c>
      <c r="V350" s="1">
        <v>0</v>
      </c>
      <c r="W350" s="1">
        <v>4106</v>
      </c>
      <c r="X350" s="1">
        <v>522.19000000000005</v>
      </c>
      <c r="Y350" s="1">
        <v>20</v>
      </c>
      <c r="Z350" s="1">
        <v>1378.85</v>
      </c>
      <c r="AA350" s="1">
        <v>20</v>
      </c>
      <c r="AB350" s="1">
        <v>20</v>
      </c>
      <c r="AC350" s="1">
        <v>1378.85</v>
      </c>
      <c r="AD350" s="1">
        <v>1378.85</v>
      </c>
      <c r="AE350" s="1" t="s">
        <v>50</v>
      </c>
      <c r="AF350" s="11">
        <f t="shared" si="2"/>
        <v>4.870920603994155E-3</v>
      </c>
      <c r="AG350" s="11">
        <f t="shared" si="3"/>
        <v>0</v>
      </c>
      <c r="AH350" s="10">
        <f t="shared" si="4"/>
        <v>0</v>
      </c>
      <c r="AI350" s="12">
        <f t="shared" si="5"/>
        <v>1</v>
      </c>
      <c r="AJ350" s="11">
        <f t="shared" si="6"/>
        <v>1.0865150876406009E-3</v>
      </c>
      <c r="AK350" s="11">
        <f t="shared" si="7"/>
        <v>0</v>
      </c>
      <c r="AL350" s="11">
        <f t="shared" si="8"/>
        <v>-4.4830676162735124</v>
      </c>
      <c r="AM350" s="13">
        <f t="shared" si="9"/>
        <v>0.5</v>
      </c>
      <c r="AN350" s="14">
        <f t="shared" si="10"/>
        <v>1.2177301509985388</v>
      </c>
      <c r="AO350" s="14">
        <f t="shared" si="11"/>
        <v>5000</v>
      </c>
      <c r="AP350" s="15">
        <f t="shared" si="12"/>
        <v>5000</v>
      </c>
      <c r="AQ350" s="16">
        <f t="shared" si="13"/>
        <v>4106</v>
      </c>
      <c r="AR350" s="11" t="str">
        <f t="shared" si="14"/>
        <v/>
      </c>
    </row>
    <row r="351" spans="1:44" hidden="1">
      <c r="A351" s="1" t="s">
        <v>53</v>
      </c>
      <c r="B351" s="1" t="s">
        <v>503</v>
      </c>
      <c r="C351" s="1">
        <v>124170767729247</v>
      </c>
      <c r="D351" s="1" t="s">
        <v>46</v>
      </c>
      <c r="E351" s="1" t="s">
        <v>55</v>
      </c>
      <c r="F351" s="1" t="s">
        <v>400</v>
      </c>
      <c r="G351" s="1">
        <v>43560</v>
      </c>
      <c r="H351" s="1">
        <v>43804</v>
      </c>
      <c r="I351" s="1">
        <v>3</v>
      </c>
      <c r="J351" s="1" t="s">
        <v>49</v>
      </c>
      <c r="K351" s="1">
        <v>201943</v>
      </c>
      <c r="L351" s="2">
        <v>43759</v>
      </c>
      <c r="M351" s="2">
        <v>43765</v>
      </c>
      <c r="N351" s="2">
        <v>43759</v>
      </c>
      <c r="O351" s="2">
        <v>43765</v>
      </c>
      <c r="P351" s="1">
        <v>1</v>
      </c>
      <c r="Q351" s="1">
        <v>98975</v>
      </c>
      <c r="R351" s="10">
        <f t="shared" si="0"/>
        <v>0.17808337486662865</v>
      </c>
      <c r="S351" s="11">
        <f t="shared" si="1"/>
        <v>47.192094339656585</v>
      </c>
      <c r="T351" s="1">
        <v>112.35</v>
      </c>
      <c r="U351" s="1">
        <v>6</v>
      </c>
      <c r="V351" s="1">
        <v>361.72</v>
      </c>
      <c r="W351" s="1">
        <v>555779</v>
      </c>
      <c r="X351" s="1">
        <v>7777.72</v>
      </c>
      <c r="Y351" s="1">
        <v>265</v>
      </c>
      <c r="Z351" s="1">
        <v>22004.85</v>
      </c>
      <c r="AA351" s="1">
        <v>265</v>
      </c>
      <c r="AB351" s="1">
        <v>231.30791614008999</v>
      </c>
      <c r="AC351" s="1">
        <v>22004.85</v>
      </c>
      <c r="AD351" s="1">
        <v>19207.1547112273</v>
      </c>
      <c r="AE351" s="1" t="s">
        <v>50</v>
      </c>
      <c r="AF351" s="11">
        <f t="shared" si="2"/>
        <v>4.7680822773080666E-4</v>
      </c>
      <c r="AG351" s="11">
        <f t="shared" si="3"/>
        <v>6.0621369032583986E-5</v>
      </c>
      <c r="AH351" s="10">
        <f t="shared" si="4"/>
        <v>33.692083859560498</v>
      </c>
      <c r="AI351" s="12">
        <f t="shared" si="5"/>
        <v>0.87286006090731894</v>
      </c>
      <c r="AJ351" s="11">
        <f t="shared" si="6"/>
        <v>2.9283112884032373E-5</v>
      </c>
      <c r="AK351" s="11">
        <f t="shared" si="7"/>
        <v>2.4747820115656533E-5</v>
      </c>
      <c r="AL351" s="11">
        <f t="shared" si="8"/>
        <v>-10.855161739037817</v>
      </c>
      <c r="AM351" s="13">
        <f t="shared" si="9"/>
        <v>9.4236420023096556E-28</v>
      </c>
      <c r="AN351" s="14">
        <f t="shared" si="10"/>
        <v>47.192094339656585</v>
      </c>
      <c r="AO351" s="14">
        <f t="shared" si="11"/>
        <v>26228374.999999996</v>
      </c>
      <c r="AP351" s="15">
        <f t="shared" si="12"/>
        <v>22893700.999999996</v>
      </c>
      <c r="AQ351" s="16">
        <f t="shared" si="13"/>
        <v>485117.29179100879</v>
      </c>
      <c r="AR351" s="11">
        <f t="shared" si="14"/>
        <v>1</v>
      </c>
    </row>
    <row r="352" spans="1:44" hidden="1">
      <c r="A352" s="1" t="s">
        <v>53</v>
      </c>
      <c r="B352" s="1" t="s">
        <v>504</v>
      </c>
      <c r="C352" s="1">
        <v>124170767729247</v>
      </c>
      <c r="D352" s="1" t="s">
        <v>46</v>
      </c>
      <c r="E352" s="1" t="s">
        <v>55</v>
      </c>
      <c r="F352" s="1" t="s">
        <v>505</v>
      </c>
      <c r="G352" s="1">
        <v>43560</v>
      </c>
      <c r="H352" s="1">
        <v>43804</v>
      </c>
      <c r="I352" s="1">
        <v>3</v>
      </c>
      <c r="J352" s="1" t="s">
        <v>49</v>
      </c>
      <c r="K352" s="1">
        <v>201943</v>
      </c>
      <c r="L352" s="2">
        <v>43759</v>
      </c>
      <c r="M352" s="2">
        <v>43765</v>
      </c>
      <c r="N352" s="2">
        <v>43759</v>
      </c>
      <c r="O352" s="2">
        <v>43765</v>
      </c>
      <c r="P352" s="1">
        <v>1</v>
      </c>
      <c r="Q352" s="1">
        <v>5182</v>
      </c>
      <c r="R352" s="10">
        <f t="shared" si="0"/>
        <v>0.21584471842719094</v>
      </c>
      <c r="S352" s="11">
        <f t="shared" si="1"/>
        <v>9.7130123292235915</v>
      </c>
      <c r="T352" s="1">
        <v>2.27</v>
      </c>
      <c r="U352" s="1">
        <v>0</v>
      </c>
      <c r="V352" s="1">
        <v>0</v>
      </c>
      <c r="W352" s="1">
        <v>24008</v>
      </c>
      <c r="X352" s="1">
        <v>912.969999999999</v>
      </c>
      <c r="Y352" s="1">
        <v>45</v>
      </c>
      <c r="Z352" s="1">
        <v>2683.44</v>
      </c>
      <c r="AA352" s="1">
        <v>45</v>
      </c>
      <c r="AB352" s="1">
        <v>45</v>
      </c>
      <c r="AC352" s="1">
        <v>2683.44</v>
      </c>
      <c r="AD352" s="1">
        <v>2683.44</v>
      </c>
      <c r="AE352" s="1" t="s">
        <v>50</v>
      </c>
      <c r="AF352" s="11">
        <f t="shared" si="2"/>
        <v>1.8743752082639119E-3</v>
      </c>
      <c r="AG352" s="11">
        <f t="shared" si="3"/>
        <v>0</v>
      </c>
      <c r="AH352" s="10">
        <f t="shared" si="4"/>
        <v>0</v>
      </c>
      <c r="AI352" s="12">
        <f t="shared" si="5"/>
        <v>1</v>
      </c>
      <c r="AJ352" s="11">
        <f t="shared" si="6"/>
        <v>2.791533713006831E-4</v>
      </c>
      <c r="AK352" s="11">
        <f t="shared" si="7"/>
        <v>0</v>
      </c>
      <c r="AL352" s="11">
        <f t="shared" si="8"/>
        <v>-6.7144996298288486</v>
      </c>
      <c r="AM352" s="13">
        <f t="shared" si="9"/>
        <v>0.5</v>
      </c>
      <c r="AN352" s="14">
        <f t="shared" si="10"/>
        <v>4.8565061646117957</v>
      </c>
      <c r="AO352" s="14">
        <f t="shared" si="11"/>
        <v>116594.99999999999</v>
      </c>
      <c r="AP352" s="15">
        <f t="shared" si="12"/>
        <v>116594.99999999999</v>
      </c>
      <c r="AQ352" s="16">
        <f t="shared" si="13"/>
        <v>24008</v>
      </c>
      <c r="AR352" s="11" t="str">
        <f t="shared" si="14"/>
        <v/>
      </c>
    </row>
    <row r="353" spans="1:44" hidden="1">
      <c r="A353" s="1" t="s">
        <v>53</v>
      </c>
      <c r="B353" s="1" t="s">
        <v>506</v>
      </c>
      <c r="C353" s="1">
        <v>124170767729247</v>
      </c>
      <c r="D353" s="1" t="s">
        <v>46</v>
      </c>
      <c r="E353" s="1" t="s">
        <v>55</v>
      </c>
      <c r="F353" s="1" t="s">
        <v>221</v>
      </c>
      <c r="G353" s="1">
        <v>43560</v>
      </c>
      <c r="H353" s="1">
        <v>43804</v>
      </c>
      <c r="I353" s="1">
        <v>3</v>
      </c>
      <c r="J353" s="1" t="s">
        <v>49</v>
      </c>
      <c r="K353" s="1">
        <v>201943</v>
      </c>
      <c r="L353" s="2">
        <v>43759</v>
      </c>
      <c r="M353" s="2">
        <v>43765</v>
      </c>
      <c r="N353" s="2">
        <v>43759</v>
      </c>
      <c r="O353" s="2">
        <v>43765</v>
      </c>
      <c r="P353" s="1">
        <v>1</v>
      </c>
      <c r="Q353" s="1">
        <v>62753</v>
      </c>
      <c r="R353" s="10">
        <f t="shared" si="0"/>
        <v>0.14791270385638894</v>
      </c>
      <c r="S353" s="11">
        <f t="shared" si="1"/>
        <v>28.103413732713896</v>
      </c>
      <c r="T353" s="1">
        <v>64.869999999999905</v>
      </c>
      <c r="U353" s="1">
        <v>5</v>
      </c>
      <c r="V353" s="1">
        <v>262.79000000000002</v>
      </c>
      <c r="W353" s="1">
        <v>424257</v>
      </c>
      <c r="X353" s="1">
        <v>6430.73</v>
      </c>
      <c r="Y353" s="1">
        <v>190</v>
      </c>
      <c r="Z353" s="1">
        <v>9853.5099999999893</v>
      </c>
      <c r="AA353" s="1">
        <v>190</v>
      </c>
      <c r="AB353" s="1">
        <v>156.19627746872001</v>
      </c>
      <c r="AC353" s="1">
        <v>9853.5099999999893</v>
      </c>
      <c r="AD353" s="1">
        <v>8100.4293789516096</v>
      </c>
      <c r="AE353" s="1" t="s">
        <v>50</v>
      </c>
      <c r="AF353" s="11">
        <f t="shared" si="2"/>
        <v>4.4784175629394445E-4</v>
      </c>
      <c r="AG353" s="11">
        <f t="shared" si="3"/>
        <v>7.9677465619173592E-5</v>
      </c>
      <c r="AH353" s="10">
        <f t="shared" si="4"/>
        <v>33.803722531193728</v>
      </c>
      <c r="AI353" s="12">
        <f t="shared" si="5"/>
        <v>0.82208567088845408</v>
      </c>
      <c r="AJ353" s="11">
        <f t="shared" si="6"/>
        <v>3.2482579828127459E-5</v>
      </c>
      <c r="AK353" s="11">
        <f t="shared" si="7"/>
        <v>3.563142628417064E-5</v>
      </c>
      <c r="AL353" s="11">
        <f t="shared" si="8"/>
        <v>-7.6358372055743402</v>
      </c>
      <c r="AM353" s="13">
        <f t="shared" si="9"/>
        <v>1.1217883514639219E-14</v>
      </c>
      <c r="AN353" s="14">
        <f t="shared" si="10"/>
        <v>28.103413732713896</v>
      </c>
      <c r="AO353" s="14">
        <f t="shared" si="11"/>
        <v>11923070</v>
      </c>
      <c r="AP353" s="15">
        <f t="shared" si="12"/>
        <v>9801785</v>
      </c>
      <c r="AQ353" s="16">
        <f t="shared" si="13"/>
        <v>348775.60047412285</v>
      </c>
      <c r="AR353" s="11">
        <f t="shared" si="14"/>
        <v>1</v>
      </c>
    </row>
    <row r="354" spans="1:44" hidden="1">
      <c r="A354" s="1" t="s">
        <v>53</v>
      </c>
      <c r="B354" s="1" t="s">
        <v>507</v>
      </c>
      <c r="C354" s="1">
        <v>124170767729247</v>
      </c>
      <c r="D354" s="1" t="s">
        <v>46</v>
      </c>
      <c r="E354" s="1" t="s">
        <v>55</v>
      </c>
      <c r="F354" s="1" t="s">
        <v>62</v>
      </c>
      <c r="G354" s="1">
        <v>43560</v>
      </c>
      <c r="H354" s="1">
        <v>43804</v>
      </c>
      <c r="I354" s="1">
        <v>3</v>
      </c>
      <c r="J354" s="1" t="s">
        <v>49</v>
      </c>
      <c r="K354" s="1">
        <v>201943</v>
      </c>
      <c r="L354" s="2">
        <v>43759</v>
      </c>
      <c r="M354" s="2">
        <v>43765</v>
      </c>
      <c r="N354" s="2">
        <v>43759</v>
      </c>
      <c r="O354" s="2">
        <v>43765</v>
      </c>
      <c r="P354" s="1">
        <v>1</v>
      </c>
      <c r="Q354" s="1">
        <v>72</v>
      </c>
      <c r="R354" s="10">
        <f t="shared" si="0"/>
        <v>1.3926499032882012E-2</v>
      </c>
      <c r="S354" s="11">
        <f t="shared" si="1"/>
        <v>0.55705996131528046</v>
      </c>
      <c r="T354" s="1">
        <v>0.8</v>
      </c>
      <c r="U354" s="1">
        <v>1</v>
      </c>
      <c r="V354" s="1">
        <v>34.99</v>
      </c>
      <c r="W354" s="1">
        <v>5170</v>
      </c>
      <c r="X354" s="1">
        <v>703.06999999999903</v>
      </c>
      <c r="Y354" s="1">
        <v>40</v>
      </c>
      <c r="Z354" s="1">
        <v>1866.12</v>
      </c>
      <c r="AA354" s="1">
        <v>40</v>
      </c>
      <c r="AB354" s="1">
        <v>-31.805555555520002</v>
      </c>
      <c r="AC354" s="1">
        <v>1866.12</v>
      </c>
      <c r="AD354" s="1">
        <v>-1483.8245833316701</v>
      </c>
      <c r="AE354" s="1" t="s">
        <v>50</v>
      </c>
      <c r="AF354" s="11">
        <f t="shared" si="2"/>
        <v>7.7369439071566732E-3</v>
      </c>
      <c r="AG354" s="11">
        <f t="shared" si="3"/>
        <v>1.3888888888888888E-2</v>
      </c>
      <c r="AH354" s="10">
        <f t="shared" si="4"/>
        <v>71.805555555555557</v>
      </c>
      <c r="AI354" s="12">
        <f t="shared" si="5"/>
        <v>-0.79513888888888873</v>
      </c>
      <c r="AJ354" s="11">
        <f t="shared" si="6"/>
        <v>1.2185766823554053E-3</v>
      </c>
      <c r="AK354" s="11">
        <f t="shared" si="7"/>
        <v>1.3792101027561324E-2</v>
      </c>
      <c r="AL354" s="11">
        <f t="shared" si="8"/>
        <v>0.44431756269421929</v>
      </c>
      <c r="AM354" s="13">
        <f t="shared" si="9"/>
        <v>0.67159349733709284</v>
      </c>
      <c r="AN354" s="14">
        <f t="shared" si="10"/>
        <v>0.37323017408123793</v>
      </c>
      <c r="AO354" s="14">
        <f t="shared" si="11"/>
        <v>1929.6000000000001</v>
      </c>
      <c r="AP354" s="15">
        <f t="shared" si="12"/>
        <v>-1534.2999999999997</v>
      </c>
      <c r="AQ354" s="16">
        <f t="shared" si="13"/>
        <v>-4110.8680555555547</v>
      </c>
      <c r="AR354" s="11" t="str">
        <f t="shared" si="14"/>
        <v/>
      </c>
    </row>
    <row r="355" spans="1:44" hidden="1">
      <c r="A355" s="1" t="s">
        <v>53</v>
      </c>
      <c r="B355" s="1" t="s">
        <v>508</v>
      </c>
      <c r="C355" s="1">
        <v>124170767729247</v>
      </c>
      <c r="D355" s="1" t="s">
        <v>46</v>
      </c>
      <c r="E355" s="1" t="s">
        <v>55</v>
      </c>
      <c r="F355" s="1" t="s">
        <v>509</v>
      </c>
      <c r="G355" s="1">
        <v>43560</v>
      </c>
      <c r="H355" s="1">
        <v>43804</v>
      </c>
      <c r="I355" s="1">
        <v>3</v>
      </c>
      <c r="J355" s="1" t="s">
        <v>49</v>
      </c>
      <c r="K355" s="1">
        <v>201943</v>
      </c>
      <c r="L355" s="2">
        <v>43759</v>
      </c>
      <c r="M355" s="2">
        <v>43765</v>
      </c>
      <c r="N355" s="2">
        <v>43759</v>
      </c>
      <c r="O355" s="2">
        <v>43765</v>
      </c>
      <c r="P355" s="1">
        <v>1</v>
      </c>
      <c r="Q355" s="1">
        <v>47160</v>
      </c>
      <c r="R355" s="10">
        <f t="shared" si="0"/>
        <v>0.22697520406591715</v>
      </c>
      <c r="S355" s="11">
        <f t="shared" si="1"/>
        <v>19.292892345602958</v>
      </c>
      <c r="T355" s="1">
        <v>7.6849999999999996</v>
      </c>
      <c r="U355" s="1">
        <v>1</v>
      </c>
      <c r="V355" s="1">
        <v>21.495000000000001</v>
      </c>
      <c r="W355" s="1">
        <v>207776</v>
      </c>
      <c r="X355" s="1">
        <v>1668.86</v>
      </c>
      <c r="Y355" s="1">
        <v>85</v>
      </c>
      <c r="Z355" s="1">
        <v>3436.45</v>
      </c>
      <c r="AA355" s="1">
        <v>85</v>
      </c>
      <c r="AB355" s="1">
        <v>80.594232400340005</v>
      </c>
      <c r="AC355" s="1">
        <v>3436.45</v>
      </c>
      <c r="AD355" s="1">
        <v>3258.3299992017401</v>
      </c>
      <c r="AE355" s="1" t="s">
        <v>50</v>
      </c>
      <c r="AF355" s="11">
        <f t="shared" si="2"/>
        <v>4.0909440936393038E-4</v>
      </c>
      <c r="AG355" s="11">
        <f t="shared" si="3"/>
        <v>2.1204410517387616E-5</v>
      </c>
      <c r="AH355" s="10">
        <f t="shared" si="4"/>
        <v>4.4057675996607291</v>
      </c>
      <c r="AI355" s="12">
        <f t="shared" si="5"/>
        <v>0.94816744000399145</v>
      </c>
      <c r="AJ355" s="11">
        <f t="shared" si="6"/>
        <v>4.4363441554055372E-5</v>
      </c>
      <c r="AK355" s="11">
        <f t="shared" si="7"/>
        <v>2.1204185702683149E-5</v>
      </c>
      <c r="AL355" s="11">
        <f t="shared" si="8"/>
        <v>-7.8886822518764115</v>
      </c>
      <c r="AM355" s="13">
        <f t="shared" si="9"/>
        <v>1.5269699436346493E-15</v>
      </c>
      <c r="AN355" s="14">
        <f t="shared" si="10"/>
        <v>19.292892345602958</v>
      </c>
      <c r="AO355" s="14">
        <f t="shared" si="11"/>
        <v>4008600</v>
      </c>
      <c r="AP355" s="15">
        <f t="shared" si="12"/>
        <v>3800824</v>
      </c>
      <c r="AQ355" s="16">
        <f t="shared" si="13"/>
        <v>197006.43801426934</v>
      </c>
      <c r="AR355" s="11">
        <f t="shared" si="14"/>
        <v>1</v>
      </c>
    </row>
    <row r="356" spans="1:44" hidden="1">
      <c r="A356" s="1" t="s">
        <v>53</v>
      </c>
      <c r="B356" s="1" t="s">
        <v>510</v>
      </c>
      <c r="C356" s="1">
        <v>124170767729247</v>
      </c>
      <c r="D356" s="1" t="s">
        <v>46</v>
      </c>
      <c r="E356" s="1" t="s">
        <v>55</v>
      </c>
      <c r="F356" s="1" t="s">
        <v>472</v>
      </c>
      <c r="G356" s="1">
        <v>43560</v>
      </c>
      <c r="H356" s="1">
        <v>43804</v>
      </c>
      <c r="I356" s="1">
        <v>3</v>
      </c>
      <c r="J356" s="1" t="s">
        <v>49</v>
      </c>
      <c r="K356" s="1">
        <v>201943</v>
      </c>
      <c r="L356" s="2">
        <v>43759</v>
      </c>
      <c r="M356" s="2">
        <v>43765</v>
      </c>
      <c r="N356" s="2">
        <v>43759</v>
      </c>
      <c r="O356" s="2">
        <v>43765</v>
      </c>
      <c r="P356" s="1">
        <v>1</v>
      </c>
      <c r="Q356" s="1">
        <v>166</v>
      </c>
      <c r="R356" s="10">
        <f t="shared" si="0"/>
        <v>5.6616643929058665E-2</v>
      </c>
      <c r="S356" s="11">
        <f t="shared" si="1"/>
        <v>0.39631650750341063</v>
      </c>
      <c r="T356" s="1">
        <v>0.28000000000000003</v>
      </c>
      <c r="U356" s="1">
        <v>0</v>
      </c>
      <c r="V356" s="1">
        <v>0</v>
      </c>
      <c r="W356" s="1">
        <v>2932</v>
      </c>
      <c r="X356" s="1">
        <v>27.78</v>
      </c>
      <c r="Y356" s="1">
        <v>7</v>
      </c>
      <c r="Z356" s="1">
        <v>246.13</v>
      </c>
      <c r="AA356" s="1">
        <v>7</v>
      </c>
      <c r="AB356" s="1">
        <v>7</v>
      </c>
      <c r="AC356" s="1">
        <v>246.13</v>
      </c>
      <c r="AD356" s="1">
        <v>246.13</v>
      </c>
      <c r="AE356" s="1" t="s">
        <v>50</v>
      </c>
      <c r="AF356" s="11">
        <f t="shared" si="2"/>
        <v>2.3874488403819918E-3</v>
      </c>
      <c r="AG356" s="11">
        <f t="shared" si="3"/>
        <v>0</v>
      </c>
      <c r="AH356" s="10">
        <f t="shared" si="4"/>
        <v>0</v>
      </c>
      <c r="AI356" s="12">
        <f t="shared" si="5"/>
        <v>1</v>
      </c>
      <c r="AJ356" s="11">
        <f t="shared" si="6"/>
        <v>9.0129301698243863E-4</v>
      </c>
      <c r="AK356" s="11">
        <f t="shared" si="7"/>
        <v>0</v>
      </c>
      <c r="AL356" s="11">
        <f t="shared" si="8"/>
        <v>-2.6489152754952614</v>
      </c>
      <c r="AM356" s="13">
        <f t="shared" si="9"/>
        <v>0.5</v>
      </c>
      <c r="AN356" s="14">
        <f t="shared" si="10"/>
        <v>0.19815825375170532</v>
      </c>
      <c r="AO356" s="14">
        <f t="shared" si="11"/>
        <v>581</v>
      </c>
      <c r="AP356" s="15">
        <f t="shared" si="12"/>
        <v>581</v>
      </c>
      <c r="AQ356" s="16">
        <f t="shared" si="13"/>
        <v>2932</v>
      </c>
      <c r="AR356" s="11" t="str">
        <f t="shared" si="14"/>
        <v/>
      </c>
    </row>
    <row r="357" spans="1:44" hidden="1">
      <c r="A357" s="1" t="s">
        <v>53</v>
      </c>
      <c r="B357" s="1" t="s">
        <v>511</v>
      </c>
      <c r="C357" s="1">
        <v>124170767729247</v>
      </c>
      <c r="D357" s="1" t="s">
        <v>46</v>
      </c>
      <c r="E357" s="1" t="s">
        <v>55</v>
      </c>
      <c r="F357" s="1" t="s">
        <v>389</v>
      </c>
      <c r="G357" s="1">
        <v>43560</v>
      </c>
      <c r="H357" s="1">
        <v>43804</v>
      </c>
      <c r="I357" s="1">
        <v>3</v>
      </c>
      <c r="J357" s="1" t="s">
        <v>49</v>
      </c>
      <c r="K357" s="1">
        <v>201943</v>
      </c>
      <c r="L357" s="2">
        <v>43759</v>
      </c>
      <c r="M357" s="2">
        <v>43765</v>
      </c>
      <c r="N357" s="2">
        <v>43759</v>
      </c>
      <c r="O357" s="2">
        <v>43765</v>
      </c>
      <c r="P357" s="1">
        <v>1</v>
      </c>
      <c r="Q357" s="1">
        <v>2170</v>
      </c>
      <c r="R357" s="10">
        <f t="shared" si="0"/>
        <v>9.2989372643126497E-2</v>
      </c>
      <c r="S357" s="11">
        <f t="shared" si="1"/>
        <v>13.390469660610217</v>
      </c>
      <c r="T357" s="1">
        <v>12.1899999999999</v>
      </c>
      <c r="U357" s="1">
        <v>2</v>
      </c>
      <c r="V357" s="1">
        <v>252.97</v>
      </c>
      <c r="W357" s="1">
        <v>23336</v>
      </c>
      <c r="X357" s="1">
        <v>5907.03</v>
      </c>
      <c r="Y357" s="1">
        <v>144</v>
      </c>
      <c r="Z357" s="1">
        <v>12223.8</v>
      </c>
      <c r="AA357" s="1">
        <v>144</v>
      </c>
      <c r="AB357" s="1">
        <v>122.492165898528</v>
      </c>
      <c r="AC357" s="1">
        <v>12223.8</v>
      </c>
      <c r="AD357" s="1">
        <v>10398.0537327112</v>
      </c>
      <c r="AE357" s="1" t="s">
        <v>50</v>
      </c>
      <c r="AF357" s="11">
        <f t="shared" si="2"/>
        <v>6.1707233459033254E-3</v>
      </c>
      <c r="AG357" s="11">
        <f t="shared" si="3"/>
        <v>9.2165898617511521E-4</v>
      </c>
      <c r="AH357" s="10">
        <f t="shared" si="4"/>
        <v>21.507834101382489</v>
      </c>
      <c r="AI357" s="12">
        <f t="shared" si="5"/>
        <v>0.85064004096262158</v>
      </c>
      <c r="AJ357" s="11">
        <f t="shared" si="6"/>
        <v>5.1263791422164308E-4</v>
      </c>
      <c r="AK357" s="11">
        <f t="shared" si="7"/>
        <v>6.5141092203727688E-4</v>
      </c>
      <c r="AL357" s="11">
        <f t="shared" si="8"/>
        <v>-6.3322964051849233</v>
      </c>
      <c r="AM357" s="13">
        <f t="shared" si="9"/>
        <v>1.2076944944824984E-10</v>
      </c>
      <c r="AN357" s="14">
        <f t="shared" si="10"/>
        <v>13.390469660610217</v>
      </c>
      <c r="AO357" s="14">
        <f t="shared" si="11"/>
        <v>312480</v>
      </c>
      <c r="AP357" s="15">
        <f t="shared" si="12"/>
        <v>265808</v>
      </c>
      <c r="AQ357" s="16">
        <f t="shared" si="13"/>
        <v>19850.535995903738</v>
      </c>
      <c r="AR357" s="11">
        <f t="shared" si="14"/>
        <v>1</v>
      </c>
    </row>
    <row r="358" spans="1:44" hidden="1">
      <c r="A358" s="1" t="s">
        <v>44</v>
      </c>
      <c r="B358" s="1" t="s">
        <v>512</v>
      </c>
      <c r="C358" s="1">
        <v>124170767729247</v>
      </c>
      <c r="D358" s="1" t="s">
        <v>46</v>
      </c>
      <c r="E358" s="1" t="s">
        <v>47</v>
      </c>
      <c r="F358" s="1" t="s">
        <v>425</v>
      </c>
      <c r="G358" s="1">
        <v>43560</v>
      </c>
      <c r="H358" s="1">
        <v>43804</v>
      </c>
      <c r="I358" s="1">
        <v>3</v>
      </c>
      <c r="J358" s="1" t="s">
        <v>49</v>
      </c>
      <c r="K358" s="1">
        <v>201943</v>
      </c>
      <c r="L358" s="2">
        <v>43759</v>
      </c>
      <c r="M358" s="2">
        <v>43765</v>
      </c>
      <c r="N358" s="2">
        <v>43759</v>
      </c>
      <c r="O358" s="2">
        <v>43765</v>
      </c>
      <c r="P358" s="1">
        <v>1</v>
      </c>
      <c r="Q358" s="1">
        <v>17299</v>
      </c>
      <c r="R358" s="10">
        <f t="shared" si="0"/>
        <v>0.1274065017896861</v>
      </c>
      <c r="S358" s="11">
        <f t="shared" si="1"/>
        <v>4.5866340644286998</v>
      </c>
      <c r="T358" s="1">
        <v>17.489999999999998</v>
      </c>
      <c r="U358" s="1">
        <v>0</v>
      </c>
      <c r="V358" s="1">
        <v>0</v>
      </c>
      <c r="W358" s="1">
        <v>135778</v>
      </c>
      <c r="X358" s="1">
        <v>1360.23</v>
      </c>
      <c r="Y358" s="1">
        <v>36</v>
      </c>
      <c r="Z358" s="1">
        <v>3006.63</v>
      </c>
      <c r="AA358" s="1">
        <v>36</v>
      </c>
      <c r="AB358" s="1">
        <v>36</v>
      </c>
      <c r="AC358" s="1">
        <v>3006.63</v>
      </c>
      <c r="AD358" s="1">
        <v>3006.63</v>
      </c>
      <c r="AE358" s="1" t="s">
        <v>50</v>
      </c>
      <c r="AF358" s="11">
        <f t="shared" si="2"/>
        <v>2.6513868226074914E-4</v>
      </c>
      <c r="AG358" s="11">
        <f t="shared" si="3"/>
        <v>0</v>
      </c>
      <c r="AH358" s="10">
        <f t="shared" si="4"/>
        <v>0</v>
      </c>
      <c r="AI358" s="12">
        <f t="shared" si="5"/>
        <v>1</v>
      </c>
      <c r="AJ358" s="11">
        <f t="shared" si="6"/>
        <v>4.4183921778361269E-5</v>
      </c>
      <c r="AK358" s="11">
        <f t="shared" si="7"/>
        <v>0</v>
      </c>
      <c r="AL358" s="11">
        <f t="shared" si="8"/>
        <v>-6.0007955742534094</v>
      </c>
      <c r="AM358" s="13">
        <f t="shared" si="9"/>
        <v>0.5</v>
      </c>
      <c r="AN358" s="14">
        <f t="shared" si="10"/>
        <v>2.2933170322143499</v>
      </c>
      <c r="AO358" s="14">
        <f t="shared" si="11"/>
        <v>311382</v>
      </c>
      <c r="AP358" s="15">
        <f t="shared" si="12"/>
        <v>311382</v>
      </c>
      <c r="AQ358" s="16">
        <f t="shared" si="13"/>
        <v>135778</v>
      </c>
      <c r="AR358" s="11" t="str">
        <f t="shared" si="14"/>
        <v/>
      </c>
    </row>
    <row r="359" spans="1:44" hidden="1">
      <c r="A359" s="1" t="s">
        <v>53</v>
      </c>
      <c r="B359" s="1" t="s">
        <v>513</v>
      </c>
      <c r="C359" s="1">
        <v>124170767729247</v>
      </c>
      <c r="D359" s="1" t="s">
        <v>46</v>
      </c>
      <c r="E359" s="1" t="s">
        <v>55</v>
      </c>
      <c r="F359" s="1" t="s">
        <v>64</v>
      </c>
      <c r="G359" s="1">
        <v>43560</v>
      </c>
      <c r="H359" s="1">
        <v>43804</v>
      </c>
      <c r="I359" s="1">
        <v>3</v>
      </c>
      <c r="J359" s="1" t="s">
        <v>49</v>
      </c>
      <c r="K359" s="1">
        <v>201943</v>
      </c>
      <c r="L359" s="2">
        <v>43759</v>
      </c>
      <c r="M359" s="2">
        <v>43765</v>
      </c>
      <c r="N359" s="2">
        <v>43759</v>
      </c>
      <c r="O359" s="2">
        <v>43765</v>
      </c>
      <c r="P359" s="1">
        <v>1</v>
      </c>
      <c r="Q359" s="1">
        <v>1083</v>
      </c>
      <c r="R359" s="10">
        <f t="shared" si="0"/>
        <v>3.4899458623356534E-2</v>
      </c>
      <c r="S359" s="11">
        <f t="shared" si="1"/>
        <v>2.7570572312451662</v>
      </c>
      <c r="T359" s="1">
        <v>9.92</v>
      </c>
      <c r="U359" s="1">
        <v>2</v>
      </c>
      <c r="V359" s="1">
        <v>89.24</v>
      </c>
      <c r="W359" s="1">
        <v>31032</v>
      </c>
      <c r="X359" s="1">
        <v>890.26</v>
      </c>
      <c r="Y359" s="1">
        <v>79</v>
      </c>
      <c r="Z359" s="1">
        <v>5233.49</v>
      </c>
      <c r="AA359" s="1">
        <v>79</v>
      </c>
      <c r="AB359" s="1">
        <v>21.692520775582999</v>
      </c>
      <c r="AC359" s="1">
        <v>5233.49</v>
      </c>
      <c r="AD359" s="1">
        <v>1437.05810827602</v>
      </c>
      <c r="AE359" s="1" t="s">
        <v>50</v>
      </c>
      <c r="AF359" s="11">
        <f t="shared" si="2"/>
        <v>2.5457592162928589E-3</v>
      </c>
      <c r="AG359" s="11">
        <f t="shared" si="3"/>
        <v>1.8467220683287165E-3</v>
      </c>
      <c r="AH359" s="10">
        <f t="shared" si="4"/>
        <v>57.307479224376728</v>
      </c>
      <c r="AI359" s="12">
        <f t="shared" si="5"/>
        <v>0.27458887057750975</v>
      </c>
      <c r="AJ359" s="11">
        <f t="shared" si="6"/>
        <v>2.8605547841848371E-4</v>
      </c>
      <c r="AK359" s="11">
        <f t="shared" si="7"/>
        <v>1.3046233880352422E-3</v>
      </c>
      <c r="AL359" s="11">
        <f t="shared" si="8"/>
        <v>-0.52338185740703447</v>
      </c>
      <c r="AM359" s="13">
        <f t="shared" si="9"/>
        <v>0.30035427347838917</v>
      </c>
      <c r="AN359" s="14">
        <f t="shared" si="10"/>
        <v>1.9299400618716163</v>
      </c>
      <c r="AO359" s="14">
        <f t="shared" si="11"/>
        <v>59889.899999999994</v>
      </c>
      <c r="AP359" s="15">
        <f t="shared" si="12"/>
        <v>16445.099999999999</v>
      </c>
      <c r="AQ359" s="16">
        <f t="shared" si="13"/>
        <v>8521.0418317612821</v>
      </c>
      <c r="AR359" s="11" t="str">
        <f t="shared" si="14"/>
        <v/>
      </c>
    </row>
    <row r="360" spans="1:44" hidden="1">
      <c r="A360" s="1" t="s">
        <v>44</v>
      </c>
      <c r="B360" s="1" t="s">
        <v>514</v>
      </c>
      <c r="C360" s="1">
        <v>124170767729247</v>
      </c>
      <c r="D360" s="1" t="s">
        <v>46</v>
      </c>
      <c r="E360" s="1" t="s">
        <v>47</v>
      </c>
      <c r="F360" s="1" t="s">
        <v>441</v>
      </c>
      <c r="G360" s="1">
        <v>43560</v>
      </c>
      <c r="H360" s="1">
        <v>43804</v>
      </c>
      <c r="I360" s="1">
        <v>3</v>
      </c>
      <c r="J360" s="1" t="s">
        <v>49</v>
      </c>
      <c r="K360" s="1">
        <v>201943</v>
      </c>
      <c r="L360" s="2">
        <v>43759</v>
      </c>
      <c r="M360" s="2">
        <v>43765</v>
      </c>
      <c r="N360" s="2">
        <v>43759</v>
      </c>
      <c r="O360" s="2">
        <v>43765</v>
      </c>
      <c r="P360" s="1">
        <v>1</v>
      </c>
      <c r="Q360" s="1">
        <v>3625</v>
      </c>
      <c r="R360" s="10">
        <f t="shared" si="0"/>
        <v>5.5530024509803919E-2</v>
      </c>
      <c r="S360" s="11">
        <f t="shared" si="1"/>
        <v>4.6645220588235299</v>
      </c>
      <c r="T360" s="1">
        <v>7.5399999999999903</v>
      </c>
      <c r="U360" s="1">
        <v>3</v>
      </c>
      <c r="V360" s="1">
        <v>209.96</v>
      </c>
      <c r="W360" s="1">
        <v>65280</v>
      </c>
      <c r="X360" s="1">
        <v>818.41</v>
      </c>
      <c r="Y360" s="1">
        <v>84</v>
      </c>
      <c r="Z360" s="1">
        <v>4540.2299999999996</v>
      </c>
      <c r="AA360" s="1">
        <v>84</v>
      </c>
      <c r="AB360" s="1">
        <v>29.975172413675999</v>
      </c>
      <c r="AC360" s="1">
        <v>4540.2299999999996</v>
      </c>
      <c r="AD360" s="1">
        <v>1620.1687743779</v>
      </c>
      <c r="AE360" s="1" t="s">
        <v>50</v>
      </c>
      <c r="AF360" s="11">
        <f t="shared" si="2"/>
        <v>1.2867647058823529E-3</v>
      </c>
      <c r="AG360" s="11">
        <f t="shared" si="3"/>
        <v>8.275862068965517E-4</v>
      </c>
      <c r="AH360" s="10">
        <f t="shared" si="4"/>
        <v>54.024827586206897</v>
      </c>
      <c r="AI360" s="12">
        <f t="shared" si="5"/>
        <v>0.35684729064039411</v>
      </c>
      <c r="AJ360" s="11">
        <f t="shared" si="6"/>
        <v>1.4030718129762047E-4</v>
      </c>
      <c r="AK360" s="11">
        <f t="shared" si="7"/>
        <v>4.7760936511545495E-4</v>
      </c>
      <c r="AL360" s="11">
        <f t="shared" si="8"/>
        <v>-0.92243057088347247</v>
      </c>
      <c r="AM360" s="13">
        <f t="shared" si="9"/>
        <v>0.17815201488706942</v>
      </c>
      <c r="AN360" s="14">
        <f t="shared" si="10"/>
        <v>3.8249080882352944</v>
      </c>
      <c r="AO360" s="14">
        <f t="shared" si="11"/>
        <v>249690.00000000003</v>
      </c>
      <c r="AP360" s="15">
        <f t="shared" si="12"/>
        <v>89101.200000000012</v>
      </c>
      <c r="AQ360" s="16">
        <f t="shared" si="13"/>
        <v>23294.991133004929</v>
      </c>
      <c r="AR360" s="11">
        <f t="shared" si="14"/>
        <v>0.82</v>
      </c>
    </row>
    <row r="361" spans="1:44" hidden="1">
      <c r="A361" s="1" t="s">
        <v>53</v>
      </c>
      <c r="B361" s="1" t="s">
        <v>515</v>
      </c>
      <c r="C361" s="1">
        <v>124170767729247</v>
      </c>
      <c r="D361" s="1" t="s">
        <v>46</v>
      </c>
      <c r="E361" s="1" t="s">
        <v>55</v>
      </c>
      <c r="F361" s="1" t="s">
        <v>516</v>
      </c>
      <c r="G361" s="1">
        <v>43560</v>
      </c>
      <c r="H361" s="1">
        <v>43804</v>
      </c>
      <c r="I361" s="1">
        <v>3</v>
      </c>
      <c r="J361" s="1" t="s">
        <v>49</v>
      </c>
      <c r="K361" s="1">
        <v>201943</v>
      </c>
      <c r="L361" s="2">
        <v>43759</v>
      </c>
      <c r="M361" s="2">
        <v>43765</v>
      </c>
      <c r="N361" s="2">
        <v>43759</v>
      </c>
      <c r="O361" s="2">
        <v>43765</v>
      </c>
      <c r="P361" s="1">
        <v>1</v>
      </c>
      <c r="Q361" s="1">
        <v>47160</v>
      </c>
      <c r="R361" s="10">
        <f t="shared" si="0"/>
        <v>2.5138592750533051</v>
      </c>
      <c r="S361" s="11">
        <f t="shared" si="1"/>
        <v>276.52452025586354</v>
      </c>
      <c r="T361" s="1">
        <v>39.725000000000001</v>
      </c>
      <c r="U361" s="1">
        <v>2</v>
      </c>
      <c r="V361" s="1">
        <v>141.47499999999999</v>
      </c>
      <c r="W361" s="1">
        <v>18760</v>
      </c>
      <c r="X361" s="1">
        <v>2701.0699999999902</v>
      </c>
      <c r="Y361" s="1">
        <v>110</v>
      </c>
      <c r="Z361" s="1">
        <v>5695.97</v>
      </c>
      <c r="AA361" s="1">
        <v>110</v>
      </c>
      <c r="AB361" s="1">
        <v>109.20441051729</v>
      </c>
      <c r="AC361" s="1">
        <v>5695.97</v>
      </c>
      <c r="AD361" s="1">
        <v>5654.7731470378903</v>
      </c>
      <c r="AE361" s="1" t="s">
        <v>50</v>
      </c>
      <c r="AF361" s="11">
        <f t="shared" si="2"/>
        <v>5.8635394456289982E-3</v>
      </c>
      <c r="AG361" s="11">
        <f t="shared" si="3"/>
        <v>4.2408821034775233E-5</v>
      </c>
      <c r="AH361" s="10">
        <f t="shared" si="4"/>
        <v>0.79558948261238338</v>
      </c>
      <c r="AI361" s="12">
        <f t="shared" si="5"/>
        <v>0.99276736833988732</v>
      </c>
      <c r="AJ361" s="11">
        <f t="shared" si="6"/>
        <v>5.5742508607741089E-4</v>
      </c>
      <c r="AK361" s="11">
        <f t="shared" si="7"/>
        <v>2.9986929060437195E-5</v>
      </c>
      <c r="AL361" s="11">
        <f t="shared" si="8"/>
        <v>-10.427815285507368</v>
      </c>
      <c r="AM361" s="13">
        <f t="shared" si="9"/>
        <v>9.2547543524846031E-26</v>
      </c>
      <c r="AN361" s="14">
        <f t="shared" si="10"/>
        <v>276.52452025586354</v>
      </c>
      <c r="AO361" s="14">
        <f t="shared" si="11"/>
        <v>5187600</v>
      </c>
      <c r="AP361" s="15">
        <f t="shared" si="12"/>
        <v>5150079.9999999991</v>
      </c>
      <c r="AQ361" s="16">
        <f t="shared" si="13"/>
        <v>18624.315830056286</v>
      </c>
      <c r="AR361" s="11">
        <f t="shared" si="14"/>
        <v>1</v>
      </c>
    </row>
    <row r="362" spans="1:44" hidden="1">
      <c r="A362" s="1" t="s">
        <v>44</v>
      </c>
      <c r="B362" s="1" t="s">
        <v>517</v>
      </c>
      <c r="C362" s="1">
        <v>124170767729247</v>
      </c>
      <c r="D362" s="1" t="s">
        <v>46</v>
      </c>
      <c r="E362" s="1" t="s">
        <v>47</v>
      </c>
      <c r="F362" s="1" t="s">
        <v>443</v>
      </c>
      <c r="G362" s="1">
        <v>43560</v>
      </c>
      <c r="H362" s="1">
        <v>43804</v>
      </c>
      <c r="I362" s="1">
        <v>3</v>
      </c>
      <c r="J362" s="1" t="s">
        <v>49</v>
      </c>
      <c r="K362" s="1">
        <v>201943</v>
      </c>
      <c r="L362" s="2">
        <v>43759</v>
      </c>
      <c r="M362" s="2">
        <v>43765</v>
      </c>
      <c r="N362" s="2">
        <v>43759</v>
      </c>
      <c r="O362" s="2">
        <v>43765</v>
      </c>
      <c r="P362" s="1">
        <v>1</v>
      </c>
      <c r="Q362" s="1">
        <v>551</v>
      </c>
      <c r="R362" s="10">
        <f t="shared" si="0"/>
        <v>1.7538833715304302E-2</v>
      </c>
      <c r="S362" s="11">
        <f t="shared" si="1"/>
        <v>0.36831550802139035</v>
      </c>
      <c r="T362" s="1">
        <v>1.19</v>
      </c>
      <c r="U362" s="1">
        <v>0</v>
      </c>
      <c r="V362" s="1">
        <v>0</v>
      </c>
      <c r="W362" s="1">
        <v>31416</v>
      </c>
      <c r="X362" s="1">
        <v>790.01</v>
      </c>
      <c r="Y362" s="1">
        <v>21</v>
      </c>
      <c r="Z362" s="1">
        <v>1143</v>
      </c>
      <c r="AA362" s="1">
        <v>21</v>
      </c>
      <c r="AB362" s="1">
        <v>21</v>
      </c>
      <c r="AC362" s="1">
        <v>1143</v>
      </c>
      <c r="AD362" s="1">
        <v>1143</v>
      </c>
      <c r="AE362" s="1" t="s">
        <v>50</v>
      </c>
      <c r="AF362" s="11">
        <f t="shared" si="2"/>
        <v>6.6844919786096253E-4</v>
      </c>
      <c r="AG362" s="11">
        <f t="shared" si="3"/>
        <v>0</v>
      </c>
      <c r="AH362" s="10">
        <f t="shared" si="4"/>
        <v>0</v>
      </c>
      <c r="AI362" s="12">
        <f t="shared" si="5"/>
        <v>1</v>
      </c>
      <c r="AJ362" s="11">
        <f t="shared" si="6"/>
        <v>1.458188130059764E-4</v>
      </c>
      <c r="AK362" s="11">
        <f t="shared" si="7"/>
        <v>0</v>
      </c>
      <c r="AL362" s="11">
        <f t="shared" si="8"/>
        <v>-4.5841080727598982</v>
      </c>
      <c r="AM362" s="13">
        <f t="shared" si="9"/>
        <v>0.5</v>
      </c>
      <c r="AN362" s="14">
        <f t="shared" si="10"/>
        <v>0.18415775401069517</v>
      </c>
      <c r="AO362" s="14">
        <f t="shared" si="11"/>
        <v>5785.5</v>
      </c>
      <c r="AP362" s="15">
        <f t="shared" si="12"/>
        <v>5785.5</v>
      </c>
      <c r="AQ362" s="16">
        <f t="shared" si="13"/>
        <v>31416</v>
      </c>
      <c r="AR362" s="11" t="str">
        <f t="shared" si="14"/>
        <v/>
      </c>
    </row>
    <row r="363" spans="1:44" hidden="1">
      <c r="A363" s="1" t="s">
        <v>44</v>
      </c>
      <c r="B363" s="1" t="s">
        <v>518</v>
      </c>
      <c r="C363" s="1">
        <v>124170767729247</v>
      </c>
      <c r="D363" s="1" t="s">
        <v>46</v>
      </c>
      <c r="E363" s="1" t="s">
        <v>47</v>
      </c>
      <c r="F363" s="1" t="s">
        <v>519</v>
      </c>
      <c r="G363" s="1">
        <v>43560</v>
      </c>
      <c r="H363" s="1">
        <v>43804</v>
      </c>
      <c r="I363" s="1">
        <v>3</v>
      </c>
      <c r="J363" s="1" t="s">
        <v>49</v>
      </c>
      <c r="K363" s="1">
        <v>201943</v>
      </c>
      <c r="L363" s="2">
        <v>43759</v>
      </c>
      <c r="M363" s="2">
        <v>43765</v>
      </c>
      <c r="N363" s="2">
        <v>43759</v>
      </c>
      <c r="O363" s="2">
        <v>43765</v>
      </c>
      <c r="P363" s="1">
        <v>1</v>
      </c>
      <c r="Q363" s="1">
        <v>47160</v>
      </c>
      <c r="R363" s="10">
        <f t="shared" si="0"/>
        <v>2.7585400093589145</v>
      </c>
      <c r="S363" s="11">
        <f t="shared" si="1"/>
        <v>187.58072063640617</v>
      </c>
      <c r="T363" s="1">
        <v>19.862500000000001</v>
      </c>
      <c r="U363" s="1">
        <v>1</v>
      </c>
      <c r="V363" s="1">
        <v>70.737499999999997</v>
      </c>
      <c r="W363" s="1">
        <v>17096</v>
      </c>
      <c r="X363" s="1">
        <v>2208.7799999999902</v>
      </c>
      <c r="Y363" s="1">
        <v>68</v>
      </c>
      <c r="Z363" s="1">
        <v>3668.99</v>
      </c>
      <c r="AA363" s="1">
        <v>68</v>
      </c>
      <c r="AB363" s="1">
        <v>67.637489397775994</v>
      </c>
      <c r="AC363" s="1">
        <v>3668.99</v>
      </c>
      <c r="AD363" s="1">
        <v>3649.4304739050899</v>
      </c>
      <c r="AE363" s="1" t="s">
        <v>50</v>
      </c>
      <c r="AF363" s="11">
        <f t="shared" si="2"/>
        <v>3.9775386055217596E-3</v>
      </c>
      <c r="AG363" s="11">
        <f t="shared" si="3"/>
        <v>2.1204410517387616E-5</v>
      </c>
      <c r="AH363" s="10">
        <f t="shared" si="4"/>
        <v>0.36251060220525871</v>
      </c>
      <c r="AI363" s="12">
        <f t="shared" si="5"/>
        <v>0.99466896173227559</v>
      </c>
      <c r="AJ363" s="11">
        <f t="shared" si="6"/>
        <v>4.8138717239123172E-4</v>
      </c>
      <c r="AK363" s="11">
        <f t="shared" si="7"/>
        <v>2.1204185702683149E-5</v>
      </c>
      <c r="AL363" s="11">
        <f t="shared" si="8"/>
        <v>-8.2106501589578347</v>
      </c>
      <c r="AM363" s="13">
        <f t="shared" si="9"/>
        <v>1.0999699735784088E-16</v>
      </c>
      <c r="AN363" s="14">
        <f t="shared" si="10"/>
        <v>187.58072063640617</v>
      </c>
      <c r="AO363" s="14">
        <f t="shared" si="11"/>
        <v>3206880</v>
      </c>
      <c r="AP363" s="15">
        <f t="shared" si="12"/>
        <v>3189784</v>
      </c>
      <c r="AQ363" s="16">
        <f t="shared" si="13"/>
        <v>17004.860569774984</v>
      </c>
      <c r="AR363" s="11">
        <f t="shared" si="14"/>
        <v>1</v>
      </c>
    </row>
    <row r="364" spans="1:44" hidden="1">
      <c r="A364" s="1" t="s">
        <v>44</v>
      </c>
      <c r="B364" s="1" t="s">
        <v>520</v>
      </c>
      <c r="C364" s="1">
        <v>124170767729247</v>
      </c>
      <c r="D364" s="1" t="s">
        <v>46</v>
      </c>
      <c r="E364" s="1" t="s">
        <v>47</v>
      </c>
      <c r="F364" s="1" t="s">
        <v>521</v>
      </c>
      <c r="G364" s="1">
        <v>43560</v>
      </c>
      <c r="H364" s="1">
        <v>43804</v>
      </c>
      <c r="I364" s="1">
        <v>3</v>
      </c>
      <c r="J364" s="1" t="s">
        <v>49</v>
      </c>
      <c r="K364" s="1">
        <v>201943</v>
      </c>
      <c r="L364" s="2">
        <v>43759</v>
      </c>
      <c r="M364" s="2">
        <v>43765</v>
      </c>
      <c r="N364" s="2">
        <v>43759</v>
      </c>
      <c r="O364" s="2">
        <v>43765</v>
      </c>
      <c r="P364" s="1">
        <v>1</v>
      </c>
      <c r="Q364" s="1">
        <v>47160</v>
      </c>
      <c r="R364" s="10">
        <f t="shared" si="0"/>
        <v>0.25896151818661045</v>
      </c>
      <c r="S364" s="11">
        <f t="shared" si="1"/>
        <v>16.314575645756456</v>
      </c>
      <c r="T364" s="1">
        <v>3.8424999999999998</v>
      </c>
      <c r="U364" s="1">
        <v>0.5</v>
      </c>
      <c r="V364" s="1">
        <v>10.7475</v>
      </c>
      <c r="W364" s="1">
        <v>182112</v>
      </c>
      <c r="X364" s="1">
        <v>1172.8900000000001</v>
      </c>
      <c r="Y364" s="1">
        <v>63</v>
      </c>
      <c r="Z364" s="1">
        <v>2709.3</v>
      </c>
      <c r="AA364" s="1">
        <v>63</v>
      </c>
      <c r="AB364" s="1">
        <v>61.069211195831997</v>
      </c>
      <c r="AC364" s="1">
        <v>2709.3</v>
      </c>
      <c r="AD364" s="1">
        <v>2626.2668871883702</v>
      </c>
      <c r="AE364" s="1" t="s">
        <v>50</v>
      </c>
      <c r="AF364" s="11">
        <f t="shared" si="2"/>
        <v>3.4594095940959407E-4</v>
      </c>
      <c r="AG364" s="11">
        <f t="shared" si="3"/>
        <v>1.0602205258693808E-5</v>
      </c>
      <c r="AH364" s="10">
        <f t="shared" si="4"/>
        <v>1.9307888040712469</v>
      </c>
      <c r="AI364" s="12">
        <f t="shared" si="5"/>
        <v>0.96935255866553582</v>
      </c>
      <c r="AJ364" s="11">
        <f t="shared" si="6"/>
        <v>4.3576924660738234E-5</v>
      </c>
      <c r="AK364" s="11">
        <f t="shared" si="7"/>
        <v>1.4993702984117792E-5</v>
      </c>
      <c r="AL364" s="11">
        <f t="shared" si="8"/>
        <v>-7.2766431936168479</v>
      </c>
      <c r="AM364" s="13">
        <f t="shared" si="9"/>
        <v>1.7111441584696222E-13</v>
      </c>
      <c r="AN364" s="14">
        <f t="shared" si="10"/>
        <v>16.314575645756456</v>
      </c>
      <c r="AO364" s="14">
        <f t="shared" si="11"/>
        <v>2971079.9999999995</v>
      </c>
      <c r="AP364" s="15">
        <f t="shared" si="12"/>
        <v>2880023.9999999995</v>
      </c>
      <c r="AQ364" s="16">
        <f t="shared" si="13"/>
        <v>176530.73316369805</v>
      </c>
      <c r="AR364" s="11">
        <f t="shared" si="14"/>
        <v>1</v>
      </c>
    </row>
    <row r="365" spans="1:44" hidden="1">
      <c r="A365" s="1" t="s">
        <v>44</v>
      </c>
      <c r="B365" s="1" t="s">
        <v>522</v>
      </c>
      <c r="C365" s="1">
        <v>124170767729247</v>
      </c>
      <c r="D365" s="1" t="s">
        <v>46</v>
      </c>
      <c r="E365" s="1" t="s">
        <v>47</v>
      </c>
      <c r="F365" s="1" t="s">
        <v>327</v>
      </c>
      <c r="G365" s="1">
        <v>43560</v>
      </c>
      <c r="H365" s="1">
        <v>43804</v>
      </c>
      <c r="I365" s="1">
        <v>3</v>
      </c>
      <c r="J365" s="1" t="s">
        <v>49</v>
      </c>
      <c r="K365" s="1">
        <v>201943</v>
      </c>
      <c r="L365" s="2">
        <v>43759</v>
      </c>
      <c r="M365" s="2">
        <v>43765</v>
      </c>
      <c r="N365" s="2">
        <v>43759</v>
      </c>
      <c r="O365" s="2">
        <v>43765</v>
      </c>
      <c r="P365" s="1">
        <v>1</v>
      </c>
      <c r="Q365" s="1">
        <v>17460</v>
      </c>
      <c r="R365" s="10">
        <f t="shared" si="0"/>
        <v>0.12244726211849193</v>
      </c>
      <c r="S365" s="11">
        <f t="shared" si="1"/>
        <v>59.509369389587071</v>
      </c>
      <c r="T365" s="1">
        <v>66.22</v>
      </c>
      <c r="U365" s="1">
        <v>9</v>
      </c>
      <c r="V365" s="1">
        <v>385.37</v>
      </c>
      <c r="W365" s="1">
        <v>142592</v>
      </c>
      <c r="X365" s="1">
        <v>7543.01</v>
      </c>
      <c r="Y365" s="1">
        <v>486</v>
      </c>
      <c r="Z365" s="1">
        <v>26765.54</v>
      </c>
      <c r="AA365" s="1">
        <v>486</v>
      </c>
      <c r="AB365" s="1">
        <v>412.49896907212798</v>
      </c>
      <c r="AC365" s="1">
        <v>26765.54</v>
      </c>
      <c r="AD365" s="1">
        <v>22717.6083470345</v>
      </c>
      <c r="AE365" s="1" t="s">
        <v>50</v>
      </c>
      <c r="AF365" s="11">
        <f t="shared" si="2"/>
        <v>3.4083258527827648E-3</v>
      </c>
      <c r="AG365" s="11">
        <f t="shared" si="3"/>
        <v>5.1546391752577321E-4</v>
      </c>
      <c r="AH365" s="10">
        <f t="shared" si="4"/>
        <v>73.501030927835046</v>
      </c>
      <c r="AI365" s="12">
        <f t="shared" si="5"/>
        <v>0.8487633108480761</v>
      </c>
      <c r="AJ365" s="11">
        <f t="shared" si="6"/>
        <v>1.5434110365297344E-4</v>
      </c>
      <c r="AK365" s="11">
        <f t="shared" si="7"/>
        <v>1.7177701629206066E-4</v>
      </c>
      <c r="AL365" s="11">
        <f t="shared" si="8"/>
        <v>-12.527024969248018</v>
      </c>
      <c r="AM365" s="13">
        <f t="shared" si="9"/>
        <v>2.6559044763225408E-36</v>
      </c>
      <c r="AN365" s="14">
        <f t="shared" si="10"/>
        <v>59.509369389587071</v>
      </c>
      <c r="AO365" s="14">
        <f t="shared" si="11"/>
        <v>8485560</v>
      </c>
      <c r="AP365" s="15">
        <f t="shared" si="12"/>
        <v>7202232.0000000009</v>
      </c>
      <c r="AQ365" s="16">
        <f t="shared" si="13"/>
        <v>121026.85802044887</v>
      </c>
      <c r="AR365" s="11">
        <f t="shared" si="14"/>
        <v>1</v>
      </c>
    </row>
    <row r="366" spans="1:44" hidden="1">
      <c r="A366" s="1" t="s">
        <v>44</v>
      </c>
      <c r="B366" s="1" t="s">
        <v>523</v>
      </c>
      <c r="C366" s="1">
        <v>124170767729247</v>
      </c>
      <c r="D366" s="1" t="s">
        <v>46</v>
      </c>
      <c r="E366" s="1" t="s">
        <v>47</v>
      </c>
      <c r="F366" s="1" t="s">
        <v>60</v>
      </c>
      <c r="G366" s="1">
        <v>43560</v>
      </c>
      <c r="H366" s="1">
        <v>43804</v>
      </c>
      <c r="I366" s="1">
        <v>3</v>
      </c>
      <c r="J366" s="1" t="s">
        <v>49</v>
      </c>
      <c r="K366" s="1">
        <v>201943</v>
      </c>
      <c r="L366" s="2">
        <v>43759</v>
      </c>
      <c r="M366" s="2">
        <v>43765</v>
      </c>
      <c r="N366" s="2">
        <v>43759</v>
      </c>
      <c r="O366" s="2">
        <v>43765</v>
      </c>
      <c r="P366" s="1">
        <v>1</v>
      </c>
      <c r="Q366" s="1">
        <v>1150</v>
      </c>
      <c r="R366" s="10">
        <f t="shared" si="0"/>
        <v>0.10084180989126622</v>
      </c>
      <c r="S366" s="11">
        <f t="shared" si="1"/>
        <v>11.395124517713084</v>
      </c>
      <c r="T366" s="1">
        <v>3.63</v>
      </c>
      <c r="U366" s="1">
        <v>2</v>
      </c>
      <c r="V366" s="1">
        <v>109.99</v>
      </c>
      <c r="W366" s="1">
        <v>11404</v>
      </c>
      <c r="X366" s="1">
        <v>1065.83</v>
      </c>
      <c r="Y366" s="1">
        <v>113</v>
      </c>
      <c r="Z366" s="1">
        <v>6143.19</v>
      </c>
      <c r="AA366" s="1">
        <v>113</v>
      </c>
      <c r="AB366" s="1">
        <v>93.166956521699902</v>
      </c>
      <c r="AC366" s="1">
        <v>6143.19</v>
      </c>
      <c r="AD366" s="1">
        <v>5064.9762445534698</v>
      </c>
      <c r="AE366" s="1" t="s">
        <v>50</v>
      </c>
      <c r="AF366" s="11">
        <f t="shared" si="2"/>
        <v>9.9088039284461592E-3</v>
      </c>
      <c r="AG366" s="11">
        <f t="shared" si="3"/>
        <v>1.7391304347826088E-3</v>
      </c>
      <c r="AH366" s="10">
        <f t="shared" si="4"/>
        <v>19.833043478260869</v>
      </c>
      <c r="AI366" s="12">
        <f t="shared" si="5"/>
        <v>0.82448634090034623</v>
      </c>
      <c r="AJ366" s="11">
        <f t="shared" si="6"/>
        <v>9.2751216088492443E-4</v>
      </c>
      <c r="AK366" s="11">
        <f t="shared" si="7"/>
        <v>1.2286811098343804E-3</v>
      </c>
      <c r="AL366" s="11">
        <f t="shared" si="8"/>
        <v>-5.3068447639264242</v>
      </c>
      <c r="AM366" s="13">
        <f t="shared" si="9"/>
        <v>5.5769545146318397E-8</v>
      </c>
      <c r="AN366" s="14">
        <f t="shared" si="10"/>
        <v>11.395124517713084</v>
      </c>
      <c r="AO366" s="14">
        <f t="shared" si="11"/>
        <v>129950.00000000001</v>
      </c>
      <c r="AP366" s="15">
        <f t="shared" si="12"/>
        <v>107142</v>
      </c>
      <c r="AQ366" s="16">
        <f t="shared" si="13"/>
        <v>9402.4422316275486</v>
      </c>
      <c r="AR366" s="11">
        <f t="shared" si="14"/>
        <v>1</v>
      </c>
    </row>
    <row r="367" spans="1:44">
      <c r="A367" s="1" t="s">
        <v>44</v>
      </c>
      <c r="B367" s="1" t="s">
        <v>524</v>
      </c>
      <c r="C367" s="1">
        <v>124170767729247</v>
      </c>
      <c r="D367" s="1" t="s">
        <v>46</v>
      </c>
      <c r="E367" s="1" t="s">
        <v>47</v>
      </c>
      <c r="F367" s="1" t="s">
        <v>131</v>
      </c>
      <c r="G367" s="1">
        <v>43560</v>
      </c>
      <c r="H367" s="1">
        <v>43804</v>
      </c>
      <c r="I367" s="1">
        <v>3</v>
      </c>
      <c r="J367" s="1" t="s">
        <v>49</v>
      </c>
      <c r="K367" s="1">
        <v>201943</v>
      </c>
      <c r="L367" s="2">
        <v>43759</v>
      </c>
      <c r="M367" s="2">
        <v>43765</v>
      </c>
      <c r="N367" s="2">
        <v>43759</v>
      </c>
      <c r="O367" s="2">
        <v>43765</v>
      </c>
      <c r="P367" s="1">
        <v>1</v>
      </c>
      <c r="Q367" s="1">
        <v>4</v>
      </c>
      <c r="R367" s="10">
        <f t="shared" si="0"/>
        <v>9.7799511002444987E-3</v>
      </c>
      <c r="S367" s="11">
        <f t="shared" si="1"/>
        <v>2.9339853300733493E-2</v>
      </c>
      <c r="T367" s="1">
        <v>0.01</v>
      </c>
      <c r="U367" s="1">
        <v>0</v>
      </c>
      <c r="V367" s="1">
        <v>0</v>
      </c>
      <c r="W367" s="1">
        <v>409</v>
      </c>
      <c r="X367" s="1">
        <v>22.61</v>
      </c>
      <c r="Y367" s="1">
        <v>3</v>
      </c>
      <c r="Z367" s="1">
        <v>142.71</v>
      </c>
      <c r="AA367" s="1">
        <v>3</v>
      </c>
      <c r="AB367" s="1">
        <v>3</v>
      </c>
      <c r="AC367" s="1">
        <v>142.71</v>
      </c>
      <c r="AD367" s="1">
        <v>142.71</v>
      </c>
      <c r="AE367" s="1" t="s">
        <v>50</v>
      </c>
      <c r="AF367" s="11">
        <f t="shared" si="2"/>
        <v>7.3349633251833741E-3</v>
      </c>
      <c r="AG367" s="11">
        <f t="shared" si="3"/>
        <v>0</v>
      </c>
      <c r="AH367" s="10">
        <f t="shared" si="4"/>
        <v>0</v>
      </c>
      <c r="AI367" s="12">
        <f t="shared" si="5"/>
        <v>1</v>
      </c>
      <c r="AJ367" s="11">
        <f t="shared" si="6"/>
        <v>4.2192832559152646E-3</v>
      </c>
      <c r="AK367" s="11">
        <f t="shared" si="7"/>
        <v>0</v>
      </c>
      <c r="AL367" s="11">
        <f t="shared" si="8"/>
        <v>-1.7384382323467029</v>
      </c>
      <c r="AM367" s="13">
        <f t="shared" si="9"/>
        <v>0.5</v>
      </c>
      <c r="AN367" s="14">
        <f t="shared" si="10"/>
        <v>1.4669926650366746E-2</v>
      </c>
      <c r="AO367" s="14">
        <f t="shared" si="11"/>
        <v>5.9999999999999991</v>
      </c>
      <c r="AP367" s="15">
        <f t="shared" si="12"/>
        <v>5.9999999999999991</v>
      </c>
      <c r="AQ367" s="16">
        <f t="shared" si="13"/>
        <v>409</v>
      </c>
      <c r="AR367" s="11" t="str">
        <f t="shared" si="14"/>
        <v/>
      </c>
    </row>
    <row r="368" spans="1:44" hidden="1">
      <c r="A368" s="1" t="s">
        <v>44</v>
      </c>
      <c r="B368" s="1" t="s">
        <v>525</v>
      </c>
      <c r="C368" s="1">
        <v>124170767729247</v>
      </c>
      <c r="D368" s="1" t="s">
        <v>46</v>
      </c>
      <c r="E368" s="1" t="s">
        <v>47</v>
      </c>
      <c r="F368" s="1" t="s">
        <v>476</v>
      </c>
      <c r="G368" s="1">
        <v>43560</v>
      </c>
      <c r="H368" s="1">
        <v>43804</v>
      </c>
      <c r="I368" s="1">
        <v>3</v>
      </c>
      <c r="J368" s="1" t="s">
        <v>49</v>
      </c>
      <c r="K368" s="1">
        <v>201943</v>
      </c>
      <c r="L368" s="2">
        <v>43759</v>
      </c>
      <c r="M368" s="2">
        <v>43765</v>
      </c>
      <c r="N368" s="2">
        <v>43759</v>
      </c>
      <c r="O368" s="2">
        <v>43765</v>
      </c>
      <c r="P368" s="1">
        <v>1</v>
      </c>
      <c r="Q368" s="1">
        <v>129</v>
      </c>
      <c r="R368" s="10">
        <f t="shared" si="0"/>
        <v>6.1487130600571975E-2</v>
      </c>
      <c r="S368" s="11">
        <f t="shared" si="1"/>
        <v>0.30743565300285991</v>
      </c>
      <c r="T368" s="1">
        <v>0.2</v>
      </c>
      <c r="U368" s="1">
        <v>0</v>
      </c>
      <c r="V368" s="1">
        <v>0</v>
      </c>
      <c r="W368" s="1">
        <v>2098</v>
      </c>
      <c r="X368" s="1">
        <v>20.49</v>
      </c>
      <c r="Y368" s="1">
        <v>5</v>
      </c>
      <c r="Z368" s="1">
        <v>171.07</v>
      </c>
      <c r="AA368" s="1">
        <v>5</v>
      </c>
      <c r="AB368" s="1">
        <v>5</v>
      </c>
      <c r="AC368" s="1">
        <v>171.07</v>
      </c>
      <c r="AD368" s="1">
        <v>171.07</v>
      </c>
      <c r="AE368" s="1" t="s">
        <v>50</v>
      </c>
      <c r="AF368" s="11">
        <f t="shared" si="2"/>
        <v>2.3832221163012394E-3</v>
      </c>
      <c r="AG368" s="11">
        <f t="shared" si="3"/>
        <v>0</v>
      </c>
      <c r="AH368" s="10">
        <f t="shared" si="4"/>
        <v>0</v>
      </c>
      <c r="AI368" s="12">
        <f t="shared" si="5"/>
        <v>1</v>
      </c>
      <c r="AJ368" s="11">
        <f t="shared" si="6"/>
        <v>1.0645385437267603E-3</v>
      </c>
      <c r="AK368" s="11">
        <f t="shared" si="7"/>
        <v>0</v>
      </c>
      <c r="AL368" s="11">
        <f t="shared" si="8"/>
        <v>-2.238737272920154</v>
      </c>
      <c r="AM368" s="13">
        <f t="shared" si="9"/>
        <v>0.5</v>
      </c>
      <c r="AN368" s="14">
        <f t="shared" si="10"/>
        <v>0.15371782650142995</v>
      </c>
      <c r="AO368" s="14">
        <f t="shared" si="11"/>
        <v>322.50000000000006</v>
      </c>
      <c r="AP368" s="15">
        <f t="shared" si="12"/>
        <v>322.50000000000006</v>
      </c>
      <c r="AQ368" s="16">
        <f t="shared" si="13"/>
        <v>2098</v>
      </c>
      <c r="AR368" s="11" t="str">
        <f t="shared" si="14"/>
        <v/>
      </c>
    </row>
    <row r="369" spans="1:44" hidden="1">
      <c r="A369" s="1" t="s">
        <v>53</v>
      </c>
      <c r="B369" s="1" t="s">
        <v>526</v>
      </c>
      <c r="C369" s="1">
        <v>124170767729247</v>
      </c>
      <c r="D369" s="1" t="s">
        <v>46</v>
      </c>
      <c r="E369" s="1" t="s">
        <v>55</v>
      </c>
      <c r="F369" s="1" t="s">
        <v>451</v>
      </c>
      <c r="G369" s="1">
        <v>43560</v>
      </c>
      <c r="H369" s="1">
        <v>43804</v>
      </c>
      <c r="I369" s="1">
        <v>3</v>
      </c>
      <c r="J369" s="1" t="s">
        <v>49</v>
      </c>
      <c r="K369" s="1">
        <v>201943</v>
      </c>
      <c r="L369" s="2">
        <v>43759</v>
      </c>
      <c r="M369" s="2">
        <v>43765</v>
      </c>
      <c r="N369" s="2">
        <v>43759</v>
      </c>
      <c r="O369" s="2">
        <v>43765</v>
      </c>
      <c r="P369" s="1">
        <v>1</v>
      </c>
      <c r="Q369" s="1">
        <v>4450</v>
      </c>
      <c r="R369" s="10">
        <f t="shared" si="0"/>
        <v>6.0317718499240947E-2</v>
      </c>
      <c r="S369" s="11">
        <f t="shared" si="1"/>
        <v>5.4285946649316861</v>
      </c>
      <c r="T369" s="1">
        <v>5.1049999999999898</v>
      </c>
      <c r="U369" s="1">
        <v>1.5</v>
      </c>
      <c r="V369" s="1">
        <v>104.98</v>
      </c>
      <c r="W369" s="1">
        <v>73776</v>
      </c>
      <c r="X369" s="1">
        <v>899.99</v>
      </c>
      <c r="Y369" s="1">
        <v>90</v>
      </c>
      <c r="Z369" s="1">
        <v>4820.1499999999996</v>
      </c>
      <c r="AA369" s="1">
        <v>90</v>
      </c>
      <c r="AB369" s="1">
        <v>65.131685393219996</v>
      </c>
      <c r="AC369" s="1">
        <v>4820.1499999999996</v>
      </c>
      <c r="AD369" s="1">
        <v>3488.2721483125401</v>
      </c>
      <c r="AE369" s="1" t="s">
        <v>50</v>
      </c>
      <c r="AF369" s="11">
        <f t="shared" si="2"/>
        <v>1.2199089134677945E-3</v>
      </c>
      <c r="AG369" s="11">
        <f t="shared" si="3"/>
        <v>3.3707865168539324E-4</v>
      </c>
      <c r="AH369" s="10">
        <f t="shared" si="4"/>
        <v>24.868314606741571</v>
      </c>
      <c r="AI369" s="12">
        <f t="shared" si="5"/>
        <v>0.72368539325842696</v>
      </c>
      <c r="AJ369" s="11">
        <f t="shared" si="6"/>
        <v>1.2851123236024472E-4</v>
      </c>
      <c r="AK369" s="11">
        <f t="shared" si="7"/>
        <v>2.7517717670088882E-4</v>
      </c>
      <c r="AL369" s="11">
        <f t="shared" si="8"/>
        <v>-2.9068537239852961</v>
      </c>
      <c r="AM369" s="13">
        <f t="shared" si="9"/>
        <v>1.8254193646433754E-3</v>
      </c>
      <c r="AN369" s="14">
        <f t="shared" si="10"/>
        <v>5.4285946649316861</v>
      </c>
      <c r="AO369" s="14">
        <f t="shared" si="11"/>
        <v>400500.00000000006</v>
      </c>
      <c r="AP369" s="15">
        <f t="shared" si="12"/>
        <v>289836.00000000006</v>
      </c>
      <c r="AQ369" s="16">
        <f t="shared" si="13"/>
        <v>53390.613573033705</v>
      </c>
      <c r="AR369" s="11">
        <f t="shared" si="14"/>
        <v>1</v>
      </c>
    </row>
    <row r="370" spans="1:44" hidden="1">
      <c r="A370" s="1" t="s">
        <v>90</v>
      </c>
      <c r="B370" s="1" t="s">
        <v>527</v>
      </c>
      <c r="C370" s="1">
        <v>124170767729247</v>
      </c>
      <c r="D370" s="1" t="s">
        <v>46</v>
      </c>
      <c r="E370" s="1" t="s">
        <v>92</v>
      </c>
      <c r="F370" s="1" t="s">
        <v>95</v>
      </c>
      <c r="G370" s="1">
        <v>43560</v>
      </c>
      <c r="H370" s="1">
        <v>43804</v>
      </c>
      <c r="I370" s="1">
        <v>3</v>
      </c>
      <c r="J370" s="1" t="s">
        <v>49</v>
      </c>
      <c r="K370" s="1">
        <v>201943</v>
      </c>
      <c r="L370" s="2">
        <v>43759</v>
      </c>
      <c r="M370" s="2">
        <v>43765</v>
      </c>
      <c r="N370" s="2">
        <v>43759</v>
      </c>
      <c r="O370" s="2">
        <v>43765</v>
      </c>
      <c r="P370" s="1">
        <v>1</v>
      </c>
      <c r="Q370" s="1">
        <v>211776</v>
      </c>
      <c r="R370" s="10">
        <f t="shared" si="0"/>
        <v>0.16069322932869967</v>
      </c>
      <c r="S370" s="11">
        <f t="shared" si="1"/>
        <v>268.03630652027101</v>
      </c>
      <c r="T370" s="1">
        <v>337.72</v>
      </c>
      <c r="U370" s="1">
        <v>35</v>
      </c>
      <c r="V370" s="1">
        <v>1934.47</v>
      </c>
      <c r="W370" s="1">
        <v>1317890</v>
      </c>
      <c r="X370" s="1">
        <v>35686.32</v>
      </c>
      <c r="Y370" s="1">
        <v>1668</v>
      </c>
      <c r="Z370" s="1">
        <v>100491.78</v>
      </c>
      <c r="AA370" s="1">
        <v>1668</v>
      </c>
      <c r="AB370" s="1">
        <v>1450.1936857799001</v>
      </c>
      <c r="AC370" s="1">
        <v>100491.78</v>
      </c>
      <c r="AD370" s="1">
        <v>87369.631192316097</v>
      </c>
      <c r="AE370" s="1" t="s">
        <v>50</v>
      </c>
      <c r="AF370" s="11">
        <f t="shared" si="2"/>
        <v>1.2656595011723284E-3</v>
      </c>
      <c r="AG370" s="11">
        <f t="shared" si="3"/>
        <v>1.6526896343306135E-4</v>
      </c>
      <c r="AH370" s="10">
        <f t="shared" si="4"/>
        <v>217.80631421879721</v>
      </c>
      <c r="AI370" s="12">
        <f t="shared" si="5"/>
        <v>0.86942067492877873</v>
      </c>
      <c r="AJ370" s="11">
        <f t="shared" si="6"/>
        <v>3.097018873491801E-5</v>
      </c>
      <c r="AK370" s="11">
        <f t="shared" si="7"/>
        <v>2.7933244988631512E-5</v>
      </c>
      <c r="AL370" s="11">
        <f t="shared" si="8"/>
        <v>-26.384251107412581</v>
      </c>
      <c r="AM370" s="13">
        <f t="shared" si="9"/>
        <v>1.0387611165571334E-153</v>
      </c>
      <c r="AN370" s="14">
        <f t="shared" si="10"/>
        <v>268.03630652027101</v>
      </c>
      <c r="AO370" s="14">
        <f t="shared" si="11"/>
        <v>353242367.99999994</v>
      </c>
      <c r="AP370" s="15">
        <f t="shared" si="12"/>
        <v>307116218</v>
      </c>
      <c r="AQ370" s="16">
        <f t="shared" si="13"/>
        <v>1145800.8132818881</v>
      </c>
      <c r="AR370" s="11">
        <f t="shared" si="14"/>
        <v>1</v>
      </c>
    </row>
    <row r="371" spans="1:44" hidden="1">
      <c r="A371" s="1" t="s">
        <v>53</v>
      </c>
      <c r="B371" s="1" t="s">
        <v>528</v>
      </c>
      <c r="C371" s="1">
        <v>124170767729247</v>
      </c>
      <c r="D371" s="1" t="s">
        <v>46</v>
      </c>
      <c r="E371" s="1" t="s">
        <v>55</v>
      </c>
      <c r="F371" s="1" t="s">
        <v>333</v>
      </c>
      <c r="G371" s="1">
        <v>43560</v>
      </c>
      <c r="H371" s="1">
        <v>43804</v>
      </c>
      <c r="I371" s="1">
        <v>3</v>
      </c>
      <c r="J371" s="1" t="s">
        <v>49</v>
      </c>
      <c r="K371" s="1">
        <v>201943</v>
      </c>
      <c r="L371" s="2">
        <v>43759</v>
      </c>
      <c r="M371" s="2">
        <v>43765</v>
      </c>
      <c r="N371" s="2">
        <v>43759</v>
      </c>
      <c r="O371" s="2">
        <v>43765</v>
      </c>
      <c r="P371" s="1">
        <v>1</v>
      </c>
      <c r="Q371" s="1">
        <v>17460</v>
      </c>
      <c r="R371" s="10">
        <f t="shared" si="0"/>
        <v>0.12244726211849193</v>
      </c>
      <c r="S371" s="11">
        <f t="shared" si="1"/>
        <v>59.509369389587071</v>
      </c>
      <c r="T371" s="1">
        <v>66.22</v>
      </c>
      <c r="U371" s="1">
        <v>9</v>
      </c>
      <c r="V371" s="1">
        <v>385.37</v>
      </c>
      <c r="W371" s="1">
        <v>142592</v>
      </c>
      <c r="X371" s="1">
        <v>7543.01</v>
      </c>
      <c r="Y371" s="1">
        <v>486</v>
      </c>
      <c r="Z371" s="1">
        <v>26765.539999999899</v>
      </c>
      <c r="AA371" s="1">
        <v>486</v>
      </c>
      <c r="AB371" s="1">
        <v>412.49896907212798</v>
      </c>
      <c r="AC371" s="1">
        <v>26765.539999999899</v>
      </c>
      <c r="AD371" s="1">
        <v>22717.6083470345</v>
      </c>
      <c r="AE371" s="1" t="s">
        <v>50</v>
      </c>
      <c r="AF371" s="11">
        <f t="shared" si="2"/>
        <v>3.4083258527827648E-3</v>
      </c>
      <c r="AG371" s="11">
        <f t="shared" si="3"/>
        <v>5.1546391752577321E-4</v>
      </c>
      <c r="AH371" s="10">
        <f t="shared" si="4"/>
        <v>73.501030927835046</v>
      </c>
      <c r="AI371" s="12">
        <f t="shared" si="5"/>
        <v>0.8487633108480761</v>
      </c>
      <c r="AJ371" s="11">
        <f t="shared" si="6"/>
        <v>1.5434110365297344E-4</v>
      </c>
      <c r="AK371" s="11">
        <f t="shared" si="7"/>
        <v>1.7177701629206066E-4</v>
      </c>
      <c r="AL371" s="11">
        <f t="shared" si="8"/>
        <v>-12.527024969248018</v>
      </c>
      <c r="AM371" s="13">
        <f t="shared" si="9"/>
        <v>2.6559044763225408E-36</v>
      </c>
      <c r="AN371" s="14">
        <f t="shared" si="10"/>
        <v>59.509369389587071</v>
      </c>
      <c r="AO371" s="14">
        <f t="shared" si="11"/>
        <v>8485560</v>
      </c>
      <c r="AP371" s="15">
        <f t="shared" si="12"/>
        <v>7202232.0000000009</v>
      </c>
      <c r="AQ371" s="16">
        <f t="shared" si="13"/>
        <v>121026.85802044887</v>
      </c>
      <c r="AR371" s="11">
        <f t="shared" si="14"/>
        <v>1</v>
      </c>
    </row>
    <row r="372" spans="1:44" hidden="1">
      <c r="A372" s="1" t="s">
        <v>53</v>
      </c>
      <c r="B372" s="1" t="s">
        <v>529</v>
      </c>
      <c r="C372" s="1">
        <v>124170767729247</v>
      </c>
      <c r="D372" s="1" t="s">
        <v>46</v>
      </c>
      <c r="E372" s="1" t="s">
        <v>55</v>
      </c>
      <c r="F372" s="1" t="s">
        <v>398</v>
      </c>
      <c r="G372" s="1">
        <v>43560</v>
      </c>
      <c r="H372" s="1">
        <v>43804</v>
      </c>
      <c r="I372" s="1">
        <v>3</v>
      </c>
      <c r="J372" s="1" t="s">
        <v>49</v>
      </c>
      <c r="K372" s="1">
        <v>201943</v>
      </c>
      <c r="L372" s="2">
        <v>43759</v>
      </c>
      <c r="M372" s="2">
        <v>43765</v>
      </c>
      <c r="N372" s="2">
        <v>43759</v>
      </c>
      <c r="O372" s="2">
        <v>43765</v>
      </c>
      <c r="P372" s="1">
        <v>1</v>
      </c>
      <c r="Q372" s="1">
        <v>7290</v>
      </c>
      <c r="R372" s="10">
        <f t="shared" si="0"/>
        <v>0.11782389449185415</v>
      </c>
      <c r="S372" s="11">
        <f t="shared" si="1"/>
        <v>34.99369666408068</v>
      </c>
      <c r="T372" s="1">
        <v>26.86</v>
      </c>
      <c r="U372" s="1">
        <v>7</v>
      </c>
      <c r="V372" s="1">
        <v>298.69</v>
      </c>
      <c r="W372" s="1">
        <v>61872</v>
      </c>
      <c r="X372" s="1">
        <v>2811.71</v>
      </c>
      <c r="Y372" s="1">
        <v>297</v>
      </c>
      <c r="Z372" s="1">
        <v>15725.3</v>
      </c>
      <c r="AA372" s="1">
        <v>297</v>
      </c>
      <c r="AB372" s="1">
        <v>237.58930041135301</v>
      </c>
      <c r="AC372" s="1">
        <v>15725.3</v>
      </c>
      <c r="AD372" s="1">
        <v>12579.673487402801</v>
      </c>
      <c r="AE372" s="1" t="s">
        <v>50</v>
      </c>
      <c r="AF372" s="11">
        <f t="shared" si="2"/>
        <v>4.8002327385570209E-3</v>
      </c>
      <c r="AG372" s="11">
        <f t="shared" si="3"/>
        <v>9.6021947873799727E-4</v>
      </c>
      <c r="AH372" s="10">
        <f t="shared" si="4"/>
        <v>59.410699588477364</v>
      </c>
      <c r="AI372" s="12">
        <f t="shared" si="5"/>
        <v>0.79996397444957112</v>
      </c>
      <c r="AJ372" s="11">
        <f t="shared" si="6"/>
        <v>2.7786842716830639E-4</v>
      </c>
      <c r="AK372" s="11">
        <f t="shared" si="7"/>
        <v>3.6275456173055976E-4</v>
      </c>
      <c r="AL372" s="11">
        <f t="shared" si="8"/>
        <v>-8.4036058095633237</v>
      </c>
      <c r="AM372" s="13">
        <f t="shared" si="9"/>
        <v>2.1648716993963079E-17</v>
      </c>
      <c r="AN372" s="14">
        <f t="shared" si="10"/>
        <v>34.99369666408068</v>
      </c>
      <c r="AO372" s="14">
        <f t="shared" si="11"/>
        <v>2165130</v>
      </c>
      <c r="AP372" s="15">
        <f t="shared" si="12"/>
        <v>1732026</v>
      </c>
      <c r="AQ372" s="16">
        <f t="shared" si="13"/>
        <v>49495.371027143861</v>
      </c>
      <c r="AR372" s="11">
        <f t="shared" si="14"/>
        <v>1</v>
      </c>
    </row>
    <row r="373" spans="1:44" hidden="1">
      <c r="A373" s="1" t="s">
        <v>44</v>
      </c>
      <c r="B373" s="1" t="s">
        <v>530</v>
      </c>
      <c r="C373" s="1">
        <v>124170767729247</v>
      </c>
      <c r="D373" s="1" t="s">
        <v>46</v>
      </c>
      <c r="E373" s="1" t="s">
        <v>47</v>
      </c>
      <c r="F373" s="1" t="s">
        <v>531</v>
      </c>
      <c r="G373" s="1">
        <v>43560</v>
      </c>
      <c r="H373" s="1">
        <v>43804</v>
      </c>
      <c r="I373" s="1">
        <v>3</v>
      </c>
      <c r="J373" s="1" t="s">
        <v>49</v>
      </c>
      <c r="K373" s="1">
        <v>201943</v>
      </c>
      <c r="L373" s="2">
        <v>43759</v>
      </c>
      <c r="M373" s="2">
        <v>43765</v>
      </c>
      <c r="N373" s="2">
        <v>43759</v>
      </c>
      <c r="O373" s="2">
        <v>43765</v>
      </c>
      <c r="P373" s="1">
        <v>1</v>
      </c>
      <c r="Q373" s="1">
        <v>1150</v>
      </c>
      <c r="R373" s="10">
        <f t="shared" si="0"/>
        <v>0.13765860665549437</v>
      </c>
      <c r="S373" s="11">
        <f t="shared" si="1"/>
        <v>2.7531721331098877</v>
      </c>
      <c r="T373" s="1">
        <v>1.02</v>
      </c>
      <c r="U373" s="1">
        <v>0</v>
      </c>
      <c r="V373" s="1">
        <v>0</v>
      </c>
      <c r="W373" s="1">
        <v>8354</v>
      </c>
      <c r="X373" s="1">
        <v>387.26</v>
      </c>
      <c r="Y373" s="1">
        <v>20</v>
      </c>
      <c r="Z373" s="1">
        <v>1069.8900000000001</v>
      </c>
      <c r="AA373" s="1">
        <v>20</v>
      </c>
      <c r="AB373" s="1">
        <v>20</v>
      </c>
      <c r="AC373" s="1">
        <v>1069.8900000000001</v>
      </c>
      <c r="AD373" s="1">
        <v>1069.8900000000001</v>
      </c>
      <c r="AE373" s="1" t="s">
        <v>50</v>
      </c>
      <c r="AF373" s="11">
        <f t="shared" si="2"/>
        <v>2.3940627244433805E-3</v>
      </c>
      <c r="AG373" s="11">
        <f t="shared" si="3"/>
        <v>0</v>
      </c>
      <c r="AH373" s="10">
        <f t="shared" si="4"/>
        <v>0</v>
      </c>
      <c r="AI373" s="12">
        <f t="shared" si="5"/>
        <v>1</v>
      </c>
      <c r="AJ373" s="11">
        <f t="shared" si="6"/>
        <v>5.3468751019129107E-4</v>
      </c>
      <c r="AK373" s="11">
        <f t="shared" si="7"/>
        <v>0</v>
      </c>
      <c r="AL373" s="11">
        <f t="shared" si="8"/>
        <v>-4.4774988732893251</v>
      </c>
      <c r="AM373" s="13">
        <f t="shared" si="9"/>
        <v>0.5</v>
      </c>
      <c r="AN373" s="14">
        <f t="shared" si="10"/>
        <v>1.3765860665549439</v>
      </c>
      <c r="AO373" s="14">
        <f t="shared" si="11"/>
        <v>11500.000000000002</v>
      </c>
      <c r="AP373" s="15">
        <f t="shared" si="12"/>
        <v>11500.000000000002</v>
      </c>
      <c r="AQ373" s="16">
        <f t="shared" si="13"/>
        <v>8354</v>
      </c>
      <c r="AR373" s="11" t="str">
        <f t="shared" si="14"/>
        <v/>
      </c>
    </row>
    <row r="374" spans="1:44" hidden="1">
      <c r="A374" s="1" t="s">
        <v>44</v>
      </c>
      <c r="B374" s="1" t="s">
        <v>532</v>
      </c>
      <c r="C374" s="1">
        <v>124170767729247</v>
      </c>
      <c r="D374" s="1" t="s">
        <v>46</v>
      </c>
      <c r="E374" s="1" t="s">
        <v>47</v>
      </c>
      <c r="F374" s="1" t="s">
        <v>279</v>
      </c>
      <c r="G374" s="1">
        <v>43560</v>
      </c>
      <c r="H374" s="1">
        <v>43804</v>
      </c>
      <c r="I374" s="1">
        <v>3</v>
      </c>
      <c r="J374" s="1" t="s">
        <v>49</v>
      </c>
      <c r="K374" s="1">
        <v>201943</v>
      </c>
      <c r="L374" s="2">
        <v>43759</v>
      </c>
      <c r="M374" s="2">
        <v>43765</v>
      </c>
      <c r="N374" s="2">
        <v>43759</v>
      </c>
      <c r="O374" s="2">
        <v>43765</v>
      </c>
      <c r="P374" s="1">
        <v>1</v>
      </c>
      <c r="Q374" s="1">
        <v>196</v>
      </c>
      <c r="R374" s="10">
        <f t="shared" si="0"/>
        <v>8.6002632733655118E-2</v>
      </c>
      <c r="S374" s="11">
        <f t="shared" si="1"/>
        <v>1.6340500219394472</v>
      </c>
      <c r="T374" s="1">
        <v>0.86</v>
      </c>
      <c r="U374" s="1">
        <v>1</v>
      </c>
      <c r="V374" s="1">
        <v>49.99</v>
      </c>
      <c r="W374" s="1">
        <v>2279</v>
      </c>
      <c r="X374" s="1">
        <v>104.78</v>
      </c>
      <c r="Y374" s="1">
        <v>19</v>
      </c>
      <c r="Z374" s="1">
        <v>982.59</v>
      </c>
      <c r="AA374" s="1">
        <v>19</v>
      </c>
      <c r="AB374" s="1">
        <v>7.3724489795760002</v>
      </c>
      <c r="AC374" s="1">
        <v>982.59</v>
      </c>
      <c r="AD374" s="1">
        <v>381.26813909692498</v>
      </c>
      <c r="AE374" s="1" t="s">
        <v>50</v>
      </c>
      <c r="AF374" s="11">
        <f t="shared" si="2"/>
        <v>8.3369899078543225E-3</v>
      </c>
      <c r="AG374" s="11">
        <f t="shared" si="3"/>
        <v>5.1020408163265302E-3</v>
      </c>
      <c r="AH374" s="10">
        <f t="shared" si="4"/>
        <v>11.627551020408163</v>
      </c>
      <c r="AI374" s="12">
        <f t="shared" si="5"/>
        <v>0.38802363050483357</v>
      </c>
      <c r="AJ374" s="11">
        <f t="shared" si="6"/>
        <v>1.9046471547699252E-3</v>
      </c>
      <c r="AK374" s="11">
        <f t="shared" si="7"/>
        <v>5.0890087623064652E-3</v>
      </c>
      <c r="AL374" s="11">
        <f t="shared" si="8"/>
        <v>-0.59534322486260971</v>
      </c>
      <c r="AM374" s="13">
        <f t="shared" si="9"/>
        <v>0.27580703404435664</v>
      </c>
      <c r="AN374" s="14">
        <f t="shared" si="10"/>
        <v>1.1765160157964019</v>
      </c>
      <c r="AO374" s="14">
        <f t="shared" si="11"/>
        <v>2681.2799999999997</v>
      </c>
      <c r="AP374" s="15">
        <f t="shared" si="12"/>
        <v>1040.4000000000001</v>
      </c>
      <c r="AQ374" s="16">
        <f t="shared" si="13"/>
        <v>884.30585392051569</v>
      </c>
      <c r="AR374" s="11" t="str">
        <f t="shared" si="14"/>
        <v/>
      </c>
    </row>
    <row r="375" spans="1:44" hidden="1">
      <c r="A375" s="1" t="s">
        <v>44</v>
      </c>
      <c r="B375" s="1" t="s">
        <v>533</v>
      </c>
      <c r="C375" s="1">
        <v>124170767729247</v>
      </c>
      <c r="D375" s="1" t="s">
        <v>46</v>
      </c>
      <c r="E375" s="1" t="s">
        <v>47</v>
      </c>
      <c r="F375" s="1" t="s">
        <v>534</v>
      </c>
      <c r="G375" s="1">
        <v>43560</v>
      </c>
      <c r="H375" s="1">
        <v>43804</v>
      </c>
      <c r="I375" s="1">
        <v>3</v>
      </c>
      <c r="J375" s="1" t="s">
        <v>49</v>
      </c>
      <c r="K375" s="1">
        <v>201943</v>
      </c>
      <c r="L375" s="2">
        <v>43759</v>
      </c>
      <c r="M375" s="2">
        <v>43765</v>
      </c>
      <c r="N375" s="2">
        <v>43759</v>
      </c>
      <c r="O375" s="2">
        <v>43765</v>
      </c>
      <c r="P375" s="1">
        <v>1</v>
      </c>
      <c r="Q375" s="1">
        <v>500</v>
      </c>
      <c r="R375" s="10">
        <f t="shared" si="0"/>
        <v>0.14771048744460857</v>
      </c>
      <c r="S375" s="11">
        <f t="shared" si="1"/>
        <v>1.0339734121122599</v>
      </c>
      <c r="T375" s="1">
        <v>0.39500000000000002</v>
      </c>
      <c r="U375" s="1">
        <v>0</v>
      </c>
      <c r="V375" s="1">
        <v>0</v>
      </c>
      <c r="W375" s="1">
        <v>3385</v>
      </c>
      <c r="X375" s="1">
        <v>328.4</v>
      </c>
      <c r="Y375" s="1">
        <v>7</v>
      </c>
      <c r="Z375" s="1">
        <v>827.59</v>
      </c>
      <c r="AA375" s="1">
        <v>7</v>
      </c>
      <c r="AB375" s="1">
        <v>7</v>
      </c>
      <c r="AC375" s="1">
        <v>827.59</v>
      </c>
      <c r="AD375" s="1">
        <v>827.59</v>
      </c>
      <c r="AE375" s="1" t="s">
        <v>50</v>
      </c>
      <c r="AF375" s="11">
        <f t="shared" si="2"/>
        <v>2.06794682422452E-3</v>
      </c>
      <c r="AG375" s="11">
        <f t="shared" si="3"/>
        <v>0</v>
      </c>
      <c r="AH375" s="10">
        <f t="shared" si="4"/>
        <v>0</v>
      </c>
      <c r="AI375" s="12">
        <f t="shared" si="5"/>
        <v>1</v>
      </c>
      <c r="AJ375" s="11">
        <f t="shared" si="6"/>
        <v>7.8080184898137416E-4</v>
      </c>
      <c r="AK375" s="11">
        <f t="shared" si="7"/>
        <v>0</v>
      </c>
      <c r="AL375" s="11">
        <f t="shared" si="8"/>
        <v>-2.6484911977633527</v>
      </c>
      <c r="AM375" s="13">
        <f t="shared" si="9"/>
        <v>0.5</v>
      </c>
      <c r="AN375" s="14">
        <f t="shared" si="10"/>
        <v>0.51698670605612995</v>
      </c>
      <c r="AO375" s="14">
        <f t="shared" si="11"/>
        <v>1750</v>
      </c>
      <c r="AP375" s="15">
        <f t="shared" si="12"/>
        <v>1750</v>
      </c>
      <c r="AQ375" s="16">
        <f t="shared" si="13"/>
        <v>3385</v>
      </c>
      <c r="AR375" s="11" t="str">
        <f t="shared" si="14"/>
        <v/>
      </c>
    </row>
    <row r="376" spans="1:44" hidden="1">
      <c r="A376" s="1" t="s">
        <v>116</v>
      </c>
      <c r="B376" s="1" t="s">
        <v>535</v>
      </c>
      <c r="C376" s="1">
        <v>124170767729247</v>
      </c>
      <c r="D376" s="1" t="s">
        <v>46</v>
      </c>
      <c r="E376" s="1" t="s">
        <v>118</v>
      </c>
      <c r="F376" s="1" t="s">
        <v>358</v>
      </c>
      <c r="G376" s="1">
        <v>43560</v>
      </c>
      <c r="H376" s="1">
        <v>43804</v>
      </c>
      <c r="I376" s="1">
        <v>3</v>
      </c>
      <c r="J376" s="1" t="s">
        <v>49</v>
      </c>
      <c r="K376" s="1">
        <v>201943</v>
      </c>
      <c r="L376" s="2">
        <v>43759</v>
      </c>
      <c r="M376" s="2">
        <v>43765</v>
      </c>
      <c r="N376" s="2">
        <v>43759</v>
      </c>
      <c r="O376" s="2">
        <v>43765</v>
      </c>
      <c r="P376" s="1">
        <v>1</v>
      </c>
      <c r="Q376" s="1">
        <v>17460</v>
      </c>
      <c r="R376" s="10">
        <f t="shared" si="0"/>
        <v>0.12244726211849193</v>
      </c>
      <c r="S376" s="11">
        <f t="shared" si="1"/>
        <v>59.509369389587071</v>
      </c>
      <c r="T376" s="1">
        <v>66.22</v>
      </c>
      <c r="U376" s="1">
        <v>9</v>
      </c>
      <c r="V376" s="1">
        <v>385.37</v>
      </c>
      <c r="W376" s="1">
        <v>142592</v>
      </c>
      <c r="X376" s="1">
        <v>7543.01</v>
      </c>
      <c r="Y376" s="1">
        <v>486</v>
      </c>
      <c r="Z376" s="1">
        <v>26765.54</v>
      </c>
      <c r="AA376" s="1">
        <v>486</v>
      </c>
      <c r="AB376" s="1">
        <v>412.49896907212798</v>
      </c>
      <c r="AC376" s="1">
        <v>26765.54</v>
      </c>
      <c r="AD376" s="1">
        <v>22717.6083470345</v>
      </c>
      <c r="AE376" s="1" t="s">
        <v>50</v>
      </c>
      <c r="AF376" s="11">
        <f t="shared" si="2"/>
        <v>3.4083258527827648E-3</v>
      </c>
      <c r="AG376" s="11">
        <f t="shared" si="3"/>
        <v>5.1546391752577321E-4</v>
      </c>
      <c r="AH376" s="10">
        <f t="shared" si="4"/>
        <v>73.501030927835046</v>
      </c>
      <c r="AI376" s="12">
        <f t="shared" si="5"/>
        <v>0.8487633108480761</v>
      </c>
      <c r="AJ376" s="11">
        <f t="shared" si="6"/>
        <v>1.5434110365297344E-4</v>
      </c>
      <c r="AK376" s="11">
        <f t="shared" si="7"/>
        <v>1.7177701629206066E-4</v>
      </c>
      <c r="AL376" s="11">
        <f t="shared" si="8"/>
        <v>-12.527024969248018</v>
      </c>
      <c r="AM376" s="13">
        <f t="shared" si="9"/>
        <v>2.6559044763225408E-36</v>
      </c>
      <c r="AN376" s="14">
        <f t="shared" si="10"/>
        <v>59.509369389587071</v>
      </c>
      <c r="AO376" s="14">
        <f t="shared" si="11"/>
        <v>8485560</v>
      </c>
      <c r="AP376" s="15">
        <f t="shared" si="12"/>
        <v>7202232.0000000009</v>
      </c>
      <c r="AQ376" s="16">
        <f t="shared" si="13"/>
        <v>121026.85802044887</v>
      </c>
      <c r="AR376" s="11">
        <f t="shared" si="14"/>
        <v>1</v>
      </c>
    </row>
    <row r="377" spans="1:44" hidden="1">
      <c r="A377" s="1" t="s">
        <v>90</v>
      </c>
      <c r="B377" s="1" t="s">
        <v>536</v>
      </c>
      <c r="C377" s="1">
        <v>124170767729247</v>
      </c>
      <c r="D377" s="1" t="s">
        <v>46</v>
      </c>
      <c r="E377" s="1" t="s">
        <v>92</v>
      </c>
      <c r="F377" s="1" t="s">
        <v>93</v>
      </c>
      <c r="G377" s="1">
        <v>43560</v>
      </c>
      <c r="H377" s="1">
        <v>43804</v>
      </c>
      <c r="I377" s="1">
        <v>3</v>
      </c>
      <c r="J377" s="1" t="s">
        <v>49</v>
      </c>
      <c r="K377" s="1">
        <v>201943</v>
      </c>
      <c r="L377" s="2">
        <v>43759</v>
      </c>
      <c r="M377" s="2">
        <v>43765</v>
      </c>
      <c r="N377" s="2">
        <v>43759</v>
      </c>
      <c r="O377" s="2">
        <v>43765</v>
      </c>
      <c r="P377" s="1">
        <v>1</v>
      </c>
      <c r="Q377" s="1">
        <v>4979</v>
      </c>
      <c r="R377" s="10">
        <f t="shared" si="0"/>
        <v>6.5734579636670898E-2</v>
      </c>
      <c r="S377" s="11">
        <f t="shared" si="1"/>
        <v>15.710564533164344</v>
      </c>
      <c r="T377" s="1">
        <v>19.79</v>
      </c>
      <c r="U377" s="1">
        <v>12</v>
      </c>
      <c r="V377" s="1">
        <v>479.61</v>
      </c>
      <c r="W377" s="1">
        <v>75744</v>
      </c>
      <c r="X377" s="1">
        <v>2651.0299999999902</v>
      </c>
      <c r="Y377" s="1">
        <v>239</v>
      </c>
      <c r="Z377" s="1">
        <v>12795.7</v>
      </c>
      <c r="AA377" s="1">
        <v>239</v>
      </c>
      <c r="AB377" s="1">
        <v>56.447680256858902</v>
      </c>
      <c r="AC377" s="1">
        <v>12795.7</v>
      </c>
      <c r="AD377" s="1">
        <v>3022.1237751577</v>
      </c>
      <c r="AE377" s="1" t="s">
        <v>50</v>
      </c>
      <c r="AF377" s="11">
        <f t="shared" si="2"/>
        <v>3.1553654414871145E-3</v>
      </c>
      <c r="AG377" s="11">
        <f t="shared" si="3"/>
        <v>2.4101225145611569E-3</v>
      </c>
      <c r="AH377" s="10">
        <f t="shared" si="4"/>
        <v>182.55231974292028</v>
      </c>
      <c r="AI377" s="12">
        <f t="shared" si="5"/>
        <v>0.23618276258192356</v>
      </c>
      <c r="AJ377" s="11">
        <f t="shared" si="6"/>
        <v>2.0378135799816775E-4</v>
      </c>
      <c r="AK377" s="11">
        <f t="shared" si="7"/>
        <v>6.9490352324115252E-4</v>
      </c>
      <c r="AL377" s="11">
        <f t="shared" si="8"/>
        <v>-1.0291037767777094</v>
      </c>
      <c r="AM377" s="13">
        <f t="shared" si="9"/>
        <v>0.15171545580666257</v>
      </c>
      <c r="AN377" s="14">
        <f t="shared" si="10"/>
        <v>13.353979853189692</v>
      </c>
      <c r="AO377" s="14">
        <f t="shared" si="11"/>
        <v>1011483.85</v>
      </c>
      <c r="AP377" s="15">
        <f t="shared" si="12"/>
        <v>238895.04999999996</v>
      </c>
      <c r="AQ377" s="16">
        <f t="shared" si="13"/>
        <v>17889.427169005219</v>
      </c>
      <c r="AR377" s="11">
        <f t="shared" si="14"/>
        <v>0.85</v>
      </c>
    </row>
    <row r="378" spans="1:44" hidden="1">
      <c r="A378" s="1" t="s">
        <v>44</v>
      </c>
      <c r="B378" s="1" t="s">
        <v>537</v>
      </c>
      <c r="C378" s="1">
        <v>124170767729247</v>
      </c>
      <c r="D378" s="1" t="s">
        <v>46</v>
      </c>
      <c r="E378" s="1" t="s">
        <v>47</v>
      </c>
      <c r="F378" s="1" t="s">
        <v>296</v>
      </c>
      <c r="G378" s="1">
        <v>43560</v>
      </c>
      <c r="H378" s="1">
        <v>43804</v>
      </c>
      <c r="I378" s="1">
        <v>3</v>
      </c>
      <c r="J378" s="1" t="s">
        <v>49</v>
      </c>
      <c r="K378" s="1">
        <v>201943</v>
      </c>
      <c r="L378" s="2">
        <v>43759</v>
      </c>
      <c r="M378" s="2">
        <v>43765</v>
      </c>
      <c r="N378" s="2">
        <v>43759</v>
      </c>
      <c r="O378" s="2">
        <v>43765</v>
      </c>
      <c r="P378" s="1">
        <v>1</v>
      </c>
      <c r="Q378" s="1">
        <v>24818</v>
      </c>
      <c r="R378" s="10">
        <f t="shared" si="0"/>
        <v>0.24026332349097246</v>
      </c>
      <c r="S378" s="11">
        <f t="shared" si="1"/>
        <v>11.772902851057649</v>
      </c>
      <c r="T378" s="1">
        <v>22.87</v>
      </c>
      <c r="U378" s="1">
        <v>1</v>
      </c>
      <c r="V378" s="1">
        <v>59.99</v>
      </c>
      <c r="W378" s="1">
        <v>103295</v>
      </c>
      <c r="X378" s="1">
        <v>1324.43</v>
      </c>
      <c r="Y378" s="1">
        <v>49</v>
      </c>
      <c r="Z378" s="1">
        <v>2606.7199999999998</v>
      </c>
      <c r="AA378" s="1">
        <v>49</v>
      </c>
      <c r="AB378" s="1">
        <v>44.837899911336002</v>
      </c>
      <c r="AC378" s="1">
        <v>2606.7199999999998</v>
      </c>
      <c r="AD378" s="1">
        <v>2385.3030705485198</v>
      </c>
      <c r="AE378" s="1" t="s">
        <v>50</v>
      </c>
      <c r="AF378" s="11">
        <f t="shared" si="2"/>
        <v>4.7436952417832421E-4</v>
      </c>
      <c r="AG378" s="11">
        <f t="shared" si="3"/>
        <v>4.0293335482311224E-5</v>
      </c>
      <c r="AH378" s="10">
        <f t="shared" si="4"/>
        <v>4.1621000886453379</v>
      </c>
      <c r="AI378" s="12">
        <f t="shared" si="5"/>
        <v>0.91505918186438095</v>
      </c>
      <c r="AJ378" s="11">
        <f t="shared" si="6"/>
        <v>6.7750999658458991E-5</v>
      </c>
      <c r="AK378" s="11">
        <f t="shared" si="7"/>
        <v>4.0292523697691624E-5</v>
      </c>
      <c r="AL378" s="11">
        <f t="shared" si="8"/>
        <v>-5.5066989196911962</v>
      </c>
      <c r="AM378" s="13">
        <f t="shared" si="9"/>
        <v>1.8281239115755126E-8</v>
      </c>
      <c r="AN378" s="14">
        <f t="shared" si="10"/>
        <v>11.772902851057649</v>
      </c>
      <c r="AO378" s="14">
        <f t="shared" si="11"/>
        <v>1216082</v>
      </c>
      <c r="AP378" s="15">
        <f t="shared" si="12"/>
        <v>1112787.0000000002</v>
      </c>
      <c r="AQ378" s="16">
        <f t="shared" si="13"/>
        <v>94521.038190681225</v>
      </c>
      <c r="AR378" s="11">
        <f t="shared" si="14"/>
        <v>1</v>
      </c>
    </row>
    <row r="379" spans="1:44" hidden="1">
      <c r="A379" s="1" t="s">
        <v>44</v>
      </c>
      <c r="B379" s="1" t="s">
        <v>538</v>
      </c>
      <c r="C379" s="1">
        <v>124170767729247</v>
      </c>
      <c r="D379" s="1" t="s">
        <v>46</v>
      </c>
      <c r="E379" s="1" t="s">
        <v>47</v>
      </c>
      <c r="F379" s="1" t="s">
        <v>409</v>
      </c>
      <c r="G379" s="1">
        <v>43560</v>
      </c>
      <c r="H379" s="1">
        <v>43804</v>
      </c>
      <c r="I379" s="1">
        <v>3</v>
      </c>
      <c r="J379" s="1" t="s">
        <v>49</v>
      </c>
      <c r="K379" s="1">
        <v>201943</v>
      </c>
      <c r="L379" s="2">
        <v>43759</v>
      </c>
      <c r="M379" s="2">
        <v>43765</v>
      </c>
      <c r="N379" s="2">
        <v>43759</v>
      </c>
      <c r="O379" s="2">
        <v>43765</v>
      </c>
      <c r="P379" s="1">
        <v>1</v>
      </c>
      <c r="Q379" s="1">
        <v>45111</v>
      </c>
      <c r="R379" s="10">
        <f t="shared" si="0"/>
        <v>0.28087467078432715</v>
      </c>
      <c r="S379" s="11">
        <f t="shared" si="1"/>
        <v>15.72898156392232</v>
      </c>
      <c r="T379" s="1">
        <v>40.15</v>
      </c>
      <c r="U379" s="1">
        <v>2</v>
      </c>
      <c r="V379" s="1">
        <v>99.96</v>
      </c>
      <c r="W379" s="1">
        <v>160609</v>
      </c>
      <c r="X379" s="1">
        <v>2342.9299999999998</v>
      </c>
      <c r="Y379" s="1">
        <v>56</v>
      </c>
      <c r="Z379" s="1">
        <v>4293.49</v>
      </c>
      <c r="AA379" s="1">
        <v>56</v>
      </c>
      <c r="AB379" s="1">
        <v>48.879386402447999</v>
      </c>
      <c r="AC379" s="1">
        <v>4293.49</v>
      </c>
      <c r="AD379" s="1">
        <v>3747.5563700901098</v>
      </c>
      <c r="AE379" s="1" t="s">
        <v>50</v>
      </c>
      <c r="AF379" s="11">
        <f t="shared" si="2"/>
        <v>3.4867286391173594E-4</v>
      </c>
      <c r="AG379" s="11">
        <f t="shared" si="3"/>
        <v>4.4335084569173816E-5</v>
      </c>
      <c r="AH379" s="10">
        <f t="shared" si="4"/>
        <v>7.1206135975704372</v>
      </c>
      <c r="AI379" s="12">
        <f t="shared" si="5"/>
        <v>0.8728461857576707</v>
      </c>
      <c r="AJ379" s="11">
        <f t="shared" si="6"/>
        <v>4.6585247684814175E-5</v>
      </c>
      <c r="AK379" s="11">
        <f t="shared" si="7"/>
        <v>3.1348943991192207E-5</v>
      </c>
      <c r="AL379" s="11">
        <f t="shared" si="8"/>
        <v>-5.419982754169494</v>
      </c>
      <c r="AM379" s="13">
        <f t="shared" si="9"/>
        <v>2.980239252795509E-8</v>
      </c>
      <c r="AN379" s="14">
        <f t="shared" si="10"/>
        <v>15.72898156392232</v>
      </c>
      <c r="AO379" s="14">
        <f t="shared" si="11"/>
        <v>2526216</v>
      </c>
      <c r="AP379" s="15">
        <f t="shared" si="12"/>
        <v>2204998</v>
      </c>
      <c r="AQ379" s="16">
        <f t="shared" si="13"/>
        <v>140186.95304835372</v>
      </c>
      <c r="AR379" s="11">
        <f t="shared" si="14"/>
        <v>1</v>
      </c>
    </row>
    <row r="380" spans="1:44" hidden="1">
      <c r="A380" s="1" t="s">
        <v>44</v>
      </c>
      <c r="B380" s="1" t="s">
        <v>539</v>
      </c>
      <c r="C380" s="1">
        <v>124170767729247</v>
      </c>
      <c r="D380" s="1" t="s">
        <v>46</v>
      </c>
      <c r="E380" s="1" t="s">
        <v>47</v>
      </c>
      <c r="F380" s="1" t="s">
        <v>464</v>
      </c>
      <c r="G380" s="1">
        <v>43560</v>
      </c>
      <c r="H380" s="1">
        <v>43804</v>
      </c>
      <c r="I380" s="1">
        <v>3</v>
      </c>
      <c r="J380" s="1" t="s">
        <v>49</v>
      </c>
      <c r="K380" s="1">
        <v>201943</v>
      </c>
      <c r="L380" s="2">
        <v>43759</v>
      </c>
      <c r="M380" s="2">
        <v>43765</v>
      </c>
      <c r="N380" s="2">
        <v>43759</v>
      </c>
      <c r="O380" s="2">
        <v>43765</v>
      </c>
      <c r="P380" s="1">
        <v>1</v>
      </c>
      <c r="Q380" s="1">
        <v>288</v>
      </c>
      <c r="R380" s="10">
        <f t="shared" si="0"/>
        <v>3.4367541766109788E-2</v>
      </c>
      <c r="S380" s="11">
        <f t="shared" si="1"/>
        <v>0.2062052505966587</v>
      </c>
      <c r="T380" s="1">
        <v>0.74</v>
      </c>
      <c r="U380" s="1">
        <v>0</v>
      </c>
      <c r="V380" s="1">
        <v>0</v>
      </c>
      <c r="W380" s="1">
        <v>8380</v>
      </c>
      <c r="X380" s="1">
        <v>75.349999999999994</v>
      </c>
      <c r="Y380" s="1">
        <v>6</v>
      </c>
      <c r="Z380" s="1">
        <v>279.91999999999899</v>
      </c>
      <c r="AA380" s="1">
        <v>6</v>
      </c>
      <c r="AB380" s="1">
        <v>6</v>
      </c>
      <c r="AC380" s="1">
        <v>279.91999999999899</v>
      </c>
      <c r="AD380" s="1">
        <v>279.91999999999899</v>
      </c>
      <c r="AE380" s="1" t="s">
        <v>50</v>
      </c>
      <c r="AF380" s="11">
        <f t="shared" si="2"/>
        <v>7.1599045346062051E-4</v>
      </c>
      <c r="AG380" s="11">
        <f t="shared" si="3"/>
        <v>0</v>
      </c>
      <c r="AH380" s="10">
        <f t="shared" si="4"/>
        <v>0</v>
      </c>
      <c r="AI380" s="12">
        <f t="shared" si="5"/>
        <v>1</v>
      </c>
      <c r="AJ380" s="11">
        <f t="shared" si="6"/>
        <v>2.9219721719893837E-4</v>
      </c>
      <c r="AK380" s="11">
        <f t="shared" si="7"/>
        <v>0</v>
      </c>
      <c r="AL380" s="11">
        <f t="shared" si="8"/>
        <v>-2.450367119592205</v>
      </c>
      <c r="AM380" s="13">
        <f t="shared" si="9"/>
        <v>0.5</v>
      </c>
      <c r="AN380" s="14">
        <f t="shared" si="10"/>
        <v>0.10310262529832935</v>
      </c>
      <c r="AO380" s="14">
        <f t="shared" si="11"/>
        <v>864</v>
      </c>
      <c r="AP380" s="15">
        <f t="shared" si="12"/>
        <v>864</v>
      </c>
      <c r="AQ380" s="16">
        <f t="shared" si="13"/>
        <v>8380</v>
      </c>
      <c r="AR380" s="11" t="str">
        <f t="shared" si="14"/>
        <v/>
      </c>
    </row>
    <row r="381" spans="1:44" hidden="1">
      <c r="A381" s="1" t="s">
        <v>90</v>
      </c>
      <c r="B381" s="1" t="s">
        <v>540</v>
      </c>
      <c r="C381" s="1">
        <v>124170767729247</v>
      </c>
      <c r="D381" s="1" t="s">
        <v>46</v>
      </c>
      <c r="E381" s="1" t="s">
        <v>92</v>
      </c>
      <c r="F381" s="1" t="s">
        <v>115</v>
      </c>
      <c r="G381" s="1">
        <v>43560</v>
      </c>
      <c r="H381" s="1">
        <v>43804</v>
      </c>
      <c r="I381" s="1">
        <v>3</v>
      </c>
      <c r="J381" s="1" t="s">
        <v>49</v>
      </c>
      <c r="K381" s="1">
        <v>201943</v>
      </c>
      <c r="L381" s="2">
        <v>43759</v>
      </c>
      <c r="M381" s="2">
        <v>43765</v>
      </c>
      <c r="N381" s="2">
        <v>43759</v>
      </c>
      <c r="O381" s="2">
        <v>43765</v>
      </c>
      <c r="P381" s="1">
        <v>1</v>
      </c>
      <c r="Q381" s="1">
        <v>2483</v>
      </c>
      <c r="R381" s="10">
        <f t="shared" si="0"/>
        <v>4.5670247204237784E-2</v>
      </c>
      <c r="S381" s="11">
        <f t="shared" si="1"/>
        <v>8.6773469688051783</v>
      </c>
      <c r="T381" s="1">
        <v>8.8000000000000007</v>
      </c>
      <c r="U381" s="1">
        <v>2</v>
      </c>
      <c r="V381" s="1">
        <v>109.99</v>
      </c>
      <c r="W381" s="1">
        <v>54368</v>
      </c>
      <c r="X381" s="1">
        <v>3191.65</v>
      </c>
      <c r="Y381" s="1">
        <v>190</v>
      </c>
      <c r="Z381" s="1">
        <v>10985.15</v>
      </c>
      <c r="AA381" s="1">
        <v>190</v>
      </c>
      <c r="AB381" s="1">
        <v>146.20781312917001</v>
      </c>
      <c r="AC381" s="1">
        <v>10985.15</v>
      </c>
      <c r="AD381" s="1">
        <v>8453.2355705047394</v>
      </c>
      <c r="AE381" s="1" t="s">
        <v>50</v>
      </c>
      <c r="AF381" s="11">
        <f t="shared" si="2"/>
        <v>3.4947027663331373E-3</v>
      </c>
      <c r="AG381" s="11">
        <f t="shared" si="3"/>
        <v>8.0547724526782122E-4</v>
      </c>
      <c r="AH381" s="10">
        <f t="shared" si="4"/>
        <v>43.792186870720904</v>
      </c>
      <c r="AI381" s="12">
        <f t="shared" si="5"/>
        <v>0.76951480594357413</v>
      </c>
      <c r="AJ381" s="11">
        <f t="shared" si="6"/>
        <v>2.530889879268097E-4</v>
      </c>
      <c r="AK381" s="11">
        <f t="shared" si="7"/>
        <v>5.6932899283651777E-4</v>
      </c>
      <c r="AL381" s="11">
        <f t="shared" si="8"/>
        <v>-4.316237273587646</v>
      </c>
      <c r="AM381" s="13">
        <f t="shared" si="9"/>
        <v>7.9355689115066861E-6</v>
      </c>
      <c r="AN381" s="14">
        <f t="shared" si="10"/>
        <v>8.6773469688051783</v>
      </c>
      <c r="AO381" s="14">
        <f t="shared" si="11"/>
        <v>471769.99999999994</v>
      </c>
      <c r="AP381" s="15">
        <f t="shared" si="12"/>
        <v>363033.99999999994</v>
      </c>
      <c r="AQ381" s="16">
        <f t="shared" si="13"/>
        <v>41836.980969540236</v>
      </c>
      <c r="AR381" s="11">
        <f t="shared" si="14"/>
        <v>1</v>
      </c>
    </row>
    <row r="382" spans="1:44" hidden="1">
      <c r="A382" s="1" t="s">
        <v>44</v>
      </c>
      <c r="B382" s="1" t="s">
        <v>541</v>
      </c>
      <c r="C382" s="1">
        <v>124170767729247</v>
      </c>
      <c r="D382" s="1" t="s">
        <v>46</v>
      </c>
      <c r="E382" s="1" t="s">
        <v>47</v>
      </c>
      <c r="F382" s="1" t="s">
        <v>72</v>
      </c>
      <c r="G382" s="1">
        <v>43560</v>
      </c>
      <c r="H382" s="1">
        <v>43804</v>
      </c>
      <c r="I382" s="1">
        <v>3</v>
      </c>
      <c r="J382" s="1" t="s">
        <v>49</v>
      </c>
      <c r="K382" s="1">
        <v>201943</v>
      </c>
      <c r="L382" s="2">
        <v>43759</v>
      </c>
      <c r="M382" s="2">
        <v>43765</v>
      </c>
      <c r="N382" s="2">
        <v>43759</v>
      </c>
      <c r="O382" s="2">
        <v>43765</v>
      </c>
      <c r="P382" s="1">
        <v>1</v>
      </c>
      <c r="Q382" s="1">
        <v>742</v>
      </c>
      <c r="R382" s="10">
        <f t="shared" si="0"/>
        <v>3.051990786442909E-2</v>
      </c>
      <c r="S382" s="11">
        <f t="shared" si="1"/>
        <v>1.6175551168147417</v>
      </c>
      <c r="T382" s="1">
        <v>7.79</v>
      </c>
      <c r="U382" s="1">
        <v>1</v>
      </c>
      <c r="V382" s="1">
        <v>59.99</v>
      </c>
      <c r="W382" s="1">
        <v>24312</v>
      </c>
      <c r="X382" s="1">
        <v>749.18</v>
      </c>
      <c r="Y382" s="1">
        <v>53</v>
      </c>
      <c r="Z382" s="1">
        <v>3977.02</v>
      </c>
      <c r="AA382" s="1">
        <v>53</v>
      </c>
      <c r="AB382" s="1">
        <v>20.234501347687999</v>
      </c>
      <c r="AC382" s="1">
        <v>3977.02</v>
      </c>
      <c r="AD382" s="1">
        <v>1518.3588028260699</v>
      </c>
      <c r="AE382" s="1" t="s">
        <v>50</v>
      </c>
      <c r="AF382" s="11">
        <f t="shared" si="2"/>
        <v>2.1799934188877919E-3</v>
      </c>
      <c r="AG382" s="11">
        <f t="shared" si="3"/>
        <v>1.3477088948787063E-3</v>
      </c>
      <c r="AH382" s="10">
        <f t="shared" si="4"/>
        <v>32.765498652291107</v>
      </c>
      <c r="AI382" s="12">
        <f t="shared" si="5"/>
        <v>0.3817830442963942</v>
      </c>
      <c r="AJ382" s="11">
        <f t="shared" si="6"/>
        <v>2.9911855314302722E-4</v>
      </c>
      <c r="AK382" s="11">
        <f t="shared" si="7"/>
        <v>1.3468004290559726E-3</v>
      </c>
      <c r="AL382" s="11">
        <f t="shared" si="8"/>
        <v>-0.6032721197303238</v>
      </c>
      <c r="AM382" s="13">
        <f t="shared" si="9"/>
        <v>0.27316383852254816</v>
      </c>
      <c r="AN382" s="14">
        <f t="shared" si="10"/>
        <v>1.1808152352747614</v>
      </c>
      <c r="AO382" s="14">
        <f t="shared" si="11"/>
        <v>28707.98</v>
      </c>
      <c r="AP382" s="15">
        <f t="shared" si="12"/>
        <v>10960.22</v>
      </c>
      <c r="AQ382" s="16">
        <f t="shared" si="13"/>
        <v>9281.9093729339365</v>
      </c>
      <c r="AR382" s="11" t="str">
        <f t="shared" si="14"/>
        <v/>
      </c>
    </row>
    <row r="383" spans="1:44" hidden="1">
      <c r="A383" s="1" t="s">
        <v>44</v>
      </c>
      <c r="B383" s="1" t="s">
        <v>542</v>
      </c>
      <c r="C383" s="1">
        <v>124170767729247</v>
      </c>
      <c r="D383" s="1" t="s">
        <v>46</v>
      </c>
      <c r="E383" s="1" t="s">
        <v>47</v>
      </c>
      <c r="F383" s="1" t="s">
        <v>394</v>
      </c>
      <c r="G383" s="1">
        <v>43560</v>
      </c>
      <c r="H383" s="1">
        <v>43804</v>
      </c>
      <c r="I383" s="1">
        <v>3</v>
      </c>
      <c r="J383" s="1" t="s">
        <v>49</v>
      </c>
      <c r="K383" s="1">
        <v>201943</v>
      </c>
      <c r="L383" s="2">
        <v>43759</v>
      </c>
      <c r="M383" s="2">
        <v>43765</v>
      </c>
      <c r="N383" s="2">
        <v>43759</v>
      </c>
      <c r="O383" s="2">
        <v>43765</v>
      </c>
      <c r="P383" s="1">
        <v>1</v>
      </c>
      <c r="Q383" s="1">
        <v>16376</v>
      </c>
      <c r="R383" s="10">
        <f t="shared" si="0"/>
        <v>0.13872323122797506</v>
      </c>
      <c r="S383" s="11">
        <f t="shared" si="1"/>
        <v>8.8782867985904019</v>
      </c>
      <c r="T383" s="1">
        <v>17.899999999999999</v>
      </c>
      <c r="U383" s="1">
        <v>2</v>
      </c>
      <c r="V383" s="1">
        <v>107.99</v>
      </c>
      <c r="W383" s="1">
        <v>118048</v>
      </c>
      <c r="X383" s="1">
        <v>1411.7</v>
      </c>
      <c r="Y383" s="1">
        <v>64</v>
      </c>
      <c r="Z383" s="1">
        <v>4089.06</v>
      </c>
      <c r="AA383" s="1">
        <v>64</v>
      </c>
      <c r="AB383" s="1">
        <v>49.582804103488002</v>
      </c>
      <c r="AC383" s="1">
        <v>4089.06</v>
      </c>
      <c r="AD383" s="1">
        <v>3167.92282730326</v>
      </c>
      <c r="AE383" s="1" t="s">
        <v>50</v>
      </c>
      <c r="AF383" s="11">
        <f t="shared" si="2"/>
        <v>5.4215234480889125E-4</v>
      </c>
      <c r="AG383" s="11">
        <f t="shared" si="3"/>
        <v>1.2212994626282364E-4</v>
      </c>
      <c r="AH383" s="10">
        <f t="shared" si="4"/>
        <v>14.417195896433805</v>
      </c>
      <c r="AI383" s="12">
        <f t="shared" si="5"/>
        <v>0.77473131411822183</v>
      </c>
      <c r="AJ383" s="11">
        <f t="shared" si="6"/>
        <v>6.775067003771259E-5</v>
      </c>
      <c r="AK383" s="11">
        <f t="shared" si="7"/>
        <v>8.6353639522654686E-5</v>
      </c>
      <c r="AL383" s="11">
        <f t="shared" si="8"/>
        <v>-3.8267590204071733</v>
      </c>
      <c r="AM383" s="13">
        <f t="shared" si="9"/>
        <v>6.4920756513783755E-5</v>
      </c>
      <c r="AN383" s="14">
        <f t="shared" si="10"/>
        <v>8.8782867985904019</v>
      </c>
      <c r="AO383" s="14">
        <f t="shared" si="11"/>
        <v>1048063.9999999998</v>
      </c>
      <c r="AP383" s="15">
        <f t="shared" si="12"/>
        <v>811967.99999999988</v>
      </c>
      <c r="AQ383" s="16">
        <f t="shared" si="13"/>
        <v>91455.482169027848</v>
      </c>
      <c r="AR383" s="11">
        <f t="shared" si="14"/>
        <v>1</v>
      </c>
    </row>
    <row r="384" spans="1:44" hidden="1">
      <c r="A384" s="1" t="s">
        <v>44</v>
      </c>
      <c r="B384" s="1" t="s">
        <v>543</v>
      </c>
      <c r="C384" s="1">
        <v>124170767729247</v>
      </c>
      <c r="D384" s="1" t="s">
        <v>46</v>
      </c>
      <c r="E384" s="1" t="s">
        <v>47</v>
      </c>
      <c r="F384" s="1" t="s">
        <v>109</v>
      </c>
      <c r="G384" s="1">
        <v>43560</v>
      </c>
      <c r="H384" s="1">
        <v>43804</v>
      </c>
      <c r="I384" s="1">
        <v>3</v>
      </c>
      <c r="J384" s="1" t="s">
        <v>49</v>
      </c>
      <c r="K384" s="1">
        <v>201943</v>
      </c>
      <c r="L384" s="2">
        <v>43759</v>
      </c>
      <c r="M384" s="2">
        <v>43765</v>
      </c>
      <c r="N384" s="2">
        <v>43759</v>
      </c>
      <c r="O384" s="2">
        <v>43765</v>
      </c>
      <c r="P384" s="1">
        <v>1</v>
      </c>
      <c r="Q384" s="1">
        <v>3826</v>
      </c>
      <c r="R384" s="10">
        <f t="shared" si="0"/>
        <v>0.1021683400982696</v>
      </c>
      <c r="S384" s="11">
        <f t="shared" si="1"/>
        <v>10.4211706900235</v>
      </c>
      <c r="T384" s="1">
        <v>8.2149999999999999</v>
      </c>
      <c r="U384" s="1">
        <v>9</v>
      </c>
      <c r="V384" s="1">
        <v>355.38</v>
      </c>
      <c r="W384" s="1">
        <v>37448</v>
      </c>
      <c r="X384" s="1">
        <v>860.39</v>
      </c>
      <c r="Y384" s="1">
        <v>102</v>
      </c>
      <c r="Z384" s="1">
        <v>4910.13</v>
      </c>
      <c r="AA384" s="1">
        <v>102</v>
      </c>
      <c r="AB384" s="1">
        <v>13.910088865602001</v>
      </c>
      <c r="AC384" s="1">
        <v>4910.13</v>
      </c>
      <c r="AD384" s="1">
        <v>669.61122197704196</v>
      </c>
      <c r="AE384" s="1" t="s">
        <v>50</v>
      </c>
      <c r="AF384" s="11">
        <f t="shared" si="2"/>
        <v>2.7237769707327496E-3</v>
      </c>
      <c r="AG384" s="11">
        <f t="shared" si="3"/>
        <v>2.3523261892315736E-3</v>
      </c>
      <c r="AH384" s="10">
        <f t="shared" si="4"/>
        <v>88.089911134343964</v>
      </c>
      <c r="AI384" s="12">
        <f t="shared" si="5"/>
        <v>0.13637342025152979</v>
      </c>
      <c r="AJ384" s="11">
        <f t="shared" si="6"/>
        <v>2.6932656377169162E-4</v>
      </c>
      <c r="AK384" s="11">
        <f t="shared" si="7"/>
        <v>7.8318594700275382E-4</v>
      </c>
      <c r="AL384" s="11">
        <f t="shared" si="8"/>
        <v>-0.4485031369624628</v>
      </c>
      <c r="AM384" s="13">
        <f t="shared" si="9"/>
        <v>0.32689506136542723</v>
      </c>
      <c r="AN384" s="14">
        <f t="shared" si="10"/>
        <v>6.9821843623157456</v>
      </c>
      <c r="AO384" s="14">
        <f t="shared" si="11"/>
        <v>261468.84000000005</v>
      </c>
      <c r="AP384" s="15">
        <f t="shared" si="12"/>
        <v>35657.400000000009</v>
      </c>
      <c r="AQ384" s="16">
        <f t="shared" si="13"/>
        <v>5106.9118415792873</v>
      </c>
      <c r="AR384" s="11" t="str">
        <f t="shared" si="14"/>
        <v/>
      </c>
    </row>
    <row r="385" spans="1:44" hidden="1">
      <c r="A385" s="1" t="s">
        <v>44</v>
      </c>
      <c r="B385" s="1" t="s">
        <v>544</v>
      </c>
      <c r="C385" s="1">
        <v>124170767729247</v>
      </c>
      <c r="D385" s="1" t="s">
        <v>46</v>
      </c>
      <c r="E385" s="1" t="s">
        <v>47</v>
      </c>
      <c r="F385" s="1" t="s">
        <v>545</v>
      </c>
      <c r="G385" s="1">
        <v>43560</v>
      </c>
      <c r="H385" s="1">
        <v>43804</v>
      </c>
      <c r="I385" s="1">
        <v>3</v>
      </c>
      <c r="J385" s="1" t="s">
        <v>49</v>
      </c>
      <c r="K385" s="1">
        <v>201943</v>
      </c>
      <c r="L385" s="2">
        <v>43759</v>
      </c>
      <c r="M385" s="2">
        <v>43765</v>
      </c>
      <c r="N385" s="2">
        <v>43759</v>
      </c>
      <c r="O385" s="2">
        <v>43765</v>
      </c>
      <c r="P385" s="1">
        <v>1</v>
      </c>
      <c r="Q385" s="1">
        <v>47160</v>
      </c>
      <c r="R385" s="10">
        <f t="shared" si="0"/>
        <v>20.128040973111396</v>
      </c>
      <c r="S385" s="11">
        <f t="shared" si="1"/>
        <v>845.37772087067867</v>
      </c>
      <c r="T385" s="1">
        <v>19.862500000000001</v>
      </c>
      <c r="U385" s="1">
        <v>1</v>
      </c>
      <c r="V385" s="1">
        <v>70.737499999999997</v>
      </c>
      <c r="W385" s="1">
        <v>2343</v>
      </c>
      <c r="X385" s="1">
        <v>492.29</v>
      </c>
      <c r="Y385" s="1">
        <v>42</v>
      </c>
      <c r="Z385" s="1">
        <v>2026.98</v>
      </c>
      <c r="AA385" s="1">
        <v>42</v>
      </c>
      <c r="AB385" s="1">
        <v>41.950318066145996</v>
      </c>
      <c r="AC385" s="1">
        <v>2026.98</v>
      </c>
      <c r="AD385" s="1">
        <v>2024.5822788980099</v>
      </c>
      <c r="AE385" s="1" t="s">
        <v>50</v>
      </c>
      <c r="AF385" s="11">
        <f t="shared" si="2"/>
        <v>1.7925736235595392E-2</v>
      </c>
      <c r="AG385" s="11">
        <f t="shared" si="3"/>
        <v>2.1204410517387616E-5</v>
      </c>
      <c r="AH385" s="10">
        <f t="shared" si="4"/>
        <v>4.9681933842239186E-2</v>
      </c>
      <c r="AI385" s="12">
        <f t="shared" si="5"/>
        <v>0.99881709681328001</v>
      </c>
      <c r="AJ385" s="11">
        <f t="shared" si="6"/>
        <v>2.7410977404827707E-3</v>
      </c>
      <c r="AK385" s="11">
        <f t="shared" si="7"/>
        <v>2.1204185702683149E-5</v>
      </c>
      <c r="AL385" s="11">
        <f t="shared" si="8"/>
        <v>-6.5316883370980721</v>
      </c>
      <c r="AM385" s="13">
        <f t="shared" si="9"/>
        <v>3.2516187883531636E-11</v>
      </c>
      <c r="AN385" s="14">
        <f t="shared" si="10"/>
        <v>845.37772087067867</v>
      </c>
      <c r="AO385" s="14">
        <f t="shared" si="11"/>
        <v>1980720.0000000002</v>
      </c>
      <c r="AP385" s="15">
        <f t="shared" si="12"/>
        <v>1978377.0000000002</v>
      </c>
      <c r="AQ385" s="16">
        <f t="shared" si="13"/>
        <v>2340.2284578335152</v>
      </c>
      <c r="AR385" s="11">
        <f t="shared" si="14"/>
        <v>1</v>
      </c>
    </row>
    <row r="386" spans="1:44" hidden="1">
      <c r="A386" s="1" t="s">
        <v>44</v>
      </c>
      <c r="B386" s="1" t="s">
        <v>546</v>
      </c>
      <c r="C386" s="1">
        <v>124170767729247</v>
      </c>
      <c r="D386" s="1" t="s">
        <v>46</v>
      </c>
      <c r="E386" s="1" t="s">
        <v>47</v>
      </c>
      <c r="F386" s="1" t="s">
        <v>81</v>
      </c>
      <c r="G386" s="1">
        <v>43560</v>
      </c>
      <c r="H386" s="1">
        <v>43804</v>
      </c>
      <c r="I386" s="1">
        <v>3</v>
      </c>
      <c r="J386" s="1" t="s">
        <v>49</v>
      </c>
      <c r="K386" s="1">
        <v>201943</v>
      </c>
      <c r="L386" s="2">
        <v>43759</v>
      </c>
      <c r="M386" s="2">
        <v>43765</v>
      </c>
      <c r="N386" s="2">
        <v>43759</v>
      </c>
      <c r="O386" s="2">
        <v>43765</v>
      </c>
      <c r="P386" s="1">
        <v>1</v>
      </c>
      <c r="Q386" s="1">
        <v>57</v>
      </c>
      <c r="R386" s="10">
        <f t="shared" si="0"/>
        <v>1.2774540564769161E-2</v>
      </c>
      <c r="S386" s="11">
        <f t="shared" si="1"/>
        <v>0.39601075750784404</v>
      </c>
      <c r="T386" s="1">
        <v>0.66</v>
      </c>
      <c r="U386" s="1">
        <v>1</v>
      </c>
      <c r="V386" s="1">
        <v>34.99</v>
      </c>
      <c r="W386" s="1">
        <v>4462</v>
      </c>
      <c r="X386" s="1">
        <v>575.91</v>
      </c>
      <c r="Y386" s="1">
        <v>31</v>
      </c>
      <c r="Z386" s="1">
        <v>1462.74</v>
      </c>
      <c r="AA386" s="1">
        <v>31</v>
      </c>
      <c r="AB386" s="1">
        <v>-47.280701754390897</v>
      </c>
      <c r="AC386" s="1">
        <v>1462.74</v>
      </c>
      <c r="AD386" s="1">
        <v>-2230.9475382005699</v>
      </c>
      <c r="AE386" s="1" t="s">
        <v>50</v>
      </c>
      <c r="AF386" s="11">
        <f t="shared" si="2"/>
        <v>6.9475571492604218E-3</v>
      </c>
      <c r="AG386" s="11">
        <f t="shared" si="3"/>
        <v>1.7543859649122806E-2</v>
      </c>
      <c r="AH386" s="10">
        <f t="shared" si="4"/>
        <v>78.280701754385959</v>
      </c>
      <c r="AI386" s="12">
        <f t="shared" si="5"/>
        <v>-1.5251839275608372</v>
      </c>
      <c r="AJ386" s="11">
        <f t="shared" si="6"/>
        <v>1.2434759012960525E-3</v>
      </c>
      <c r="AK386" s="11">
        <f t="shared" si="7"/>
        <v>1.7389285185380774E-2</v>
      </c>
      <c r="AL386" s="11">
        <f t="shared" si="8"/>
        <v>0.60780613943099515</v>
      </c>
      <c r="AM386" s="13">
        <f t="shared" si="9"/>
        <v>0.72834197154275304</v>
      </c>
      <c r="AN386" s="14">
        <f t="shared" si="10"/>
        <v>0.28908785298072615</v>
      </c>
      <c r="AO386" s="14">
        <f t="shared" si="11"/>
        <v>1289.9100000000001</v>
      </c>
      <c r="AP386" s="15">
        <f t="shared" si="12"/>
        <v>-1967.3499999999997</v>
      </c>
      <c r="AQ386" s="16">
        <f t="shared" si="13"/>
        <v>-6805.3706847764552</v>
      </c>
      <c r="AR386" s="11" t="str">
        <f t="shared" si="14"/>
        <v/>
      </c>
    </row>
    <row r="387" spans="1:44" hidden="1">
      <c r="A387" s="1" t="s">
        <v>44</v>
      </c>
      <c r="B387" s="1" t="s">
        <v>547</v>
      </c>
      <c r="C387" s="1">
        <v>124170767729247</v>
      </c>
      <c r="D387" s="1" t="s">
        <v>46</v>
      </c>
      <c r="E387" s="1" t="s">
        <v>47</v>
      </c>
      <c r="F387" s="1" t="s">
        <v>264</v>
      </c>
      <c r="G387" s="1">
        <v>43560</v>
      </c>
      <c r="H387" s="1">
        <v>43804</v>
      </c>
      <c r="I387" s="1">
        <v>3</v>
      </c>
      <c r="J387" s="1" t="s">
        <v>49</v>
      </c>
      <c r="K387" s="1">
        <v>201943</v>
      </c>
      <c r="L387" s="2">
        <v>43759</v>
      </c>
      <c r="M387" s="2">
        <v>43765</v>
      </c>
      <c r="N387" s="2">
        <v>43759</v>
      </c>
      <c r="O387" s="2">
        <v>43765</v>
      </c>
      <c r="P387" s="1">
        <v>1</v>
      </c>
      <c r="Q387" s="1">
        <v>18245</v>
      </c>
      <c r="R387" s="10">
        <f t="shared" si="0"/>
        <v>0.14832248046890878</v>
      </c>
      <c r="S387" s="11">
        <f t="shared" si="1"/>
        <v>5.6362542578185328</v>
      </c>
      <c r="T387" s="1">
        <v>18.579999999999998</v>
      </c>
      <c r="U387" s="1">
        <v>1</v>
      </c>
      <c r="V387" s="1">
        <v>12.96</v>
      </c>
      <c r="W387" s="1">
        <v>123009</v>
      </c>
      <c r="X387" s="1">
        <v>1778.24</v>
      </c>
      <c r="Y387" s="1">
        <v>38</v>
      </c>
      <c r="Z387" s="1">
        <v>2172.42</v>
      </c>
      <c r="AA387" s="1">
        <v>38</v>
      </c>
      <c r="AB387" s="1">
        <v>31.257933680484001</v>
      </c>
      <c r="AC387" s="1">
        <v>2172.42</v>
      </c>
      <c r="AD387" s="1">
        <v>1786.98316542518</v>
      </c>
      <c r="AE387" s="1" t="s">
        <v>50</v>
      </c>
      <c r="AF387" s="11">
        <f t="shared" si="2"/>
        <v>3.0892048549293141E-4</v>
      </c>
      <c r="AG387" s="11">
        <f t="shared" si="3"/>
        <v>5.4809536859413536E-5</v>
      </c>
      <c r="AH387" s="10">
        <f t="shared" si="4"/>
        <v>6.7420663195395996</v>
      </c>
      <c r="AI387" s="12">
        <f t="shared" si="5"/>
        <v>0.82257720211737895</v>
      </c>
      <c r="AJ387" s="11">
        <f t="shared" si="6"/>
        <v>5.0105779028681938E-5</v>
      </c>
      <c r="AK387" s="11">
        <f t="shared" si="7"/>
        <v>5.4808034796166031E-5</v>
      </c>
      <c r="AL387" s="11">
        <f t="shared" si="8"/>
        <v>-3.4219205526069052</v>
      </c>
      <c r="AM387" s="13">
        <f t="shared" si="9"/>
        <v>3.109023994928122E-4</v>
      </c>
      <c r="AN387" s="14">
        <f t="shared" si="10"/>
        <v>5.6362542578185328</v>
      </c>
      <c r="AO387" s="14">
        <f t="shared" si="11"/>
        <v>693309.99999999988</v>
      </c>
      <c r="AP387" s="15">
        <f t="shared" si="12"/>
        <v>570300.99999999988</v>
      </c>
      <c r="AQ387" s="16">
        <f t="shared" si="13"/>
        <v>101184.39905525667</v>
      </c>
      <c r="AR387" s="11">
        <f t="shared" si="14"/>
        <v>1</v>
      </c>
    </row>
    <row r="388" spans="1:44" hidden="1">
      <c r="A388" s="1" t="s">
        <v>116</v>
      </c>
      <c r="B388" s="1" t="s">
        <v>548</v>
      </c>
      <c r="C388" s="1">
        <v>124170767729247</v>
      </c>
      <c r="D388" s="1" t="s">
        <v>46</v>
      </c>
      <c r="E388" s="1" t="s">
        <v>118</v>
      </c>
      <c r="F388" s="1" t="s">
        <v>95</v>
      </c>
      <c r="G388" s="1">
        <v>43560</v>
      </c>
      <c r="H388" s="1">
        <v>43804</v>
      </c>
      <c r="I388" s="1">
        <v>3</v>
      </c>
      <c r="J388" s="1" t="s">
        <v>49</v>
      </c>
      <c r="K388" s="1">
        <v>201943</v>
      </c>
      <c r="L388" s="2">
        <v>43759</v>
      </c>
      <c r="M388" s="2">
        <v>43765</v>
      </c>
      <c r="N388" s="2">
        <v>43759</v>
      </c>
      <c r="O388" s="2">
        <v>43765</v>
      </c>
      <c r="P388" s="1">
        <v>1</v>
      </c>
      <c r="Q388" s="1">
        <v>206432</v>
      </c>
      <c r="R388" s="10">
        <f t="shared" si="0"/>
        <v>0.16092059752778842</v>
      </c>
      <c r="S388" s="11">
        <f t="shared" si="1"/>
        <v>259.24308261726713</v>
      </c>
      <c r="T388" s="1">
        <v>300.08999999999997</v>
      </c>
      <c r="U388" s="1">
        <v>40</v>
      </c>
      <c r="V388" s="1">
        <v>2138.6999999999998</v>
      </c>
      <c r="W388" s="1">
        <v>1282819</v>
      </c>
      <c r="X388" s="1">
        <v>33985.99</v>
      </c>
      <c r="Y388" s="1">
        <v>1611</v>
      </c>
      <c r="Z388" s="1">
        <v>97507.09</v>
      </c>
      <c r="AA388" s="1">
        <v>1611</v>
      </c>
      <c r="AB388" s="1">
        <v>1362.43020461796</v>
      </c>
      <c r="AC388" s="1">
        <v>97507.09</v>
      </c>
      <c r="AD388" s="1">
        <v>82462.200236127697</v>
      </c>
      <c r="AE388" s="1" t="s">
        <v>50</v>
      </c>
      <c r="AF388" s="11">
        <f t="shared" si="2"/>
        <v>1.2558279850859709E-3</v>
      </c>
      <c r="AG388" s="11">
        <f t="shared" si="3"/>
        <v>1.9376840799875989E-4</v>
      </c>
      <c r="AH388" s="10">
        <f t="shared" si="4"/>
        <v>248.56979538056117</v>
      </c>
      <c r="AI388" s="12">
        <f t="shared" si="5"/>
        <v>0.8457046583609179</v>
      </c>
      <c r="AJ388" s="11">
        <f t="shared" si="6"/>
        <v>3.1268677664765699E-5</v>
      </c>
      <c r="AK388" s="11">
        <f t="shared" si="7"/>
        <v>3.0634506961823492E-5</v>
      </c>
      <c r="AL388" s="11">
        <f t="shared" si="8"/>
        <v>-24.262083706437796</v>
      </c>
      <c r="AM388" s="13">
        <f t="shared" si="9"/>
        <v>2.4649320113458756E-130</v>
      </c>
      <c r="AN388" s="14">
        <f t="shared" si="10"/>
        <v>259.24308261726713</v>
      </c>
      <c r="AO388" s="14">
        <f t="shared" si="11"/>
        <v>332561952</v>
      </c>
      <c r="AP388" s="15">
        <f t="shared" si="12"/>
        <v>281249192</v>
      </c>
      <c r="AQ388" s="16">
        <f t="shared" si="13"/>
        <v>1084886.0041338943</v>
      </c>
      <c r="AR388" s="11">
        <f t="shared" si="14"/>
        <v>1</v>
      </c>
    </row>
    <row r="389" spans="1:44" hidden="1">
      <c r="A389" s="1" t="s">
        <v>53</v>
      </c>
      <c r="B389" s="1" t="s">
        <v>549</v>
      </c>
      <c r="C389" s="1">
        <v>124170767729247</v>
      </c>
      <c r="D389" s="1" t="s">
        <v>46</v>
      </c>
      <c r="E389" s="1" t="s">
        <v>55</v>
      </c>
      <c r="F389" s="1" t="s">
        <v>550</v>
      </c>
      <c r="G389" s="1">
        <v>43560</v>
      </c>
      <c r="H389" s="1">
        <v>43804</v>
      </c>
      <c r="I389" s="1">
        <v>3</v>
      </c>
      <c r="J389" s="1" t="s">
        <v>49</v>
      </c>
      <c r="K389" s="1">
        <v>201944</v>
      </c>
      <c r="L389" s="2">
        <v>43766</v>
      </c>
      <c r="M389" s="2">
        <v>43772</v>
      </c>
      <c r="N389" s="2">
        <v>43766</v>
      </c>
      <c r="O389" s="2">
        <v>43772</v>
      </c>
      <c r="P389" s="1">
        <v>1</v>
      </c>
      <c r="Q389" s="1">
        <v>1411</v>
      </c>
      <c r="R389" s="10">
        <f t="shared" si="0"/>
        <v>6.2411535739561215E-2</v>
      </c>
      <c r="S389" s="11">
        <f t="shared" si="1"/>
        <v>4.0567498230714794</v>
      </c>
      <c r="T389" s="1">
        <v>4.8099999999999996</v>
      </c>
      <c r="U389" s="1">
        <v>3</v>
      </c>
      <c r="V389" s="1">
        <v>320.41999999999899</v>
      </c>
      <c r="W389" s="1">
        <v>22608</v>
      </c>
      <c r="X389" s="1">
        <v>2441.2199999999998</v>
      </c>
      <c r="Y389" s="1">
        <v>65</v>
      </c>
      <c r="Z389" s="1">
        <v>6828.95</v>
      </c>
      <c r="AA389" s="1">
        <v>65</v>
      </c>
      <c r="AB389" s="1">
        <v>16.93196314667</v>
      </c>
      <c r="AC389" s="1">
        <v>6828.95</v>
      </c>
      <c r="AD389" s="1">
        <v>1778.8850727761801</v>
      </c>
      <c r="AE389" s="1" t="s">
        <v>50</v>
      </c>
      <c r="AF389" s="11">
        <f t="shared" si="2"/>
        <v>2.8750884642604387E-3</v>
      </c>
      <c r="AG389" s="11">
        <f t="shared" si="3"/>
        <v>2.1261516654854712E-3</v>
      </c>
      <c r="AH389" s="10">
        <f t="shared" si="4"/>
        <v>48.068036853295531</v>
      </c>
      <c r="AI389" s="12">
        <f t="shared" si="5"/>
        <v>0.26049174071853026</v>
      </c>
      <c r="AJ389" s="11">
        <f t="shared" si="6"/>
        <v>3.5609782173191032E-4</v>
      </c>
      <c r="AK389" s="11">
        <f t="shared" si="7"/>
        <v>1.2262285800502784E-3</v>
      </c>
      <c r="AL389" s="11">
        <f t="shared" si="8"/>
        <v>-0.58653302157773646</v>
      </c>
      <c r="AM389" s="13">
        <f t="shared" si="9"/>
        <v>0.27875868878851418</v>
      </c>
      <c r="AN389" s="14">
        <f t="shared" si="10"/>
        <v>2.920859872611465</v>
      </c>
      <c r="AO389" s="14">
        <f t="shared" si="11"/>
        <v>66034.8</v>
      </c>
      <c r="AP389" s="15">
        <f t="shared" si="12"/>
        <v>17201.520000000004</v>
      </c>
      <c r="AQ389" s="16">
        <f t="shared" si="13"/>
        <v>5889.1972741645322</v>
      </c>
      <c r="AR389" s="11" t="str">
        <f t="shared" si="14"/>
        <v/>
      </c>
    </row>
    <row r="390" spans="1:44" hidden="1">
      <c r="A390" s="1" t="s">
        <v>44</v>
      </c>
      <c r="B390" s="1" t="s">
        <v>551</v>
      </c>
      <c r="C390" s="1">
        <v>124170767729247</v>
      </c>
      <c r="D390" s="1" t="s">
        <v>46</v>
      </c>
      <c r="E390" s="1" t="s">
        <v>47</v>
      </c>
      <c r="F390" s="1" t="s">
        <v>425</v>
      </c>
      <c r="G390" s="1">
        <v>43560</v>
      </c>
      <c r="H390" s="1">
        <v>43804</v>
      </c>
      <c r="I390" s="1">
        <v>3</v>
      </c>
      <c r="J390" s="1" t="s">
        <v>49</v>
      </c>
      <c r="K390" s="1">
        <v>201944</v>
      </c>
      <c r="L390" s="2">
        <v>43766</v>
      </c>
      <c r="M390" s="2">
        <v>43772</v>
      </c>
      <c r="N390" s="2">
        <v>43766</v>
      </c>
      <c r="O390" s="2">
        <v>43772</v>
      </c>
      <c r="P390" s="1">
        <v>1</v>
      </c>
      <c r="Q390" s="1">
        <v>8574</v>
      </c>
      <c r="R390" s="10">
        <f t="shared" si="0"/>
        <v>0.2452517162471396</v>
      </c>
      <c r="S390" s="11">
        <f t="shared" si="1"/>
        <v>1.9620137299771168</v>
      </c>
      <c r="T390" s="1">
        <v>9.14</v>
      </c>
      <c r="U390" s="1">
        <v>1</v>
      </c>
      <c r="V390" s="1">
        <v>39.979999999999997</v>
      </c>
      <c r="W390" s="1">
        <v>34960</v>
      </c>
      <c r="X390" s="1">
        <v>289.10000000000002</v>
      </c>
      <c r="Y390" s="1">
        <v>8</v>
      </c>
      <c r="Z390" s="1">
        <v>1101.67</v>
      </c>
      <c r="AA390" s="1">
        <v>8</v>
      </c>
      <c r="AB390" s="1">
        <v>3.9225565663439999</v>
      </c>
      <c r="AC390" s="1">
        <v>1101.67</v>
      </c>
      <c r="AD390" s="1">
        <v>540.17036155552398</v>
      </c>
      <c r="AE390" s="1" t="s">
        <v>50</v>
      </c>
      <c r="AF390" s="11">
        <f t="shared" si="2"/>
        <v>2.288329519450801E-4</v>
      </c>
      <c r="AG390" s="11">
        <f t="shared" si="3"/>
        <v>1.1663167716351762E-4</v>
      </c>
      <c r="AH390" s="10">
        <f t="shared" si="4"/>
        <v>4.0774434336365761</v>
      </c>
      <c r="AI390" s="12">
        <f t="shared" si="5"/>
        <v>0.49031957079542804</v>
      </c>
      <c r="AJ390" s="11">
        <f t="shared" si="6"/>
        <v>8.0895408683245412E-5</v>
      </c>
      <c r="AK390" s="11">
        <f t="shared" si="7"/>
        <v>1.1662487549113024E-4</v>
      </c>
      <c r="AL390" s="11">
        <f t="shared" si="8"/>
        <v>-0.79051394237759487</v>
      </c>
      <c r="AM390" s="13">
        <f t="shared" si="9"/>
        <v>0.21461384151533017</v>
      </c>
      <c r="AN390" s="14">
        <f t="shared" si="10"/>
        <v>1.5499908466819223</v>
      </c>
      <c r="AO390" s="14">
        <f t="shared" si="11"/>
        <v>54187.680000000008</v>
      </c>
      <c r="AP390" s="15">
        <f t="shared" si="12"/>
        <v>26569.280000000002</v>
      </c>
      <c r="AQ390" s="16">
        <f t="shared" si="13"/>
        <v>17141.572195008164</v>
      </c>
      <c r="AR390" s="11">
        <f t="shared" si="14"/>
        <v>0.79</v>
      </c>
    </row>
    <row r="391" spans="1:44" hidden="1">
      <c r="A391" s="1" t="s">
        <v>44</v>
      </c>
      <c r="B391" s="1" t="s">
        <v>552</v>
      </c>
      <c r="C391" s="1">
        <v>124170767729247</v>
      </c>
      <c r="D391" s="1" t="s">
        <v>46</v>
      </c>
      <c r="E391" s="1" t="s">
        <v>47</v>
      </c>
      <c r="F391" s="1" t="s">
        <v>553</v>
      </c>
      <c r="G391" s="1">
        <v>43560</v>
      </c>
      <c r="H391" s="1">
        <v>43804</v>
      </c>
      <c r="I391" s="1">
        <v>3</v>
      </c>
      <c r="J391" s="1" t="s">
        <v>49</v>
      </c>
      <c r="K391" s="1">
        <v>201944</v>
      </c>
      <c r="L391" s="2">
        <v>43766</v>
      </c>
      <c r="M391" s="2">
        <v>43772</v>
      </c>
      <c r="N391" s="2">
        <v>43766</v>
      </c>
      <c r="O391" s="2">
        <v>43772</v>
      </c>
      <c r="P391" s="1">
        <v>1</v>
      </c>
      <c r="Q391" s="1">
        <v>10211</v>
      </c>
      <c r="R391" s="10">
        <f t="shared" si="0"/>
        <v>0.11022236614853195</v>
      </c>
      <c r="S391" s="11">
        <f t="shared" si="1"/>
        <v>2.3146696891191709</v>
      </c>
      <c r="T391" s="1">
        <v>8.69</v>
      </c>
      <c r="U391" s="1">
        <v>1</v>
      </c>
      <c r="V391" s="1">
        <v>33</v>
      </c>
      <c r="W391" s="1">
        <v>92640</v>
      </c>
      <c r="X391" s="1">
        <v>613.60999999999899</v>
      </c>
      <c r="Y391" s="1">
        <v>21</v>
      </c>
      <c r="Z391" s="1">
        <v>2764.57</v>
      </c>
      <c r="AA391" s="1">
        <v>21</v>
      </c>
      <c r="AB391" s="1">
        <v>11.927431201601999</v>
      </c>
      <c r="AC391" s="1">
        <v>2764.57</v>
      </c>
      <c r="AD391" s="1">
        <v>1570.2008798577499</v>
      </c>
      <c r="AE391" s="1" t="s">
        <v>50</v>
      </c>
      <c r="AF391" s="11">
        <f t="shared" si="2"/>
        <v>2.266839378238342E-4</v>
      </c>
      <c r="AG391" s="11">
        <f t="shared" si="3"/>
        <v>9.7933601018509455E-5</v>
      </c>
      <c r="AH391" s="10">
        <f t="shared" si="4"/>
        <v>9.0725687983547161</v>
      </c>
      <c r="AI391" s="12">
        <f t="shared" si="5"/>
        <v>0.56797291436406117</v>
      </c>
      <c r="AJ391" s="11">
        <f t="shared" si="6"/>
        <v>4.9460883715087914E-5</v>
      </c>
      <c r="AK391" s="11">
        <f t="shared" si="7"/>
        <v>9.7928805405989448E-5</v>
      </c>
      <c r="AL391" s="11">
        <f t="shared" si="8"/>
        <v>-1.1735444058454354</v>
      </c>
      <c r="AM391" s="13">
        <f t="shared" si="9"/>
        <v>0.12028878017830083</v>
      </c>
      <c r="AN391" s="14">
        <f t="shared" si="10"/>
        <v>2.0369093264248703</v>
      </c>
      <c r="AO391" s="14">
        <f t="shared" si="11"/>
        <v>188699.28</v>
      </c>
      <c r="AP391" s="15">
        <f t="shared" si="12"/>
        <v>107176.08</v>
      </c>
      <c r="AQ391" s="16">
        <f t="shared" si="13"/>
        <v>52617.010786686624</v>
      </c>
      <c r="AR391" s="11">
        <f t="shared" si="14"/>
        <v>0.88</v>
      </c>
    </row>
    <row r="392" spans="1:44" hidden="1">
      <c r="A392" s="1" t="s">
        <v>75</v>
      </c>
      <c r="B392" s="1" t="s">
        <v>554</v>
      </c>
      <c r="C392" s="1">
        <v>124170767729247</v>
      </c>
      <c r="D392" s="1" t="s">
        <v>46</v>
      </c>
      <c r="E392" s="1" t="s">
        <v>77</v>
      </c>
      <c r="G392" s="1">
        <v>43560</v>
      </c>
      <c r="H392" s="1">
        <v>43804</v>
      </c>
      <c r="I392" s="1">
        <v>3</v>
      </c>
      <c r="J392" s="1" t="s">
        <v>49</v>
      </c>
      <c r="K392" s="1">
        <v>201944</v>
      </c>
      <c r="L392" s="2">
        <v>43766</v>
      </c>
      <c r="M392" s="2">
        <v>43772</v>
      </c>
      <c r="N392" s="2">
        <v>43766</v>
      </c>
      <c r="O392" s="2">
        <v>43772</v>
      </c>
      <c r="P392" s="1">
        <v>1</v>
      </c>
      <c r="Q392" s="1">
        <v>287480</v>
      </c>
      <c r="R392" s="10">
        <f t="shared" si="0"/>
        <v>0.15593023602700085</v>
      </c>
      <c r="S392" s="11">
        <f t="shared" si="1"/>
        <v>401.67628800555423</v>
      </c>
      <c r="T392" s="1">
        <v>362.08</v>
      </c>
      <c r="U392" s="1">
        <v>72</v>
      </c>
      <c r="V392" s="1">
        <v>4472.3599999999997</v>
      </c>
      <c r="W392" s="1">
        <v>1843645</v>
      </c>
      <c r="X392" s="1">
        <v>38812.25</v>
      </c>
      <c r="Y392" s="1">
        <v>2576</v>
      </c>
      <c r="Z392" s="1">
        <v>146494.6</v>
      </c>
      <c r="AA392" s="1">
        <v>2576</v>
      </c>
      <c r="AB392" s="1">
        <v>2114.2550438273602</v>
      </c>
      <c r="AC392" s="1">
        <v>146494.6</v>
      </c>
      <c r="AD392" s="1">
        <v>120235.616049484</v>
      </c>
      <c r="AE392" s="1" t="s">
        <v>50</v>
      </c>
      <c r="AF392" s="11">
        <f t="shared" si="2"/>
        <v>1.3972321135576535E-3</v>
      </c>
      <c r="AG392" s="11">
        <f t="shared" si="3"/>
        <v>2.5045220537080838E-4</v>
      </c>
      <c r="AH392" s="10">
        <f t="shared" si="4"/>
        <v>461.74495617086399</v>
      </c>
      <c r="AI392" s="12">
        <f t="shared" si="5"/>
        <v>0.82075118161068938</v>
      </c>
      <c r="AJ392" s="11">
        <f t="shared" si="6"/>
        <v>2.7510090061493442E-5</v>
      </c>
      <c r="AK392" s="11">
        <f t="shared" si="7"/>
        <v>2.9512379048915599E-5</v>
      </c>
      <c r="AL392" s="11">
        <f t="shared" si="8"/>
        <v>-28.423756761748024</v>
      </c>
      <c r="AM392" s="13">
        <f t="shared" si="9"/>
        <v>5.1437096363212969E-178</v>
      </c>
      <c r="AN392" s="14">
        <f t="shared" si="10"/>
        <v>401.67628800555423</v>
      </c>
      <c r="AO392" s="14">
        <f t="shared" si="11"/>
        <v>740548480</v>
      </c>
      <c r="AP392" s="15">
        <f t="shared" si="12"/>
        <v>607806040</v>
      </c>
      <c r="AQ392" s="16">
        <f t="shared" si="13"/>
        <v>1513173.8122206393</v>
      </c>
      <c r="AR392" s="11">
        <f t="shared" si="14"/>
        <v>1</v>
      </c>
    </row>
    <row r="393" spans="1:44" hidden="1">
      <c r="A393" s="1" t="s">
        <v>44</v>
      </c>
      <c r="B393" s="1" t="s">
        <v>555</v>
      </c>
      <c r="C393" s="1">
        <v>124170767729247</v>
      </c>
      <c r="D393" s="1" t="s">
        <v>46</v>
      </c>
      <c r="E393" s="1" t="s">
        <v>47</v>
      </c>
      <c r="F393" s="1" t="s">
        <v>83</v>
      </c>
      <c r="G393" s="1">
        <v>43560</v>
      </c>
      <c r="H393" s="1">
        <v>43804</v>
      </c>
      <c r="I393" s="1">
        <v>3</v>
      </c>
      <c r="J393" s="1" t="s">
        <v>49</v>
      </c>
      <c r="K393" s="1">
        <v>201944</v>
      </c>
      <c r="L393" s="2">
        <v>43766</v>
      </c>
      <c r="M393" s="2">
        <v>43772</v>
      </c>
      <c r="N393" s="2">
        <v>43766</v>
      </c>
      <c r="O393" s="2">
        <v>43772</v>
      </c>
      <c r="P393" s="1">
        <v>1</v>
      </c>
      <c r="Q393" s="1">
        <v>736</v>
      </c>
      <c r="R393" s="10">
        <f t="shared" si="0"/>
        <v>0.25008494733265374</v>
      </c>
      <c r="S393" s="11">
        <f t="shared" si="1"/>
        <v>0.2500849473326538</v>
      </c>
      <c r="T393" s="1">
        <v>0.28999999999999998</v>
      </c>
      <c r="U393" s="1">
        <v>0</v>
      </c>
      <c r="V393" s="1">
        <v>0</v>
      </c>
      <c r="W393" s="1">
        <v>2943</v>
      </c>
      <c r="X393" s="1">
        <v>115.84</v>
      </c>
      <c r="Y393" s="1">
        <v>1</v>
      </c>
      <c r="Z393" s="1">
        <v>59.5</v>
      </c>
      <c r="AA393" s="1">
        <v>1</v>
      </c>
      <c r="AB393" s="1">
        <v>1</v>
      </c>
      <c r="AC393" s="1">
        <v>59.5</v>
      </c>
      <c r="AD393" s="1">
        <v>59.5</v>
      </c>
      <c r="AE393" s="1" t="s">
        <v>50</v>
      </c>
      <c r="AF393" s="11">
        <f t="shared" si="2"/>
        <v>3.3978933061501872E-4</v>
      </c>
      <c r="AG393" s="11">
        <f t="shared" si="3"/>
        <v>0</v>
      </c>
      <c r="AH393" s="10">
        <f t="shared" si="4"/>
        <v>0</v>
      </c>
      <c r="AI393" s="12">
        <f t="shared" si="5"/>
        <v>1</v>
      </c>
      <c r="AJ393" s="11">
        <f t="shared" si="6"/>
        <v>3.3973159731571232E-4</v>
      </c>
      <c r="AK393" s="11">
        <f t="shared" si="7"/>
        <v>0</v>
      </c>
      <c r="AL393" s="11">
        <f t="shared" si="8"/>
        <v>-1.0001699379738669</v>
      </c>
      <c r="AM393" s="13">
        <f t="shared" si="9"/>
        <v>0.5</v>
      </c>
      <c r="AN393" s="14">
        <f t="shared" si="10"/>
        <v>0.1250424736663269</v>
      </c>
      <c r="AO393" s="14">
        <f t="shared" si="11"/>
        <v>368.00000000000006</v>
      </c>
      <c r="AP393" s="15">
        <f t="shared" si="12"/>
        <v>368.00000000000006</v>
      </c>
      <c r="AQ393" s="16">
        <f t="shared" si="13"/>
        <v>2943</v>
      </c>
      <c r="AR393" s="11" t="str">
        <f t="shared" si="14"/>
        <v/>
      </c>
    </row>
    <row r="394" spans="1:44" hidden="1">
      <c r="A394" s="1" t="s">
        <v>44</v>
      </c>
      <c r="B394" s="1" t="s">
        <v>556</v>
      </c>
      <c r="C394" s="1">
        <v>124170767729247</v>
      </c>
      <c r="D394" s="1" t="s">
        <v>46</v>
      </c>
      <c r="E394" s="1" t="s">
        <v>47</v>
      </c>
      <c r="F394" s="1" t="s">
        <v>557</v>
      </c>
      <c r="G394" s="1">
        <v>43560</v>
      </c>
      <c r="H394" s="1">
        <v>43804</v>
      </c>
      <c r="I394" s="1">
        <v>3</v>
      </c>
      <c r="J394" s="1" t="s">
        <v>49</v>
      </c>
      <c r="K394" s="1">
        <v>201944</v>
      </c>
      <c r="L394" s="2">
        <v>43766</v>
      </c>
      <c r="M394" s="2">
        <v>43772</v>
      </c>
      <c r="N394" s="2">
        <v>43766</v>
      </c>
      <c r="O394" s="2">
        <v>43772</v>
      </c>
      <c r="P394" s="1">
        <v>1</v>
      </c>
      <c r="Q394" s="1">
        <v>5068</v>
      </c>
      <c r="R394" s="10">
        <f t="shared" si="0"/>
        <v>9.6013943619278563E-2</v>
      </c>
      <c r="S394" s="11">
        <f t="shared" si="1"/>
        <v>1.3441952106698998</v>
      </c>
      <c r="T394" s="1">
        <v>5.3</v>
      </c>
      <c r="U394" s="1">
        <v>0</v>
      </c>
      <c r="V394" s="1">
        <v>0</v>
      </c>
      <c r="W394" s="1">
        <v>52784</v>
      </c>
      <c r="X394" s="1">
        <v>404.04999999999899</v>
      </c>
      <c r="Y394" s="1">
        <v>14</v>
      </c>
      <c r="Z394" s="1">
        <v>953.97</v>
      </c>
      <c r="AA394" s="1">
        <v>14</v>
      </c>
      <c r="AB394" s="1">
        <v>14</v>
      </c>
      <c r="AC394" s="1">
        <v>953.97</v>
      </c>
      <c r="AD394" s="1">
        <v>953.97</v>
      </c>
      <c r="AE394" s="1" t="s">
        <v>50</v>
      </c>
      <c r="AF394" s="11">
        <f t="shared" si="2"/>
        <v>2.6523188845104575E-4</v>
      </c>
      <c r="AG394" s="11">
        <f t="shared" si="3"/>
        <v>0</v>
      </c>
      <c r="AH394" s="10">
        <f t="shared" si="4"/>
        <v>0</v>
      </c>
      <c r="AI394" s="12">
        <f t="shared" si="5"/>
        <v>1</v>
      </c>
      <c r="AJ394" s="11">
        <f t="shared" si="6"/>
        <v>7.0876802637920934E-5</v>
      </c>
      <c r="AK394" s="11">
        <f t="shared" si="7"/>
        <v>0</v>
      </c>
      <c r="AL394" s="11">
        <f t="shared" si="8"/>
        <v>-3.7421536889298075</v>
      </c>
      <c r="AM394" s="13">
        <f t="shared" si="9"/>
        <v>0.5</v>
      </c>
      <c r="AN394" s="14">
        <f t="shared" si="10"/>
        <v>0.67209760533494989</v>
      </c>
      <c r="AO394" s="14">
        <f t="shared" si="11"/>
        <v>35475.999999999993</v>
      </c>
      <c r="AP394" s="15">
        <f t="shared" si="12"/>
        <v>35475.999999999993</v>
      </c>
      <c r="AQ394" s="16">
        <f t="shared" si="13"/>
        <v>52784</v>
      </c>
      <c r="AR394" s="11" t="str">
        <f t="shared" si="14"/>
        <v/>
      </c>
    </row>
    <row r="395" spans="1:44" hidden="1">
      <c r="A395" s="1" t="s">
        <v>44</v>
      </c>
      <c r="B395" s="1" t="s">
        <v>558</v>
      </c>
      <c r="C395" s="1">
        <v>124170767729247</v>
      </c>
      <c r="D395" s="1" t="s">
        <v>46</v>
      </c>
      <c r="E395" s="1" t="s">
        <v>47</v>
      </c>
      <c r="F395" s="1" t="s">
        <v>279</v>
      </c>
      <c r="G395" s="1">
        <v>43560</v>
      </c>
      <c r="H395" s="1">
        <v>43804</v>
      </c>
      <c r="I395" s="1">
        <v>3</v>
      </c>
      <c r="J395" s="1" t="s">
        <v>49</v>
      </c>
      <c r="K395" s="1">
        <v>201944</v>
      </c>
      <c r="L395" s="2">
        <v>43766</v>
      </c>
      <c r="M395" s="2">
        <v>43772</v>
      </c>
      <c r="N395" s="2">
        <v>43766</v>
      </c>
      <c r="O395" s="2">
        <v>43772</v>
      </c>
      <c r="P395" s="1">
        <v>1</v>
      </c>
      <c r="Q395" s="1">
        <v>61</v>
      </c>
      <c r="R395" s="10">
        <f t="shared" si="0"/>
        <v>8.6770981507823614E-2</v>
      </c>
      <c r="S395" s="11">
        <f t="shared" si="1"/>
        <v>0.17354196301564723</v>
      </c>
      <c r="T395" s="1">
        <v>0.28999999999999998</v>
      </c>
      <c r="U395" s="1">
        <v>0</v>
      </c>
      <c r="V395" s="1">
        <v>0</v>
      </c>
      <c r="W395" s="1">
        <v>703</v>
      </c>
      <c r="X395" s="1">
        <v>19.46</v>
      </c>
      <c r="Y395" s="1">
        <v>2</v>
      </c>
      <c r="Z395" s="1">
        <v>99.6</v>
      </c>
      <c r="AA395" s="1">
        <v>2</v>
      </c>
      <c r="AB395" s="1">
        <v>2</v>
      </c>
      <c r="AC395" s="1">
        <v>99.6</v>
      </c>
      <c r="AD395" s="1">
        <v>99.6</v>
      </c>
      <c r="AE395" s="1" t="s">
        <v>50</v>
      </c>
      <c r="AF395" s="11">
        <f t="shared" si="2"/>
        <v>2.8449502133712661E-3</v>
      </c>
      <c r="AG395" s="11">
        <f t="shared" si="3"/>
        <v>0</v>
      </c>
      <c r="AH395" s="10">
        <f t="shared" si="4"/>
        <v>0</v>
      </c>
      <c r="AI395" s="12">
        <f t="shared" si="5"/>
        <v>1</v>
      </c>
      <c r="AJ395" s="11">
        <f t="shared" si="6"/>
        <v>2.0088199800302798E-3</v>
      </c>
      <c r="AK395" s="11">
        <f t="shared" si="7"/>
        <v>0</v>
      </c>
      <c r="AL395" s="11">
        <f t="shared" si="8"/>
        <v>-1.4162295485175247</v>
      </c>
      <c r="AM395" s="13">
        <f t="shared" si="9"/>
        <v>0.5</v>
      </c>
      <c r="AN395" s="14">
        <f t="shared" si="10"/>
        <v>8.6770981507823614E-2</v>
      </c>
      <c r="AO395" s="14">
        <f t="shared" si="11"/>
        <v>61</v>
      </c>
      <c r="AP395" s="15">
        <f t="shared" si="12"/>
        <v>61</v>
      </c>
      <c r="AQ395" s="16">
        <f t="shared" si="13"/>
        <v>703</v>
      </c>
      <c r="AR395" s="11" t="str">
        <f t="shared" si="14"/>
        <v/>
      </c>
    </row>
    <row r="396" spans="1:44" hidden="1">
      <c r="A396" s="1" t="s">
        <v>44</v>
      </c>
      <c r="B396" s="1" t="s">
        <v>559</v>
      </c>
      <c r="C396" s="1">
        <v>124170767729247</v>
      </c>
      <c r="D396" s="1" t="s">
        <v>46</v>
      </c>
      <c r="E396" s="1" t="s">
        <v>47</v>
      </c>
      <c r="F396" s="1" t="s">
        <v>225</v>
      </c>
      <c r="G396" s="1">
        <v>43560</v>
      </c>
      <c r="H396" s="1">
        <v>43804</v>
      </c>
      <c r="I396" s="1">
        <v>3</v>
      </c>
      <c r="J396" s="1" t="s">
        <v>49</v>
      </c>
      <c r="K396" s="1">
        <v>201944</v>
      </c>
      <c r="L396" s="2">
        <v>43766</v>
      </c>
      <c r="M396" s="2">
        <v>43772</v>
      </c>
      <c r="N396" s="2">
        <v>43766</v>
      </c>
      <c r="O396" s="2">
        <v>43772</v>
      </c>
      <c r="P396" s="1">
        <v>1</v>
      </c>
      <c r="Q396" s="1">
        <v>2926</v>
      </c>
      <c r="R396" s="10">
        <f t="shared" si="0"/>
        <v>8.5515548281505732E-2</v>
      </c>
      <c r="S396" s="11">
        <f t="shared" si="1"/>
        <v>7.0977905073649765</v>
      </c>
      <c r="T396" s="1">
        <v>10.59</v>
      </c>
      <c r="U396" s="1">
        <v>9</v>
      </c>
      <c r="V396" s="1">
        <v>849.92</v>
      </c>
      <c r="W396" s="1">
        <v>34216</v>
      </c>
      <c r="X396" s="1">
        <v>938.12</v>
      </c>
      <c r="Y396" s="1">
        <v>83</v>
      </c>
      <c r="Z396" s="1">
        <v>3690.84</v>
      </c>
      <c r="AA396" s="1">
        <v>83</v>
      </c>
      <c r="AB396" s="1">
        <v>-22.244019138721001</v>
      </c>
      <c r="AC396" s="1">
        <v>3690.84</v>
      </c>
      <c r="AD396" s="1">
        <v>-989.14597105972302</v>
      </c>
      <c r="AE396" s="1" t="s">
        <v>50</v>
      </c>
      <c r="AF396" s="11">
        <f t="shared" si="2"/>
        <v>2.4257657236380643E-3</v>
      </c>
      <c r="AG396" s="11">
        <f t="shared" si="3"/>
        <v>3.0758714969241286E-3</v>
      </c>
      <c r="AH396" s="10">
        <f t="shared" si="4"/>
        <v>105.24401913875599</v>
      </c>
      <c r="AI396" s="12">
        <f t="shared" si="5"/>
        <v>-0.2680002305874214</v>
      </c>
      <c r="AJ396" s="11">
        <f t="shared" si="6"/>
        <v>2.65939238401393E-4</v>
      </c>
      <c r="AK396" s="11">
        <f t="shared" si="7"/>
        <v>1.0237124536630747E-3</v>
      </c>
      <c r="AL396" s="11">
        <f t="shared" si="8"/>
        <v>0.61464604940595524</v>
      </c>
      <c r="AM396" s="13">
        <f t="shared" si="9"/>
        <v>0.73060575191398414</v>
      </c>
      <c r="AN396" s="14">
        <f t="shared" si="10"/>
        <v>5.1813870703764326</v>
      </c>
      <c r="AO396" s="14">
        <f t="shared" si="11"/>
        <v>177286.34000000003</v>
      </c>
      <c r="AP396" s="15">
        <f t="shared" si="12"/>
        <v>-47512.78</v>
      </c>
      <c r="AQ396" s="16">
        <f t="shared" si="13"/>
        <v>-9169.8958897792108</v>
      </c>
      <c r="AR396" s="11" t="str">
        <f t="shared" si="14"/>
        <v/>
      </c>
    </row>
    <row r="397" spans="1:44" hidden="1">
      <c r="A397" s="1" t="s">
        <v>53</v>
      </c>
      <c r="B397" s="1" t="s">
        <v>560</v>
      </c>
      <c r="C397" s="1">
        <v>124170767729247</v>
      </c>
      <c r="D397" s="1" t="s">
        <v>46</v>
      </c>
      <c r="E397" s="1" t="s">
        <v>55</v>
      </c>
      <c r="F397" s="1" t="s">
        <v>509</v>
      </c>
      <c r="G397" s="1">
        <v>43560</v>
      </c>
      <c r="H397" s="1">
        <v>43804</v>
      </c>
      <c r="I397" s="1">
        <v>3</v>
      </c>
      <c r="J397" s="1" t="s">
        <v>49</v>
      </c>
      <c r="K397" s="1">
        <v>201944</v>
      </c>
      <c r="L397" s="2">
        <v>43766</v>
      </c>
      <c r="M397" s="2">
        <v>43772</v>
      </c>
      <c r="N397" s="2">
        <v>43766</v>
      </c>
      <c r="O397" s="2">
        <v>43772</v>
      </c>
      <c r="P397" s="1">
        <v>1</v>
      </c>
      <c r="Q397" s="1">
        <v>134851</v>
      </c>
      <c r="R397" s="10">
        <f t="shared" si="0"/>
        <v>0.5247937422166874</v>
      </c>
      <c r="S397" s="11">
        <f t="shared" si="1"/>
        <v>56.152930417185551</v>
      </c>
      <c r="T397" s="1">
        <v>6.5149999999999997</v>
      </c>
      <c r="U397" s="1">
        <v>1</v>
      </c>
      <c r="V397" s="1">
        <v>145.09</v>
      </c>
      <c r="W397" s="1">
        <v>256960</v>
      </c>
      <c r="X397" s="1">
        <v>1697.19</v>
      </c>
      <c r="Y397" s="1">
        <v>107</v>
      </c>
      <c r="Z397" s="1">
        <v>5360.43</v>
      </c>
      <c r="AA397" s="1">
        <v>107</v>
      </c>
      <c r="AB397" s="1">
        <v>105.094489473442</v>
      </c>
      <c r="AC397" s="1">
        <v>5360.43</v>
      </c>
      <c r="AD397" s="1">
        <v>5264.9687309170304</v>
      </c>
      <c r="AE397" s="1" t="s">
        <v>50</v>
      </c>
      <c r="AF397" s="11">
        <f t="shared" si="2"/>
        <v>4.1640722291407222E-4</v>
      </c>
      <c r="AG397" s="11">
        <f t="shared" si="3"/>
        <v>7.4155920237892189E-6</v>
      </c>
      <c r="AH397" s="10">
        <f t="shared" si="4"/>
        <v>1.9055105264328778</v>
      </c>
      <c r="AI397" s="12">
        <f t="shared" si="5"/>
        <v>0.98219149040716935</v>
      </c>
      <c r="AJ397" s="11">
        <f t="shared" si="6"/>
        <v>4.0247223434142102E-5</v>
      </c>
      <c r="AK397" s="11">
        <f t="shared" si="7"/>
        <v>7.4155645282357139E-6</v>
      </c>
      <c r="AL397" s="11">
        <f t="shared" si="8"/>
        <v>-9.9937644364853426</v>
      </c>
      <c r="AM397" s="13">
        <f t="shared" si="9"/>
        <v>8.1149263541951442E-24</v>
      </c>
      <c r="AN397" s="14">
        <f t="shared" si="10"/>
        <v>56.152930417185551</v>
      </c>
      <c r="AO397" s="14">
        <f t="shared" si="11"/>
        <v>14429057</v>
      </c>
      <c r="AP397" s="15">
        <f t="shared" si="12"/>
        <v>14172097</v>
      </c>
      <c r="AQ397" s="16">
        <f t="shared" si="13"/>
        <v>252383.92537502624</v>
      </c>
      <c r="AR397" s="11">
        <f t="shared" si="14"/>
        <v>1</v>
      </c>
    </row>
    <row r="398" spans="1:44" hidden="1">
      <c r="A398" s="1" t="s">
        <v>53</v>
      </c>
      <c r="B398" s="1" t="s">
        <v>561</v>
      </c>
      <c r="C398" s="1">
        <v>124170767729247</v>
      </c>
      <c r="D398" s="1" t="s">
        <v>46</v>
      </c>
      <c r="E398" s="1" t="s">
        <v>55</v>
      </c>
      <c r="F398" s="1" t="s">
        <v>516</v>
      </c>
      <c r="G398" s="1">
        <v>43560</v>
      </c>
      <c r="H398" s="1">
        <v>43804</v>
      </c>
      <c r="I398" s="1">
        <v>3</v>
      </c>
      <c r="J398" s="1" t="s">
        <v>49</v>
      </c>
      <c r="K398" s="1">
        <v>201944</v>
      </c>
      <c r="L398" s="2">
        <v>43766</v>
      </c>
      <c r="M398" s="2">
        <v>43772</v>
      </c>
      <c r="N398" s="2">
        <v>43766</v>
      </c>
      <c r="O398" s="2">
        <v>43772</v>
      </c>
      <c r="P398" s="1">
        <v>1</v>
      </c>
      <c r="Q398" s="1">
        <v>134851</v>
      </c>
      <c r="R398" s="10">
        <f t="shared" si="0"/>
        <v>9.4176269292548369</v>
      </c>
      <c r="S398" s="11">
        <f t="shared" si="1"/>
        <v>1469.1498009637546</v>
      </c>
      <c r="T398" s="1">
        <v>101.405</v>
      </c>
      <c r="U398" s="1">
        <v>13</v>
      </c>
      <c r="V398" s="1">
        <v>815.75</v>
      </c>
      <c r="W398" s="1">
        <v>14319</v>
      </c>
      <c r="X398" s="1">
        <v>2924.27</v>
      </c>
      <c r="Y398" s="1">
        <v>156</v>
      </c>
      <c r="Z398" s="1">
        <v>8320.9499999999898</v>
      </c>
      <c r="AA398" s="1">
        <v>156</v>
      </c>
      <c r="AB398" s="1">
        <v>154.61960979145201</v>
      </c>
      <c r="AC398" s="1">
        <v>8320.9499999999898</v>
      </c>
      <c r="AD398" s="1">
        <v>8247.3207826550097</v>
      </c>
      <c r="AE398" s="1" t="s">
        <v>50</v>
      </c>
      <c r="AF398" s="11">
        <f t="shared" si="2"/>
        <v>1.0894615545778337E-2</v>
      </c>
      <c r="AG398" s="11">
        <f t="shared" si="3"/>
        <v>9.6402696309259847E-5</v>
      </c>
      <c r="AH398" s="10">
        <f t="shared" si="4"/>
        <v>1.3803902084522917</v>
      </c>
      <c r="AI398" s="12">
        <f t="shared" si="5"/>
        <v>0.99115134481761358</v>
      </c>
      <c r="AJ398" s="11">
        <f t="shared" si="6"/>
        <v>8.6750281579177834E-4</v>
      </c>
      <c r="AK398" s="11">
        <f t="shared" si="7"/>
        <v>2.67360084748571E-5</v>
      </c>
      <c r="AL398" s="11">
        <f t="shared" si="8"/>
        <v>-12.441559849193702</v>
      </c>
      <c r="AM398" s="13">
        <f t="shared" si="9"/>
        <v>7.7719220135386042E-36</v>
      </c>
      <c r="AN398" s="14">
        <f t="shared" si="10"/>
        <v>1469.1498009637546</v>
      </c>
      <c r="AO398" s="14">
        <f t="shared" si="11"/>
        <v>21036756.000000004</v>
      </c>
      <c r="AP398" s="15">
        <f t="shared" si="12"/>
        <v>20850609.000000004</v>
      </c>
      <c r="AQ398" s="16">
        <f t="shared" si="13"/>
        <v>14192.296106443409</v>
      </c>
      <c r="AR398" s="11">
        <f t="shared" si="14"/>
        <v>1</v>
      </c>
    </row>
    <row r="399" spans="1:44" hidden="1">
      <c r="A399" s="1" t="s">
        <v>53</v>
      </c>
      <c r="B399" s="1" t="s">
        <v>562</v>
      </c>
      <c r="C399" s="1">
        <v>124170767729247</v>
      </c>
      <c r="D399" s="1" t="s">
        <v>46</v>
      </c>
      <c r="E399" s="1" t="s">
        <v>55</v>
      </c>
      <c r="F399" s="1" t="s">
        <v>505</v>
      </c>
      <c r="G399" s="1">
        <v>43560</v>
      </c>
      <c r="H399" s="1">
        <v>43804</v>
      </c>
      <c r="I399" s="1">
        <v>3</v>
      </c>
      <c r="J399" s="1" t="s">
        <v>49</v>
      </c>
      <c r="K399" s="1">
        <v>201944</v>
      </c>
      <c r="L399" s="2">
        <v>43766</v>
      </c>
      <c r="M399" s="2">
        <v>43772</v>
      </c>
      <c r="N399" s="2">
        <v>43766</v>
      </c>
      <c r="O399" s="2">
        <v>43772</v>
      </c>
      <c r="P399" s="1">
        <v>1</v>
      </c>
      <c r="Q399" s="1">
        <v>8136</v>
      </c>
      <c r="R399" s="10">
        <f t="shared" si="0"/>
        <v>0.15536798686170417</v>
      </c>
      <c r="S399" s="11">
        <f t="shared" si="1"/>
        <v>47.542603979681466</v>
      </c>
      <c r="T399" s="1">
        <v>23.78</v>
      </c>
      <c r="U399" s="1">
        <v>18</v>
      </c>
      <c r="V399" s="1">
        <v>823.69</v>
      </c>
      <c r="W399" s="1">
        <v>52366</v>
      </c>
      <c r="X399" s="1">
        <v>3248.83</v>
      </c>
      <c r="Y399" s="1">
        <v>306</v>
      </c>
      <c r="Z399" s="1">
        <v>13600.15</v>
      </c>
      <c r="AA399" s="1">
        <v>306</v>
      </c>
      <c r="AB399" s="1">
        <v>190.14601769881199</v>
      </c>
      <c r="AC399" s="1">
        <v>13600.15</v>
      </c>
      <c r="AD399" s="1">
        <v>8451.0273287794007</v>
      </c>
      <c r="AE399" s="1" t="s">
        <v>50</v>
      </c>
      <c r="AF399" s="11">
        <f t="shared" si="2"/>
        <v>5.8434862315242713E-3</v>
      </c>
      <c r="AG399" s="11">
        <f t="shared" si="3"/>
        <v>2.2123893805309734E-3</v>
      </c>
      <c r="AH399" s="10">
        <f t="shared" si="4"/>
        <v>115.85398230088495</v>
      </c>
      <c r="AI399" s="12">
        <f t="shared" si="5"/>
        <v>0.62139221470299033</v>
      </c>
      <c r="AJ399" s="11">
        <f t="shared" si="6"/>
        <v>3.3307243574662965E-4</v>
      </c>
      <c r="AK399" s="11">
        <f t="shared" si="7"/>
        <v>5.2088801645206687E-4</v>
      </c>
      <c r="AL399" s="11">
        <f t="shared" si="8"/>
        <v>-5.8729663362923148</v>
      </c>
      <c r="AM399" s="13">
        <f t="shared" si="9"/>
        <v>2.1403271213831868E-9</v>
      </c>
      <c r="AN399" s="14">
        <f t="shared" si="10"/>
        <v>47.542603979681466</v>
      </c>
      <c r="AO399" s="14">
        <f t="shared" si="11"/>
        <v>2489615.9999999995</v>
      </c>
      <c r="AP399" s="15">
        <f t="shared" si="12"/>
        <v>1547027.9999999998</v>
      </c>
      <c r="AQ399" s="16">
        <f t="shared" si="13"/>
        <v>32539.82471513679</v>
      </c>
      <c r="AR399" s="11">
        <f t="shared" si="14"/>
        <v>1</v>
      </c>
    </row>
    <row r="400" spans="1:44" hidden="1">
      <c r="A400" s="1" t="s">
        <v>53</v>
      </c>
      <c r="B400" s="1" t="s">
        <v>563</v>
      </c>
      <c r="C400" s="1">
        <v>124170767729247</v>
      </c>
      <c r="D400" s="1" t="s">
        <v>46</v>
      </c>
      <c r="E400" s="1" t="s">
        <v>55</v>
      </c>
      <c r="F400" s="1" t="s">
        <v>472</v>
      </c>
      <c r="G400" s="1">
        <v>43560</v>
      </c>
      <c r="H400" s="1">
        <v>43804</v>
      </c>
      <c r="I400" s="1">
        <v>3</v>
      </c>
      <c r="J400" s="1" t="s">
        <v>49</v>
      </c>
      <c r="K400" s="1">
        <v>201944</v>
      </c>
      <c r="L400" s="2">
        <v>43766</v>
      </c>
      <c r="M400" s="2">
        <v>43772</v>
      </c>
      <c r="N400" s="2">
        <v>43766</v>
      </c>
      <c r="O400" s="2">
        <v>43772</v>
      </c>
      <c r="P400" s="1">
        <v>1</v>
      </c>
      <c r="Q400" s="1">
        <v>5536</v>
      </c>
      <c r="R400" s="10">
        <f t="shared" si="0"/>
        <v>0.30546818959333444</v>
      </c>
      <c r="S400" s="11">
        <f t="shared" si="1"/>
        <v>29.63041439055344</v>
      </c>
      <c r="T400" s="1">
        <v>18.29</v>
      </c>
      <c r="U400" s="1">
        <v>3</v>
      </c>
      <c r="V400" s="1">
        <v>161.06</v>
      </c>
      <c r="W400" s="1">
        <v>18123</v>
      </c>
      <c r="X400" s="1">
        <v>1584.33</v>
      </c>
      <c r="Y400" s="1">
        <v>97</v>
      </c>
      <c r="Z400" s="1">
        <v>4690.2199999999903</v>
      </c>
      <c r="AA400" s="1">
        <v>97</v>
      </c>
      <c r="AB400" s="1">
        <v>87.179010115588</v>
      </c>
      <c r="AC400" s="1">
        <v>4690.2199999999903</v>
      </c>
      <c r="AD400" s="1">
        <v>4215.34780231271</v>
      </c>
      <c r="AE400" s="1" t="s">
        <v>50</v>
      </c>
      <c r="AF400" s="11">
        <f t="shared" si="2"/>
        <v>5.3523147381780061E-3</v>
      </c>
      <c r="AG400" s="11">
        <f t="shared" si="3"/>
        <v>5.41907514450867E-4</v>
      </c>
      <c r="AH400" s="10">
        <f t="shared" si="4"/>
        <v>9.8209898843930628</v>
      </c>
      <c r="AI400" s="12">
        <f t="shared" si="5"/>
        <v>0.8987526816041953</v>
      </c>
      <c r="AJ400" s="11">
        <f t="shared" si="6"/>
        <v>5.4198892820441445E-4</v>
      </c>
      <c r="AK400" s="11">
        <f t="shared" si="7"/>
        <v>3.1278566443236275E-4</v>
      </c>
      <c r="AL400" s="11">
        <f t="shared" si="8"/>
        <v>-7.68719295262808</v>
      </c>
      <c r="AM400" s="13">
        <f t="shared" si="9"/>
        <v>7.5199114964301718E-15</v>
      </c>
      <c r="AN400" s="14">
        <f t="shared" si="10"/>
        <v>29.63041439055344</v>
      </c>
      <c r="AO400" s="14">
        <f t="shared" si="11"/>
        <v>536992</v>
      </c>
      <c r="AP400" s="15">
        <f t="shared" si="12"/>
        <v>482623.00000000006</v>
      </c>
      <c r="AQ400" s="16">
        <f t="shared" si="13"/>
        <v>16288.094848712832</v>
      </c>
      <c r="AR400" s="11">
        <f t="shared" si="14"/>
        <v>1</v>
      </c>
    </row>
    <row r="401" spans="1:44" hidden="1">
      <c r="A401" s="1" t="s">
        <v>53</v>
      </c>
      <c r="B401" s="1" t="s">
        <v>564</v>
      </c>
      <c r="C401" s="1">
        <v>124170767729247</v>
      </c>
      <c r="D401" s="1" t="s">
        <v>46</v>
      </c>
      <c r="E401" s="1" t="s">
        <v>55</v>
      </c>
      <c r="F401" s="1" t="s">
        <v>333</v>
      </c>
      <c r="G401" s="1">
        <v>43560</v>
      </c>
      <c r="H401" s="1">
        <v>43804</v>
      </c>
      <c r="I401" s="1">
        <v>3</v>
      </c>
      <c r="J401" s="1" t="s">
        <v>49</v>
      </c>
      <c r="K401" s="1">
        <v>201944</v>
      </c>
      <c r="L401" s="2">
        <v>43766</v>
      </c>
      <c r="M401" s="2">
        <v>43772</v>
      </c>
      <c r="N401" s="2">
        <v>43766</v>
      </c>
      <c r="O401" s="2">
        <v>43772</v>
      </c>
      <c r="P401" s="1">
        <v>1</v>
      </c>
      <c r="Q401" s="1">
        <v>7593</v>
      </c>
      <c r="R401" s="10">
        <f t="shared" si="0"/>
        <v>7.3449606779070781E-2</v>
      </c>
      <c r="S401" s="11">
        <f t="shared" si="1"/>
        <v>30.628486026872515</v>
      </c>
      <c r="T401" s="1">
        <v>30.66</v>
      </c>
      <c r="U401" s="1">
        <v>17</v>
      </c>
      <c r="V401" s="1">
        <v>785.52</v>
      </c>
      <c r="W401" s="1">
        <v>103377</v>
      </c>
      <c r="X401" s="1">
        <v>3050.06</v>
      </c>
      <c r="Y401" s="1">
        <v>417</v>
      </c>
      <c r="Z401" s="1">
        <v>20357.91</v>
      </c>
      <c r="AA401" s="1">
        <v>417</v>
      </c>
      <c r="AB401" s="1">
        <v>185.54879494256701</v>
      </c>
      <c r="AC401" s="1">
        <v>20357.91</v>
      </c>
      <c r="AD401" s="1">
        <v>9058.4788202619493</v>
      </c>
      <c r="AE401" s="1" t="s">
        <v>50</v>
      </c>
      <c r="AF401" s="11">
        <f t="shared" si="2"/>
        <v>4.033779273919731E-3</v>
      </c>
      <c r="AG401" s="11">
        <f t="shared" si="3"/>
        <v>2.2389042539180826E-3</v>
      </c>
      <c r="AH401" s="10">
        <f t="shared" si="4"/>
        <v>231.45120505728963</v>
      </c>
      <c r="AI401" s="12">
        <f t="shared" si="5"/>
        <v>0.44496113895134387</v>
      </c>
      <c r="AJ401" s="11">
        <f t="shared" si="6"/>
        <v>1.9713621199068178E-4</v>
      </c>
      <c r="AK401" s="11">
        <f t="shared" si="7"/>
        <v>5.4240582376883866E-4</v>
      </c>
      <c r="AL401" s="11">
        <f t="shared" si="8"/>
        <v>-3.1100585471822044</v>
      </c>
      <c r="AM401" s="13">
        <f t="shared" si="9"/>
        <v>9.3525132080908308E-4</v>
      </c>
      <c r="AN401" s="14">
        <f t="shared" si="10"/>
        <v>30.628486026872515</v>
      </c>
      <c r="AO401" s="14">
        <f t="shared" si="11"/>
        <v>3166281</v>
      </c>
      <c r="AP401" s="15">
        <f t="shared" si="12"/>
        <v>1408872</v>
      </c>
      <c r="AQ401" s="16">
        <f t="shared" si="13"/>
        <v>45998.747661373076</v>
      </c>
      <c r="AR401" s="11">
        <f t="shared" si="14"/>
        <v>1</v>
      </c>
    </row>
    <row r="402" spans="1:44" hidden="1">
      <c r="A402" s="1" t="s">
        <v>44</v>
      </c>
      <c r="B402" s="1" t="s">
        <v>565</v>
      </c>
      <c r="C402" s="1">
        <v>124170767729247</v>
      </c>
      <c r="D402" s="1" t="s">
        <v>46</v>
      </c>
      <c r="E402" s="1" t="s">
        <v>47</v>
      </c>
      <c r="F402" s="1" t="s">
        <v>492</v>
      </c>
      <c r="G402" s="1">
        <v>43560</v>
      </c>
      <c r="H402" s="1">
        <v>43804</v>
      </c>
      <c r="I402" s="1">
        <v>3</v>
      </c>
      <c r="J402" s="1" t="s">
        <v>49</v>
      </c>
      <c r="K402" s="1">
        <v>201944</v>
      </c>
      <c r="L402" s="2">
        <v>43766</v>
      </c>
      <c r="M402" s="2">
        <v>43772</v>
      </c>
      <c r="N402" s="2">
        <v>43766</v>
      </c>
      <c r="O402" s="2">
        <v>43772</v>
      </c>
      <c r="P402" s="1">
        <v>1</v>
      </c>
      <c r="Q402" s="1">
        <v>5914</v>
      </c>
      <c r="R402" s="10">
        <f t="shared" si="0"/>
        <v>0.1533475081678162</v>
      </c>
      <c r="S402" s="11">
        <f t="shared" si="1"/>
        <v>14.414665767774725</v>
      </c>
      <c r="T402" s="1">
        <v>12.79</v>
      </c>
      <c r="U402" s="1">
        <v>15</v>
      </c>
      <c r="V402" s="1">
        <v>612.87</v>
      </c>
      <c r="W402" s="1">
        <v>38566</v>
      </c>
      <c r="X402" s="1">
        <v>943.62</v>
      </c>
      <c r="Y402" s="1">
        <v>94</v>
      </c>
      <c r="Z402" s="1">
        <v>3963.15</v>
      </c>
      <c r="AA402" s="1">
        <v>94</v>
      </c>
      <c r="AB402" s="1">
        <v>-3.8170443016619999</v>
      </c>
      <c r="AC402" s="1">
        <v>3963.15</v>
      </c>
      <c r="AD402" s="1">
        <v>-160.931054512039</v>
      </c>
      <c r="AE402" s="1" t="s">
        <v>50</v>
      </c>
      <c r="AF402" s="11">
        <f t="shared" si="2"/>
        <v>2.43738007571436E-3</v>
      </c>
      <c r="AG402" s="11">
        <f t="shared" si="3"/>
        <v>2.5363544132566791E-3</v>
      </c>
      <c r="AH402" s="10">
        <f t="shared" si="4"/>
        <v>97.817044301657091</v>
      </c>
      <c r="AI402" s="12">
        <f t="shared" si="5"/>
        <v>-4.0606854272947648E-2</v>
      </c>
      <c r="AJ402" s="11">
        <f t="shared" si="6"/>
        <v>2.5108999813168833E-4</v>
      </c>
      <c r="AK402" s="11">
        <f t="shared" si="7"/>
        <v>6.5405285739636649E-4</v>
      </c>
      <c r="AL402" s="11">
        <f t="shared" si="8"/>
        <v>0.14127212136801065</v>
      </c>
      <c r="AM402" s="13">
        <f t="shared" si="9"/>
        <v>0.55617251368236365</v>
      </c>
      <c r="AN402" s="14">
        <f t="shared" si="10"/>
        <v>8.0722128299538465</v>
      </c>
      <c r="AO402" s="14">
        <f t="shared" si="11"/>
        <v>311312.96000000002</v>
      </c>
      <c r="AP402" s="15">
        <f t="shared" si="12"/>
        <v>-12641.439999999981</v>
      </c>
      <c r="AQ402" s="16">
        <f t="shared" si="13"/>
        <v>-1566.0439418904989</v>
      </c>
      <c r="AR402" s="11" t="str">
        <f t="shared" si="14"/>
        <v/>
      </c>
    </row>
    <row r="403" spans="1:44" hidden="1">
      <c r="A403" s="1" t="s">
        <v>53</v>
      </c>
      <c r="B403" s="1" t="s">
        <v>566</v>
      </c>
      <c r="C403" s="1">
        <v>124170767729247</v>
      </c>
      <c r="D403" s="1" t="s">
        <v>46</v>
      </c>
      <c r="E403" s="1" t="s">
        <v>55</v>
      </c>
      <c r="F403" s="1" t="s">
        <v>398</v>
      </c>
      <c r="G403" s="1">
        <v>43560</v>
      </c>
      <c r="H403" s="1">
        <v>43804</v>
      </c>
      <c r="I403" s="1">
        <v>3</v>
      </c>
      <c r="J403" s="1" t="s">
        <v>49</v>
      </c>
      <c r="K403" s="1">
        <v>201944</v>
      </c>
      <c r="L403" s="2">
        <v>43766</v>
      </c>
      <c r="M403" s="2">
        <v>43772</v>
      </c>
      <c r="N403" s="2">
        <v>43766</v>
      </c>
      <c r="O403" s="2">
        <v>43772</v>
      </c>
      <c r="P403" s="1">
        <v>1</v>
      </c>
      <c r="Q403" s="1">
        <v>2968</v>
      </c>
      <c r="R403" s="10">
        <f t="shared" si="0"/>
        <v>8.57010857010857E-2</v>
      </c>
      <c r="S403" s="11">
        <f t="shared" si="1"/>
        <v>7.2845922845922848</v>
      </c>
      <c r="T403" s="1">
        <v>10.88</v>
      </c>
      <c r="U403" s="1">
        <v>9</v>
      </c>
      <c r="V403" s="1">
        <v>849.92</v>
      </c>
      <c r="W403" s="1">
        <v>34632</v>
      </c>
      <c r="X403" s="1">
        <v>957.58</v>
      </c>
      <c r="Y403" s="1">
        <v>85</v>
      </c>
      <c r="Z403" s="1">
        <v>3790.44</v>
      </c>
      <c r="AA403" s="1">
        <v>85</v>
      </c>
      <c r="AB403" s="1">
        <v>-20.01617250672</v>
      </c>
      <c r="AC403" s="1">
        <v>3790.44</v>
      </c>
      <c r="AD403" s="1">
        <v>-892.58942254554995</v>
      </c>
      <c r="AE403" s="1" t="s">
        <v>50</v>
      </c>
      <c r="AF403" s="11">
        <f t="shared" si="2"/>
        <v>2.4543774543774543E-3</v>
      </c>
      <c r="AG403" s="11">
        <f t="shared" si="3"/>
        <v>3.0323450134770889E-3</v>
      </c>
      <c r="AH403" s="10">
        <f t="shared" si="4"/>
        <v>105.01617250673854</v>
      </c>
      <c r="AI403" s="12">
        <f t="shared" si="5"/>
        <v>-0.2354843824322182</v>
      </c>
      <c r="AJ403" s="11">
        <f t="shared" si="6"/>
        <v>2.6588771614263139E-4</v>
      </c>
      <c r="AK403" s="11">
        <f t="shared" si="7"/>
        <v>1.0092479882322207E-3</v>
      </c>
      <c r="AL403" s="11">
        <f t="shared" si="8"/>
        <v>0.55377601311366409</v>
      </c>
      <c r="AM403" s="13">
        <f t="shared" si="9"/>
        <v>0.71013392687169463</v>
      </c>
      <c r="AN403" s="14">
        <f t="shared" si="10"/>
        <v>5.172060522060522</v>
      </c>
      <c r="AO403" s="14">
        <f t="shared" si="11"/>
        <v>179118.8</v>
      </c>
      <c r="AP403" s="15">
        <f t="shared" si="12"/>
        <v>-42179.68</v>
      </c>
      <c r="AQ403" s="16">
        <f t="shared" si="13"/>
        <v>-8155.2951323925809</v>
      </c>
      <c r="AR403" s="11" t="str">
        <f t="shared" si="14"/>
        <v/>
      </c>
    </row>
    <row r="404" spans="1:44" hidden="1">
      <c r="A404" s="1" t="s">
        <v>53</v>
      </c>
      <c r="B404" s="1" t="s">
        <v>567</v>
      </c>
      <c r="C404" s="1">
        <v>124170767729247</v>
      </c>
      <c r="D404" s="1" t="s">
        <v>46</v>
      </c>
      <c r="E404" s="1" t="s">
        <v>55</v>
      </c>
      <c r="F404" s="1" t="s">
        <v>400</v>
      </c>
      <c r="G404" s="1">
        <v>43560</v>
      </c>
      <c r="H404" s="1">
        <v>43804</v>
      </c>
      <c r="I404" s="1">
        <v>3</v>
      </c>
      <c r="J404" s="1" t="s">
        <v>49</v>
      </c>
      <c r="K404" s="1">
        <v>201944</v>
      </c>
      <c r="L404" s="2">
        <v>43766</v>
      </c>
      <c r="M404" s="2">
        <v>43772</v>
      </c>
      <c r="N404" s="2">
        <v>43766</v>
      </c>
      <c r="O404" s="2">
        <v>43772</v>
      </c>
      <c r="P404" s="1">
        <v>1</v>
      </c>
      <c r="Q404" s="1">
        <v>45125</v>
      </c>
      <c r="R404" s="10">
        <f t="shared" si="0"/>
        <v>0.16594039016676779</v>
      </c>
      <c r="S404" s="11">
        <f t="shared" si="1"/>
        <v>24.061356574181328</v>
      </c>
      <c r="T404" s="1">
        <v>48.94</v>
      </c>
      <c r="U404" s="1">
        <v>3</v>
      </c>
      <c r="V404" s="1">
        <v>362.95</v>
      </c>
      <c r="W404" s="1">
        <v>271935</v>
      </c>
      <c r="X404" s="1">
        <v>3249.3199999999902</v>
      </c>
      <c r="Y404" s="1">
        <v>145</v>
      </c>
      <c r="Z404" s="1">
        <v>11124.97</v>
      </c>
      <c r="AA404" s="1">
        <v>145</v>
      </c>
      <c r="AB404" s="1">
        <v>126.92121883642</v>
      </c>
      <c r="AC404" s="1">
        <v>11124.97</v>
      </c>
      <c r="AD404" s="1">
        <v>9737.8948408179804</v>
      </c>
      <c r="AE404" s="1" t="s">
        <v>50</v>
      </c>
      <c r="AF404" s="11">
        <f t="shared" si="2"/>
        <v>5.3321565815360288E-4</v>
      </c>
      <c r="AG404" s="11">
        <f t="shared" si="3"/>
        <v>6.6481994459833792E-5</v>
      </c>
      <c r="AH404" s="10">
        <f t="shared" si="4"/>
        <v>18.078781163434904</v>
      </c>
      <c r="AI404" s="12">
        <f t="shared" si="5"/>
        <v>0.87531875059700071</v>
      </c>
      <c r="AJ404" s="11">
        <f t="shared" si="6"/>
        <v>4.4269342921404793E-5</v>
      </c>
      <c r="AK404" s="11">
        <f t="shared" si="7"/>
        <v>3.8382121474034844E-5</v>
      </c>
      <c r="AL404" s="11">
        <f t="shared" si="8"/>
        <v>-7.9658959559100513</v>
      </c>
      <c r="AM404" s="13">
        <f t="shared" si="9"/>
        <v>8.2015456762327223E-16</v>
      </c>
      <c r="AN404" s="14">
        <f t="shared" si="10"/>
        <v>24.061356574181328</v>
      </c>
      <c r="AO404" s="14">
        <f t="shared" si="11"/>
        <v>6543124.9999999991</v>
      </c>
      <c r="AP404" s="15">
        <f t="shared" si="12"/>
        <v>5727319.9999999991</v>
      </c>
      <c r="AQ404" s="16">
        <f t="shared" si="13"/>
        <v>238029.80444359538</v>
      </c>
      <c r="AR404" s="11">
        <f t="shared" si="14"/>
        <v>1</v>
      </c>
    </row>
    <row r="405" spans="1:44" hidden="1">
      <c r="A405" s="1" t="s">
        <v>44</v>
      </c>
      <c r="B405" s="1" t="s">
        <v>568</v>
      </c>
      <c r="C405" s="1">
        <v>124170767729247</v>
      </c>
      <c r="D405" s="1" t="s">
        <v>46</v>
      </c>
      <c r="E405" s="1" t="s">
        <v>47</v>
      </c>
      <c r="F405" s="1" t="s">
        <v>569</v>
      </c>
      <c r="G405" s="1">
        <v>43560</v>
      </c>
      <c r="H405" s="1">
        <v>43804</v>
      </c>
      <c r="I405" s="1">
        <v>3</v>
      </c>
      <c r="J405" s="1" t="s">
        <v>49</v>
      </c>
      <c r="K405" s="1">
        <v>201944</v>
      </c>
      <c r="L405" s="2">
        <v>43766</v>
      </c>
      <c r="M405" s="2">
        <v>43772</v>
      </c>
      <c r="N405" s="2">
        <v>43766</v>
      </c>
      <c r="O405" s="2">
        <v>43772</v>
      </c>
      <c r="P405" s="1">
        <v>1</v>
      </c>
      <c r="Q405" s="1">
        <v>10440</v>
      </c>
      <c r="R405" s="10">
        <f t="shared" si="0"/>
        <v>2.7828868452618952E-2</v>
      </c>
      <c r="S405" s="11">
        <f t="shared" si="1"/>
        <v>4.7587365053978408</v>
      </c>
      <c r="T405" s="1">
        <v>9.19</v>
      </c>
      <c r="U405" s="1">
        <v>1</v>
      </c>
      <c r="V405" s="1">
        <v>16.989999999999998</v>
      </c>
      <c r="W405" s="1">
        <v>375150</v>
      </c>
      <c r="X405" s="1">
        <v>3108.26</v>
      </c>
      <c r="Y405" s="1">
        <v>171</v>
      </c>
      <c r="Z405" s="1">
        <v>10308.33</v>
      </c>
      <c r="AA405" s="1">
        <v>171</v>
      </c>
      <c r="AB405" s="1">
        <v>135.06609195391499</v>
      </c>
      <c r="AC405" s="1">
        <v>10308.33</v>
      </c>
      <c r="AD405" s="1">
        <v>8142.1394600660797</v>
      </c>
      <c r="AE405" s="1" t="s">
        <v>50</v>
      </c>
      <c r="AF405" s="11">
        <f t="shared" si="2"/>
        <v>4.5581767293082767E-4</v>
      </c>
      <c r="AG405" s="11">
        <f t="shared" si="3"/>
        <v>9.5785440613026823E-5</v>
      </c>
      <c r="AH405" s="10">
        <f t="shared" si="4"/>
        <v>35.933908045977013</v>
      </c>
      <c r="AI405" s="12">
        <f t="shared" si="5"/>
        <v>0.78986018686563142</v>
      </c>
      <c r="AJ405" s="11">
        <f t="shared" si="6"/>
        <v>3.4849303468392279E-5</v>
      </c>
      <c r="AK405" s="11">
        <f t="shared" si="7"/>
        <v>9.578085307785271E-5</v>
      </c>
      <c r="AL405" s="11">
        <f t="shared" si="8"/>
        <v>-3.5323692441542236</v>
      </c>
      <c r="AM405" s="13">
        <f t="shared" si="9"/>
        <v>2.0592692233833946E-4</v>
      </c>
      <c r="AN405" s="14">
        <f t="shared" si="10"/>
        <v>4.7587365053978408</v>
      </c>
      <c r="AO405" s="14">
        <f t="shared" si="11"/>
        <v>1785240</v>
      </c>
      <c r="AP405" s="15">
        <f t="shared" si="12"/>
        <v>1410089.9999999998</v>
      </c>
      <c r="AQ405" s="16">
        <f t="shared" si="13"/>
        <v>296316.04910264164</v>
      </c>
      <c r="AR405" s="11">
        <f t="shared" si="14"/>
        <v>1</v>
      </c>
    </row>
    <row r="406" spans="1:44" hidden="1">
      <c r="A406" s="1" t="s">
        <v>44</v>
      </c>
      <c r="B406" s="1" t="s">
        <v>570</v>
      </c>
      <c r="C406" s="1">
        <v>124170767729247</v>
      </c>
      <c r="D406" s="1" t="s">
        <v>46</v>
      </c>
      <c r="E406" s="1" t="s">
        <v>47</v>
      </c>
      <c r="F406" s="1" t="s">
        <v>484</v>
      </c>
      <c r="G406" s="1">
        <v>43560</v>
      </c>
      <c r="H406" s="1">
        <v>43804</v>
      </c>
      <c r="I406" s="1">
        <v>3</v>
      </c>
      <c r="J406" s="1" t="s">
        <v>49</v>
      </c>
      <c r="K406" s="1">
        <v>201944</v>
      </c>
      <c r="L406" s="2">
        <v>43766</v>
      </c>
      <c r="M406" s="2">
        <v>43772</v>
      </c>
      <c r="N406" s="2">
        <v>43766</v>
      </c>
      <c r="O406" s="2">
        <v>43772</v>
      </c>
      <c r="P406" s="1">
        <v>1</v>
      </c>
      <c r="Q406" s="1">
        <v>5536</v>
      </c>
      <c r="R406" s="10">
        <f t="shared" si="0"/>
        <v>0.30546818959333444</v>
      </c>
      <c r="S406" s="11">
        <f t="shared" si="1"/>
        <v>29.63041439055344</v>
      </c>
      <c r="T406" s="1">
        <v>18.29</v>
      </c>
      <c r="U406" s="1">
        <v>3</v>
      </c>
      <c r="V406" s="1">
        <v>161.06</v>
      </c>
      <c r="W406" s="1">
        <v>18123</v>
      </c>
      <c r="X406" s="1">
        <v>1584.33</v>
      </c>
      <c r="Y406" s="1">
        <v>97</v>
      </c>
      <c r="Z406" s="1">
        <v>4690.2199999999903</v>
      </c>
      <c r="AA406" s="1">
        <v>97</v>
      </c>
      <c r="AB406" s="1">
        <v>87.179010115588</v>
      </c>
      <c r="AC406" s="1">
        <v>4690.2199999999903</v>
      </c>
      <c r="AD406" s="1">
        <v>4215.34780231271</v>
      </c>
      <c r="AE406" s="1" t="s">
        <v>50</v>
      </c>
      <c r="AF406" s="11">
        <f t="shared" si="2"/>
        <v>5.3523147381780061E-3</v>
      </c>
      <c r="AG406" s="11">
        <f t="shared" si="3"/>
        <v>5.41907514450867E-4</v>
      </c>
      <c r="AH406" s="10">
        <f t="shared" si="4"/>
        <v>9.8209898843930628</v>
      </c>
      <c r="AI406" s="12">
        <f t="shared" si="5"/>
        <v>0.8987526816041953</v>
      </c>
      <c r="AJ406" s="11">
        <f t="shared" si="6"/>
        <v>5.4198892820441445E-4</v>
      </c>
      <c r="AK406" s="11">
        <f t="shared" si="7"/>
        <v>3.1278566443236275E-4</v>
      </c>
      <c r="AL406" s="11">
        <f t="shared" si="8"/>
        <v>-7.68719295262808</v>
      </c>
      <c r="AM406" s="13">
        <f t="shared" si="9"/>
        <v>7.5199114964301718E-15</v>
      </c>
      <c r="AN406" s="14">
        <f t="shared" si="10"/>
        <v>29.63041439055344</v>
      </c>
      <c r="AO406" s="14">
        <f t="shared" si="11"/>
        <v>536992</v>
      </c>
      <c r="AP406" s="15">
        <f t="shared" si="12"/>
        <v>482623.00000000006</v>
      </c>
      <c r="AQ406" s="16">
        <f t="shared" si="13"/>
        <v>16288.094848712832</v>
      </c>
      <c r="AR406" s="11">
        <f t="shared" si="14"/>
        <v>1</v>
      </c>
    </row>
    <row r="407" spans="1:44" hidden="1">
      <c r="A407" s="1" t="s">
        <v>44</v>
      </c>
      <c r="B407" s="1" t="s">
        <v>571</v>
      </c>
      <c r="C407" s="1">
        <v>124170767729247</v>
      </c>
      <c r="D407" s="1" t="s">
        <v>46</v>
      </c>
      <c r="E407" s="1" t="s">
        <v>47</v>
      </c>
      <c r="F407" s="1" t="s">
        <v>572</v>
      </c>
      <c r="G407" s="1">
        <v>43560</v>
      </c>
      <c r="H407" s="1">
        <v>43804</v>
      </c>
      <c r="I407" s="1">
        <v>3</v>
      </c>
      <c r="J407" s="1" t="s">
        <v>49</v>
      </c>
      <c r="K407" s="1">
        <v>201944</v>
      </c>
      <c r="L407" s="2">
        <v>43766</v>
      </c>
      <c r="M407" s="2">
        <v>43772</v>
      </c>
      <c r="N407" s="2">
        <v>43766</v>
      </c>
      <c r="O407" s="2">
        <v>43772</v>
      </c>
      <c r="P407" s="1">
        <v>1</v>
      </c>
      <c r="Q407" s="1">
        <v>200</v>
      </c>
      <c r="R407" s="10">
        <f t="shared" si="0"/>
        <v>6.3171193935565376E-2</v>
      </c>
      <c r="S407" s="11">
        <f t="shared" si="1"/>
        <v>2.2109917877447884</v>
      </c>
      <c r="T407" s="1">
        <v>1.0900000000000001</v>
      </c>
      <c r="U407" s="1">
        <v>0</v>
      </c>
      <c r="V407" s="1">
        <v>0</v>
      </c>
      <c r="W407" s="1">
        <v>3166</v>
      </c>
      <c r="X407" s="1">
        <v>167.7</v>
      </c>
      <c r="Y407" s="1">
        <v>35</v>
      </c>
      <c r="Z407" s="1">
        <v>2299.0500000000002</v>
      </c>
      <c r="AA407" s="1">
        <v>35</v>
      </c>
      <c r="AB407" s="1">
        <v>35</v>
      </c>
      <c r="AC407" s="1">
        <v>2299.0500000000002</v>
      </c>
      <c r="AD407" s="1">
        <v>2299.0500000000002</v>
      </c>
      <c r="AE407" s="1" t="s">
        <v>50</v>
      </c>
      <c r="AF407" s="11">
        <f t="shared" si="2"/>
        <v>1.1054958938723942E-2</v>
      </c>
      <c r="AG407" s="11">
        <f t="shared" si="3"/>
        <v>0</v>
      </c>
      <c r="AH407" s="10">
        <f t="shared" si="4"/>
        <v>0</v>
      </c>
      <c r="AI407" s="12">
        <f t="shared" si="5"/>
        <v>1</v>
      </c>
      <c r="AJ407" s="11">
        <f t="shared" si="6"/>
        <v>1.8582716024775721E-3</v>
      </c>
      <c r="AK407" s="11">
        <f t="shared" si="7"/>
        <v>0</v>
      </c>
      <c r="AL407" s="11">
        <f t="shared" si="8"/>
        <v>-5.9490544460695256</v>
      </c>
      <c r="AM407" s="13">
        <f t="shared" si="9"/>
        <v>0.5</v>
      </c>
      <c r="AN407" s="14">
        <f t="shared" si="10"/>
        <v>1.1054958938723942</v>
      </c>
      <c r="AO407" s="14">
        <f t="shared" si="11"/>
        <v>3500</v>
      </c>
      <c r="AP407" s="15">
        <f t="shared" si="12"/>
        <v>3500</v>
      </c>
      <c r="AQ407" s="16">
        <f t="shared" si="13"/>
        <v>3166</v>
      </c>
      <c r="AR407" s="11" t="str">
        <f t="shared" si="14"/>
        <v/>
      </c>
    </row>
    <row r="408" spans="1:44" hidden="1">
      <c r="A408" s="1" t="s">
        <v>44</v>
      </c>
      <c r="B408" s="1" t="s">
        <v>573</v>
      </c>
      <c r="C408" s="1">
        <v>124170767729247</v>
      </c>
      <c r="D408" s="1" t="s">
        <v>46</v>
      </c>
      <c r="E408" s="1" t="s">
        <v>47</v>
      </c>
      <c r="F408" s="1" t="s">
        <v>534</v>
      </c>
      <c r="G408" s="1">
        <v>43560</v>
      </c>
      <c r="H408" s="1">
        <v>43804</v>
      </c>
      <c r="I408" s="1">
        <v>3</v>
      </c>
      <c r="J408" s="1" t="s">
        <v>49</v>
      </c>
      <c r="K408" s="1">
        <v>201944</v>
      </c>
      <c r="L408" s="2">
        <v>43766</v>
      </c>
      <c r="M408" s="2">
        <v>43772</v>
      </c>
      <c r="N408" s="2">
        <v>43766</v>
      </c>
      <c r="O408" s="2">
        <v>43772</v>
      </c>
      <c r="P408" s="1">
        <v>1</v>
      </c>
      <c r="Q408" s="1">
        <v>736</v>
      </c>
      <c r="R408" s="10">
        <f t="shared" si="0"/>
        <v>0.16572843954064401</v>
      </c>
      <c r="S408" s="11">
        <f t="shared" si="1"/>
        <v>10.109434811979284</v>
      </c>
      <c r="T408" s="1">
        <v>3.19999999999999</v>
      </c>
      <c r="U408" s="1">
        <v>0</v>
      </c>
      <c r="V408" s="1">
        <v>0</v>
      </c>
      <c r="W408" s="1">
        <v>4441</v>
      </c>
      <c r="X408" s="1">
        <v>797.48</v>
      </c>
      <c r="Y408" s="1">
        <v>61</v>
      </c>
      <c r="Z408" s="1">
        <v>3467.47</v>
      </c>
      <c r="AA408" s="1">
        <v>61</v>
      </c>
      <c r="AB408" s="1">
        <v>61</v>
      </c>
      <c r="AC408" s="1">
        <v>3467.47</v>
      </c>
      <c r="AD408" s="1">
        <v>3467.47</v>
      </c>
      <c r="AE408" s="1" t="s">
        <v>50</v>
      </c>
      <c r="AF408" s="11">
        <f t="shared" si="2"/>
        <v>1.3735645124971853E-2</v>
      </c>
      <c r="AG408" s="11">
        <f t="shared" si="3"/>
        <v>0</v>
      </c>
      <c r="AH408" s="10">
        <f t="shared" si="4"/>
        <v>0</v>
      </c>
      <c r="AI408" s="12">
        <f t="shared" si="5"/>
        <v>1</v>
      </c>
      <c r="AJ408" s="11">
        <f t="shared" si="6"/>
        <v>1.7465491551502798E-3</v>
      </c>
      <c r="AK408" s="11">
        <f t="shared" si="7"/>
        <v>0</v>
      </c>
      <c r="AL408" s="11">
        <f t="shared" si="8"/>
        <v>-7.8644480657574078</v>
      </c>
      <c r="AM408" s="13">
        <f t="shared" si="9"/>
        <v>0.5</v>
      </c>
      <c r="AN408" s="14">
        <f t="shared" si="10"/>
        <v>5.054717405989642</v>
      </c>
      <c r="AO408" s="14">
        <f t="shared" si="11"/>
        <v>22448</v>
      </c>
      <c r="AP408" s="15">
        <f t="shared" si="12"/>
        <v>22448</v>
      </c>
      <c r="AQ408" s="16">
        <f t="shared" si="13"/>
        <v>4441</v>
      </c>
      <c r="AR408" s="11" t="str">
        <f t="shared" si="14"/>
        <v/>
      </c>
    </row>
    <row r="409" spans="1:44" hidden="1">
      <c r="A409" s="1" t="s">
        <v>44</v>
      </c>
      <c r="B409" s="1" t="s">
        <v>574</v>
      </c>
      <c r="C409" s="1">
        <v>124170767729247</v>
      </c>
      <c r="D409" s="1" t="s">
        <v>46</v>
      </c>
      <c r="E409" s="1" t="s">
        <v>47</v>
      </c>
      <c r="F409" s="1" t="s">
        <v>575</v>
      </c>
      <c r="G409" s="1">
        <v>43560</v>
      </c>
      <c r="H409" s="1">
        <v>43804</v>
      </c>
      <c r="I409" s="1">
        <v>3</v>
      </c>
      <c r="J409" s="1" t="s">
        <v>49</v>
      </c>
      <c r="K409" s="1">
        <v>201944</v>
      </c>
      <c r="L409" s="2">
        <v>43766</v>
      </c>
      <c r="M409" s="2">
        <v>43772</v>
      </c>
      <c r="N409" s="2">
        <v>43766</v>
      </c>
      <c r="O409" s="2">
        <v>43772</v>
      </c>
      <c r="P409" s="1">
        <v>1</v>
      </c>
      <c r="Q409" s="1">
        <v>2114</v>
      </c>
      <c r="R409" s="10">
        <f t="shared" si="0"/>
        <v>4.1162840508596685E-2</v>
      </c>
      <c r="S409" s="11">
        <f t="shared" si="1"/>
        <v>11.772572385458654</v>
      </c>
      <c r="T409" s="1">
        <v>4.58</v>
      </c>
      <c r="U409" s="1">
        <v>1</v>
      </c>
      <c r="V409" s="1">
        <v>53.99</v>
      </c>
      <c r="W409" s="1">
        <v>51357</v>
      </c>
      <c r="X409" s="1">
        <v>1522.93</v>
      </c>
      <c r="Y409" s="1">
        <v>286</v>
      </c>
      <c r="Z409" s="1">
        <v>14871.72</v>
      </c>
      <c r="AA409" s="1">
        <v>286</v>
      </c>
      <c r="AB409" s="1">
        <v>261.70624408700201</v>
      </c>
      <c r="AC409" s="1">
        <v>14871.72</v>
      </c>
      <c r="AD409" s="1">
        <v>13608.468476620799</v>
      </c>
      <c r="AE409" s="1" t="s">
        <v>50</v>
      </c>
      <c r="AF409" s="11">
        <f t="shared" si="2"/>
        <v>5.568861109488483E-3</v>
      </c>
      <c r="AG409" s="11">
        <f t="shared" si="3"/>
        <v>4.7303689687795648E-4</v>
      </c>
      <c r="AH409" s="10">
        <f t="shared" si="4"/>
        <v>24.29375591296121</v>
      </c>
      <c r="AI409" s="12">
        <f t="shared" si="5"/>
        <v>0.91505679750712876</v>
      </c>
      <c r="AJ409" s="11">
        <f t="shared" si="6"/>
        <v>3.2837548514578878E-4</v>
      </c>
      <c r="AK409" s="11">
        <f t="shared" si="7"/>
        <v>4.7292500169084925E-4</v>
      </c>
      <c r="AL409" s="11">
        <f t="shared" si="8"/>
        <v>-8.850752450331397</v>
      </c>
      <c r="AM409" s="13">
        <f t="shared" si="9"/>
        <v>4.3465593471384095E-19</v>
      </c>
      <c r="AN409" s="14">
        <f t="shared" si="10"/>
        <v>11.772572385458654</v>
      </c>
      <c r="AO409" s="14">
        <f t="shared" si="11"/>
        <v>604604.00000000012</v>
      </c>
      <c r="AP409" s="15">
        <f t="shared" si="12"/>
        <v>553247.00000000023</v>
      </c>
      <c r="AQ409" s="16">
        <f t="shared" si="13"/>
        <v>46994.571949573612</v>
      </c>
      <c r="AR409" s="11">
        <f t="shared" si="14"/>
        <v>1</v>
      </c>
    </row>
    <row r="410" spans="1:44" hidden="1">
      <c r="A410" s="1" t="s">
        <v>53</v>
      </c>
      <c r="B410" s="1" t="s">
        <v>576</v>
      </c>
      <c r="C410" s="1">
        <v>124170767729247</v>
      </c>
      <c r="D410" s="1" t="s">
        <v>46</v>
      </c>
      <c r="E410" s="1" t="s">
        <v>55</v>
      </c>
      <c r="F410" s="1" t="s">
        <v>56</v>
      </c>
      <c r="G410" s="1">
        <v>43560</v>
      </c>
      <c r="H410" s="1">
        <v>43804</v>
      </c>
      <c r="I410" s="1">
        <v>3</v>
      </c>
      <c r="J410" s="1" t="s">
        <v>49</v>
      </c>
      <c r="K410" s="1">
        <v>201944</v>
      </c>
      <c r="L410" s="2">
        <v>43766</v>
      </c>
      <c r="M410" s="2">
        <v>43772</v>
      </c>
      <c r="N410" s="2">
        <v>43766</v>
      </c>
      <c r="O410" s="2">
        <v>43772</v>
      </c>
      <c r="P410" s="1">
        <v>1</v>
      </c>
      <c r="Q410" s="1">
        <v>8136</v>
      </c>
      <c r="R410" s="10">
        <f t="shared" si="0"/>
        <v>0.26265495867768596</v>
      </c>
      <c r="S410" s="11">
        <f t="shared" si="1"/>
        <v>16.809917355371901</v>
      </c>
      <c r="T410" s="1">
        <v>1.51</v>
      </c>
      <c r="U410" s="1">
        <v>0</v>
      </c>
      <c r="V410" s="1">
        <v>0</v>
      </c>
      <c r="W410" s="1">
        <v>30976</v>
      </c>
      <c r="X410" s="1">
        <v>598.01</v>
      </c>
      <c r="Y410" s="1">
        <v>64</v>
      </c>
      <c r="Z410" s="1">
        <v>2814.83</v>
      </c>
      <c r="AA410" s="1">
        <v>64</v>
      </c>
      <c r="AB410" s="1">
        <v>64</v>
      </c>
      <c r="AC410" s="1">
        <v>2814.83</v>
      </c>
      <c r="AD410" s="1">
        <v>2814.83</v>
      </c>
      <c r="AE410" s="1" t="s">
        <v>50</v>
      </c>
      <c r="AF410" s="11">
        <f t="shared" si="2"/>
        <v>2.0661157024793389E-3</v>
      </c>
      <c r="AG410" s="11">
        <f t="shared" si="3"/>
        <v>0</v>
      </c>
      <c r="AH410" s="10">
        <f t="shared" si="4"/>
        <v>0</v>
      </c>
      <c r="AI410" s="12">
        <f t="shared" si="5"/>
        <v>1</v>
      </c>
      <c r="AJ410" s="11">
        <f t="shared" si="6"/>
        <v>2.579975227253464E-4</v>
      </c>
      <c r="AK410" s="11">
        <f t="shared" si="7"/>
        <v>0</v>
      </c>
      <c r="AL410" s="11">
        <f t="shared" si="8"/>
        <v>-8.0082772914019067</v>
      </c>
      <c r="AM410" s="13">
        <f t="shared" si="9"/>
        <v>0.5</v>
      </c>
      <c r="AN410" s="14">
        <f t="shared" si="10"/>
        <v>8.4049586776859506</v>
      </c>
      <c r="AO410" s="14">
        <f t="shared" si="11"/>
        <v>260352</v>
      </c>
      <c r="AP410" s="15">
        <f t="shared" si="12"/>
        <v>260352</v>
      </c>
      <c r="AQ410" s="16">
        <f t="shared" si="13"/>
        <v>30976</v>
      </c>
      <c r="AR410" s="11" t="str">
        <f t="shared" si="14"/>
        <v/>
      </c>
    </row>
    <row r="411" spans="1:44" hidden="1">
      <c r="A411" s="1" t="s">
        <v>44</v>
      </c>
      <c r="B411" s="1" t="s">
        <v>577</v>
      </c>
      <c r="C411" s="1">
        <v>124170767729247</v>
      </c>
      <c r="D411" s="1" t="s">
        <v>46</v>
      </c>
      <c r="E411" s="1" t="s">
        <v>47</v>
      </c>
      <c r="F411" s="1" t="s">
        <v>327</v>
      </c>
      <c r="G411" s="1">
        <v>43560</v>
      </c>
      <c r="H411" s="1">
        <v>43804</v>
      </c>
      <c r="I411" s="1">
        <v>3</v>
      </c>
      <c r="J411" s="1" t="s">
        <v>49</v>
      </c>
      <c r="K411" s="1">
        <v>201944</v>
      </c>
      <c r="L411" s="2">
        <v>43766</v>
      </c>
      <c r="M411" s="2">
        <v>43772</v>
      </c>
      <c r="N411" s="2">
        <v>43766</v>
      </c>
      <c r="O411" s="2">
        <v>43772</v>
      </c>
      <c r="P411" s="1">
        <v>1</v>
      </c>
      <c r="Q411" s="1">
        <v>7593</v>
      </c>
      <c r="R411" s="10">
        <f t="shared" si="0"/>
        <v>7.3449606779070781E-2</v>
      </c>
      <c r="S411" s="11">
        <f t="shared" si="1"/>
        <v>30.628486026872515</v>
      </c>
      <c r="T411" s="1">
        <v>30.66</v>
      </c>
      <c r="U411" s="1">
        <v>17</v>
      </c>
      <c r="V411" s="1">
        <v>785.52</v>
      </c>
      <c r="W411" s="1">
        <v>103377</v>
      </c>
      <c r="X411" s="1">
        <v>3050.06</v>
      </c>
      <c r="Y411" s="1">
        <v>417</v>
      </c>
      <c r="Z411" s="1">
        <v>20357.91</v>
      </c>
      <c r="AA411" s="1">
        <v>417</v>
      </c>
      <c r="AB411" s="1">
        <v>185.54879494256701</v>
      </c>
      <c r="AC411" s="1">
        <v>20357.91</v>
      </c>
      <c r="AD411" s="1">
        <v>9058.4788202619493</v>
      </c>
      <c r="AE411" s="1" t="s">
        <v>50</v>
      </c>
      <c r="AF411" s="11">
        <f t="shared" si="2"/>
        <v>4.033779273919731E-3</v>
      </c>
      <c r="AG411" s="11">
        <f t="shared" si="3"/>
        <v>2.2389042539180826E-3</v>
      </c>
      <c r="AH411" s="10">
        <f t="shared" si="4"/>
        <v>231.45120505728963</v>
      </c>
      <c r="AI411" s="12">
        <f t="shared" si="5"/>
        <v>0.44496113895134387</v>
      </c>
      <c r="AJ411" s="11">
        <f t="shared" si="6"/>
        <v>1.9713621199068178E-4</v>
      </c>
      <c r="AK411" s="11">
        <f t="shared" si="7"/>
        <v>5.4240582376883866E-4</v>
      </c>
      <c r="AL411" s="11">
        <f t="shared" si="8"/>
        <v>-3.1100585471822044</v>
      </c>
      <c r="AM411" s="13">
        <f t="shared" si="9"/>
        <v>9.3525132080908308E-4</v>
      </c>
      <c r="AN411" s="14">
        <f t="shared" si="10"/>
        <v>30.628486026872515</v>
      </c>
      <c r="AO411" s="14">
        <f t="shared" si="11"/>
        <v>3166281</v>
      </c>
      <c r="AP411" s="15">
        <f t="shared" si="12"/>
        <v>1408872</v>
      </c>
      <c r="AQ411" s="16">
        <f t="shared" si="13"/>
        <v>45998.747661373076</v>
      </c>
      <c r="AR411" s="11">
        <f t="shared" si="14"/>
        <v>1</v>
      </c>
    </row>
    <row r="412" spans="1:44" hidden="1">
      <c r="A412" s="1" t="s">
        <v>44</v>
      </c>
      <c r="B412" s="1" t="s">
        <v>578</v>
      </c>
      <c r="C412" s="1">
        <v>124170767729247</v>
      </c>
      <c r="D412" s="1" t="s">
        <v>46</v>
      </c>
      <c r="E412" s="1" t="s">
        <v>47</v>
      </c>
      <c r="F412" s="1" t="s">
        <v>264</v>
      </c>
      <c r="G412" s="1">
        <v>43560</v>
      </c>
      <c r="H412" s="1">
        <v>43804</v>
      </c>
      <c r="I412" s="1">
        <v>3</v>
      </c>
      <c r="J412" s="1" t="s">
        <v>49</v>
      </c>
      <c r="K412" s="1">
        <v>201944</v>
      </c>
      <c r="L412" s="2">
        <v>43766</v>
      </c>
      <c r="M412" s="2">
        <v>43772</v>
      </c>
      <c r="N412" s="2">
        <v>43766</v>
      </c>
      <c r="O412" s="2">
        <v>43772</v>
      </c>
      <c r="P412" s="1">
        <v>1</v>
      </c>
      <c r="Q412" s="1">
        <v>9397</v>
      </c>
      <c r="R412" s="10">
        <f t="shared" si="0"/>
        <v>0.12541373051462737</v>
      </c>
      <c r="S412" s="11">
        <f t="shared" si="1"/>
        <v>2.5082746102925473</v>
      </c>
      <c r="T412" s="1">
        <v>10.26</v>
      </c>
      <c r="U412" s="1">
        <v>0</v>
      </c>
      <c r="V412" s="1">
        <v>0</v>
      </c>
      <c r="W412" s="1">
        <v>74928</v>
      </c>
      <c r="X412" s="1">
        <v>817.98</v>
      </c>
      <c r="Y412" s="1">
        <v>20</v>
      </c>
      <c r="Z412" s="1">
        <v>1182.33</v>
      </c>
      <c r="AA412" s="1">
        <v>20</v>
      </c>
      <c r="AB412" s="1">
        <v>20</v>
      </c>
      <c r="AC412" s="1">
        <v>1182.33</v>
      </c>
      <c r="AD412" s="1">
        <v>1182.33</v>
      </c>
      <c r="AE412" s="1" t="s">
        <v>50</v>
      </c>
      <c r="AF412" s="11">
        <f t="shared" si="2"/>
        <v>2.6692291266282298E-4</v>
      </c>
      <c r="AG412" s="11">
        <f t="shared" si="3"/>
        <v>0</v>
      </c>
      <c r="AH412" s="10">
        <f t="shared" si="4"/>
        <v>0</v>
      </c>
      <c r="AI412" s="12">
        <f t="shared" si="5"/>
        <v>1</v>
      </c>
      <c r="AJ412" s="11">
        <f t="shared" si="6"/>
        <v>5.9677811464179513E-5</v>
      </c>
      <c r="AK412" s="11">
        <f t="shared" si="7"/>
        <v>0</v>
      </c>
      <c r="AL412" s="11">
        <f t="shared" si="8"/>
        <v>-4.4727329322898921</v>
      </c>
      <c r="AM412" s="13">
        <f t="shared" si="9"/>
        <v>0.5</v>
      </c>
      <c r="AN412" s="14">
        <f t="shared" si="10"/>
        <v>1.2541373051462736</v>
      </c>
      <c r="AO412" s="14">
        <f t="shared" si="11"/>
        <v>93969.999999999985</v>
      </c>
      <c r="AP412" s="15">
        <f t="shared" si="12"/>
        <v>93969.999999999985</v>
      </c>
      <c r="AQ412" s="16">
        <f t="shared" si="13"/>
        <v>74928</v>
      </c>
      <c r="AR412" s="11" t="str">
        <f t="shared" si="14"/>
        <v/>
      </c>
    </row>
    <row r="413" spans="1:44" hidden="1">
      <c r="A413" s="1" t="s">
        <v>44</v>
      </c>
      <c r="B413" s="1" t="s">
        <v>579</v>
      </c>
      <c r="C413" s="1">
        <v>124170767729247</v>
      </c>
      <c r="D413" s="1" t="s">
        <v>46</v>
      </c>
      <c r="E413" s="1" t="s">
        <v>47</v>
      </c>
      <c r="F413" s="1" t="s">
        <v>580</v>
      </c>
      <c r="G413" s="1">
        <v>43560</v>
      </c>
      <c r="H413" s="1">
        <v>43804</v>
      </c>
      <c r="I413" s="1">
        <v>3</v>
      </c>
      <c r="J413" s="1" t="s">
        <v>49</v>
      </c>
      <c r="K413" s="1">
        <v>201944</v>
      </c>
      <c r="L413" s="2">
        <v>43766</v>
      </c>
      <c r="M413" s="2">
        <v>43772</v>
      </c>
      <c r="N413" s="2">
        <v>43766</v>
      </c>
      <c r="O413" s="2">
        <v>43772</v>
      </c>
      <c r="P413" s="1">
        <v>1</v>
      </c>
      <c r="Q413" s="1">
        <v>12216</v>
      </c>
      <c r="R413" s="10">
        <f t="shared" si="0"/>
        <v>3.826887834218317E-2</v>
      </c>
      <c r="S413" s="11">
        <f t="shared" si="1"/>
        <v>6.5439781965133212</v>
      </c>
      <c r="T413" s="1">
        <v>9.4499999999999993</v>
      </c>
      <c r="U413" s="1">
        <v>0</v>
      </c>
      <c r="V413" s="1">
        <v>0</v>
      </c>
      <c r="W413" s="1">
        <v>319215</v>
      </c>
      <c r="X413" s="1">
        <v>2665.53</v>
      </c>
      <c r="Y413" s="1">
        <v>171</v>
      </c>
      <c r="Z413" s="1">
        <v>10659.35</v>
      </c>
      <c r="AA413" s="1">
        <v>171</v>
      </c>
      <c r="AB413" s="1">
        <v>171</v>
      </c>
      <c r="AC413" s="1">
        <v>10659.35</v>
      </c>
      <c r="AD413" s="1">
        <v>10659.35</v>
      </c>
      <c r="AE413" s="1" t="s">
        <v>50</v>
      </c>
      <c r="AF413" s="11">
        <f t="shared" si="2"/>
        <v>5.3568911235374274E-4</v>
      </c>
      <c r="AG413" s="11">
        <f t="shared" si="3"/>
        <v>0</v>
      </c>
      <c r="AH413" s="10">
        <f t="shared" si="4"/>
        <v>0</v>
      </c>
      <c r="AI413" s="12">
        <f t="shared" si="5"/>
        <v>1</v>
      </c>
      <c r="AJ413" s="11">
        <f t="shared" si="6"/>
        <v>4.0954196511353639E-5</v>
      </c>
      <c r="AK413" s="11">
        <f t="shared" si="7"/>
        <v>0</v>
      </c>
      <c r="AL413" s="11">
        <f t="shared" si="8"/>
        <v>-13.080200760506555</v>
      </c>
      <c r="AM413" s="13">
        <f t="shared" si="9"/>
        <v>0.5</v>
      </c>
      <c r="AN413" s="14">
        <f t="shared" si="10"/>
        <v>3.2719890982566606</v>
      </c>
      <c r="AO413" s="14">
        <f t="shared" si="11"/>
        <v>1044467.9999999999</v>
      </c>
      <c r="AP413" s="15">
        <f t="shared" si="12"/>
        <v>1044467.9999999999</v>
      </c>
      <c r="AQ413" s="16">
        <f t="shared" si="13"/>
        <v>319215</v>
      </c>
      <c r="AR413" s="11" t="str">
        <f t="shared" si="14"/>
        <v/>
      </c>
    </row>
    <row r="414" spans="1:44" hidden="1">
      <c r="A414" s="1" t="s">
        <v>44</v>
      </c>
      <c r="B414" s="1" t="s">
        <v>581</v>
      </c>
      <c r="C414" s="1">
        <v>124170767729247</v>
      </c>
      <c r="D414" s="1" t="s">
        <v>46</v>
      </c>
      <c r="E414" s="1" t="s">
        <v>47</v>
      </c>
      <c r="F414" s="1" t="s">
        <v>375</v>
      </c>
      <c r="G414" s="1">
        <v>43560</v>
      </c>
      <c r="H414" s="1">
        <v>43804</v>
      </c>
      <c r="I414" s="1">
        <v>3</v>
      </c>
      <c r="J414" s="1" t="s">
        <v>49</v>
      </c>
      <c r="K414" s="1">
        <v>201944</v>
      </c>
      <c r="L414" s="2">
        <v>43766</v>
      </c>
      <c r="M414" s="2">
        <v>43772</v>
      </c>
      <c r="N414" s="2">
        <v>43766</v>
      </c>
      <c r="O414" s="2">
        <v>43772</v>
      </c>
      <c r="P414" s="1">
        <v>1</v>
      </c>
      <c r="Q414" s="1">
        <v>12142</v>
      </c>
      <c r="R414" s="10">
        <f t="shared" si="0"/>
        <v>0.11909526051475204</v>
      </c>
      <c r="S414" s="11">
        <f t="shared" si="1"/>
        <v>7.3839061519146263</v>
      </c>
      <c r="T414" s="1">
        <v>13.44</v>
      </c>
      <c r="U414" s="1">
        <v>2</v>
      </c>
      <c r="V414" s="1">
        <v>322.97000000000003</v>
      </c>
      <c r="W414" s="1">
        <v>101952</v>
      </c>
      <c r="X414" s="1">
        <v>1112.26</v>
      </c>
      <c r="Y414" s="1">
        <v>62</v>
      </c>
      <c r="Z414" s="1">
        <v>5736.49</v>
      </c>
      <c r="AA414" s="1">
        <v>62</v>
      </c>
      <c r="AB414" s="1">
        <v>45.206720474344003</v>
      </c>
      <c r="AC414" s="1">
        <v>5736.49</v>
      </c>
      <c r="AD414" s="1">
        <v>4182.7080634495096</v>
      </c>
      <c r="AE414" s="1" t="s">
        <v>50</v>
      </c>
      <c r="AF414" s="11">
        <f t="shared" si="2"/>
        <v>6.0812931575643435E-4</v>
      </c>
      <c r="AG414" s="11">
        <f t="shared" si="3"/>
        <v>1.6471750947125678E-4</v>
      </c>
      <c r="AH414" s="10">
        <f t="shared" si="4"/>
        <v>16.793279525613571</v>
      </c>
      <c r="AI414" s="12">
        <f t="shared" si="5"/>
        <v>0.72914065281268425</v>
      </c>
      <c r="AJ414" s="11">
        <f t="shared" si="6"/>
        <v>7.7209013088451478E-5</v>
      </c>
      <c r="AK414" s="11">
        <f t="shared" si="7"/>
        <v>1.1646327497187387E-4</v>
      </c>
      <c r="AL414" s="11">
        <f t="shared" si="8"/>
        <v>-3.1733103838976309</v>
      </c>
      <c r="AM414" s="13">
        <f t="shared" si="9"/>
        <v>7.5355655293885178E-4</v>
      </c>
      <c r="AN414" s="14">
        <f t="shared" si="10"/>
        <v>7.3839061519146263</v>
      </c>
      <c r="AO414" s="14">
        <f t="shared" si="11"/>
        <v>752804</v>
      </c>
      <c r="AP414" s="15">
        <f t="shared" si="12"/>
        <v>548900</v>
      </c>
      <c r="AQ414" s="16">
        <f t="shared" si="13"/>
        <v>74337.347835558787</v>
      </c>
      <c r="AR414" s="11">
        <f t="shared" si="14"/>
        <v>1</v>
      </c>
    </row>
    <row r="415" spans="1:44" hidden="1">
      <c r="A415" s="1" t="s">
        <v>44</v>
      </c>
      <c r="B415" s="1" t="s">
        <v>582</v>
      </c>
      <c r="C415" s="1">
        <v>124170767729247</v>
      </c>
      <c r="D415" s="1" t="s">
        <v>46</v>
      </c>
      <c r="E415" s="1" t="s">
        <v>47</v>
      </c>
      <c r="F415" s="1" t="s">
        <v>531</v>
      </c>
      <c r="G415" s="1">
        <v>43560</v>
      </c>
      <c r="H415" s="1">
        <v>43804</v>
      </c>
      <c r="I415" s="1">
        <v>3</v>
      </c>
      <c r="J415" s="1" t="s">
        <v>49</v>
      </c>
      <c r="K415" s="1">
        <v>201944</v>
      </c>
      <c r="L415" s="2">
        <v>43766</v>
      </c>
      <c r="M415" s="2">
        <v>43772</v>
      </c>
      <c r="N415" s="2">
        <v>43766</v>
      </c>
      <c r="O415" s="2">
        <v>43772</v>
      </c>
      <c r="P415" s="1">
        <v>1</v>
      </c>
      <c r="Q415" s="1">
        <v>1800</v>
      </c>
      <c r="R415" s="10">
        <f t="shared" si="0"/>
        <v>0.15182186234817813</v>
      </c>
      <c r="S415" s="11">
        <f t="shared" si="1"/>
        <v>22.925101214574898</v>
      </c>
      <c r="T415" s="1">
        <v>7.7899999999999903</v>
      </c>
      <c r="U415" s="1">
        <v>3</v>
      </c>
      <c r="V415" s="1">
        <v>210.82</v>
      </c>
      <c r="W415" s="1">
        <v>11856</v>
      </c>
      <c r="X415" s="1">
        <v>1507.73</v>
      </c>
      <c r="Y415" s="1">
        <v>151</v>
      </c>
      <c r="Z415" s="1">
        <v>6169.53</v>
      </c>
      <c r="AA415" s="1">
        <v>151</v>
      </c>
      <c r="AB415" s="1">
        <v>131.23999999989701</v>
      </c>
      <c r="AC415" s="1">
        <v>6169.53</v>
      </c>
      <c r="AD415" s="1">
        <v>5362.1795841017502</v>
      </c>
      <c r="AE415" s="1" t="s">
        <v>50</v>
      </c>
      <c r="AF415" s="11">
        <f t="shared" si="2"/>
        <v>1.27361673414305E-2</v>
      </c>
      <c r="AG415" s="11">
        <f t="shared" si="3"/>
        <v>1.6666666666666668E-3</v>
      </c>
      <c r="AH415" s="10">
        <f t="shared" si="4"/>
        <v>19.760000000000002</v>
      </c>
      <c r="AI415" s="12">
        <f t="shared" si="5"/>
        <v>0.8691390728476821</v>
      </c>
      <c r="AJ415" s="11">
        <f t="shared" si="6"/>
        <v>1.0298332192252473E-3</v>
      </c>
      <c r="AK415" s="11">
        <f t="shared" si="7"/>
        <v>9.6144823888204332E-4</v>
      </c>
      <c r="AL415" s="11">
        <f t="shared" si="8"/>
        <v>-7.8569579616358212</v>
      </c>
      <c r="AM415" s="13">
        <f t="shared" si="9"/>
        <v>1.9678743457711823E-15</v>
      </c>
      <c r="AN415" s="14">
        <f t="shared" si="10"/>
        <v>22.925101214574898</v>
      </c>
      <c r="AO415" s="14">
        <f t="shared" si="11"/>
        <v>271800</v>
      </c>
      <c r="AP415" s="15">
        <f t="shared" si="12"/>
        <v>236232</v>
      </c>
      <c r="AQ415" s="16">
        <f t="shared" si="13"/>
        <v>10304.512847682119</v>
      </c>
      <c r="AR415" s="11">
        <f t="shared" si="14"/>
        <v>1</v>
      </c>
    </row>
    <row r="416" spans="1:44" hidden="1">
      <c r="A416" s="1" t="s">
        <v>44</v>
      </c>
      <c r="B416" s="1" t="s">
        <v>583</v>
      </c>
      <c r="C416" s="1">
        <v>124170767729247</v>
      </c>
      <c r="D416" s="1" t="s">
        <v>46</v>
      </c>
      <c r="E416" s="1" t="s">
        <v>47</v>
      </c>
      <c r="F416" s="1" t="s">
        <v>584</v>
      </c>
      <c r="G416" s="1">
        <v>43560</v>
      </c>
      <c r="H416" s="1">
        <v>43804</v>
      </c>
      <c r="I416" s="1">
        <v>3</v>
      </c>
      <c r="J416" s="1" t="s">
        <v>49</v>
      </c>
      <c r="K416" s="1">
        <v>201944</v>
      </c>
      <c r="L416" s="2">
        <v>43766</v>
      </c>
      <c r="M416" s="2">
        <v>43772</v>
      </c>
      <c r="N416" s="2">
        <v>43766</v>
      </c>
      <c r="O416" s="2">
        <v>43772</v>
      </c>
      <c r="P416" s="1">
        <v>1</v>
      </c>
      <c r="Q416" s="1">
        <v>6613</v>
      </c>
      <c r="R416" s="10">
        <f t="shared" si="0"/>
        <v>4.7522205294777083E-2</v>
      </c>
      <c r="S416" s="11">
        <f t="shared" si="1"/>
        <v>4.7997427347724857</v>
      </c>
      <c r="T416" s="1">
        <v>6.25</v>
      </c>
      <c r="U416" s="1">
        <v>0</v>
      </c>
      <c r="V416" s="1">
        <v>0</v>
      </c>
      <c r="W416" s="1">
        <v>139156</v>
      </c>
      <c r="X416" s="1">
        <v>1238.4000000000001</v>
      </c>
      <c r="Y416" s="1">
        <v>101</v>
      </c>
      <c r="Z416" s="1">
        <v>5101.99</v>
      </c>
      <c r="AA416" s="1">
        <v>101</v>
      </c>
      <c r="AB416" s="1">
        <v>101</v>
      </c>
      <c r="AC416" s="1">
        <v>5101.99</v>
      </c>
      <c r="AD416" s="1">
        <v>5101.99</v>
      </c>
      <c r="AE416" s="1" t="s">
        <v>50</v>
      </c>
      <c r="AF416" s="11">
        <f t="shared" si="2"/>
        <v>7.258041334904711E-4</v>
      </c>
      <c r="AG416" s="11">
        <f t="shared" si="3"/>
        <v>0</v>
      </c>
      <c r="AH416" s="10">
        <f t="shared" si="4"/>
        <v>0</v>
      </c>
      <c r="AI416" s="12">
        <f t="shared" si="5"/>
        <v>1</v>
      </c>
      <c r="AJ416" s="11">
        <f t="shared" si="6"/>
        <v>7.2193996942089284E-5</v>
      </c>
      <c r="AK416" s="11">
        <f t="shared" si="7"/>
        <v>0</v>
      </c>
      <c r="AL416" s="11">
        <f t="shared" si="8"/>
        <v>-10.05352472827731</v>
      </c>
      <c r="AM416" s="13">
        <f t="shared" si="9"/>
        <v>0.5</v>
      </c>
      <c r="AN416" s="14">
        <f t="shared" si="10"/>
        <v>2.3998713673862428</v>
      </c>
      <c r="AO416" s="14">
        <f t="shared" si="11"/>
        <v>333956.5</v>
      </c>
      <c r="AP416" s="15">
        <f t="shared" si="12"/>
        <v>333956.5</v>
      </c>
      <c r="AQ416" s="16">
        <f t="shared" si="13"/>
        <v>139156</v>
      </c>
      <c r="AR416" s="11" t="str">
        <f t="shared" si="14"/>
        <v/>
      </c>
    </row>
    <row r="417" spans="1:44" hidden="1">
      <c r="A417" s="1" t="s">
        <v>44</v>
      </c>
      <c r="B417" s="1" t="s">
        <v>585</v>
      </c>
      <c r="C417" s="1">
        <v>124170767729247</v>
      </c>
      <c r="D417" s="1" t="s">
        <v>46</v>
      </c>
      <c r="E417" s="1" t="s">
        <v>47</v>
      </c>
      <c r="F417" s="1" t="s">
        <v>586</v>
      </c>
      <c r="G417" s="1">
        <v>43560</v>
      </c>
      <c r="H417" s="1">
        <v>43804</v>
      </c>
      <c r="I417" s="1">
        <v>3</v>
      </c>
      <c r="J417" s="1" t="s">
        <v>49</v>
      </c>
      <c r="K417" s="1">
        <v>201944</v>
      </c>
      <c r="L417" s="2">
        <v>43766</v>
      </c>
      <c r="M417" s="2">
        <v>43772</v>
      </c>
      <c r="N417" s="2">
        <v>43766</v>
      </c>
      <c r="O417" s="2">
        <v>43772</v>
      </c>
      <c r="P417" s="1">
        <v>1</v>
      </c>
      <c r="Q417" s="1">
        <v>4638</v>
      </c>
      <c r="R417" s="10">
        <f t="shared" si="0"/>
        <v>0.19318560479840052</v>
      </c>
      <c r="S417" s="11">
        <f t="shared" si="1"/>
        <v>1.1591136287904031</v>
      </c>
      <c r="T417" s="1">
        <v>5.98</v>
      </c>
      <c r="U417" s="1">
        <v>0</v>
      </c>
      <c r="V417" s="1">
        <v>0</v>
      </c>
      <c r="W417" s="1">
        <v>24008</v>
      </c>
      <c r="X417" s="1">
        <v>195.89</v>
      </c>
      <c r="Y417" s="1">
        <v>6</v>
      </c>
      <c r="Z417" s="1">
        <v>339.98</v>
      </c>
      <c r="AA417" s="1">
        <v>6</v>
      </c>
      <c r="AB417" s="1">
        <v>6</v>
      </c>
      <c r="AC417" s="1">
        <v>339.98</v>
      </c>
      <c r="AD417" s="1">
        <v>339.98</v>
      </c>
      <c r="AE417" s="1" t="s">
        <v>50</v>
      </c>
      <c r="AF417" s="11">
        <f t="shared" si="2"/>
        <v>2.4991669443518826E-4</v>
      </c>
      <c r="AG417" s="11">
        <f t="shared" si="3"/>
        <v>0</v>
      </c>
      <c r="AH417" s="10">
        <f t="shared" si="4"/>
        <v>0</v>
      </c>
      <c r="AI417" s="12">
        <f t="shared" si="5"/>
        <v>1</v>
      </c>
      <c r="AJ417" s="11">
        <f t="shared" si="6"/>
        <v>1.0201531320672759E-4</v>
      </c>
      <c r="AK417" s="11">
        <f t="shared" si="7"/>
        <v>0</v>
      </c>
      <c r="AL417" s="11">
        <f t="shared" si="8"/>
        <v>-2.4497958843565755</v>
      </c>
      <c r="AM417" s="13">
        <f t="shared" si="9"/>
        <v>0.5</v>
      </c>
      <c r="AN417" s="14">
        <f t="shared" si="10"/>
        <v>0.57955681439520157</v>
      </c>
      <c r="AO417" s="14">
        <f t="shared" si="11"/>
        <v>13914</v>
      </c>
      <c r="AP417" s="15">
        <f t="shared" si="12"/>
        <v>13914</v>
      </c>
      <c r="AQ417" s="16">
        <f t="shared" si="13"/>
        <v>24008</v>
      </c>
      <c r="AR417" s="11" t="str">
        <f t="shared" si="14"/>
        <v/>
      </c>
    </row>
    <row r="418" spans="1:44" hidden="1">
      <c r="A418" s="1" t="s">
        <v>44</v>
      </c>
      <c r="B418" s="1" t="s">
        <v>587</v>
      </c>
      <c r="C418" s="1">
        <v>124170767729247</v>
      </c>
      <c r="D418" s="1" t="s">
        <v>46</v>
      </c>
      <c r="E418" s="1" t="s">
        <v>47</v>
      </c>
      <c r="F418" s="1" t="s">
        <v>545</v>
      </c>
      <c r="G418" s="1">
        <v>43560</v>
      </c>
      <c r="H418" s="1">
        <v>43804</v>
      </c>
      <c r="I418" s="1">
        <v>3</v>
      </c>
      <c r="J418" s="1" t="s">
        <v>49</v>
      </c>
      <c r="K418" s="1">
        <v>201944</v>
      </c>
      <c r="L418" s="2">
        <v>43766</v>
      </c>
      <c r="M418" s="2">
        <v>43772</v>
      </c>
      <c r="N418" s="2">
        <v>43766</v>
      </c>
      <c r="O418" s="2">
        <v>43772</v>
      </c>
      <c r="P418" s="1">
        <v>1</v>
      </c>
      <c r="Q418" s="1">
        <v>134851</v>
      </c>
      <c r="R418" s="10">
        <f t="shared" si="0"/>
        <v>88.659434582511508</v>
      </c>
      <c r="S418" s="11">
        <f t="shared" si="1"/>
        <v>3989.6745562130172</v>
      </c>
      <c r="T418" s="1">
        <v>50.702499999999901</v>
      </c>
      <c r="U418" s="1">
        <v>6.5</v>
      </c>
      <c r="V418" s="1">
        <v>407.875</v>
      </c>
      <c r="W418" s="1">
        <v>1521</v>
      </c>
      <c r="X418" s="1">
        <v>313.31</v>
      </c>
      <c r="Y418" s="1">
        <v>45</v>
      </c>
      <c r="Z418" s="1">
        <v>2661.94</v>
      </c>
      <c r="AA418" s="1">
        <v>45</v>
      </c>
      <c r="AB418" s="1">
        <v>44.926685749439997</v>
      </c>
      <c r="AC418" s="1">
        <v>2661.94</v>
      </c>
      <c r="AD418" s="1">
        <v>2657.6031525303101</v>
      </c>
      <c r="AE418" s="1" t="s">
        <v>50</v>
      </c>
      <c r="AF418" s="11">
        <f t="shared" si="2"/>
        <v>2.9585798816568046E-2</v>
      </c>
      <c r="AG418" s="11">
        <f t="shared" si="3"/>
        <v>4.8201348154629924E-5</v>
      </c>
      <c r="AH418" s="10">
        <f t="shared" si="4"/>
        <v>7.3314250543192114E-2</v>
      </c>
      <c r="AI418" s="12">
        <f t="shared" si="5"/>
        <v>0.99837079443237342</v>
      </c>
      <c r="AJ418" s="11">
        <f t="shared" si="6"/>
        <v>4.3446581894329706E-3</v>
      </c>
      <c r="AK418" s="11">
        <f t="shared" si="7"/>
        <v>1.8905668561243428E-5</v>
      </c>
      <c r="AL418" s="11">
        <f t="shared" si="8"/>
        <v>-6.7985366241618657</v>
      </c>
      <c r="AM418" s="13">
        <f t="shared" si="9"/>
        <v>5.2843573875364222E-12</v>
      </c>
      <c r="AN418" s="14">
        <f t="shared" si="10"/>
        <v>3989.6745562130172</v>
      </c>
      <c r="AO418" s="14">
        <f t="shared" si="11"/>
        <v>6068294.9999999991</v>
      </c>
      <c r="AP418" s="15">
        <f t="shared" si="12"/>
        <v>6058408.4999999981</v>
      </c>
      <c r="AQ418" s="16">
        <f t="shared" si="13"/>
        <v>1518.52197833164</v>
      </c>
      <c r="AR418" s="11">
        <f t="shared" si="14"/>
        <v>1</v>
      </c>
    </row>
    <row r="419" spans="1:44" hidden="1">
      <c r="A419" s="1" t="s">
        <v>90</v>
      </c>
      <c r="B419" s="1" t="s">
        <v>588</v>
      </c>
      <c r="C419" s="1">
        <v>124170767729247</v>
      </c>
      <c r="D419" s="1" t="s">
        <v>46</v>
      </c>
      <c r="E419" s="1" t="s">
        <v>92</v>
      </c>
      <c r="F419" s="1" t="s">
        <v>95</v>
      </c>
      <c r="G419" s="1">
        <v>43560</v>
      </c>
      <c r="H419" s="1">
        <v>43804</v>
      </c>
      <c r="I419" s="1">
        <v>3</v>
      </c>
      <c r="J419" s="1" t="s">
        <v>49</v>
      </c>
      <c r="K419" s="1">
        <v>201944</v>
      </c>
      <c r="L419" s="2">
        <v>43766</v>
      </c>
      <c r="M419" s="2">
        <v>43772</v>
      </c>
      <c r="N419" s="2">
        <v>43766</v>
      </c>
      <c r="O419" s="2">
        <v>43772</v>
      </c>
      <c r="P419" s="1">
        <v>1</v>
      </c>
      <c r="Q419" s="1">
        <v>281016</v>
      </c>
      <c r="R419" s="10">
        <f t="shared" si="0"/>
        <v>0.15756548828222466</v>
      </c>
      <c r="S419" s="11">
        <f t="shared" si="1"/>
        <v>347.58946715058755</v>
      </c>
      <c r="T419" s="1">
        <v>336.789999999999</v>
      </c>
      <c r="U419" s="1">
        <v>54</v>
      </c>
      <c r="V419" s="1">
        <v>3648.67</v>
      </c>
      <c r="W419" s="1">
        <v>1783487</v>
      </c>
      <c r="X419" s="1">
        <v>34965.410000000003</v>
      </c>
      <c r="Y419" s="1">
        <v>2206</v>
      </c>
      <c r="Z419" s="1">
        <v>130079.62</v>
      </c>
      <c r="AA419" s="1">
        <v>2206</v>
      </c>
      <c r="AB419" s="1">
        <v>1863.2853574163901</v>
      </c>
      <c r="AC419" s="1">
        <v>130079.62</v>
      </c>
      <c r="AD419" s="1">
        <v>109871.011443467</v>
      </c>
      <c r="AE419" s="1" t="s">
        <v>50</v>
      </c>
      <c r="AF419" s="11">
        <f t="shared" si="2"/>
        <v>1.2369027640795811E-3</v>
      </c>
      <c r="AG419" s="11">
        <f t="shared" si="3"/>
        <v>1.9215987701767871E-4</v>
      </c>
      <c r="AH419" s="10">
        <f t="shared" si="4"/>
        <v>342.71464258262876</v>
      </c>
      <c r="AI419" s="12">
        <f t="shared" si="5"/>
        <v>0.84464431433244391</v>
      </c>
      <c r="AJ419" s="11">
        <f t="shared" si="6"/>
        <v>2.6318676729937565E-5</v>
      </c>
      <c r="AK419" s="11">
        <f t="shared" si="7"/>
        <v>2.6147134518876214E-5</v>
      </c>
      <c r="AL419" s="11">
        <f t="shared" si="8"/>
        <v>-28.160846608111207</v>
      </c>
      <c r="AM419" s="13">
        <f t="shared" si="9"/>
        <v>8.825297139690137E-175</v>
      </c>
      <c r="AN419" s="14">
        <f t="shared" si="10"/>
        <v>347.58946715058755</v>
      </c>
      <c r="AO419" s="14">
        <f t="shared" si="11"/>
        <v>619921296</v>
      </c>
      <c r="AP419" s="15">
        <f t="shared" si="12"/>
        <v>523612998</v>
      </c>
      <c r="AQ419" s="16">
        <f t="shared" si="13"/>
        <v>1506412.1542358275</v>
      </c>
      <c r="AR419" s="11">
        <f t="shared" si="14"/>
        <v>1</v>
      </c>
    </row>
    <row r="420" spans="1:44" hidden="1">
      <c r="A420" s="1" t="s">
        <v>116</v>
      </c>
      <c r="B420" s="1" t="s">
        <v>589</v>
      </c>
      <c r="C420" s="1">
        <v>124170767729247</v>
      </c>
      <c r="D420" s="1" t="s">
        <v>46</v>
      </c>
      <c r="E420" s="1" t="s">
        <v>118</v>
      </c>
      <c r="F420" s="1" t="s">
        <v>95</v>
      </c>
      <c r="G420" s="1">
        <v>43560</v>
      </c>
      <c r="H420" s="1">
        <v>43804</v>
      </c>
      <c r="I420" s="1">
        <v>3</v>
      </c>
      <c r="J420" s="1" t="s">
        <v>49</v>
      </c>
      <c r="K420" s="1">
        <v>201944</v>
      </c>
      <c r="L420" s="2">
        <v>43766</v>
      </c>
      <c r="M420" s="2">
        <v>43772</v>
      </c>
      <c r="N420" s="2">
        <v>43766</v>
      </c>
      <c r="O420" s="2">
        <v>43772</v>
      </c>
      <c r="P420" s="1">
        <v>1</v>
      </c>
      <c r="Q420" s="1">
        <v>280825</v>
      </c>
      <c r="R420" s="10">
        <f t="shared" si="0"/>
        <v>0.15967987263138442</v>
      </c>
      <c r="S420" s="11">
        <f t="shared" si="1"/>
        <v>344.74884501115895</v>
      </c>
      <c r="T420" s="1">
        <v>331.41999999999899</v>
      </c>
      <c r="U420" s="1">
        <v>55</v>
      </c>
      <c r="V420" s="1">
        <v>3686.84</v>
      </c>
      <c r="W420" s="1">
        <v>1758675</v>
      </c>
      <c r="X420" s="1">
        <v>35762.19</v>
      </c>
      <c r="Y420" s="1">
        <v>2159</v>
      </c>
      <c r="Z420" s="1">
        <v>126136.69</v>
      </c>
      <c r="AA420" s="1">
        <v>2159</v>
      </c>
      <c r="AB420" s="1">
        <v>1814.5608475004601</v>
      </c>
      <c r="AC420" s="1">
        <v>126136.69</v>
      </c>
      <c r="AD420" s="1">
        <v>106013.292777815</v>
      </c>
      <c r="AE420" s="1" t="s">
        <v>50</v>
      </c>
      <c r="AF420" s="11">
        <f t="shared" si="2"/>
        <v>1.2276287546021862E-3</v>
      </c>
      <c r="AG420" s="11">
        <f t="shared" si="3"/>
        <v>1.9585150894685301E-4</v>
      </c>
      <c r="AH420" s="10">
        <f t="shared" si="4"/>
        <v>344.4391524971067</v>
      </c>
      <c r="AI420" s="12">
        <f t="shared" si="5"/>
        <v>0.84046356994112692</v>
      </c>
      <c r="AJ420" s="11">
        <f t="shared" si="6"/>
        <v>2.6404259430156695E-5</v>
      </c>
      <c r="AK420" s="11">
        <f t="shared" si="7"/>
        <v>2.6406025869140432E-5</v>
      </c>
      <c r="AL420" s="11">
        <f t="shared" si="8"/>
        <v>-27.630098286117079</v>
      </c>
      <c r="AM420" s="13">
        <f t="shared" si="9"/>
        <v>2.4205144846186736E-168</v>
      </c>
      <c r="AN420" s="14">
        <f t="shared" si="10"/>
        <v>344.74884501115895</v>
      </c>
      <c r="AO420" s="14">
        <f t="shared" si="11"/>
        <v>606301175</v>
      </c>
      <c r="AP420" s="15">
        <f t="shared" si="12"/>
        <v>509574049.99999994</v>
      </c>
      <c r="AQ420" s="16">
        <f t="shared" si="13"/>
        <v>1478102.2688662114</v>
      </c>
      <c r="AR420" s="11">
        <f t="shared" si="14"/>
        <v>1</v>
      </c>
    </row>
    <row r="421" spans="1:44" hidden="1">
      <c r="A421" s="1" t="s">
        <v>44</v>
      </c>
      <c r="B421" s="1" t="s">
        <v>590</v>
      </c>
      <c r="C421" s="1">
        <v>124170767729247</v>
      </c>
      <c r="D421" s="1" t="s">
        <v>46</v>
      </c>
      <c r="E421" s="1" t="s">
        <v>47</v>
      </c>
      <c r="F421" s="1" t="s">
        <v>519</v>
      </c>
      <c r="G421" s="1">
        <v>43560</v>
      </c>
      <c r="H421" s="1">
        <v>43804</v>
      </c>
      <c r="I421" s="1">
        <v>3</v>
      </c>
      <c r="J421" s="1" t="s">
        <v>49</v>
      </c>
      <c r="K421" s="1">
        <v>201944</v>
      </c>
      <c r="L421" s="2">
        <v>43766</v>
      </c>
      <c r="M421" s="2">
        <v>43772</v>
      </c>
      <c r="N421" s="2">
        <v>43766</v>
      </c>
      <c r="O421" s="2">
        <v>43772</v>
      </c>
      <c r="P421" s="1">
        <v>1</v>
      </c>
      <c r="Q421" s="1">
        <v>134851</v>
      </c>
      <c r="R421" s="10">
        <f t="shared" si="0"/>
        <v>9.7838641805122251</v>
      </c>
      <c r="S421" s="11">
        <f t="shared" si="1"/>
        <v>1086.008924036857</v>
      </c>
      <c r="T421" s="1">
        <v>50.702500000000001</v>
      </c>
      <c r="U421" s="1">
        <v>6.5</v>
      </c>
      <c r="V421" s="1">
        <v>407.875</v>
      </c>
      <c r="W421" s="1">
        <v>13783</v>
      </c>
      <c r="X421" s="1">
        <v>2610.96</v>
      </c>
      <c r="Y421" s="1">
        <v>111</v>
      </c>
      <c r="Z421" s="1">
        <v>5659.01</v>
      </c>
      <c r="AA421" s="1">
        <v>111</v>
      </c>
      <c r="AB421" s="1">
        <v>110.335640818317</v>
      </c>
      <c r="AC421" s="1">
        <v>5659.01</v>
      </c>
      <c r="AD421" s="1">
        <v>5625.1395923176897</v>
      </c>
      <c r="AE421" s="1" t="s">
        <v>50</v>
      </c>
      <c r="AF421" s="11">
        <f t="shared" si="2"/>
        <v>8.0533991148516292E-3</v>
      </c>
      <c r="AG421" s="11">
        <f t="shared" si="3"/>
        <v>4.8201348154629924E-5</v>
      </c>
      <c r="AH421" s="10">
        <f t="shared" si="4"/>
        <v>0.66435918161526419</v>
      </c>
      <c r="AI421" s="12">
        <f t="shared" si="5"/>
        <v>0.9940147821476103</v>
      </c>
      <c r="AJ421" s="11">
        <f t="shared" si="6"/>
        <v>7.6131060586927994E-4</v>
      </c>
      <c r="AK421" s="11">
        <f t="shared" si="7"/>
        <v>1.8905668561243428E-5</v>
      </c>
      <c r="AL421" s="11">
        <f t="shared" si="8"/>
        <v>-10.511781289750644</v>
      </c>
      <c r="AM421" s="13">
        <f t="shared" si="9"/>
        <v>3.8119866085281688E-26</v>
      </c>
      <c r="AN421" s="14">
        <f t="shared" si="10"/>
        <v>1086.008924036857</v>
      </c>
      <c r="AO421" s="14">
        <f t="shared" si="11"/>
        <v>14968461</v>
      </c>
      <c r="AP421" s="15">
        <f t="shared" si="12"/>
        <v>14878871.500000002</v>
      </c>
      <c r="AQ421" s="16">
        <f t="shared" si="13"/>
        <v>13700.505742340512</v>
      </c>
      <c r="AR421" s="11">
        <f t="shared" si="14"/>
        <v>1</v>
      </c>
    </row>
    <row r="422" spans="1:44" hidden="1">
      <c r="A422" s="1" t="s">
        <v>44</v>
      </c>
      <c r="B422" s="1" t="s">
        <v>591</v>
      </c>
      <c r="C422" s="1">
        <v>124170767729247</v>
      </c>
      <c r="D422" s="1" t="s">
        <v>46</v>
      </c>
      <c r="E422" s="1" t="s">
        <v>47</v>
      </c>
      <c r="F422" s="1" t="s">
        <v>592</v>
      </c>
      <c r="G422" s="1">
        <v>43560</v>
      </c>
      <c r="H422" s="1">
        <v>43804</v>
      </c>
      <c r="I422" s="1">
        <v>3</v>
      </c>
      <c r="J422" s="1" t="s">
        <v>49</v>
      </c>
      <c r="K422" s="1">
        <v>201944</v>
      </c>
      <c r="L422" s="2">
        <v>43766</v>
      </c>
      <c r="M422" s="2">
        <v>43772</v>
      </c>
      <c r="N422" s="2">
        <v>43766</v>
      </c>
      <c r="O422" s="2">
        <v>43772</v>
      </c>
      <c r="P422" s="1">
        <v>1</v>
      </c>
      <c r="Q422" s="1">
        <v>15884</v>
      </c>
      <c r="R422" s="10">
        <f t="shared" si="0"/>
        <v>4.5850267873637537E-2</v>
      </c>
      <c r="S422" s="11">
        <f t="shared" si="1"/>
        <v>5.1352300018474049</v>
      </c>
      <c r="T422" s="1">
        <v>12.53</v>
      </c>
      <c r="U422" s="1">
        <v>0</v>
      </c>
      <c r="V422" s="1">
        <v>0</v>
      </c>
      <c r="W422" s="1">
        <v>346432</v>
      </c>
      <c r="X422" s="1">
        <v>2761.92</v>
      </c>
      <c r="Y422" s="1">
        <v>112</v>
      </c>
      <c r="Z422" s="1">
        <v>7955.97</v>
      </c>
      <c r="AA422" s="1">
        <v>112</v>
      </c>
      <c r="AB422" s="1">
        <v>112</v>
      </c>
      <c r="AC422" s="1">
        <v>7955.97</v>
      </c>
      <c r="AD422" s="1">
        <v>7955.97</v>
      </c>
      <c r="AE422" s="1" t="s">
        <v>50</v>
      </c>
      <c r="AF422" s="11">
        <f t="shared" si="2"/>
        <v>3.2329576944393129E-4</v>
      </c>
      <c r="AG422" s="11">
        <f t="shared" si="3"/>
        <v>0</v>
      </c>
      <c r="AH422" s="10">
        <f t="shared" si="4"/>
        <v>0</v>
      </c>
      <c r="AI422" s="12">
        <f t="shared" si="5"/>
        <v>1</v>
      </c>
      <c r="AJ422" s="11">
        <f t="shared" si="6"/>
        <v>3.0543640268673517E-5</v>
      </c>
      <c r="AK422" s="11">
        <f t="shared" si="7"/>
        <v>0</v>
      </c>
      <c r="AL422" s="11">
        <f t="shared" si="8"/>
        <v>-10.584716379583387</v>
      </c>
      <c r="AM422" s="13">
        <f t="shared" si="9"/>
        <v>0.5</v>
      </c>
      <c r="AN422" s="14">
        <f t="shared" si="10"/>
        <v>2.5676150009237024</v>
      </c>
      <c r="AO422" s="14">
        <f t="shared" si="11"/>
        <v>889504.00000000012</v>
      </c>
      <c r="AP422" s="15">
        <f t="shared" si="12"/>
        <v>889504.00000000012</v>
      </c>
      <c r="AQ422" s="16">
        <f t="shared" si="13"/>
        <v>346432</v>
      </c>
      <c r="AR422" s="11" t="str">
        <f t="shared" si="14"/>
        <v/>
      </c>
    </row>
    <row r="423" spans="1:44" hidden="1">
      <c r="A423" s="1" t="s">
        <v>90</v>
      </c>
      <c r="B423" s="1" t="s">
        <v>593</v>
      </c>
      <c r="C423" s="1">
        <v>124170767729247</v>
      </c>
      <c r="D423" s="1" t="s">
        <v>46</v>
      </c>
      <c r="E423" s="1" t="s">
        <v>92</v>
      </c>
      <c r="F423" s="1" t="s">
        <v>115</v>
      </c>
      <c r="G423" s="1">
        <v>43560</v>
      </c>
      <c r="H423" s="1">
        <v>43804</v>
      </c>
      <c r="I423" s="1">
        <v>3</v>
      </c>
      <c r="J423" s="1" t="s">
        <v>49</v>
      </c>
      <c r="K423" s="1">
        <v>201944</v>
      </c>
      <c r="L423" s="2">
        <v>43766</v>
      </c>
      <c r="M423" s="2">
        <v>43772</v>
      </c>
      <c r="N423" s="2">
        <v>43766</v>
      </c>
      <c r="O423" s="2">
        <v>43772</v>
      </c>
      <c r="P423" s="1">
        <v>1</v>
      </c>
      <c r="Q423" s="1">
        <v>2534</v>
      </c>
      <c r="R423" s="10">
        <f t="shared" si="0"/>
        <v>0.15343627005752347</v>
      </c>
      <c r="S423" s="11">
        <f t="shared" si="1"/>
        <v>37.438449894035728</v>
      </c>
      <c r="T423" s="1">
        <v>11.96</v>
      </c>
      <c r="U423" s="1">
        <v>3</v>
      </c>
      <c r="V423" s="1">
        <v>210.82</v>
      </c>
      <c r="W423" s="1">
        <v>16515</v>
      </c>
      <c r="X423" s="1">
        <v>2694.83</v>
      </c>
      <c r="Y423" s="1">
        <v>244</v>
      </c>
      <c r="Z423" s="1">
        <v>11018.99</v>
      </c>
      <c r="AA423" s="1">
        <v>244</v>
      </c>
      <c r="AB423" s="1">
        <v>224.447908445096</v>
      </c>
      <c r="AC423" s="1">
        <v>11018.99</v>
      </c>
      <c r="AD423" s="1">
        <v>10136.021551956601</v>
      </c>
      <c r="AE423" s="1" t="s">
        <v>50</v>
      </c>
      <c r="AF423" s="11">
        <f t="shared" si="2"/>
        <v>1.4774447471995156E-2</v>
      </c>
      <c r="AG423" s="11">
        <f t="shared" si="3"/>
        <v>1.1838989739542227E-3</v>
      </c>
      <c r="AH423" s="10">
        <f t="shared" si="4"/>
        <v>19.552091554853988</v>
      </c>
      <c r="AI423" s="12">
        <f t="shared" si="5"/>
        <v>0.91986847723420506</v>
      </c>
      <c r="AJ423" s="11">
        <f t="shared" si="6"/>
        <v>9.3882396830775134E-4</v>
      </c>
      <c r="AK423" s="11">
        <f t="shared" si="7"/>
        <v>6.8311965956717392E-4</v>
      </c>
      <c r="AL423" s="11">
        <f t="shared" si="8"/>
        <v>-11.705369458173971</v>
      </c>
      <c r="AM423" s="13">
        <f t="shared" si="9"/>
        <v>5.9818499400903398E-32</v>
      </c>
      <c r="AN423" s="14">
        <f t="shared" si="10"/>
        <v>37.438449894035728</v>
      </c>
      <c r="AO423" s="14">
        <f t="shared" si="11"/>
        <v>618296</v>
      </c>
      <c r="AP423" s="15">
        <f t="shared" si="12"/>
        <v>568751</v>
      </c>
      <c r="AQ423" s="16">
        <f t="shared" si="13"/>
        <v>15191.627901522897</v>
      </c>
      <c r="AR423" s="11">
        <f t="shared" si="14"/>
        <v>1</v>
      </c>
    </row>
    <row r="424" spans="1:44" hidden="1">
      <c r="A424" s="1" t="s">
        <v>53</v>
      </c>
      <c r="B424" s="1" t="s">
        <v>594</v>
      </c>
      <c r="C424" s="1">
        <v>124170767729247</v>
      </c>
      <c r="D424" s="1" t="s">
        <v>46</v>
      </c>
      <c r="E424" s="1" t="s">
        <v>55</v>
      </c>
      <c r="F424" s="1" t="s">
        <v>595</v>
      </c>
      <c r="G424" s="1">
        <v>43560</v>
      </c>
      <c r="H424" s="1">
        <v>43804</v>
      </c>
      <c r="I424" s="1">
        <v>3</v>
      </c>
      <c r="J424" s="1" t="s">
        <v>49</v>
      </c>
      <c r="K424" s="1">
        <v>201944</v>
      </c>
      <c r="L424" s="2">
        <v>43766</v>
      </c>
      <c r="M424" s="2">
        <v>43772</v>
      </c>
      <c r="N424" s="2">
        <v>43766</v>
      </c>
      <c r="O424" s="2">
        <v>43772</v>
      </c>
      <c r="P424" s="1">
        <v>1</v>
      </c>
      <c r="Q424" s="1">
        <v>2279</v>
      </c>
      <c r="R424" s="10">
        <f t="shared" si="0"/>
        <v>4.2815811227173671E-2</v>
      </c>
      <c r="S424" s="11">
        <f t="shared" si="1"/>
        <v>13.743875403922749</v>
      </c>
      <c r="T424" s="1">
        <v>5.67</v>
      </c>
      <c r="U424" s="1">
        <v>1</v>
      </c>
      <c r="V424" s="1">
        <v>53.99</v>
      </c>
      <c r="W424" s="1">
        <v>53228</v>
      </c>
      <c r="X424" s="1">
        <v>1690.63</v>
      </c>
      <c r="Y424" s="1">
        <v>321</v>
      </c>
      <c r="Z424" s="1">
        <v>17170.77</v>
      </c>
      <c r="AA424" s="1">
        <v>321</v>
      </c>
      <c r="AB424" s="1">
        <v>297.64414216755898</v>
      </c>
      <c r="AC424" s="1">
        <v>17170.77</v>
      </c>
      <c r="AD424" s="1">
        <v>15921.430239895501</v>
      </c>
      <c r="AE424" s="1" t="s">
        <v>50</v>
      </c>
      <c r="AF424" s="11">
        <f t="shared" si="2"/>
        <v>6.0306605545953256E-3</v>
      </c>
      <c r="AG424" s="11">
        <f t="shared" si="3"/>
        <v>4.3878894251864854E-4</v>
      </c>
      <c r="AH424" s="10">
        <f t="shared" si="4"/>
        <v>23.355857832382625</v>
      </c>
      <c r="AI424" s="12">
        <f t="shared" si="5"/>
        <v>0.92724031827918174</v>
      </c>
      <c r="AJ424" s="11">
        <f t="shared" si="6"/>
        <v>3.3558215764850191E-4</v>
      </c>
      <c r="AK424" s="11">
        <f t="shared" si="7"/>
        <v>4.3869266408797371E-4</v>
      </c>
      <c r="AL424" s="11">
        <f t="shared" si="8"/>
        <v>-10.124179431014968</v>
      </c>
      <c r="AM424" s="13">
        <f t="shared" si="9"/>
        <v>2.1579174321008926E-24</v>
      </c>
      <c r="AN424" s="14">
        <f t="shared" si="10"/>
        <v>13.743875403922749</v>
      </c>
      <c r="AO424" s="14">
        <f t="shared" si="11"/>
        <v>731559.00000000012</v>
      </c>
      <c r="AP424" s="15">
        <f t="shared" si="12"/>
        <v>678331</v>
      </c>
      <c r="AQ424" s="16">
        <f t="shared" si="13"/>
        <v>49355.147661364288</v>
      </c>
      <c r="AR424" s="11">
        <f t="shared" si="14"/>
        <v>1</v>
      </c>
    </row>
    <row r="425" spans="1:44" hidden="1">
      <c r="A425" s="1" t="s">
        <v>53</v>
      </c>
      <c r="B425" s="1" t="s">
        <v>596</v>
      </c>
      <c r="C425" s="1">
        <v>124170767729247</v>
      </c>
      <c r="D425" s="1" t="s">
        <v>46</v>
      </c>
      <c r="E425" s="1" t="s">
        <v>55</v>
      </c>
      <c r="F425" s="1" t="s">
        <v>221</v>
      </c>
      <c r="G425" s="1">
        <v>43560</v>
      </c>
      <c r="H425" s="1">
        <v>43804</v>
      </c>
      <c r="I425" s="1">
        <v>3</v>
      </c>
      <c r="J425" s="1" t="s">
        <v>49</v>
      </c>
      <c r="K425" s="1">
        <v>201944</v>
      </c>
      <c r="L425" s="2">
        <v>43766</v>
      </c>
      <c r="M425" s="2">
        <v>43772</v>
      </c>
      <c r="N425" s="2">
        <v>43766</v>
      </c>
      <c r="O425" s="2">
        <v>43772</v>
      </c>
      <c r="P425" s="1">
        <v>1</v>
      </c>
      <c r="Q425" s="1">
        <v>32436</v>
      </c>
      <c r="R425" s="10">
        <f t="shared" si="0"/>
        <v>0.1158962522019073</v>
      </c>
      <c r="S425" s="11">
        <f t="shared" si="1"/>
        <v>12.516795237805988</v>
      </c>
      <c r="T425" s="1">
        <v>38.629999999999903</v>
      </c>
      <c r="U425" s="1">
        <v>2</v>
      </c>
      <c r="V425" s="1">
        <v>103.98</v>
      </c>
      <c r="W425" s="1">
        <v>279871</v>
      </c>
      <c r="X425" s="1">
        <v>3396.5499999999902</v>
      </c>
      <c r="Y425" s="1">
        <v>108</v>
      </c>
      <c r="Z425" s="1">
        <v>6035.6399999999903</v>
      </c>
      <c r="AA425" s="1">
        <v>108</v>
      </c>
      <c r="AB425" s="1">
        <v>90.743186582855998</v>
      </c>
      <c r="AC425" s="1">
        <v>6035.6399999999903</v>
      </c>
      <c r="AD425" s="1">
        <v>5071.2333950643397</v>
      </c>
      <c r="AE425" s="1" t="s">
        <v>50</v>
      </c>
      <c r="AF425" s="11">
        <f t="shared" si="2"/>
        <v>3.8589207170446386E-4</v>
      </c>
      <c r="AG425" s="11">
        <f t="shared" si="3"/>
        <v>6.1659884079417936E-5</v>
      </c>
      <c r="AH425" s="10">
        <f t="shared" si="4"/>
        <v>17.256813417190777</v>
      </c>
      <c r="AI425" s="12">
        <f t="shared" si="5"/>
        <v>0.84021469058156684</v>
      </c>
      <c r="AJ425" s="11">
        <f t="shared" si="6"/>
        <v>3.7125316656278714E-5</v>
      </c>
      <c r="AK425" s="11">
        <f t="shared" si="7"/>
        <v>4.3598777949772471E-5</v>
      </c>
      <c r="AL425" s="11">
        <f t="shared" si="8"/>
        <v>-5.6620796777242779</v>
      </c>
      <c r="AM425" s="13">
        <f t="shared" si="9"/>
        <v>7.4774675420516238E-9</v>
      </c>
      <c r="AN425" s="14">
        <f t="shared" si="10"/>
        <v>12.516795237805988</v>
      </c>
      <c r="AO425" s="14">
        <f t="shared" si="11"/>
        <v>3503087.9999999995</v>
      </c>
      <c r="AP425" s="15">
        <f t="shared" si="12"/>
        <v>2943345.9999999995</v>
      </c>
      <c r="AQ425" s="16">
        <f t="shared" si="13"/>
        <v>235151.72566775369</v>
      </c>
      <c r="AR425" s="11">
        <f t="shared" si="14"/>
        <v>1</v>
      </c>
    </row>
    <row r="426" spans="1:44" hidden="1">
      <c r="A426" s="1" t="s">
        <v>44</v>
      </c>
      <c r="B426" s="1" t="s">
        <v>597</v>
      </c>
      <c r="C426" s="1">
        <v>124170767729247</v>
      </c>
      <c r="D426" s="1" t="s">
        <v>46</v>
      </c>
      <c r="E426" s="1" t="s">
        <v>47</v>
      </c>
      <c r="F426" s="1" t="s">
        <v>381</v>
      </c>
      <c r="G426" s="1">
        <v>43560</v>
      </c>
      <c r="H426" s="1">
        <v>43804</v>
      </c>
      <c r="I426" s="1">
        <v>3</v>
      </c>
      <c r="J426" s="1" t="s">
        <v>49</v>
      </c>
      <c r="K426" s="1">
        <v>201944</v>
      </c>
      <c r="L426" s="2">
        <v>43766</v>
      </c>
      <c r="M426" s="2">
        <v>43772</v>
      </c>
      <c r="N426" s="2">
        <v>43766</v>
      </c>
      <c r="O426" s="2">
        <v>43772</v>
      </c>
      <c r="P426" s="1">
        <v>1</v>
      </c>
      <c r="Q426" s="1">
        <v>879</v>
      </c>
      <c r="R426" s="10">
        <f t="shared" si="0"/>
        <v>0.13670295489891135</v>
      </c>
      <c r="S426" s="11">
        <f t="shared" si="1"/>
        <v>1</v>
      </c>
      <c r="T426" s="1">
        <v>1.17</v>
      </c>
      <c r="U426" s="1">
        <v>0</v>
      </c>
      <c r="V426" s="1">
        <v>0</v>
      </c>
      <c r="W426" s="1">
        <v>6430</v>
      </c>
      <c r="X426" s="1">
        <v>42.489999999999903</v>
      </c>
      <c r="Y426" s="1">
        <v>0</v>
      </c>
      <c r="Z426" s="1">
        <v>0</v>
      </c>
      <c r="AA426" s="1">
        <v>0</v>
      </c>
      <c r="AB426" s="1">
        <v>0</v>
      </c>
      <c r="AC426" s="1">
        <v>0</v>
      </c>
      <c r="AD426" s="1">
        <v>0</v>
      </c>
      <c r="AE426" s="1" t="s">
        <v>50</v>
      </c>
      <c r="AF426" s="11">
        <f t="shared" si="2"/>
        <v>0</v>
      </c>
      <c r="AG426" s="11">
        <f t="shared" si="3"/>
        <v>0</v>
      </c>
      <c r="AH426" s="10">
        <f t="shared" si="4"/>
        <v>0</v>
      </c>
      <c r="AI426" s="12">
        <f t="shared" si="5"/>
        <v>0</v>
      </c>
      <c r="AJ426" s="11">
        <f t="shared" si="6"/>
        <v>0</v>
      </c>
      <c r="AK426" s="11">
        <f t="shared" si="7"/>
        <v>0</v>
      </c>
      <c r="AL426" s="11" t="e">
        <f t="shared" si="8"/>
        <v>#DIV/0!</v>
      </c>
      <c r="AM426" s="13">
        <f t="shared" si="9"/>
        <v>0.5</v>
      </c>
      <c r="AN426" s="14">
        <f t="shared" si="10"/>
        <v>0.5</v>
      </c>
      <c r="AO426" s="14">
        <f t="shared" si="11"/>
        <v>3215</v>
      </c>
      <c r="AP426" s="15">
        <f t="shared" si="12"/>
        <v>0</v>
      </c>
      <c r="AQ426" s="16">
        <f t="shared" si="13"/>
        <v>0</v>
      </c>
      <c r="AR426" s="11" t="str">
        <f t="shared" si="14"/>
        <v/>
      </c>
    </row>
    <row r="427" spans="1:44" hidden="1">
      <c r="A427" s="1" t="s">
        <v>90</v>
      </c>
      <c r="B427" s="1" t="s">
        <v>598</v>
      </c>
      <c r="C427" s="1">
        <v>124170767729247</v>
      </c>
      <c r="D427" s="1" t="s">
        <v>46</v>
      </c>
      <c r="E427" s="1" t="s">
        <v>92</v>
      </c>
      <c r="F427" s="1" t="s">
        <v>93</v>
      </c>
      <c r="G427" s="1">
        <v>43560</v>
      </c>
      <c r="H427" s="1">
        <v>43804</v>
      </c>
      <c r="I427" s="1">
        <v>3</v>
      </c>
      <c r="J427" s="1" t="s">
        <v>49</v>
      </c>
      <c r="K427" s="1">
        <v>201944</v>
      </c>
      <c r="L427" s="2">
        <v>43766</v>
      </c>
      <c r="M427" s="2">
        <v>43772</v>
      </c>
      <c r="N427" s="2">
        <v>43766</v>
      </c>
      <c r="O427" s="2">
        <v>43772</v>
      </c>
      <c r="P427" s="1">
        <v>1</v>
      </c>
      <c r="Q427" s="1">
        <v>5914</v>
      </c>
      <c r="R427" s="10">
        <f t="shared" si="0"/>
        <v>0.14385444284984553</v>
      </c>
      <c r="S427" s="11">
        <f t="shared" si="1"/>
        <v>18.125659799080537</v>
      </c>
      <c r="T427" s="1">
        <v>13.33</v>
      </c>
      <c r="U427" s="1">
        <v>15</v>
      </c>
      <c r="V427" s="1">
        <v>612.87</v>
      </c>
      <c r="W427" s="1">
        <v>41111</v>
      </c>
      <c r="X427" s="1">
        <v>1152.01</v>
      </c>
      <c r="Y427" s="1">
        <v>126</v>
      </c>
      <c r="Z427" s="1">
        <v>5395.99</v>
      </c>
      <c r="AA427" s="1">
        <v>126</v>
      </c>
      <c r="AB427" s="1">
        <v>21.727933716510002</v>
      </c>
      <c r="AC427" s="1">
        <v>5395.99</v>
      </c>
      <c r="AD427" s="1">
        <v>930.50565916627602</v>
      </c>
      <c r="AE427" s="1" t="s">
        <v>50</v>
      </c>
      <c r="AF427" s="11">
        <f t="shared" si="2"/>
        <v>3.0648731483058061E-3</v>
      </c>
      <c r="AG427" s="11">
        <f t="shared" si="3"/>
        <v>2.5363544132566791E-3</v>
      </c>
      <c r="AH427" s="10">
        <f t="shared" si="4"/>
        <v>104.27206628339533</v>
      </c>
      <c r="AI427" s="12">
        <f t="shared" si="5"/>
        <v>0.17244391838575127</v>
      </c>
      <c r="AJ427" s="11">
        <f t="shared" si="6"/>
        <v>2.7262186281177224E-4</v>
      </c>
      <c r="AK427" s="11">
        <f t="shared" si="7"/>
        <v>6.5405285739636649E-4</v>
      </c>
      <c r="AL427" s="11">
        <f t="shared" si="8"/>
        <v>-0.74586786104518554</v>
      </c>
      <c r="AM427" s="13">
        <f t="shared" si="9"/>
        <v>0.22787362070743511</v>
      </c>
      <c r="AN427" s="14">
        <f t="shared" si="10"/>
        <v>13.956758045292014</v>
      </c>
      <c r="AO427" s="14">
        <f t="shared" si="11"/>
        <v>573776.28</v>
      </c>
      <c r="AP427" s="15">
        <f t="shared" si="12"/>
        <v>98944.229999999967</v>
      </c>
      <c r="AQ427" s="16">
        <f t="shared" si="13"/>
        <v>7089.3419287566203</v>
      </c>
      <c r="AR427" s="11">
        <f t="shared" si="14"/>
        <v>0.77</v>
      </c>
    </row>
    <row r="428" spans="1:44" hidden="1">
      <c r="A428" s="1" t="s">
        <v>116</v>
      </c>
      <c r="B428" s="1" t="s">
        <v>599</v>
      </c>
      <c r="C428" s="1">
        <v>124170767729247</v>
      </c>
      <c r="D428" s="1" t="s">
        <v>46</v>
      </c>
      <c r="E428" s="1" t="s">
        <v>118</v>
      </c>
      <c r="F428" s="1" t="s">
        <v>358</v>
      </c>
      <c r="G428" s="1">
        <v>43560</v>
      </c>
      <c r="H428" s="1">
        <v>43804</v>
      </c>
      <c r="I428" s="1">
        <v>3</v>
      </c>
      <c r="J428" s="1" t="s">
        <v>49</v>
      </c>
      <c r="K428" s="1">
        <v>201944</v>
      </c>
      <c r="L428" s="2">
        <v>43766</v>
      </c>
      <c r="M428" s="2">
        <v>43772</v>
      </c>
      <c r="N428" s="2">
        <v>43766</v>
      </c>
      <c r="O428" s="2">
        <v>43772</v>
      </c>
      <c r="P428" s="1">
        <v>1</v>
      </c>
      <c r="Q428" s="1">
        <v>7593</v>
      </c>
      <c r="R428" s="10">
        <f t="shared" si="0"/>
        <v>7.3449606779070781E-2</v>
      </c>
      <c r="S428" s="11">
        <f t="shared" si="1"/>
        <v>30.628486026872515</v>
      </c>
      <c r="T428" s="1">
        <v>30.66</v>
      </c>
      <c r="U428" s="1">
        <v>17</v>
      </c>
      <c r="V428" s="1">
        <v>785.52</v>
      </c>
      <c r="W428" s="1">
        <v>103377</v>
      </c>
      <c r="X428" s="1">
        <v>3050.06</v>
      </c>
      <c r="Y428" s="1">
        <v>417</v>
      </c>
      <c r="Z428" s="1">
        <v>20357.91</v>
      </c>
      <c r="AA428" s="1">
        <v>417</v>
      </c>
      <c r="AB428" s="1">
        <v>185.54879494256701</v>
      </c>
      <c r="AC428" s="1">
        <v>20357.91</v>
      </c>
      <c r="AD428" s="1">
        <v>9058.4788202619493</v>
      </c>
      <c r="AE428" s="1" t="s">
        <v>50</v>
      </c>
      <c r="AF428" s="11">
        <f t="shared" si="2"/>
        <v>4.033779273919731E-3</v>
      </c>
      <c r="AG428" s="11">
        <f t="shared" si="3"/>
        <v>2.2389042539180826E-3</v>
      </c>
      <c r="AH428" s="10">
        <f t="shared" si="4"/>
        <v>231.45120505728963</v>
      </c>
      <c r="AI428" s="12">
        <f t="shared" si="5"/>
        <v>0.44496113895134387</v>
      </c>
      <c r="AJ428" s="11">
        <f t="shared" si="6"/>
        <v>1.9713621199068178E-4</v>
      </c>
      <c r="AK428" s="11">
        <f t="shared" si="7"/>
        <v>5.4240582376883866E-4</v>
      </c>
      <c r="AL428" s="11">
        <f t="shared" si="8"/>
        <v>-3.1100585471822044</v>
      </c>
      <c r="AM428" s="13">
        <f t="shared" si="9"/>
        <v>9.3525132080908308E-4</v>
      </c>
      <c r="AN428" s="14">
        <f t="shared" si="10"/>
        <v>30.628486026872515</v>
      </c>
      <c r="AO428" s="14">
        <f t="shared" si="11"/>
        <v>3166281</v>
      </c>
      <c r="AP428" s="15">
        <f t="shared" si="12"/>
        <v>1408872</v>
      </c>
      <c r="AQ428" s="16">
        <f t="shared" si="13"/>
        <v>45998.747661373076</v>
      </c>
      <c r="AR428" s="11">
        <f t="shared" si="14"/>
        <v>1</v>
      </c>
    </row>
    <row r="429" spans="1:44" hidden="1">
      <c r="A429" s="1" t="s">
        <v>53</v>
      </c>
      <c r="B429" s="1" t="s">
        <v>600</v>
      </c>
      <c r="C429" s="1">
        <v>124170767729247</v>
      </c>
      <c r="D429" s="1" t="s">
        <v>46</v>
      </c>
      <c r="E429" s="1" t="s">
        <v>55</v>
      </c>
      <c r="F429" s="1" t="s">
        <v>389</v>
      </c>
      <c r="G429" s="1">
        <v>43560</v>
      </c>
      <c r="H429" s="1">
        <v>43804</v>
      </c>
      <c r="I429" s="1">
        <v>3</v>
      </c>
      <c r="J429" s="1" t="s">
        <v>49</v>
      </c>
      <c r="K429" s="1">
        <v>201944</v>
      </c>
      <c r="L429" s="2">
        <v>43766</v>
      </c>
      <c r="M429" s="2">
        <v>43772</v>
      </c>
      <c r="N429" s="2">
        <v>43766</v>
      </c>
      <c r="O429" s="2">
        <v>43772</v>
      </c>
      <c r="P429" s="1">
        <v>1</v>
      </c>
      <c r="Q429" s="1">
        <v>1007</v>
      </c>
      <c r="R429" s="10">
        <f t="shared" si="0"/>
        <v>5.4373650107991361E-2</v>
      </c>
      <c r="S429" s="11">
        <f t="shared" si="1"/>
        <v>5.0567494600431973</v>
      </c>
      <c r="T429" s="1">
        <v>5.19</v>
      </c>
      <c r="U429" s="1">
        <v>0</v>
      </c>
      <c r="V429" s="1">
        <v>0</v>
      </c>
      <c r="W429" s="1">
        <v>18520</v>
      </c>
      <c r="X429" s="1">
        <v>2436.75</v>
      </c>
      <c r="Y429" s="1">
        <v>93</v>
      </c>
      <c r="Z429" s="1">
        <v>7716.52</v>
      </c>
      <c r="AA429" s="1">
        <v>93</v>
      </c>
      <c r="AB429" s="1">
        <v>93</v>
      </c>
      <c r="AC429" s="1">
        <v>7716.52</v>
      </c>
      <c r="AD429" s="1">
        <v>7716.52</v>
      </c>
      <c r="AE429" s="1" t="s">
        <v>50</v>
      </c>
      <c r="AF429" s="11">
        <f t="shared" si="2"/>
        <v>5.021598272138229E-3</v>
      </c>
      <c r="AG429" s="11">
        <f t="shared" si="3"/>
        <v>0</v>
      </c>
      <c r="AH429" s="10">
        <f t="shared" si="4"/>
        <v>0</v>
      </c>
      <c r="AI429" s="12">
        <f t="shared" si="5"/>
        <v>1</v>
      </c>
      <c r="AJ429" s="11">
        <f t="shared" si="6"/>
        <v>5.1940642640945119E-4</v>
      </c>
      <c r="AK429" s="11">
        <f t="shared" si="7"/>
        <v>0</v>
      </c>
      <c r="AL429" s="11">
        <f t="shared" si="8"/>
        <v>-9.6679556062705956</v>
      </c>
      <c r="AM429" s="13">
        <f t="shared" si="9"/>
        <v>0.5</v>
      </c>
      <c r="AN429" s="14">
        <f t="shared" si="10"/>
        <v>2.5283747300215986</v>
      </c>
      <c r="AO429" s="14">
        <f t="shared" si="11"/>
        <v>46825.500000000007</v>
      </c>
      <c r="AP429" s="15">
        <f t="shared" si="12"/>
        <v>46825.500000000007</v>
      </c>
      <c r="AQ429" s="16">
        <f t="shared" si="13"/>
        <v>18520</v>
      </c>
      <c r="AR429" s="11" t="str">
        <f t="shared" si="14"/>
        <v/>
      </c>
    </row>
    <row r="430" spans="1:44" hidden="1">
      <c r="A430" s="1" t="s">
        <v>44</v>
      </c>
      <c r="B430" s="1" t="s">
        <v>601</v>
      </c>
      <c r="C430" s="1">
        <v>124170767729247</v>
      </c>
      <c r="D430" s="1" t="s">
        <v>46</v>
      </c>
      <c r="E430" s="1" t="s">
        <v>47</v>
      </c>
      <c r="F430" s="1" t="s">
        <v>109</v>
      </c>
      <c r="G430" s="1">
        <v>43560</v>
      </c>
      <c r="H430" s="1">
        <v>43804</v>
      </c>
      <c r="I430" s="1">
        <v>3</v>
      </c>
      <c r="J430" s="1" t="s">
        <v>49</v>
      </c>
      <c r="K430" s="1">
        <v>201944</v>
      </c>
      <c r="L430" s="2">
        <v>43766</v>
      </c>
      <c r="M430" s="2">
        <v>43772</v>
      </c>
      <c r="N430" s="2">
        <v>43766</v>
      </c>
      <c r="O430" s="2">
        <v>43772</v>
      </c>
      <c r="P430" s="1">
        <v>1</v>
      </c>
      <c r="Q430" s="1">
        <v>5914</v>
      </c>
      <c r="R430" s="10">
        <f t="shared" si="0"/>
        <v>0.27609710550887023</v>
      </c>
      <c r="S430" s="11">
        <f t="shared" si="1"/>
        <v>8.8351073762838475</v>
      </c>
      <c r="T430" s="1">
        <v>0.54</v>
      </c>
      <c r="U430" s="1">
        <v>0</v>
      </c>
      <c r="V430" s="1">
        <v>0</v>
      </c>
      <c r="W430" s="1">
        <v>21420</v>
      </c>
      <c r="X430" s="1">
        <v>208.39</v>
      </c>
      <c r="Y430" s="1">
        <v>32</v>
      </c>
      <c r="Z430" s="1">
        <v>1432.84</v>
      </c>
      <c r="AA430" s="1">
        <v>32</v>
      </c>
      <c r="AB430" s="1">
        <v>32</v>
      </c>
      <c r="AC430" s="1">
        <v>1432.84</v>
      </c>
      <c r="AD430" s="1">
        <v>1432.84</v>
      </c>
      <c r="AE430" s="1" t="s">
        <v>50</v>
      </c>
      <c r="AF430" s="11">
        <f t="shared" si="2"/>
        <v>1.4939309056956115E-3</v>
      </c>
      <c r="AG430" s="11">
        <f t="shared" si="3"/>
        <v>0</v>
      </c>
      <c r="AH430" s="10">
        <f t="shared" si="4"/>
        <v>0</v>
      </c>
      <c r="AI430" s="12">
        <f t="shared" si="5"/>
        <v>1</v>
      </c>
      <c r="AJ430" s="11">
        <f t="shared" si="6"/>
        <v>2.638948270529638E-4</v>
      </c>
      <c r="AK430" s="11">
        <f t="shared" si="7"/>
        <v>0</v>
      </c>
      <c r="AL430" s="11">
        <f t="shared" si="8"/>
        <v>-5.6610844645157785</v>
      </c>
      <c r="AM430" s="13">
        <f t="shared" si="9"/>
        <v>0.5</v>
      </c>
      <c r="AN430" s="14">
        <f t="shared" si="10"/>
        <v>4.4175536881419237</v>
      </c>
      <c r="AO430" s="14">
        <f t="shared" si="11"/>
        <v>94624</v>
      </c>
      <c r="AP430" s="15">
        <f t="shared" si="12"/>
        <v>94624</v>
      </c>
      <c r="AQ430" s="16">
        <f t="shared" si="13"/>
        <v>21420</v>
      </c>
      <c r="AR430" s="11" t="str">
        <f t="shared" si="14"/>
        <v/>
      </c>
    </row>
    <row r="431" spans="1:44" hidden="1">
      <c r="A431" s="1" t="s">
        <v>53</v>
      </c>
      <c r="B431" s="1" t="s">
        <v>602</v>
      </c>
      <c r="C431" s="1">
        <v>124170767729247</v>
      </c>
      <c r="D431" s="1" t="s">
        <v>46</v>
      </c>
      <c r="E431" s="1" t="s">
        <v>55</v>
      </c>
      <c r="F431" s="1" t="s">
        <v>603</v>
      </c>
      <c r="G431" s="1">
        <v>43560</v>
      </c>
      <c r="H431" s="1">
        <v>43804</v>
      </c>
      <c r="I431" s="1">
        <v>3</v>
      </c>
      <c r="J431" s="1" t="s">
        <v>49</v>
      </c>
      <c r="K431" s="1">
        <v>201944</v>
      </c>
      <c r="L431" s="2">
        <v>43766</v>
      </c>
      <c r="M431" s="2">
        <v>43772</v>
      </c>
      <c r="N431" s="2">
        <v>43766</v>
      </c>
      <c r="O431" s="2">
        <v>43772</v>
      </c>
      <c r="P431" s="1">
        <v>1</v>
      </c>
      <c r="Q431" s="1">
        <v>27344</v>
      </c>
      <c r="R431" s="10">
        <f t="shared" si="0"/>
        <v>3.6400959012978094E-2</v>
      </c>
      <c r="S431" s="11">
        <f t="shared" si="1"/>
        <v>16.125624842749293</v>
      </c>
      <c r="T431" s="1">
        <v>24.89</v>
      </c>
      <c r="U431" s="1">
        <v>1</v>
      </c>
      <c r="V431" s="1">
        <v>16.989999999999998</v>
      </c>
      <c r="W431" s="1">
        <v>751189</v>
      </c>
      <c r="X431" s="1">
        <v>7012.19</v>
      </c>
      <c r="Y431" s="1">
        <v>443</v>
      </c>
      <c r="Z431" s="1">
        <v>26069.67</v>
      </c>
      <c r="AA431" s="1">
        <v>443</v>
      </c>
      <c r="AB431" s="1">
        <v>415.52819631370397</v>
      </c>
      <c r="AC431" s="1">
        <v>26069.67</v>
      </c>
      <c r="AD431" s="1">
        <v>24453.008924590202</v>
      </c>
      <c r="AE431" s="1" t="s">
        <v>50</v>
      </c>
      <c r="AF431" s="11">
        <f t="shared" si="2"/>
        <v>5.8973174527316027E-4</v>
      </c>
      <c r="AG431" s="11">
        <f t="shared" si="3"/>
        <v>3.6571094207138678E-5</v>
      </c>
      <c r="AH431" s="10">
        <f t="shared" si="4"/>
        <v>27.471803686366297</v>
      </c>
      <c r="AI431" s="12">
        <f t="shared" si="5"/>
        <v>0.93798689912784128</v>
      </c>
      <c r="AJ431" s="11">
        <f t="shared" si="6"/>
        <v>2.8010737718345299E-5</v>
      </c>
      <c r="AK431" s="11">
        <f t="shared" si="7"/>
        <v>3.6570425478558836E-5</v>
      </c>
      <c r="AL431" s="11">
        <f t="shared" si="8"/>
        <v>-12.008225934782759</v>
      </c>
      <c r="AM431" s="13">
        <f t="shared" si="9"/>
        <v>1.6083582753429315E-33</v>
      </c>
      <c r="AN431" s="14">
        <f t="shared" si="10"/>
        <v>16.125624842749293</v>
      </c>
      <c r="AO431" s="14">
        <f t="shared" si="11"/>
        <v>12113391.999999998</v>
      </c>
      <c r="AP431" s="15">
        <f t="shared" si="12"/>
        <v>11362202.999999998</v>
      </c>
      <c r="AQ431" s="16">
        <f t="shared" si="13"/>
        <v>704605.44076894398</v>
      </c>
      <c r="AR431" s="11">
        <f t="shared" si="14"/>
        <v>1</v>
      </c>
    </row>
    <row r="432" spans="1:44" hidden="1">
      <c r="A432" s="1" t="s">
        <v>53</v>
      </c>
      <c r="B432" s="1" t="s">
        <v>604</v>
      </c>
      <c r="C432" s="1">
        <v>124170767729247</v>
      </c>
      <c r="D432" s="1" t="s">
        <v>46</v>
      </c>
      <c r="E432" s="1" t="s">
        <v>55</v>
      </c>
      <c r="F432" s="1" t="s">
        <v>605</v>
      </c>
      <c r="G432" s="1">
        <v>43560</v>
      </c>
      <c r="H432" s="1">
        <v>43804</v>
      </c>
      <c r="I432" s="1">
        <v>3</v>
      </c>
      <c r="J432" s="1" t="s">
        <v>49</v>
      </c>
      <c r="K432" s="1">
        <v>201944</v>
      </c>
      <c r="L432" s="2">
        <v>43766</v>
      </c>
      <c r="M432" s="2">
        <v>43772</v>
      </c>
      <c r="N432" s="2">
        <v>43766</v>
      </c>
      <c r="O432" s="2">
        <v>43772</v>
      </c>
      <c r="P432" s="1">
        <v>1</v>
      </c>
      <c r="Q432" s="1">
        <v>42552</v>
      </c>
      <c r="R432" s="10">
        <f t="shared" si="0"/>
        <v>7.5059268457891168E-2</v>
      </c>
      <c r="S432" s="11">
        <f t="shared" si="1"/>
        <v>12.685016369383609</v>
      </c>
      <c r="T432" s="1">
        <v>40.909999999999997</v>
      </c>
      <c r="U432" s="1">
        <v>1</v>
      </c>
      <c r="V432" s="1">
        <v>33</v>
      </c>
      <c r="W432" s="1">
        <v>566912</v>
      </c>
      <c r="X432" s="1">
        <v>4525.32</v>
      </c>
      <c r="Y432" s="1">
        <v>169</v>
      </c>
      <c r="Z432" s="1">
        <v>12613.15</v>
      </c>
      <c r="AA432" s="1">
        <v>169</v>
      </c>
      <c r="AB432" s="1">
        <v>155.677194961548</v>
      </c>
      <c r="AC432" s="1">
        <v>12613.15</v>
      </c>
      <c r="AD432" s="1">
        <v>11618.8154534275</v>
      </c>
      <c r="AE432" s="1" t="s">
        <v>50</v>
      </c>
      <c r="AF432" s="11">
        <f t="shared" si="2"/>
        <v>2.9810623165500114E-4</v>
      </c>
      <c r="AG432" s="11">
        <f t="shared" si="3"/>
        <v>2.3500658018424517E-5</v>
      </c>
      <c r="AH432" s="10">
        <f t="shared" si="4"/>
        <v>13.32280503854108</v>
      </c>
      <c r="AI432" s="12">
        <f t="shared" si="5"/>
        <v>0.92116683409147293</v>
      </c>
      <c r="AJ432" s="11">
        <f t="shared" si="6"/>
        <v>2.2927830360026441E-5</v>
      </c>
      <c r="AK432" s="11">
        <f t="shared" si="7"/>
        <v>2.3500381876338479E-5</v>
      </c>
      <c r="AL432" s="11">
        <f t="shared" si="8"/>
        <v>-8.3639102491112371</v>
      </c>
      <c r="AM432" s="13">
        <f t="shared" si="9"/>
        <v>3.033654087504983E-17</v>
      </c>
      <c r="AN432" s="14">
        <f t="shared" si="10"/>
        <v>12.685016369383609</v>
      </c>
      <c r="AO432" s="14">
        <f t="shared" si="11"/>
        <v>7191288.0000000009</v>
      </c>
      <c r="AP432" s="15">
        <f t="shared" si="12"/>
        <v>6624376.0000000009</v>
      </c>
      <c r="AQ432" s="16">
        <f t="shared" si="13"/>
        <v>522220.53224846511</v>
      </c>
      <c r="AR432" s="11">
        <f t="shared" si="14"/>
        <v>1</v>
      </c>
    </row>
    <row r="433" spans="1:44" hidden="1">
      <c r="A433" s="1" t="s">
        <v>44</v>
      </c>
      <c r="B433" s="1" t="s">
        <v>606</v>
      </c>
      <c r="C433" s="1">
        <v>124170767729247</v>
      </c>
      <c r="D433" s="1" t="s">
        <v>46</v>
      </c>
      <c r="E433" s="1" t="s">
        <v>47</v>
      </c>
      <c r="F433" s="1" t="s">
        <v>521</v>
      </c>
      <c r="G433" s="1">
        <v>43560</v>
      </c>
      <c r="H433" s="1">
        <v>43804</v>
      </c>
      <c r="I433" s="1">
        <v>3</v>
      </c>
      <c r="J433" s="1" t="s">
        <v>49</v>
      </c>
      <c r="K433" s="1">
        <v>201944</v>
      </c>
      <c r="L433" s="2">
        <v>43766</v>
      </c>
      <c r="M433" s="2">
        <v>43772</v>
      </c>
      <c r="N433" s="2">
        <v>43766</v>
      </c>
      <c r="O433" s="2">
        <v>43772</v>
      </c>
      <c r="P433" s="1">
        <v>1</v>
      </c>
      <c r="Q433" s="1">
        <v>134851</v>
      </c>
      <c r="R433" s="10">
        <f t="shared" si="0"/>
        <v>1.3373829736591558</v>
      </c>
      <c r="S433" s="11">
        <f t="shared" si="1"/>
        <v>37.446723262456366</v>
      </c>
      <c r="T433" s="1">
        <v>3.2574999999999998</v>
      </c>
      <c r="U433" s="1">
        <v>0.5</v>
      </c>
      <c r="V433" s="1">
        <v>72.545000000000002</v>
      </c>
      <c r="W433" s="1">
        <v>100832</v>
      </c>
      <c r="X433" s="1">
        <v>364.24</v>
      </c>
      <c r="Y433" s="1">
        <v>28</v>
      </c>
      <c r="Z433" s="1">
        <v>1535.39</v>
      </c>
      <c r="AA433" s="1">
        <v>28</v>
      </c>
      <c r="AB433" s="1">
        <v>27.626135512499999</v>
      </c>
      <c r="AC433" s="1">
        <v>1535.39</v>
      </c>
      <c r="AD433" s="1">
        <v>1514.8890073048999</v>
      </c>
      <c r="AE433" s="1" t="s">
        <v>50</v>
      </c>
      <c r="AF433" s="11">
        <f t="shared" si="2"/>
        <v>2.7768962234211362E-4</v>
      </c>
      <c r="AG433" s="11">
        <f t="shared" si="3"/>
        <v>3.7077960118946094E-6</v>
      </c>
      <c r="AH433" s="10">
        <f t="shared" si="4"/>
        <v>0.37386448747135725</v>
      </c>
      <c r="AI433" s="12">
        <f t="shared" si="5"/>
        <v>0.98664769687602294</v>
      </c>
      <c r="AJ433" s="11">
        <f t="shared" si="6"/>
        <v>5.2471119024072092E-5</v>
      </c>
      <c r="AK433" s="11">
        <f t="shared" si="7"/>
        <v>5.2436056853970732E-6</v>
      </c>
      <c r="AL433" s="11">
        <f t="shared" si="8"/>
        <v>-5.1956945992499168</v>
      </c>
      <c r="AM433" s="13">
        <f t="shared" si="9"/>
        <v>1.0197842780026365E-7</v>
      </c>
      <c r="AN433" s="14">
        <f t="shared" si="10"/>
        <v>37.446723262456366</v>
      </c>
      <c r="AO433" s="14">
        <f t="shared" si="11"/>
        <v>3775828.0000000005</v>
      </c>
      <c r="AP433" s="15">
        <f t="shared" si="12"/>
        <v>3725412.0000000005</v>
      </c>
      <c r="AQ433" s="16">
        <f t="shared" si="13"/>
        <v>99485.660571403147</v>
      </c>
      <c r="AR433" s="11">
        <f t="shared" si="14"/>
        <v>1</v>
      </c>
    </row>
    <row r="434" spans="1:44" hidden="1">
      <c r="A434" s="1" t="s">
        <v>44</v>
      </c>
      <c r="B434" s="1" t="s">
        <v>607</v>
      </c>
      <c r="C434" s="1">
        <v>124170767729247</v>
      </c>
      <c r="D434" s="1" t="s">
        <v>46</v>
      </c>
      <c r="E434" s="1" t="s">
        <v>47</v>
      </c>
      <c r="F434" s="1" t="s">
        <v>296</v>
      </c>
      <c r="G434" s="1">
        <v>43560</v>
      </c>
      <c r="H434" s="1">
        <v>43804</v>
      </c>
      <c r="I434" s="1">
        <v>3</v>
      </c>
      <c r="J434" s="1" t="s">
        <v>49</v>
      </c>
      <c r="K434" s="1">
        <v>201944</v>
      </c>
      <c r="L434" s="2">
        <v>43766</v>
      </c>
      <c r="M434" s="2">
        <v>43772</v>
      </c>
      <c r="N434" s="2">
        <v>43766</v>
      </c>
      <c r="O434" s="2">
        <v>43772</v>
      </c>
      <c r="P434" s="1">
        <v>1</v>
      </c>
      <c r="Q434" s="1">
        <v>9498</v>
      </c>
      <c r="R434" s="10">
        <f t="shared" si="0"/>
        <v>0.17651322269508818</v>
      </c>
      <c r="S434" s="11">
        <f t="shared" si="1"/>
        <v>5.4719099035477328</v>
      </c>
      <c r="T434" s="1">
        <v>9.7799999999999994</v>
      </c>
      <c r="U434" s="1">
        <v>0</v>
      </c>
      <c r="V434" s="1">
        <v>0</v>
      </c>
      <c r="W434" s="1">
        <v>53809</v>
      </c>
      <c r="X434" s="1">
        <v>652.64</v>
      </c>
      <c r="Y434" s="1">
        <v>31</v>
      </c>
      <c r="Z434" s="1">
        <v>1618.69</v>
      </c>
      <c r="AA434" s="1">
        <v>31</v>
      </c>
      <c r="AB434" s="1">
        <v>31</v>
      </c>
      <c r="AC434" s="1">
        <v>1618.69</v>
      </c>
      <c r="AD434" s="1">
        <v>1618.69</v>
      </c>
      <c r="AE434" s="1" t="s">
        <v>50</v>
      </c>
      <c r="AF434" s="11">
        <f t="shared" si="2"/>
        <v>5.7611180285825788E-4</v>
      </c>
      <c r="AG434" s="11">
        <f t="shared" si="3"/>
        <v>0</v>
      </c>
      <c r="AH434" s="10">
        <f t="shared" si="4"/>
        <v>0</v>
      </c>
      <c r="AI434" s="12">
        <f t="shared" si="5"/>
        <v>1</v>
      </c>
      <c r="AJ434" s="11">
        <f t="shared" si="6"/>
        <v>1.0344292412765536E-4</v>
      </c>
      <c r="AK434" s="11">
        <f t="shared" si="7"/>
        <v>0</v>
      </c>
      <c r="AL434" s="11">
        <f t="shared" si="8"/>
        <v>-5.569368883533282</v>
      </c>
      <c r="AM434" s="13">
        <f t="shared" si="9"/>
        <v>0.5</v>
      </c>
      <c r="AN434" s="14">
        <f t="shared" si="10"/>
        <v>2.7359549517738664</v>
      </c>
      <c r="AO434" s="14">
        <f t="shared" si="11"/>
        <v>147218.99999999997</v>
      </c>
      <c r="AP434" s="15">
        <f t="shared" si="12"/>
        <v>147218.99999999997</v>
      </c>
      <c r="AQ434" s="16">
        <f t="shared" si="13"/>
        <v>53809</v>
      </c>
      <c r="AR434" s="11" t="str">
        <f t="shared" si="14"/>
        <v/>
      </c>
    </row>
    <row r="435" spans="1:44" hidden="1">
      <c r="A435" s="1" t="s">
        <v>44</v>
      </c>
      <c r="B435" s="1" t="s">
        <v>608</v>
      </c>
      <c r="C435" s="1">
        <v>124170767729247</v>
      </c>
      <c r="D435" s="1" t="s">
        <v>46</v>
      </c>
      <c r="E435" s="1" t="s">
        <v>47</v>
      </c>
      <c r="F435" s="1" t="s">
        <v>501</v>
      </c>
      <c r="G435" s="1">
        <v>43560</v>
      </c>
      <c r="H435" s="1">
        <v>43804</v>
      </c>
      <c r="I435" s="1">
        <v>3</v>
      </c>
      <c r="J435" s="1" t="s">
        <v>49</v>
      </c>
      <c r="K435" s="1">
        <v>201944</v>
      </c>
      <c r="L435" s="2">
        <v>43766</v>
      </c>
      <c r="M435" s="2">
        <v>43772</v>
      </c>
      <c r="N435" s="2">
        <v>43766</v>
      </c>
      <c r="O435" s="2">
        <v>43772</v>
      </c>
      <c r="P435" s="1">
        <v>1</v>
      </c>
      <c r="Q435" s="1">
        <v>134851</v>
      </c>
      <c r="R435" s="10">
        <f t="shared" si="0"/>
        <v>0.67317791533546323</v>
      </c>
      <c r="S435" s="11">
        <f t="shared" si="1"/>
        <v>53.181055311501595</v>
      </c>
      <c r="T435" s="1">
        <v>3.2574999999999998</v>
      </c>
      <c r="U435" s="1">
        <v>0.5</v>
      </c>
      <c r="V435" s="1">
        <v>72.545000000000002</v>
      </c>
      <c r="W435" s="1">
        <v>200320</v>
      </c>
      <c r="X435" s="1">
        <v>1332.95</v>
      </c>
      <c r="Y435" s="1">
        <v>79</v>
      </c>
      <c r="Z435" s="1">
        <v>3825.04</v>
      </c>
      <c r="AA435" s="1">
        <v>79</v>
      </c>
      <c r="AB435" s="1">
        <v>78.257254302828002</v>
      </c>
      <c r="AC435" s="1">
        <v>3825.04</v>
      </c>
      <c r="AD435" s="1">
        <v>3789.0775696011201</v>
      </c>
      <c r="AE435" s="1" t="s">
        <v>50</v>
      </c>
      <c r="AF435" s="11">
        <f t="shared" si="2"/>
        <v>3.9436900958466454E-4</v>
      </c>
      <c r="AG435" s="11">
        <f t="shared" si="3"/>
        <v>3.7077960118946094E-6</v>
      </c>
      <c r="AH435" s="10">
        <f t="shared" si="4"/>
        <v>0.7427456971027282</v>
      </c>
      <c r="AI435" s="12">
        <f t="shared" si="5"/>
        <v>0.9905981557328768</v>
      </c>
      <c r="AJ435" s="11">
        <f t="shared" si="6"/>
        <v>4.4361230183070336E-5</v>
      </c>
      <c r="AK435" s="11">
        <f t="shared" si="7"/>
        <v>5.2436056853970732E-6</v>
      </c>
      <c r="AL435" s="11">
        <f t="shared" si="8"/>
        <v>-8.7454824321577771</v>
      </c>
      <c r="AM435" s="13">
        <f t="shared" si="9"/>
        <v>1.1103238957590992E-18</v>
      </c>
      <c r="AN435" s="14">
        <f t="shared" si="10"/>
        <v>53.181055311501595</v>
      </c>
      <c r="AO435" s="14">
        <f t="shared" si="11"/>
        <v>10653229</v>
      </c>
      <c r="AP435" s="15">
        <f t="shared" si="12"/>
        <v>10553069</v>
      </c>
      <c r="AQ435" s="16">
        <f t="shared" si="13"/>
        <v>198436.62255640989</v>
      </c>
      <c r="AR435" s="11">
        <f t="shared" si="14"/>
        <v>1</v>
      </c>
    </row>
    <row r="436" spans="1:44" hidden="1">
      <c r="A436" s="1" t="s">
        <v>44</v>
      </c>
      <c r="B436" s="1" t="s">
        <v>609</v>
      </c>
      <c r="C436" s="1">
        <v>124170767729247</v>
      </c>
      <c r="D436" s="1" t="s">
        <v>46</v>
      </c>
      <c r="E436" s="1" t="s">
        <v>47</v>
      </c>
      <c r="F436" s="1" t="s">
        <v>409</v>
      </c>
      <c r="G436" s="1">
        <v>43560</v>
      </c>
      <c r="H436" s="1">
        <v>43804</v>
      </c>
      <c r="I436" s="1">
        <v>3</v>
      </c>
      <c r="J436" s="1" t="s">
        <v>49</v>
      </c>
      <c r="K436" s="1">
        <v>201944</v>
      </c>
      <c r="L436" s="2">
        <v>43766</v>
      </c>
      <c r="M436" s="2">
        <v>43772</v>
      </c>
      <c r="N436" s="2">
        <v>43766</v>
      </c>
      <c r="O436" s="2">
        <v>43772</v>
      </c>
      <c r="P436" s="1">
        <v>1</v>
      </c>
      <c r="Q436" s="1">
        <v>19714</v>
      </c>
      <c r="R436" s="10">
        <f t="shared" si="0"/>
        <v>0.22431076268390091</v>
      </c>
      <c r="S436" s="11">
        <f t="shared" si="1"/>
        <v>9.6453627954077401</v>
      </c>
      <c r="T436" s="1">
        <v>17.91</v>
      </c>
      <c r="U436" s="1">
        <v>0</v>
      </c>
      <c r="V436" s="1">
        <v>0</v>
      </c>
      <c r="W436" s="1">
        <v>87887</v>
      </c>
      <c r="X436" s="1">
        <v>1214.69</v>
      </c>
      <c r="Y436" s="1">
        <v>43</v>
      </c>
      <c r="Z436" s="1">
        <v>3240.72</v>
      </c>
      <c r="AA436" s="1">
        <v>43</v>
      </c>
      <c r="AB436" s="1">
        <v>43</v>
      </c>
      <c r="AC436" s="1">
        <v>3240.72</v>
      </c>
      <c r="AD436" s="1">
        <v>3240.72</v>
      </c>
      <c r="AE436" s="1" t="s">
        <v>50</v>
      </c>
      <c r="AF436" s="11">
        <f t="shared" si="2"/>
        <v>4.8926462389204317E-4</v>
      </c>
      <c r="AG436" s="11">
        <f t="shared" si="3"/>
        <v>0</v>
      </c>
      <c r="AH436" s="10">
        <f t="shared" si="4"/>
        <v>0</v>
      </c>
      <c r="AI436" s="12">
        <f t="shared" si="5"/>
        <v>1</v>
      </c>
      <c r="AJ436" s="11">
        <f t="shared" si="6"/>
        <v>7.4593900880590893E-5</v>
      </c>
      <c r="AK436" s="11">
        <f t="shared" si="7"/>
        <v>0</v>
      </c>
      <c r="AL436" s="11">
        <f t="shared" si="8"/>
        <v>-6.5590432745332983</v>
      </c>
      <c r="AM436" s="13">
        <f t="shared" si="9"/>
        <v>0.5</v>
      </c>
      <c r="AN436" s="14">
        <f t="shared" si="10"/>
        <v>4.8226813977038701</v>
      </c>
      <c r="AO436" s="14">
        <f t="shared" si="11"/>
        <v>423851</v>
      </c>
      <c r="AP436" s="15">
        <f t="shared" si="12"/>
        <v>423851</v>
      </c>
      <c r="AQ436" s="16">
        <f t="shared" si="13"/>
        <v>87887</v>
      </c>
      <c r="AR436" s="11" t="str">
        <f t="shared" si="14"/>
        <v/>
      </c>
    </row>
    <row r="437" spans="1:44" hidden="1">
      <c r="A437" s="1" t="s">
        <v>44</v>
      </c>
      <c r="B437" s="1" t="s">
        <v>610</v>
      </c>
      <c r="C437" s="1">
        <v>124170767729247</v>
      </c>
      <c r="D437" s="1" t="s">
        <v>46</v>
      </c>
      <c r="E437" s="1" t="s">
        <v>47</v>
      </c>
      <c r="F437" s="1" t="s">
        <v>394</v>
      </c>
      <c r="G437" s="1">
        <v>43560</v>
      </c>
      <c r="H437" s="1">
        <v>43804</v>
      </c>
      <c r="I437" s="1">
        <v>3</v>
      </c>
      <c r="J437" s="1" t="s">
        <v>49</v>
      </c>
      <c r="K437" s="1">
        <v>201944</v>
      </c>
      <c r="L437" s="2">
        <v>43766</v>
      </c>
      <c r="M437" s="2">
        <v>43772</v>
      </c>
      <c r="N437" s="2">
        <v>43766</v>
      </c>
      <c r="O437" s="2">
        <v>43772</v>
      </c>
      <c r="P437" s="1">
        <v>1</v>
      </c>
      <c r="Q437" s="1">
        <v>5650</v>
      </c>
      <c r="R437" s="10">
        <f t="shared" si="0"/>
        <v>9.6774746073343271E-2</v>
      </c>
      <c r="S437" s="11">
        <f t="shared" si="1"/>
        <v>3.0967918743469847</v>
      </c>
      <c r="T437" s="1">
        <v>7.28</v>
      </c>
      <c r="U437" s="1">
        <v>0</v>
      </c>
      <c r="V437" s="1">
        <v>0</v>
      </c>
      <c r="W437" s="1">
        <v>58383</v>
      </c>
      <c r="X437" s="1">
        <v>590.78</v>
      </c>
      <c r="Y437" s="1">
        <v>32</v>
      </c>
      <c r="Z437" s="1">
        <v>1046.0899999999999</v>
      </c>
      <c r="AA437" s="1">
        <v>32</v>
      </c>
      <c r="AB437" s="1">
        <v>32</v>
      </c>
      <c r="AC437" s="1">
        <v>1046.0899999999999</v>
      </c>
      <c r="AD437" s="1">
        <v>1046.0899999999999</v>
      </c>
      <c r="AE437" s="1" t="s">
        <v>50</v>
      </c>
      <c r="AF437" s="11">
        <f t="shared" si="2"/>
        <v>5.4810475652159016E-4</v>
      </c>
      <c r="AG437" s="11">
        <f t="shared" si="3"/>
        <v>0</v>
      </c>
      <c r="AH437" s="10">
        <f t="shared" si="4"/>
        <v>0</v>
      </c>
      <c r="AI437" s="12">
        <f t="shared" si="5"/>
        <v>1</v>
      </c>
      <c r="AJ437" s="11">
        <f t="shared" si="6"/>
        <v>9.6865590371262309E-5</v>
      </c>
      <c r="AK437" s="11">
        <f t="shared" si="7"/>
        <v>0</v>
      </c>
      <c r="AL437" s="11">
        <f t="shared" si="8"/>
        <v>-5.6584051614287141</v>
      </c>
      <c r="AM437" s="13">
        <f t="shared" si="9"/>
        <v>0.5</v>
      </c>
      <c r="AN437" s="14">
        <f t="shared" si="10"/>
        <v>1.5483959371734923</v>
      </c>
      <c r="AO437" s="14">
        <f t="shared" si="11"/>
        <v>90400</v>
      </c>
      <c r="AP437" s="15">
        <f t="shared" si="12"/>
        <v>90400</v>
      </c>
      <c r="AQ437" s="16">
        <f t="shared" si="13"/>
        <v>58383</v>
      </c>
      <c r="AR437" s="11" t="str">
        <f t="shared" si="14"/>
        <v/>
      </c>
    </row>
    <row r="438" spans="1:44" hidden="1">
      <c r="A438" s="1" t="s">
        <v>44</v>
      </c>
      <c r="B438" s="1" t="s">
        <v>611</v>
      </c>
      <c r="C438" s="1">
        <v>124170767729247</v>
      </c>
      <c r="D438" s="1" t="s">
        <v>46</v>
      </c>
      <c r="E438" s="1" t="s">
        <v>47</v>
      </c>
      <c r="F438" s="1" t="s">
        <v>612</v>
      </c>
      <c r="G438" s="1">
        <v>43560</v>
      </c>
      <c r="H438" s="1">
        <v>43804</v>
      </c>
      <c r="I438" s="1">
        <v>3</v>
      </c>
      <c r="J438" s="1" t="s">
        <v>49</v>
      </c>
      <c r="K438" s="1">
        <v>201944</v>
      </c>
      <c r="L438" s="2">
        <v>43766</v>
      </c>
      <c r="M438" s="2">
        <v>43772</v>
      </c>
      <c r="N438" s="2">
        <v>43766</v>
      </c>
      <c r="O438" s="2">
        <v>43772</v>
      </c>
      <c r="P438" s="1">
        <v>1</v>
      </c>
      <c r="Q438" s="1">
        <v>8858</v>
      </c>
      <c r="R438" s="10">
        <f t="shared" si="0"/>
        <v>9.4057934080869862E-2</v>
      </c>
      <c r="S438" s="11">
        <f t="shared" si="1"/>
        <v>1.504926945293918</v>
      </c>
      <c r="T438" s="1">
        <v>8.41</v>
      </c>
      <c r="U438" s="1">
        <v>0</v>
      </c>
      <c r="V438" s="1">
        <v>0</v>
      </c>
      <c r="W438" s="1">
        <v>94176</v>
      </c>
      <c r="X438" s="1">
        <v>549.85</v>
      </c>
      <c r="Y438" s="1">
        <v>16</v>
      </c>
      <c r="Z438" s="1">
        <v>598.66</v>
      </c>
      <c r="AA438" s="1">
        <v>16</v>
      </c>
      <c r="AB438" s="1">
        <v>16</v>
      </c>
      <c r="AC438" s="1">
        <v>598.66</v>
      </c>
      <c r="AD438" s="1">
        <v>598.66</v>
      </c>
      <c r="AE438" s="1" t="s">
        <v>50</v>
      </c>
      <c r="AF438" s="11">
        <f t="shared" si="2"/>
        <v>1.6989466530750936E-4</v>
      </c>
      <c r="AG438" s="11">
        <f t="shared" si="3"/>
        <v>0</v>
      </c>
      <c r="AH438" s="10">
        <f t="shared" si="4"/>
        <v>0</v>
      </c>
      <c r="AI438" s="12">
        <f t="shared" si="5"/>
        <v>1</v>
      </c>
      <c r="AJ438" s="11">
        <f t="shared" si="6"/>
        <v>4.2470058148955789E-5</v>
      </c>
      <c r="AK438" s="11">
        <f t="shared" si="7"/>
        <v>0</v>
      </c>
      <c r="AL438" s="11">
        <f t="shared" si="8"/>
        <v>-4.0003398326330419</v>
      </c>
      <c r="AM438" s="13">
        <f t="shared" si="9"/>
        <v>0.5</v>
      </c>
      <c r="AN438" s="14">
        <f t="shared" si="10"/>
        <v>0.75246347264695901</v>
      </c>
      <c r="AO438" s="14">
        <f t="shared" si="11"/>
        <v>70864.000000000015</v>
      </c>
      <c r="AP438" s="15">
        <f t="shared" si="12"/>
        <v>70864.000000000015</v>
      </c>
      <c r="AQ438" s="16">
        <f t="shared" si="13"/>
        <v>94176</v>
      </c>
      <c r="AR438" s="11" t="str">
        <f t="shared" si="14"/>
        <v/>
      </c>
    </row>
    <row r="439" spans="1:44" hidden="1">
      <c r="A439" s="1" t="s">
        <v>44</v>
      </c>
      <c r="B439" s="1" t="s">
        <v>613</v>
      </c>
      <c r="C439" s="1">
        <v>124170767729247</v>
      </c>
      <c r="D439" s="1" t="s">
        <v>46</v>
      </c>
      <c r="E439" s="1" t="s">
        <v>47</v>
      </c>
      <c r="F439" s="1" t="s">
        <v>239</v>
      </c>
      <c r="G439" s="1">
        <v>43560</v>
      </c>
      <c r="H439" s="1">
        <v>43804</v>
      </c>
      <c r="I439" s="1">
        <v>3</v>
      </c>
      <c r="J439" s="1" t="s">
        <v>49</v>
      </c>
      <c r="K439" s="1">
        <v>201944</v>
      </c>
      <c r="L439" s="2">
        <v>43766</v>
      </c>
      <c r="M439" s="2">
        <v>43772</v>
      </c>
      <c r="N439" s="2">
        <v>43766</v>
      </c>
      <c r="O439" s="2">
        <v>43772</v>
      </c>
      <c r="P439" s="1">
        <v>1</v>
      </c>
      <c r="Q439" s="1">
        <v>14826</v>
      </c>
      <c r="R439" s="10">
        <f t="shared" si="0"/>
        <v>9.5509273276600679E-2</v>
      </c>
      <c r="S439" s="11">
        <f t="shared" si="1"/>
        <v>5.4440285767662386</v>
      </c>
      <c r="T439" s="1">
        <v>18.59</v>
      </c>
      <c r="U439" s="1">
        <v>2</v>
      </c>
      <c r="V439" s="1">
        <v>103.98</v>
      </c>
      <c r="W439" s="1">
        <v>155231</v>
      </c>
      <c r="X439" s="1">
        <v>1925.93</v>
      </c>
      <c r="Y439" s="1">
        <v>57</v>
      </c>
      <c r="Z439" s="1">
        <v>3234.62</v>
      </c>
      <c r="AA439" s="1">
        <v>57</v>
      </c>
      <c r="AB439" s="1">
        <v>36.059624983184897</v>
      </c>
      <c r="AC439" s="1">
        <v>3234.62</v>
      </c>
      <c r="AD439" s="1">
        <v>2046.3014765457799</v>
      </c>
      <c r="AE439" s="1" t="s">
        <v>50</v>
      </c>
      <c r="AF439" s="11">
        <f t="shared" si="2"/>
        <v>3.6719469693553478E-4</v>
      </c>
      <c r="AG439" s="11">
        <f t="shared" si="3"/>
        <v>1.3489815189531904E-4</v>
      </c>
      <c r="AH439" s="10">
        <f t="shared" si="4"/>
        <v>20.940375016862269</v>
      </c>
      <c r="AI439" s="12">
        <f t="shared" si="5"/>
        <v>0.63262499970417063</v>
      </c>
      <c r="AJ439" s="11">
        <f t="shared" si="6"/>
        <v>4.8627195459791134E-5</v>
      </c>
      <c r="AK439" s="11">
        <f t="shared" si="7"/>
        <v>9.5380963965871276E-5</v>
      </c>
      <c r="AL439" s="11">
        <f t="shared" si="8"/>
        <v>-2.1697517120489742</v>
      </c>
      <c r="AM439" s="13">
        <f t="shared" si="9"/>
        <v>1.501283012361998E-2</v>
      </c>
      <c r="AN439" s="14">
        <f t="shared" si="10"/>
        <v>5.3351480052309137</v>
      </c>
      <c r="AO439" s="14">
        <f t="shared" si="11"/>
        <v>828180.36</v>
      </c>
      <c r="AP439" s="15">
        <f t="shared" si="12"/>
        <v>523927.59999999992</v>
      </c>
      <c r="AQ439" s="16">
        <f t="shared" si="13"/>
        <v>98203.011329078116</v>
      </c>
      <c r="AR439" s="11">
        <f t="shared" si="14"/>
        <v>0.98</v>
      </c>
    </row>
    <row r="440" spans="1:44" hidden="1">
      <c r="A440" s="1" t="s">
        <v>44</v>
      </c>
      <c r="B440" s="1" t="s">
        <v>614</v>
      </c>
      <c r="C440" s="1">
        <v>124170767729247</v>
      </c>
      <c r="D440" s="1" t="s">
        <v>46</v>
      </c>
      <c r="E440" s="1" t="s">
        <v>47</v>
      </c>
      <c r="F440" s="1" t="s">
        <v>377</v>
      </c>
      <c r="G440" s="1">
        <v>43560</v>
      </c>
      <c r="H440" s="1">
        <v>43804</v>
      </c>
      <c r="I440" s="1">
        <v>3</v>
      </c>
      <c r="J440" s="1" t="s">
        <v>49</v>
      </c>
      <c r="K440" s="1">
        <v>201944</v>
      </c>
      <c r="L440" s="2">
        <v>43766</v>
      </c>
      <c r="M440" s="2">
        <v>43772</v>
      </c>
      <c r="N440" s="2">
        <v>43766</v>
      </c>
      <c r="O440" s="2">
        <v>43772</v>
      </c>
      <c r="P440" s="1">
        <v>1</v>
      </c>
      <c r="Q440" s="1">
        <v>2339</v>
      </c>
      <c r="R440" s="10">
        <f t="shared" si="0"/>
        <v>8.7800300300300296E-2</v>
      </c>
      <c r="S440" s="11">
        <f t="shared" si="1"/>
        <v>13.872447447447449</v>
      </c>
      <c r="T440" s="1">
        <v>10</v>
      </c>
      <c r="U440" s="1">
        <v>3</v>
      </c>
      <c r="V440" s="1">
        <v>320.41999999999899</v>
      </c>
      <c r="W440" s="1">
        <v>26640</v>
      </c>
      <c r="X440" s="1">
        <v>4877.97</v>
      </c>
      <c r="Y440" s="1">
        <v>158</v>
      </c>
      <c r="Z440" s="1">
        <v>14545.47</v>
      </c>
      <c r="AA440" s="1">
        <v>158</v>
      </c>
      <c r="AB440" s="1">
        <v>123.831551945174</v>
      </c>
      <c r="AC440" s="1">
        <v>14545.47</v>
      </c>
      <c r="AD440" s="1">
        <v>11399.9248346327</v>
      </c>
      <c r="AE440" s="1" t="s">
        <v>50</v>
      </c>
      <c r="AF440" s="11">
        <f t="shared" si="2"/>
        <v>5.9309309309309314E-3</v>
      </c>
      <c r="AG440" s="11">
        <f t="shared" si="3"/>
        <v>1.2825994014536127E-3</v>
      </c>
      <c r="AH440" s="10">
        <f t="shared" si="4"/>
        <v>34.168448054724244</v>
      </c>
      <c r="AI440" s="12">
        <f t="shared" si="5"/>
        <v>0.78374399965364394</v>
      </c>
      <c r="AJ440" s="11">
        <f t="shared" si="6"/>
        <v>4.7043822572161349E-4</v>
      </c>
      <c r="AK440" s="11">
        <f t="shared" si="7"/>
        <v>7.400340690506816E-4</v>
      </c>
      <c r="AL440" s="11">
        <f t="shared" si="8"/>
        <v>-5.3008376278361169</v>
      </c>
      <c r="AM440" s="13">
        <f t="shared" si="9"/>
        <v>5.7636288167880441E-8</v>
      </c>
      <c r="AN440" s="14">
        <f t="shared" si="10"/>
        <v>13.872447447447449</v>
      </c>
      <c r="AO440" s="14">
        <f t="shared" si="11"/>
        <v>369562.00000000006</v>
      </c>
      <c r="AP440" s="15">
        <f t="shared" si="12"/>
        <v>289642</v>
      </c>
      <c r="AQ440" s="16">
        <f t="shared" si="13"/>
        <v>20878.940150773076</v>
      </c>
      <c r="AR440" s="11">
        <f t="shared" si="14"/>
        <v>1</v>
      </c>
    </row>
    <row r="441" spans="1:44" hidden="1">
      <c r="A441" s="1" t="s">
        <v>44</v>
      </c>
      <c r="B441" s="1" t="s">
        <v>615</v>
      </c>
      <c r="C441" s="1">
        <v>124170767729247</v>
      </c>
      <c r="D441" s="1" t="s">
        <v>46</v>
      </c>
      <c r="E441" s="1" t="s">
        <v>47</v>
      </c>
      <c r="F441" s="1" t="s">
        <v>60</v>
      </c>
      <c r="G441" s="1">
        <v>43560</v>
      </c>
      <c r="H441" s="1">
        <v>43804</v>
      </c>
      <c r="I441" s="1">
        <v>3</v>
      </c>
      <c r="J441" s="1" t="s">
        <v>49</v>
      </c>
      <c r="K441" s="1">
        <v>201944</v>
      </c>
      <c r="L441" s="2">
        <v>43766</v>
      </c>
      <c r="M441" s="2">
        <v>43772</v>
      </c>
      <c r="N441" s="2">
        <v>43766</v>
      </c>
      <c r="O441" s="2">
        <v>43772</v>
      </c>
      <c r="P441" s="1">
        <v>1</v>
      </c>
      <c r="Q441" s="1">
        <v>1800</v>
      </c>
      <c r="R441" s="10">
        <f t="shared" si="0"/>
        <v>0.21469465648854963</v>
      </c>
      <c r="S441" s="11">
        <f t="shared" si="1"/>
        <v>6.6555343511450387</v>
      </c>
      <c r="T441" s="1">
        <v>0.68</v>
      </c>
      <c r="U441" s="1">
        <v>0</v>
      </c>
      <c r="V441" s="1">
        <v>0</v>
      </c>
      <c r="W441" s="1">
        <v>8384</v>
      </c>
      <c r="X441" s="1">
        <v>273.77999999999997</v>
      </c>
      <c r="Y441" s="1">
        <v>31</v>
      </c>
      <c r="Z441" s="1">
        <v>1322.49</v>
      </c>
      <c r="AA441" s="1">
        <v>31</v>
      </c>
      <c r="AB441" s="1">
        <v>31</v>
      </c>
      <c r="AC441" s="1">
        <v>1322.49</v>
      </c>
      <c r="AD441" s="1">
        <v>1322.49</v>
      </c>
      <c r="AE441" s="1" t="s">
        <v>50</v>
      </c>
      <c r="AF441" s="11">
        <f t="shared" si="2"/>
        <v>3.6975190839694657E-3</v>
      </c>
      <c r="AG441" s="11">
        <f t="shared" si="3"/>
        <v>0</v>
      </c>
      <c r="AH441" s="10">
        <f t="shared" si="4"/>
        <v>0</v>
      </c>
      <c r="AI441" s="12">
        <f t="shared" si="5"/>
        <v>1</v>
      </c>
      <c r="AJ441" s="11">
        <f t="shared" si="6"/>
        <v>6.6286514463752559E-4</v>
      </c>
      <c r="AK441" s="11">
        <f t="shared" si="7"/>
        <v>0</v>
      </c>
      <c r="AL441" s="11">
        <f t="shared" si="8"/>
        <v>-5.5780864537558079</v>
      </c>
      <c r="AM441" s="13">
        <f t="shared" si="9"/>
        <v>0.5</v>
      </c>
      <c r="AN441" s="14">
        <f t="shared" si="10"/>
        <v>3.3277671755725193</v>
      </c>
      <c r="AO441" s="14">
        <f t="shared" si="11"/>
        <v>27900.000000000004</v>
      </c>
      <c r="AP441" s="15">
        <f t="shared" si="12"/>
        <v>27900.000000000004</v>
      </c>
      <c r="AQ441" s="16">
        <f t="shared" si="13"/>
        <v>8384</v>
      </c>
      <c r="AR441" s="11" t="str">
        <f t="shared" si="14"/>
        <v/>
      </c>
    </row>
    <row r="442" spans="1:44" hidden="1">
      <c r="A442" s="1" t="s">
        <v>44</v>
      </c>
      <c r="B442" s="1" t="s">
        <v>616</v>
      </c>
      <c r="C442" s="1">
        <v>124170767729247</v>
      </c>
      <c r="D442" s="1" t="s">
        <v>46</v>
      </c>
      <c r="E442" s="1" t="s">
        <v>47</v>
      </c>
      <c r="F442" s="1" t="s">
        <v>377</v>
      </c>
      <c r="G442" s="1">
        <v>43560</v>
      </c>
      <c r="H442" s="1">
        <v>43804</v>
      </c>
      <c r="I442" s="1">
        <v>3</v>
      </c>
      <c r="J442" s="1" t="s">
        <v>49</v>
      </c>
      <c r="K442" s="1">
        <v>201945</v>
      </c>
      <c r="L442" s="2">
        <v>43773</v>
      </c>
      <c r="M442" s="2">
        <v>43779</v>
      </c>
      <c r="N442" s="2">
        <v>43773</v>
      </c>
      <c r="O442" s="2">
        <v>43779</v>
      </c>
      <c r="P442" s="1">
        <v>1</v>
      </c>
      <c r="Q442" s="1">
        <v>2161</v>
      </c>
      <c r="R442" s="10">
        <f t="shared" si="0"/>
        <v>9.6871077640308403E-2</v>
      </c>
      <c r="S442" s="11">
        <f t="shared" si="1"/>
        <v>7.3622019006634387</v>
      </c>
      <c r="T442" s="1">
        <v>9.8299999999999894</v>
      </c>
      <c r="U442" s="1">
        <v>8</v>
      </c>
      <c r="V442" s="1">
        <v>446.32</v>
      </c>
      <c r="W442" s="1">
        <v>22308</v>
      </c>
      <c r="X442" s="1">
        <v>1519.23</v>
      </c>
      <c r="Y442" s="1">
        <v>76</v>
      </c>
      <c r="Z442" s="1">
        <v>7768.13</v>
      </c>
      <c r="AA442" s="1">
        <v>76</v>
      </c>
      <c r="AB442" s="1">
        <v>-6.5839888940159996</v>
      </c>
      <c r="AC442" s="1">
        <v>7768.13</v>
      </c>
      <c r="AD442" s="1">
        <v>-672.96423220095403</v>
      </c>
      <c r="AE442" s="1" t="s">
        <v>50</v>
      </c>
      <c r="AF442" s="11">
        <f t="shared" si="2"/>
        <v>3.4068495606957147E-3</v>
      </c>
      <c r="AG442" s="11">
        <f t="shared" si="3"/>
        <v>3.7019898195279964E-3</v>
      </c>
      <c r="AH442" s="10">
        <f t="shared" si="4"/>
        <v>82.58398889403054</v>
      </c>
      <c r="AI442" s="12">
        <f t="shared" si="5"/>
        <v>-8.6631432816191317E-2</v>
      </c>
      <c r="AJ442" s="11">
        <f t="shared" si="6"/>
        <v>3.9012619259970813E-4</v>
      </c>
      <c r="AK442" s="11">
        <f t="shared" si="7"/>
        <v>1.3064261296588824E-3</v>
      </c>
      <c r="AL442" s="11">
        <f t="shared" si="8"/>
        <v>0.21646858118297005</v>
      </c>
      <c r="AM442" s="13">
        <f t="shared" si="9"/>
        <v>0.58568874342387356</v>
      </c>
      <c r="AN442" s="14">
        <f t="shared" si="10"/>
        <v>4.3436991213914284</v>
      </c>
      <c r="AO442" s="14">
        <f t="shared" si="11"/>
        <v>96899.239999999991</v>
      </c>
      <c r="AP442" s="15">
        <f t="shared" si="12"/>
        <v>-8394.5199999999968</v>
      </c>
      <c r="AQ442" s="16">
        <f t="shared" si="13"/>
        <v>-1932.5740032635958</v>
      </c>
      <c r="AR442" s="11" t="str">
        <f t="shared" si="14"/>
        <v/>
      </c>
    </row>
    <row r="443" spans="1:44" hidden="1">
      <c r="A443" s="1" t="s">
        <v>44</v>
      </c>
      <c r="B443" s="1" t="s">
        <v>617</v>
      </c>
      <c r="C443" s="1">
        <v>124170767729247</v>
      </c>
      <c r="D443" s="1" t="s">
        <v>46</v>
      </c>
      <c r="E443" s="1" t="s">
        <v>47</v>
      </c>
      <c r="F443" s="1" t="s">
        <v>545</v>
      </c>
      <c r="G443" s="1">
        <v>43560</v>
      </c>
      <c r="H443" s="1">
        <v>43804</v>
      </c>
      <c r="I443" s="1">
        <v>3</v>
      </c>
      <c r="J443" s="1" t="s">
        <v>49</v>
      </c>
      <c r="K443" s="1">
        <v>201945</v>
      </c>
      <c r="L443" s="2">
        <v>43773</v>
      </c>
      <c r="M443" s="2">
        <v>43779</v>
      </c>
      <c r="N443" s="2">
        <v>43773</v>
      </c>
      <c r="O443" s="2">
        <v>43779</v>
      </c>
      <c r="P443" s="1">
        <v>1</v>
      </c>
      <c r="Q443" s="1">
        <v>79521</v>
      </c>
      <c r="R443" s="10">
        <f t="shared" si="0"/>
        <v>107.7520325203252</v>
      </c>
      <c r="S443" s="11">
        <f t="shared" si="1"/>
        <v>1077.520325203252</v>
      </c>
      <c r="T443" s="1">
        <v>29.09</v>
      </c>
      <c r="U443" s="1">
        <v>2</v>
      </c>
      <c r="V443" s="1">
        <v>107.935</v>
      </c>
      <c r="W443" s="1">
        <v>738</v>
      </c>
      <c r="X443" s="1">
        <v>161.1</v>
      </c>
      <c r="Y443" s="1">
        <v>10</v>
      </c>
      <c r="Z443" s="1">
        <v>512.32999999999902</v>
      </c>
      <c r="AA443" s="1">
        <v>10</v>
      </c>
      <c r="AB443" s="1">
        <v>9.9814388651999995</v>
      </c>
      <c r="AC443" s="1">
        <v>512.32999999999902</v>
      </c>
      <c r="AD443" s="1">
        <v>511.37905738079098</v>
      </c>
      <c r="AE443" s="1" t="s">
        <v>50</v>
      </c>
      <c r="AF443" s="11">
        <f t="shared" si="2"/>
        <v>1.3550135501355014E-2</v>
      </c>
      <c r="AG443" s="11">
        <f t="shared" si="3"/>
        <v>2.5150589152550897E-5</v>
      </c>
      <c r="AH443" s="10">
        <f t="shared" si="4"/>
        <v>1.8561134794582563E-2</v>
      </c>
      <c r="AI443" s="12">
        <f t="shared" si="5"/>
        <v>0.99814388652054176</v>
      </c>
      <c r="AJ443" s="11">
        <f t="shared" si="6"/>
        <v>4.2557993796015874E-3</v>
      </c>
      <c r="AK443" s="11">
        <f t="shared" si="7"/>
        <v>1.7783928498247413E-5</v>
      </c>
      <c r="AL443" s="11">
        <f t="shared" si="8"/>
        <v>-3.1779850554441667</v>
      </c>
      <c r="AM443" s="13">
        <f t="shared" si="9"/>
        <v>7.4151197372751576E-4</v>
      </c>
      <c r="AN443" s="14">
        <f t="shared" si="10"/>
        <v>1077.520325203252</v>
      </c>
      <c r="AO443" s="14">
        <f t="shared" si="11"/>
        <v>795210</v>
      </c>
      <c r="AP443" s="15">
        <f t="shared" si="12"/>
        <v>793734</v>
      </c>
      <c r="AQ443" s="16">
        <f t="shared" si="13"/>
        <v>736.63018825215977</v>
      </c>
      <c r="AR443" s="11">
        <f t="shared" si="14"/>
        <v>1</v>
      </c>
    </row>
    <row r="444" spans="1:44" hidden="1">
      <c r="A444" s="1" t="s">
        <v>44</v>
      </c>
      <c r="B444" s="1" t="s">
        <v>618</v>
      </c>
      <c r="C444" s="1">
        <v>124170767729247</v>
      </c>
      <c r="D444" s="1" t="s">
        <v>46</v>
      </c>
      <c r="E444" s="1" t="s">
        <v>47</v>
      </c>
      <c r="F444" s="1" t="s">
        <v>612</v>
      </c>
      <c r="G444" s="1">
        <v>43560</v>
      </c>
      <c r="H444" s="1">
        <v>43804</v>
      </c>
      <c r="I444" s="1">
        <v>3</v>
      </c>
      <c r="J444" s="1" t="s">
        <v>49</v>
      </c>
      <c r="K444" s="1">
        <v>201945</v>
      </c>
      <c r="L444" s="2">
        <v>43773</v>
      </c>
      <c r="M444" s="2">
        <v>43779</v>
      </c>
      <c r="N444" s="2">
        <v>43773</v>
      </c>
      <c r="O444" s="2">
        <v>43779</v>
      </c>
      <c r="P444" s="1">
        <v>1</v>
      </c>
      <c r="Q444" s="1">
        <v>7086</v>
      </c>
      <c r="R444" s="10">
        <f t="shared" si="0"/>
        <v>0.14549113009198422</v>
      </c>
      <c r="S444" s="11">
        <f t="shared" si="1"/>
        <v>3.2008048620236527</v>
      </c>
      <c r="T444" s="1">
        <v>7.1099999999999897</v>
      </c>
      <c r="U444" s="1">
        <v>0</v>
      </c>
      <c r="V444" s="1">
        <v>0</v>
      </c>
      <c r="W444" s="1">
        <v>48704</v>
      </c>
      <c r="X444" s="1">
        <v>273.25</v>
      </c>
      <c r="Y444" s="1">
        <v>22</v>
      </c>
      <c r="Z444" s="1">
        <v>1814.0899999999899</v>
      </c>
      <c r="AA444" s="1">
        <v>22</v>
      </c>
      <c r="AB444" s="1">
        <v>22</v>
      </c>
      <c r="AC444" s="1">
        <v>1814.0899999999899</v>
      </c>
      <c r="AD444" s="1">
        <v>1814.0899999999899</v>
      </c>
      <c r="AE444" s="1" t="s">
        <v>50</v>
      </c>
      <c r="AF444" s="11">
        <f t="shared" si="2"/>
        <v>4.5170827858081471E-4</v>
      </c>
      <c r="AG444" s="11">
        <f t="shared" si="3"/>
        <v>0</v>
      </c>
      <c r="AH444" s="10">
        <f t="shared" si="4"/>
        <v>0</v>
      </c>
      <c r="AI444" s="12">
        <f t="shared" si="5"/>
        <v>1</v>
      </c>
      <c r="AJ444" s="11">
        <f t="shared" si="6"/>
        <v>9.6282775343971424E-5</v>
      </c>
      <c r="AK444" s="11">
        <f t="shared" si="7"/>
        <v>0</v>
      </c>
      <c r="AL444" s="11">
        <f t="shared" si="8"/>
        <v>-4.6914754686607365</v>
      </c>
      <c r="AM444" s="13">
        <f t="shared" si="9"/>
        <v>0.5</v>
      </c>
      <c r="AN444" s="14">
        <f t="shared" si="10"/>
        <v>1.6004024310118263</v>
      </c>
      <c r="AO444" s="14">
        <f t="shared" si="11"/>
        <v>77945.999999999985</v>
      </c>
      <c r="AP444" s="15">
        <f t="shared" si="12"/>
        <v>77945.999999999985</v>
      </c>
      <c r="AQ444" s="16">
        <f t="shared" si="13"/>
        <v>48704</v>
      </c>
      <c r="AR444" s="11" t="str">
        <f t="shared" si="14"/>
        <v/>
      </c>
    </row>
    <row r="445" spans="1:44" hidden="1">
      <c r="A445" s="1" t="s">
        <v>44</v>
      </c>
      <c r="B445" s="1" t="s">
        <v>619</v>
      </c>
      <c r="C445" s="1">
        <v>124170767729247</v>
      </c>
      <c r="D445" s="1" t="s">
        <v>46</v>
      </c>
      <c r="E445" s="1" t="s">
        <v>47</v>
      </c>
      <c r="F445" s="1" t="s">
        <v>620</v>
      </c>
      <c r="G445" s="1">
        <v>43560</v>
      </c>
      <c r="H445" s="1">
        <v>43804</v>
      </c>
      <c r="I445" s="1">
        <v>3</v>
      </c>
      <c r="J445" s="1" t="s">
        <v>49</v>
      </c>
      <c r="K445" s="1">
        <v>201945</v>
      </c>
      <c r="L445" s="2">
        <v>43773</v>
      </c>
      <c r="M445" s="2">
        <v>43779</v>
      </c>
      <c r="N445" s="2">
        <v>43773</v>
      </c>
      <c r="O445" s="2">
        <v>43779</v>
      </c>
      <c r="P445" s="1">
        <v>1</v>
      </c>
      <c r="Q445" s="1">
        <v>1495</v>
      </c>
      <c r="R445" s="10">
        <f t="shared" si="0"/>
        <v>6.0223976796648405E-2</v>
      </c>
      <c r="S445" s="11">
        <f t="shared" si="1"/>
        <v>0.42156783757653882</v>
      </c>
      <c r="T445" s="1">
        <v>1.23</v>
      </c>
      <c r="U445" s="1">
        <v>0</v>
      </c>
      <c r="V445" s="1">
        <v>0</v>
      </c>
      <c r="W445" s="1">
        <v>24824</v>
      </c>
      <c r="X445" s="1">
        <v>202.11</v>
      </c>
      <c r="Y445" s="1">
        <v>7</v>
      </c>
      <c r="Z445" s="1">
        <v>590.94000000000005</v>
      </c>
      <c r="AA445" s="1">
        <v>7</v>
      </c>
      <c r="AB445" s="1">
        <v>7</v>
      </c>
      <c r="AC445" s="1">
        <v>590.94000000000005</v>
      </c>
      <c r="AD445" s="1">
        <v>590.94000000000005</v>
      </c>
      <c r="AE445" s="1" t="s">
        <v>50</v>
      </c>
      <c r="AF445" s="11">
        <f t="shared" si="2"/>
        <v>2.8198517563648084E-4</v>
      </c>
      <c r="AG445" s="11">
        <f t="shared" si="3"/>
        <v>0</v>
      </c>
      <c r="AH445" s="10">
        <f t="shared" si="4"/>
        <v>0</v>
      </c>
      <c r="AI445" s="12">
        <f t="shared" si="5"/>
        <v>1</v>
      </c>
      <c r="AJ445" s="11">
        <f t="shared" si="6"/>
        <v>1.0656535020300862E-4</v>
      </c>
      <c r="AK445" s="11">
        <f t="shared" si="7"/>
        <v>0</v>
      </c>
      <c r="AL445" s="11">
        <f t="shared" si="8"/>
        <v>-2.6461244212991817</v>
      </c>
      <c r="AM445" s="13">
        <f t="shared" si="9"/>
        <v>0.5</v>
      </c>
      <c r="AN445" s="14">
        <f t="shared" si="10"/>
        <v>0.21078391878826941</v>
      </c>
      <c r="AO445" s="14">
        <f t="shared" si="11"/>
        <v>5232.5</v>
      </c>
      <c r="AP445" s="15">
        <f t="shared" si="12"/>
        <v>5232.5</v>
      </c>
      <c r="AQ445" s="16">
        <f t="shared" si="13"/>
        <v>24824</v>
      </c>
      <c r="AR445" s="11" t="str">
        <f t="shared" si="14"/>
        <v/>
      </c>
    </row>
    <row r="446" spans="1:44" hidden="1">
      <c r="A446" s="1" t="s">
        <v>44</v>
      </c>
      <c r="B446" s="1" t="s">
        <v>621</v>
      </c>
      <c r="C446" s="1">
        <v>124170767729247</v>
      </c>
      <c r="D446" s="1" t="s">
        <v>46</v>
      </c>
      <c r="E446" s="1" t="s">
        <v>47</v>
      </c>
      <c r="F446" s="1" t="s">
        <v>519</v>
      </c>
      <c r="G446" s="1">
        <v>43560</v>
      </c>
      <c r="H446" s="1">
        <v>43804</v>
      </c>
      <c r="I446" s="1">
        <v>3</v>
      </c>
      <c r="J446" s="1" t="s">
        <v>49</v>
      </c>
      <c r="K446" s="1">
        <v>201945</v>
      </c>
      <c r="L446" s="2">
        <v>43773</v>
      </c>
      <c r="M446" s="2">
        <v>43779</v>
      </c>
      <c r="N446" s="2">
        <v>43773</v>
      </c>
      <c r="O446" s="2">
        <v>43779</v>
      </c>
      <c r="P446" s="1">
        <v>1</v>
      </c>
      <c r="Q446" s="1">
        <v>79521</v>
      </c>
      <c r="R446" s="10">
        <f t="shared" si="0"/>
        <v>6.1874416433239965</v>
      </c>
      <c r="S446" s="11">
        <f t="shared" si="1"/>
        <v>550.68230625583567</v>
      </c>
      <c r="T446" s="1">
        <v>29.09</v>
      </c>
      <c r="U446" s="1">
        <v>2</v>
      </c>
      <c r="V446" s="1">
        <v>107.935</v>
      </c>
      <c r="W446" s="1">
        <v>12852</v>
      </c>
      <c r="X446" s="1">
        <v>2422.3599999999901</v>
      </c>
      <c r="Y446" s="1">
        <v>89</v>
      </c>
      <c r="Z446" s="1">
        <v>5382.67</v>
      </c>
      <c r="AA446" s="1">
        <v>89</v>
      </c>
      <c r="AB446" s="1">
        <v>88.676764628121006</v>
      </c>
      <c r="AC446" s="1">
        <v>5382.67</v>
      </c>
      <c r="AD446" s="1">
        <v>5363.1209063016604</v>
      </c>
      <c r="AE446" s="1" t="s">
        <v>50</v>
      </c>
      <c r="AF446" s="11">
        <f t="shared" si="2"/>
        <v>6.9249922191098661E-3</v>
      </c>
      <c r="AG446" s="11">
        <f t="shared" si="3"/>
        <v>2.5150589152550897E-5</v>
      </c>
      <c r="AH446" s="10">
        <f t="shared" si="4"/>
        <v>0.32323537178858414</v>
      </c>
      <c r="AI446" s="12">
        <f t="shared" si="5"/>
        <v>0.99636814189001588</v>
      </c>
      <c r="AJ446" s="11">
        <f t="shared" si="6"/>
        <v>7.3150165429488971E-4</v>
      </c>
      <c r="AK446" s="11">
        <f t="shared" si="7"/>
        <v>1.7783928498247413E-5</v>
      </c>
      <c r="AL446" s="11">
        <f t="shared" si="8"/>
        <v>-9.429648469807308</v>
      </c>
      <c r="AM446" s="13">
        <f t="shared" si="9"/>
        <v>2.0573281410242635E-21</v>
      </c>
      <c r="AN446" s="14">
        <f t="shared" si="10"/>
        <v>550.68230625583567</v>
      </c>
      <c r="AO446" s="14">
        <f t="shared" si="11"/>
        <v>7077369</v>
      </c>
      <c r="AP446" s="15">
        <f t="shared" si="12"/>
        <v>7051665</v>
      </c>
      <c r="AQ446" s="16">
        <f t="shared" si="13"/>
        <v>12805.323359570484</v>
      </c>
      <c r="AR446" s="11">
        <f t="shared" si="14"/>
        <v>1</v>
      </c>
    </row>
    <row r="447" spans="1:44" hidden="1">
      <c r="A447" s="1" t="s">
        <v>44</v>
      </c>
      <c r="B447" s="1" t="s">
        <v>622</v>
      </c>
      <c r="C447" s="1">
        <v>124170767729247</v>
      </c>
      <c r="D447" s="1" t="s">
        <v>46</v>
      </c>
      <c r="E447" s="1" t="s">
        <v>47</v>
      </c>
      <c r="F447" s="1" t="s">
        <v>557</v>
      </c>
      <c r="G447" s="1">
        <v>43560</v>
      </c>
      <c r="H447" s="1">
        <v>43804</v>
      </c>
      <c r="I447" s="1">
        <v>3</v>
      </c>
      <c r="J447" s="1" t="s">
        <v>49</v>
      </c>
      <c r="K447" s="1">
        <v>201945</v>
      </c>
      <c r="L447" s="2">
        <v>43773</v>
      </c>
      <c r="M447" s="2">
        <v>43779</v>
      </c>
      <c r="N447" s="2">
        <v>43773</v>
      </c>
      <c r="O447" s="2">
        <v>43779</v>
      </c>
      <c r="P447" s="1">
        <v>1</v>
      </c>
      <c r="Q447" s="1">
        <v>3210</v>
      </c>
      <c r="R447" s="10">
        <f t="shared" si="0"/>
        <v>0.22125723738626965</v>
      </c>
      <c r="S447" s="11">
        <f t="shared" si="1"/>
        <v>1.5488006617038876</v>
      </c>
      <c r="T447" s="1">
        <v>3.8</v>
      </c>
      <c r="U447" s="1">
        <v>0</v>
      </c>
      <c r="V447" s="1">
        <v>0</v>
      </c>
      <c r="W447" s="1">
        <v>14508</v>
      </c>
      <c r="X447" s="1">
        <v>82.57</v>
      </c>
      <c r="Y447" s="1">
        <v>7</v>
      </c>
      <c r="Z447" s="1">
        <v>784.77</v>
      </c>
      <c r="AA447" s="1">
        <v>7</v>
      </c>
      <c r="AB447" s="1">
        <v>7</v>
      </c>
      <c r="AC447" s="1">
        <v>784.77</v>
      </c>
      <c r="AD447" s="1">
        <v>784.77</v>
      </c>
      <c r="AE447" s="1" t="s">
        <v>50</v>
      </c>
      <c r="AF447" s="11">
        <f t="shared" si="2"/>
        <v>4.8249241797628894E-4</v>
      </c>
      <c r="AG447" s="11">
        <f t="shared" si="3"/>
        <v>0</v>
      </c>
      <c r="AH447" s="10">
        <f t="shared" si="4"/>
        <v>0</v>
      </c>
      <c r="AI447" s="12">
        <f t="shared" si="5"/>
        <v>1</v>
      </c>
      <c r="AJ447" s="11">
        <f t="shared" si="6"/>
        <v>1.8232099232018756E-4</v>
      </c>
      <c r="AK447" s="11">
        <f t="shared" si="7"/>
        <v>0</v>
      </c>
      <c r="AL447" s="11">
        <f t="shared" si="8"/>
        <v>-2.6463898196042499</v>
      </c>
      <c r="AM447" s="13">
        <f t="shared" si="9"/>
        <v>0.5</v>
      </c>
      <c r="AN447" s="14">
        <f t="shared" si="10"/>
        <v>0.77440033085194382</v>
      </c>
      <c r="AO447" s="14">
        <f t="shared" si="11"/>
        <v>11235.000000000002</v>
      </c>
      <c r="AP447" s="15">
        <f t="shared" si="12"/>
        <v>11235.000000000002</v>
      </c>
      <c r="AQ447" s="16">
        <f t="shared" si="13"/>
        <v>14508</v>
      </c>
      <c r="AR447" s="11" t="str">
        <f t="shared" si="14"/>
        <v/>
      </c>
    </row>
    <row r="448" spans="1:44" hidden="1">
      <c r="A448" s="1" t="s">
        <v>53</v>
      </c>
      <c r="B448" s="1" t="s">
        <v>623</v>
      </c>
      <c r="C448" s="1">
        <v>124170767729247</v>
      </c>
      <c r="D448" s="1" t="s">
        <v>46</v>
      </c>
      <c r="E448" s="1" t="s">
        <v>55</v>
      </c>
      <c r="F448" s="1" t="s">
        <v>516</v>
      </c>
      <c r="G448" s="1">
        <v>43560</v>
      </c>
      <c r="H448" s="1">
        <v>43804</v>
      </c>
      <c r="I448" s="1">
        <v>3</v>
      </c>
      <c r="J448" s="1" t="s">
        <v>49</v>
      </c>
      <c r="K448" s="1">
        <v>201945</v>
      </c>
      <c r="L448" s="2">
        <v>43773</v>
      </c>
      <c r="M448" s="2">
        <v>43779</v>
      </c>
      <c r="N448" s="2">
        <v>43773</v>
      </c>
      <c r="O448" s="2">
        <v>43779</v>
      </c>
      <c r="P448" s="1">
        <v>1</v>
      </c>
      <c r="Q448" s="1">
        <v>79521</v>
      </c>
      <c r="R448" s="10">
        <f t="shared" si="0"/>
        <v>6.1339864239432274</v>
      </c>
      <c r="S448" s="11">
        <f t="shared" si="1"/>
        <v>607.26465597037952</v>
      </c>
      <c r="T448" s="1">
        <v>58.1799999999999</v>
      </c>
      <c r="U448" s="1">
        <v>4</v>
      </c>
      <c r="V448" s="1">
        <v>215.87</v>
      </c>
      <c r="W448" s="1">
        <v>12964</v>
      </c>
      <c r="X448" s="1">
        <v>2583.45999999999</v>
      </c>
      <c r="Y448" s="1">
        <v>99</v>
      </c>
      <c r="Z448" s="1">
        <v>5895</v>
      </c>
      <c r="AA448" s="1">
        <v>99</v>
      </c>
      <c r="AB448" s="1">
        <v>98.347895524395</v>
      </c>
      <c r="AC448" s="1">
        <v>5895</v>
      </c>
      <c r="AD448" s="1">
        <v>5856.1701425889696</v>
      </c>
      <c r="AE448" s="1" t="s">
        <v>50</v>
      </c>
      <c r="AF448" s="11">
        <f t="shared" si="2"/>
        <v>7.6365319345880903E-3</v>
      </c>
      <c r="AG448" s="11">
        <f t="shared" si="3"/>
        <v>5.0301178305101795E-5</v>
      </c>
      <c r="AH448" s="10">
        <f t="shared" si="4"/>
        <v>0.65210447554733963</v>
      </c>
      <c r="AI448" s="12">
        <f t="shared" si="5"/>
        <v>0.99341308610558243</v>
      </c>
      <c r="AJ448" s="11">
        <f t="shared" si="6"/>
        <v>7.6456420053431031E-4</v>
      </c>
      <c r="AK448" s="11">
        <f t="shared" si="7"/>
        <v>2.5149956592461448E-5</v>
      </c>
      <c r="AL448" s="11">
        <f t="shared" si="8"/>
        <v>-9.9169301224923334</v>
      </c>
      <c r="AM448" s="13">
        <f t="shared" si="9"/>
        <v>1.7569894684859683E-23</v>
      </c>
      <c r="AN448" s="14">
        <f t="shared" si="10"/>
        <v>607.26465597037952</v>
      </c>
      <c r="AO448" s="14">
        <f t="shared" si="11"/>
        <v>7872579</v>
      </c>
      <c r="AP448" s="15">
        <f t="shared" si="12"/>
        <v>7820723</v>
      </c>
      <c r="AQ448" s="16">
        <f t="shared" si="13"/>
        <v>12878.60724827277</v>
      </c>
      <c r="AR448" s="11">
        <f t="shared" si="14"/>
        <v>1</v>
      </c>
    </row>
    <row r="449" spans="1:44" hidden="1">
      <c r="A449" s="1" t="s">
        <v>53</v>
      </c>
      <c r="B449" s="1" t="s">
        <v>624</v>
      </c>
      <c r="C449" s="1">
        <v>124170767729247</v>
      </c>
      <c r="D449" s="1" t="s">
        <v>46</v>
      </c>
      <c r="E449" s="1" t="s">
        <v>55</v>
      </c>
      <c r="F449" s="1" t="s">
        <v>625</v>
      </c>
      <c r="G449" s="1">
        <v>43560</v>
      </c>
      <c r="H449" s="1">
        <v>43804</v>
      </c>
      <c r="I449" s="1">
        <v>3</v>
      </c>
      <c r="J449" s="1" t="s">
        <v>49</v>
      </c>
      <c r="K449" s="1">
        <v>201945</v>
      </c>
      <c r="L449" s="2">
        <v>43773</v>
      </c>
      <c r="M449" s="2">
        <v>43779</v>
      </c>
      <c r="N449" s="2">
        <v>43773</v>
      </c>
      <c r="O449" s="2">
        <v>43779</v>
      </c>
      <c r="P449" s="1">
        <v>1</v>
      </c>
      <c r="Q449" s="1">
        <v>14848</v>
      </c>
      <c r="R449" s="10">
        <f t="shared" si="0"/>
        <v>4.9796260585226799E-2</v>
      </c>
      <c r="S449" s="11">
        <f t="shared" si="1"/>
        <v>10.208233419971494</v>
      </c>
      <c r="T449" s="1">
        <v>15.01</v>
      </c>
      <c r="U449" s="1">
        <v>2</v>
      </c>
      <c r="V449" s="1">
        <v>252.99</v>
      </c>
      <c r="W449" s="1">
        <v>298175</v>
      </c>
      <c r="X449" s="1">
        <v>2845.13</v>
      </c>
      <c r="Y449" s="1">
        <v>205</v>
      </c>
      <c r="Z449" s="1">
        <v>10593.61</v>
      </c>
      <c r="AA449" s="1">
        <v>205</v>
      </c>
      <c r="AB449" s="1">
        <v>164.83634159467999</v>
      </c>
      <c r="AC449" s="1">
        <v>10593.61</v>
      </c>
      <c r="AD449" s="1">
        <v>8518.1069106381292</v>
      </c>
      <c r="AE449" s="1" t="s">
        <v>50</v>
      </c>
      <c r="AF449" s="11">
        <f t="shared" si="2"/>
        <v>6.8751572063385595E-4</v>
      </c>
      <c r="AG449" s="11">
        <f t="shared" si="3"/>
        <v>1.3469827586206896E-4</v>
      </c>
      <c r="AH449" s="10">
        <f t="shared" si="4"/>
        <v>40.163658405172413</v>
      </c>
      <c r="AI449" s="12">
        <f t="shared" si="5"/>
        <v>0.80407971509672005</v>
      </c>
      <c r="AJ449" s="11">
        <f t="shared" si="6"/>
        <v>4.8001671345644912E-5</v>
      </c>
      <c r="AK449" s="11">
        <f t="shared" si="7"/>
        <v>9.5239649319856727E-5</v>
      </c>
      <c r="AL449" s="11">
        <f t="shared" si="8"/>
        <v>-5.1833529843568114</v>
      </c>
      <c r="AM449" s="13">
        <f t="shared" si="9"/>
        <v>1.0896601189321305E-7</v>
      </c>
      <c r="AN449" s="14">
        <f t="shared" si="10"/>
        <v>10.208233419971494</v>
      </c>
      <c r="AO449" s="14">
        <f t="shared" si="11"/>
        <v>3043840</v>
      </c>
      <c r="AP449" s="15">
        <f t="shared" si="12"/>
        <v>2447490.0000000005</v>
      </c>
      <c r="AQ449" s="16">
        <f t="shared" si="13"/>
        <v>239756.4690489645</v>
      </c>
      <c r="AR449" s="11">
        <f t="shared" si="14"/>
        <v>1</v>
      </c>
    </row>
    <row r="450" spans="1:44" hidden="1">
      <c r="A450" s="1" t="s">
        <v>53</v>
      </c>
      <c r="B450" s="1" t="s">
        <v>626</v>
      </c>
      <c r="C450" s="1">
        <v>124170767729247</v>
      </c>
      <c r="D450" s="1" t="s">
        <v>46</v>
      </c>
      <c r="E450" s="1" t="s">
        <v>55</v>
      </c>
      <c r="F450" s="1" t="s">
        <v>627</v>
      </c>
      <c r="G450" s="1">
        <v>43560</v>
      </c>
      <c r="H450" s="1">
        <v>43804</v>
      </c>
      <c r="I450" s="1">
        <v>3</v>
      </c>
      <c r="J450" s="1" t="s">
        <v>49</v>
      </c>
      <c r="K450" s="1">
        <v>201945</v>
      </c>
      <c r="L450" s="2">
        <v>43773</v>
      </c>
      <c r="M450" s="2">
        <v>43779</v>
      </c>
      <c r="N450" s="2">
        <v>43773</v>
      </c>
      <c r="O450" s="2">
        <v>43779</v>
      </c>
      <c r="P450" s="1">
        <v>1</v>
      </c>
      <c r="Q450" s="1">
        <v>3023</v>
      </c>
      <c r="R450" s="10">
        <f t="shared" si="0"/>
        <v>7.4035070532915359E-2</v>
      </c>
      <c r="S450" s="11">
        <f t="shared" si="1"/>
        <v>2.2210521159874608</v>
      </c>
      <c r="T450" s="1">
        <v>3.26</v>
      </c>
      <c r="U450" s="1">
        <v>0</v>
      </c>
      <c r="V450" s="1">
        <v>0</v>
      </c>
      <c r="W450" s="1">
        <v>40832</v>
      </c>
      <c r="X450" s="1">
        <v>265.95999999999998</v>
      </c>
      <c r="Y450" s="1">
        <v>30</v>
      </c>
      <c r="Z450" s="1">
        <v>1745.26</v>
      </c>
      <c r="AA450" s="1">
        <v>30</v>
      </c>
      <c r="AB450" s="1">
        <v>30</v>
      </c>
      <c r="AC450" s="1">
        <v>1745.26</v>
      </c>
      <c r="AD450" s="1">
        <v>1745.26</v>
      </c>
      <c r="AE450" s="1" t="s">
        <v>50</v>
      </c>
      <c r="AF450" s="11">
        <f t="shared" si="2"/>
        <v>7.3471786833855803E-4</v>
      </c>
      <c r="AG450" s="11">
        <f t="shared" si="3"/>
        <v>0</v>
      </c>
      <c r="AH450" s="10">
        <f t="shared" si="4"/>
        <v>0</v>
      </c>
      <c r="AI450" s="12">
        <f t="shared" si="5"/>
        <v>1</v>
      </c>
      <c r="AJ450" s="11">
        <f t="shared" si="6"/>
        <v>1.3409122985852994E-4</v>
      </c>
      <c r="AK450" s="11">
        <f t="shared" si="7"/>
        <v>0</v>
      </c>
      <c r="AL450" s="11">
        <f t="shared" si="8"/>
        <v>-5.4792387922290384</v>
      </c>
      <c r="AM450" s="13">
        <f t="shared" si="9"/>
        <v>0.5</v>
      </c>
      <c r="AN450" s="14">
        <f t="shared" si="10"/>
        <v>1.1105260579937304</v>
      </c>
      <c r="AO450" s="14">
        <f t="shared" si="11"/>
        <v>45345</v>
      </c>
      <c r="AP450" s="15">
        <f t="shared" si="12"/>
        <v>45345</v>
      </c>
      <c r="AQ450" s="16">
        <f t="shared" si="13"/>
        <v>40832</v>
      </c>
      <c r="AR450" s="11" t="str">
        <f t="shared" si="14"/>
        <v/>
      </c>
    </row>
    <row r="451" spans="1:44" hidden="1">
      <c r="A451" s="1" t="s">
        <v>44</v>
      </c>
      <c r="B451" s="1" t="s">
        <v>628</v>
      </c>
      <c r="C451" s="1">
        <v>124170767729247</v>
      </c>
      <c r="D451" s="1" t="s">
        <v>46</v>
      </c>
      <c r="E451" s="1" t="s">
        <v>47</v>
      </c>
      <c r="F451" s="1" t="s">
        <v>531</v>
      </c>
      <c r="G451" s="1">
        <v>43560</v>
      </c>
      <c r="H451" s="1">
        <v>43804</v>
      </c>
      <c r="I451" s="1">
        <v>3</v>
      </c>
      <c r="J451" s="1" t="s">
        <v>49</v>
      </c>
      <c r="K451" s="1">
        <v>201945</v>
      </c>
      <c r="L451" s="2">
        <v>43773</v>
      </c>
      <c r="M451" s="2">
        <v>43779</v>
      </c>
      <c r="N451" s="2">
        <v>43773</v>
      </c>
      <c r="O451" s="2">
        <v>43779</v>
      </c>
      <c r="P451" s="1">
        <v>1</v>
      </c>
      <c r="Q451" s="1">
        <v>1596</v>
      </c>
      <c r="R451" s="10">
        <f t="shared" si="0"/>
        <v>0.13177014531043593</v>
      </c>
      <c r="S451" s="11">
        <f t="shared" si="1"/>
        <v>29.780052840158522</v>
      </c>
      <c r="T451" s="1">
        <v>8.16</v>
      </c>
      <c r="U451" s="1">
        <v>2</v>
      </c>
      <c r="V451" s="1">
        <v>109.98</v>
      </c>
      <c r="W451" s="1">
        <v>12112</v>
      </c>
      <c r="X451" s="1">
        <v>1639.75</v>
      </c>
      <c r="Y451" s="1">
        <v>226</v>
      </c>
      <c r="Z451" s="1">
        <v>13533.47</v>
      </c>
      <c r="AA451" s="1">
        <v>226</v>
      </c>
      <c r="AB451" s="1">
        <v>210.82205513776199</v>
      </c>
      <c r="AC451" s="1">
        <v>13533.47</v>
      </c>
      <c r="AD451" s="1">
        <v>12624.5750378108</v>
      </c>
      <c r="AE451" s="1" t="s">
        <v>50</v>
      </c>
      <c r="AF451" s="11">
        <f t="shared" si="2"/>
        <v>1.8659180977542933E-2</v>
      </c>
      <c r="AG451" s="11">
        <f t="shared" si="3"/>
        <v>1.2531328320802004E-3</v>
      </c>
      <c r="AH451" s="10">
        <f t="shared" si="4"/>
        <v>15.177944862155387</v>
      </c>
      <c r="AI451" s="12">
        <f t="shared" si="5"/>
        <v>0.93284095193736549</v>
      </c>
      <c r="AJ451" s="11">
        <f t="shared" si="6"/>
        <v>1.2295559317086742E-3</v>
      </c>
      <c r="AK451" s="11">
        <f t="shared" si="7"/>
        <v>8.855433495462919E-4</v>
      </c>
      <c r="AL451" s="11">
        <f t="shared" si="8"/>
        <v>-11.487214459070703</v>
      </c>
      <c r="AM451" s="13">
        <f t="shared" si="9"/>
        <v>7.6482503301127345E-31</v>
      </c>
      <c r="AN451" s="14">
        <f t="shared" si="10"/>
        <v>29.780052840158522</v>
      </c>
      <c r="AO451" s="14">
        <f t="shared" si="11"/>
        <v>360696</v>
      </c>
      <c r="AP451" s="15">
        <f t="shared" si="12"/>
        <v>336472</v>
      </c>
      <c r="AQ451" s="16">
        <f t="shared" si="13"/>
        <v>11298.569609865372</v>
      </c>
      <c r="AR451" s="11">
        <f t="shared" si="14"/>
        <v>1</v>
      </c>
    </row>
    <row r="452" spans="1:44" hidden="1">
      <c r="A452" s="1" t="s">
        <v>53</v>
      </c>
      <c r="B452" s="1" t="s">
        <v>629</v>
      </c>
      <c r="C452" s="1">
        <v>124170767729247</v>
      </c>
      <c r="D452" s="1" t="s">
        <v>46</v>
      </c>
      <c r="E452" s="1" t="s">
        <v>55</v>
      </c>
      <c r="F452" s="1" t="s">
        <v>630</v>
      </c>
      <c r="G452" s="1">
        <v>43560</v>
      </c>
      <c r="H452" s="1">
        <v>43804</v>
      </c>
      <c r="I452" s="1">
        <v>3</v>
      </c>
      <c r="J452" s="1" t="s">
        <v>49</v>
      </c>
      <c r="K452" s="1">
        <v>201945</v>
      </c>
      <c r="L452" s="2">
        <v>43773</v>
      </c>
      <c r="M452" s="2">
        <v>43779</v>
      </c>
      <c r="N452" s="2">
        <v>43773</v>
      </c>
      <c r="O452" s="2">
        <v>43779</v>
      </c>
      <c r="P452" s="1">
        <v>1</v>
      </c>
      <c r="Q452" s="1">
        <v>10434</v>
      </c>
      <c r="R452" s="10">
        <f t="shared" si="0"/>
        <v>1.1592148358167832E-2</v>
      </c>
      <c r="S452" s="11">
        <f t="shared" si="1"/>
        <v>6.2017993716197894</v>
      </c>
      <c r="T452" s="1">
        <v>9.02</v>
      </c>
      <c r="U452" s="1">
        <v>1</v>
      </c>
      <c r="V452" s="1">
        <v>39.99</v>
      </c>
      <c r="W452" s="1">
        <v>900092</v>
      </c>
      <c r="X452" s="1">
        <v>6920.05</v>
      </c>
      <c r="Y452" s="1">
        <v>535</v>
      </c>
      <c r="Z452" s="1">
        <v>33085.800000000003</v>
      </c>
      <c r="AA452" s="1">
        <v>535</v>
      </c>
      <c r="AB452" s="1">
        <v>448.73471343698998</v>
      </c>
      <c r="AC452" s="1">
        <v>33085.800000000003</v>
      </c>
      <c r="AD452" s="1">
        <v>27750.9289380066</v>
      </c>
      <c r="AE452" s="1" t="s">
        <v>50</v>
      </c>
      <c r="AF452" s="11">
        <f t="shared" si="2"/>
        <v>5.9438368522328824E-4</v>
      </c>
      <c r="AG452" s="11">
        <f t="shared" si="3"/>
        <v>9.5840521372436263E-5</v>
      </c>
      <c r="AH452" s="10">
        <f t="shared" si="4"/>
        <v>86.265286563158895</v>
      </c>
      <c r="AI452" s="12">
        <f t="shared" si="5"/>
        <v>0.83875647371372164</v>
      </c>
      <c r="AJ452" s="11">
        <f t="shared" si="6"/>
        <v>2.5689809401087401E-5</v>
      </c>
      <c r="AK452" s="11">
        <f t="shared" si="7"/>
        <v>9.5835928559620762E-5</v>
      </c>
      <c r="AL452" s="11">
        <f t="shared" si="8"/>
        <v>-5.0246535336192064</v>
      </c>
      <c r="AM452" s="13">
        <f t="shared" si="9"/>
        <v>2.5217109463937389E-7</v>
      </c>
      <c r="AN452" s="14">
        <f t="shared" si="10"/>
        <v>6.2017993716197894</v>
      </c>
      <c r="AO452" s="14">
        <f t="shared" si="11"/>
        <v>5582189.9999999991</v>
      </c>
      <c r="AP452" s="15">
        <f t="shared" si="12"/>
        <v>4682097.9999999991</v>
      </c>
      <c r="AQ452" s="16">
        <f t="shared" si="13"/>
        <v>754957.99193793116</v>
      </c>
      <c r="AR452" s="11">
        <f t="shared" si="14"/>
        <v>1</v>
      </c>
    </row>
    <row r="453" spans="1:44" hidden="1">
      <c r="A453" s="1" t="s">
        <v>53</v>
      </c>
      <c r="B453" s="1" t="s">
        <v>631</v>
      </c>
      <c r="C453" s="1">
        <v>124170767729247</v>
      </c>
      <c r="D453" s="1" t="s">
        <v>46</v>
      </c>
      <c r="E453" s="1" t="s">
        <v>55</v>
      </c>
      <c r="F453" s="1" t="s">
        <v>472</v>
      </c>
      <c r="G453" s="1">
        <v>43560</v>
      </c>
      <c r="H453" s="1">
        <v>43804</v>
      </c>
      <c r="I453" s="1">
        <v>3</v>
      </c>
      <c r="J453" s="1" t="s">
        <v>49</v>
      </c>
      <c r="K453" s="1">
        <v>201945</v>
      </c>
      <c r="L453" s="2">
        <v>43773</v>
      </c>
      <c r="M453" s="2">
        <v>43779</v>
      </c>
      <c r="N453" s="2">
        <v>43773</v>
      </c>
      <c r="O453" s="2">
        <v>43779</v>
      </c>
      <c r="P453" s="1">
        <v>1</v>
      </c>
      <c r="Q453" s="1">
        <v>1219</v>
      </c>
      <c r="R453" s="10">
        <f t="shared" si="0"/>
        <v>0.10422366621067032</v>
      </c>
      <c r="S453" s="11">
        <f t="shared" si="1"/>
        <v>2.5013679890560878</v>
      </c>
      <c r="T453" s="1">
        <v>5.45</v>
      </c>
      <c r="U453" s="1">
        <v>2</v>
      </c>
      <c r="V453" s="1">
        <v>109.98</v>
      </c>
      <c r="W453" s="1">
        <v>11696</v>
      </c>
      <c r="X453" s="1">
        <v>381.03</v>
      </c>
      <c r="Y453" s="1">
        <v>24</v>
      </c>
      <c r="Z453" s="1">
        <v>1502.94</v>
      </c>
      <c r="AA453" s="1">
        <v>24</v>
      </c>
      <c r="AB453" s="1">
        <v>4.8105004101599897</v>
      </c>
      <c r="AC453" s="1">
        <v>1502.94</v>
      </c>
      <c r="AD453" s="1">
        <v>301.24556193524398</v>
      </c>
      <c r="AE453" s="1" t="s">
        <v>50</v>
      </c>
      <c r="AF453" s="11">
        <f t="shared" si="2"/>
        <v>2.0519835841313269E-3</v>
      </c>
      <c r="AG453" s="11">
        <f t="shared" si="3"/>
        <v>1.6406890894175555E-3</v>
      </c>
      <c r="AH453" s="10">
        <f t="shared" si="4"/>
        <v>19.189499589827729</v>
      </c>
      <c r="AI453" s="12">
        <f t="shared" si="5"/>
        <v>0.2004375170905113</v>
      </c>
      <c r="AJ453" s="11">
        <f t="shared" si="6"/>
        <v>4.184294281547507E-4</v>
      </c>
      <c r="AK453" s="11">
        <f t="shared" si="7"/>
        <v>1.1591902737843676E-3</v>
      </c>
      <c r="AL453" s="11">
        <f t="shared" si="8"/>
        <v>-0.33373507115372003</v>
      </c>
      <c r="AM453" s="13">
        <f t="shared" si="9"/>
        <v>0.36928974122123026</v>
      </c>
      <c r="AN453" s="14">
        <f t="shared" si="10"/>
        <v>1.5758618331053353</v>
      </c>
      <c r="AO453" s="14">
        <f t="shared" si="11"/>
        <v>18431.280000000002</v>
      </c>
      <c r="AP453" s="15">
        <f t="shared" si="12"/>
        <v>3694.3199999999997</v>
      </c>
      <c r="AQ453" s="16">
        <f t="shared" si="13"/>
        <v>2344.31719989062</v>
      </c>
      <c r="AR453" s="11" t="str">
        <f t="shared" si="14"/>
        <v/>
      </c>
    </row>
    <row r="454" spans="1:44" hidden="1">
      <c r="A454" s="1" t="s">
        <v>75</v>
      </c>
      <c r="B454" s="1" t="s">
        <v>632</v>
      </c>
      <c r="C454" s="1">
        <v>124170767729247</v>
      </c>
      <c r="D454" s="1" t="s">
        <v>46</v>
      </c>
      <c r="E454" s="1" t="s">
        <v>77</v>
      </c>
      <c r="G454" s="1">
        <v>43560</v>
      </c>
      <c r="H454" s="1">
        <v>43804</v>
      </c>
      <c r="I454" s="1">
        <v>3</v>
      </c>
      <c r="J454" s="1" t="s">
        <v>49</v>
      </c>
      <c r="K454" s="1">
        <v>201945</v>
      </c>
      <c r="L454" s="2">
        <v>43773</v>
      </c>
      <c r="M454" s="2">
        <v>43779</v>
      </c>
      <c r="N454" s="2">
        <v>43773</v>
      </c>
      <c r="O454" s="2">
        <v>43779</v>
      </c>
      <c r="P454" s="1">
        <v>1</v>
      </c>
      <c r="Q454" s="1">
        <v>247938</v>
      </c>
      <c r="R454" s="10">
        <f t="shared" si="0"/>
        <v>0.11748043793254748</v>
      </c>
      <c r="S454" s="11">
        <f t="shared" si="1"/>
        <v>283.5977771691696</v>
      </c>
      <c r="T454" s="1">
        <v>294.39</v>
      </c>
      <c r="U454" s="1">
        <v>54</v>
      </c>
      <c r="V454" s="1">
        <v>3096.55</v>
      </c>
      <c r="W454" s="1">
        <v>2110462</v>
      </c>
      <c r="X454" s="1">
        <v>29652.159999999902</v>
      </c>
      <c r="Y454" s="1">
        <v>2414</v>
      </c>
      <c r="Z454" s="1">
        <v>145248.51999999999</v>
      </c>
      <c r="AA454" s="1">
        <v>2414</v>
      </c>
      <c r="AB454" s="1">
        <v>1954.34900660533</v>
      </c>
      <c r="AC454" s="1">
        <v>145248.51999999999</v>
      </c>
      <c r="AD454" s="1">
        <v>117591.673891008</v>
      </c>
      <c r="AE454" s="1" t="s">
        <v>50</v>
      </c>
      <c r="AF454" s="11">
        <f t="shared" si="2"/>
        <v>1.1438253804143359E-3</v>
      </c>
      <c r="AG454" s="11">
        <f t="shared" si="3"/>
        <v>2.1779638458001597E-4</v>
      </c>
      <c r="AH454" s="10">
        <f t="shared" si="4"/>
        <v>459.65099339350968</v>
      </c>
      <c r="AI454" s="12">
        <f t="shared" si="5"/>
        <v>0.80958948078147908</v>
      </c>
      <c r="AJ454" s="11">
        <f t="shared" si="6"/>
        <v>2.3267117086663566E-5</v>
      </c>
      <c r="AK454" s="11">
        <f t="shared" si="7"/>
        <v>2.9635106154593687E-5</v>
      </c>
      <c r="AL454" s="11">
        <f t="shared" si="8"/>
        <v>-24.577734995374936</v>
      </c>
      <c r="AM454" s="13">
        <f t="shared" si="9"/>
        <v>1.0929281571957269E-133</v>
      </c>
      <c r="AN454" s="14">
        <f t="shared" si="10"/>
        <v>283.5977771691696</v>
      </c>
      <c r="AO454" s="14">
        <f t="shared" si="11"/>
        <v>598522332</v>
      </c>
      <c r="AP454" s="15">
        <f t="shared" si="12"/>
        <v>484557384.00000006</v>
      </c>
      <c r="AQ454" s="16">
        <f t="shared" si="13"/>
        <v>1708607.8347890419</v>
      </c>
      <c r="AR454" s="11">
        <f t="shared" si="14"/>
        <v>1</v>
      </c>
    </row>
    <row r="455" spans="1:44" hidden="1">
      <c r="A455" s="1" t="s">
        <v>53</v>
      </c>
      <c r="B455" s="1" t="s">
        <v>633</v>
      </c>
      <c r="C455" s="1">
        <v>124170767729247</v>
      </c>
      <c r="D455" s="1" t="s">
        <v>46</v>
      </c>
      <c r="E455" s="1" t="s">
        <v>55</v>
      </c>
      <c r="F455" s="1" t="s">
        <v>505</v>
      </c>
      <c r="G455" s="1">
        <v>43560</v>
      </c>
      <c r="H455" s="1">
        <v>43804</v>
      </c>
      <c r="I455" s="1">
        <v>3</v>
      </c>
      <c r="J455" s="1" t="s">
        <v>49</v>
      </c>
      <c r="K455" s="1">
        <v>201945</v>
      </c>
      <c r="L455" s="2">
        <v>43773</v>
      </c>
      <c r="M455" s="2">
        <v>43779</v>
      </c>
      <c r="N455" s="2">
        <v>43773</v>
      </c>
      <c r="O455" s="2">
        <v>43779</v>
      </c>
      <c r="P455" s="1">
        <v>1</v>
      </c>
      <c r="Q455" s="1">
        <v>5992</v>
      </c>
      <c r="R455" s="10">
        <f t="shared" si="0"/>
        <v>0.10570138300874965</v>
      </c>
      <c r="S455" s="11">
        <f t="shared" si="1"/>
        <v>39.849421394298616</v>
      </c>
      <c r="T455" s="1">
        <v>19.96</v>
      </c>
      <c r="U455" s="1">
        <v>12</v>
      </c>
      <c r="V455" s="1">
        <v>868.62</v>
      </c>
      <c r="W455" s="1">
        <v>56688</v>
      </c>
      <c r="X455" s="1">
        <v>3392.03</v>
      </c>
      <c r="Y455" s="1">
        <v>377</v>
      </c>
      <c r="Z455" s="1">
        <v>22460.94</v>
      </c>
      <c r="AA455" s="1">
        <v>377</v>
      </c>
      <c r="AB455" s="1">
        <v>263.47263017344102</v>
      </c>
      <c r="AC455" s="1">
        <v>22460.94</v>
      </c>
      <c r="AD455" s="1">
        <v>15697.196121930599</v>
      </c>
      <c r="AE455" s="1" t="s">
        <v>50</v>
      </c>
      <c r="AF455" s="11">
        <f t="shared" si="2"/>
        <v>6.6504374823595823E-3</v>
      </c>
      <c r="AG455" s="11">
        <f t="shared" si="3"/>
        <v>2.0026702269692926E-3</v>
      </c>
      <c r="AH455" s="10">
        <f t="shared" si="4"/>
        <v>113.52736982643526</v>
      </c>
      <c r="AI455" s="12">
        <f t="shared" si="5"/>
        <v>0.6988663930333282</v>
      </c>
      <c r="AJ455" s="11">
        <f t="shared" si="6"/>
        <v>3.4137411915106339E-4</v>
      </c>
      <c r="AK455" s="11">
        <f t="shared" si="7"/>
        <v>5.7754191424128792E-4</v>
      </c>
      <c r="AL455" s="11">
        <f t="shared" si="8"/>
        <v>-6.9277822807160394</v>
      </c>
      <c r="AM455" s="13">
        <f t="shared" si="9"/>
        <v>2.13744480867207E-12</v>
      </c>
      <c r="AN455" s="14">
        <f t="shared" si="10"/>
        <v>39.849421394298616</v>
      </c>
      <c r="AO455" s="14">
        <f t="shared" si="11"/>
        <v>2258984</v>
      </c>
      <c r="AP455" s="15">
        <f t="shared" si="12"/>
        <v>1578727.9999999998</v>
      </c>
      <c r="AQ455" s="16">
        <f t="shared" si="13"/>
        <v>39617.338088273311</v>
      </c>
      <c r="AR455" s="11">
        <f t="shared" si="14"/>
        <v>1</v>
      </c>
    </row>
    <row r="456" spans="1:44" hidden="1">
      <c r="A456" s="1" t="s">
        <v>44</v>
      </c>
      <c r="B456" s="1" t="s">
        <v>634</v>
      </c>
      <c r="C456" s="1">
        <v>124170767729247</v>
      </c>
      <c r="D456" s="1" t="s">
        <v>46</v>
      </c>
      <c r="E456" s="1" t="s">
        <v>47</v>
      </c>
      <c r="F456" s="1" t="s">
        <v>584</v>
      </c>
      <c r="G456" s="1">
        <v>43560</v>
      </c>
      <c r="H456" s="1">
        <v>43804</v>
      </c>
      <c r="I456" s="1">
        <v>3</v>
      </c>
      <c r="J456" s="1" t="s">
        <v>49</v>
      </c>
      <c r="K456" s="1">
        <v>201945</v>
      </c>
      <c r="L456" s="2">
        <v>43773</v>
      </c>
      <c r="M456" s="2">
        <v>43779</v>
      </c>
      <c r="N456" s="2">
        <v>43773</v>
      </c>
      <c r="O456" s="2">
        <v>43779</v>
      </c>
      <c r="P456" s="1">
        <v>1</v>
      </c>
      <c r="Q456" s="1">
        <v>18820</v>
      </c>
      <c r="R456" s="10">
        <f t="shared" si="0"/>
        <v>0.10178695050190377</v>
      </c>
      <c r="S456" s="11">
        <f t="shared" si="1"/>
        <v>12.621581862236068</v>
      </c>
      <c r="T456" s="1">
        <v>20.83</v>
      </c>
      <c r="U456" s="1">
        <v>2</v>
      </c>
      <c r="V456" s="1">
        <v>79.930000000000007</v>
      </c>
      <c r="W456" s="1">
        <v>184896</v>
      </c>
      <c r="X456" s="1">
        <v>1591.17</v>
      </c>
      <c r="Y456" s="1">
        <v>124</v>
      </c>
      <c r="Z456" s="1">
        <v>6782.05</v>
      </c>
      <c r="AA456" s="1">
        <v>124</v>
      </c>
      <c r="AB456" s="1">
        <v>104.351115834148</v>
      </c>
      <c r="AC456" s="1">
        <v>6782.05</v>
      </c>
      <c r="AD456" s="1">
        <v>5707.3748801853499</v>
      </c>
      <c r="AE456" s="1" t="s">
        <v>50</v>
      </c>
      <c r="AF456" s="11">
        <f t="shared" si="2"/>
        <v>6.706472827968155E-4</v>
      </c>
      <c r="AG456" s="11">
        <f t="shared" si="3"/>
        <v>1.0626992561105207E-4</v>
      </c>
      <c r="AH456" s="10">
        <f t="shared" si="4"/>
        <v>19.648884165781084</v>
      </c>
      <c r="AI456" s="12">
        <f t="shared" si="5"/>
        <v>0.84154125672757185</v>
      </c>
      <c r="AJ456" s="11">
        <f t="shared" si="6"/>
        <v>6.0205705333585311E-5</v>
      </c>
      <c r="AK456" s="11">
        <f t="shared" si="7"/>
        <v>7.5140192146204115E-5</v>
      </c>
      <c r="AL456" s="11">
        <f t="shared" si="8"/>
        <v>-5.8615375430453991</v>
      </c>
      <c r="AM456" s="13">
        <f t="shared" si="9"/>
        <v>2.2930037946284084E-9</v>
      </c>
      <c r="AN456" s="14">
        <f t="shared" si="10"/>
        <v>12.621581862236068</v>
      </c>
      <c r="AO456" s="14">
        <f t="shared" si="11"/>
        <v>2333680</v>
      </c>
      <c r="AP456" s="15">
        <f t="shared" si="12"/>
        <v>1963887.9999999998</v>
      </c>
      <c r="AQ456" s="16">
        <f t="shared" si="13"/>
        <v>155597.61220390114</v>
      </c>
      <c r="AR456" s="11">
        <f t="shared" si="14"/>
        <v>1</v>
      </c>
    </row>
    <row r="457" spans="1:44" hidden="1">
      <c r="A457" s="1" t="s">
        <v>53</v>
      </c>
      <c r="B457" s="1" t="s">
        <v>635</v>
      </c>
      <c r="C457" s="1">
        <v>124170767729247</v>
      </c>
      <c r="D457" s="1" t="s">
        <v>46</v>
      </c>
      <c r="E457" s="1" t="s">
        <v>55</v>
      </c>
      <c r="F457" s="1" t="s">
        <v>603</v>
      </c>
      <c r="G457" s="1">
        <v>43560</v>
      </c>
      <c r="H457" s="1">
        <v>43804</v>
      </c>
      <c r="I457" s="1">
        <v>3</v>
      </c>
      <c r="J457" s="1" t="s">
        <v>49</v>
      </c>
      <c r="K457" s="1">
        <v>201945</v>
      </c>
      <c r="L457" s="2">
        <v>43773</v>
      </c>
      <c r="M457" s="2">
        <v>43779</v>
      </c>
      <c r="N457" s="2">
        <v>43773</v>
      </c>
      <c r="O457" s="2">
        <v>43779</v>
      </c>
      <c r="P457" s="1">
        <v>1</v>
      </c>
      <c r="Q457" s="1">
        <v>88657</v>
      </c>
      <c r="R457" s="10">
        <f t="shared" si="0"/>
        <v>0.11775433059989533</v>
      </c>
      <c r="S457" s="11">
        <f t="shared" si="1"/>
        <v>55.815552704350388</v>
      </c>
      <c r="T457" s="1">
        <v>97.88</v>
      </c>
      <c r="U457" s="1">
        <v>9</v>
      </c>
      <c r="V457" s="1">
        <v>338.2</v>
      </c>
      <c r="W457" s="1">
        <v>752898</v>
      </c>
      <c r="X457" s="1">
        <v>5671.96</v>
      </c>
      <c r="Y457" s="1">
        <v>474</v>
      </c>
      <c r="Z457" s="1">
        <v>26801.17</v>
      </c>
      <c r="AA457" s="1">
        <v>474</v>
      </c>
      <c r="AB457" s="1">
        <v>397.56968992882099</v>
      </c>
      <c r="AC457" s="1">
        <v>26801.17</v>
      </c>
      <c r="AD457" s="1">
        <v>22479.605161665899</v>
      </c>
      <c r="AE457" s="1" t="s">
        <v>50</v>
      </c>
      <c r="AF457" s="11">
        <f t="shared" si="2"/>
        <v>6.295673517528271E-4</v>
      </c>
      <c r="AG457" s="11">
        <f t="shared" si="3"/>
        <v>1.0151482680442605E-4</v>
      </c>
      <c r="AH457" s="10">
        <f t="shared" si="4"/>
        <v>76.430310071398765</v>
      </c>
      <c r="AI457" s="12">
        <f t="shared" si="5"/>
        <v>0.83875462010253421</v>
      </c>
      <c r="AJ457" s="11">
        <f t="shared" si="6"/>
        <v>2.890788214652794E-5</v>
      </c>
      <c r="AK457" s="11">
        <f t="shared" si="7"/>
        <v>3.3836558014540587E-5</v>
      </c>
      <c r="AL457" s="11">
        <f t="shared" si="8"/>
        <v>-11.86536532809756</v>
      </c>
      <c r="AM457" s="13">
        <f t="shared" si="9"/>
        <v>8.955945896869162E-33</v>
      </c>
      <c r="AN457" s="14">
        <f t="shared" si="10"/>
        <v>55.815552704350388</v>
      </c>
      <c r="AO457" s="14">
        <f t="shared" si="11"/>
        <v>42023418</v>
      </c>
      <c r="AP457" s="15">
        <f t="shared" si="12"/>
        <v>35247336</v>
      </c>
      <c r="AQ457" s="16">
        <f t="shared" si="13"/>
        <v>631496.67596595781</v>
      </c>
      <c r="AR457" s="11">
        <f t="shared" si="14"/>
        <v>1</v>
      </c>
    </row>
    <row r="458" spans="1:44" hidden="1">
      <c r="A458" s="1" t="s">
        <v>53</v>
      </c>
      <c r="B458" s="1" t="s">
        <v>636</v>
      </c>
      <c r="C458" s="1">
        <v>124170767729247</v>
      </c>
      <c r="D458" s="1" t="s">
        <v>46</v>
      </c>
      <c r="E458" s="1" t="s">
        <v>55</v>
      </c>
      <c r="F458" s="1" t="s">
        <v>550</v>
      </c>
      <c r="G458" s="1">
        <v>43560</v>
      </c>
      <c r="H458" s="1">
        <v>43804</v>
      </c>
      <c r="I458" s="1">
        <v>3</v>
      </c>
      <c r="J458" s="1" t="s">
        <v>49</v>
      </c>
      <c r="K458" s="1">
        <v>201945</v>
      </c>
      <c r="L458" s="2">
        <v>43773</v>
      </c>
      <c r="M458" s="2">
        <v>43779</v>
      </c>
      <c r="N458" s="2">
        <v>43773</v>
      </c>
      <c r="O458" s="2">
        <v>43779</v>
      </c>
      <c r="P458" s="1">
        <v>1</v>
      </c>
      <c r="Q458" s="1">
        <v>2161</v>
      </c>
      <c r="R458" s="10">
        <f t="shared" si="0"/>
        <v>9.6871077640308403E-2</v>
      </c>
      <c r="S458" s="11">
        <f t="shared" si="1"/>
        <v>7.3622019006634387</v>
      </c>
      <c r="T458" s="1">
        <v>9.8299999999999894</v>
      </c>
      <c r="U458" s="1">
        <v>8</v>
      </c>
      <c r="V458" s="1">
        <v>446.32</v>
      </c>
      <c r="W458" s="1">
        <v>22308</v>
      </c>
      <c r="X458" s="1">
        <v>1519.23</v>
      </c>
      <c r="Y458" s="1">
        <v>76</v>
      </c>
      <c r="Z458" s="1">
        <v>7768.13</v>
      </c>
      <c r="AA458" s="1">
        <v>76</v>
      </c>
      <c r="AB458" s="1">
        <v>-6.5839888940159996</v>
      </c>
      <c r="AC458" s="1">
        <v>7768.13</v>
      </c>
      <c r="AD458" s="1">
        <v>-672.96423220095403</v>
      </c>
      <c r="AE458" s="1" t="s">
        <v>50</v>
      </c>
      <c r="AF458" s="11">
        <f t="shared" si="2"/>
        <v>3.4068495606957147E-3</v>
      </c>
      <c r="AG458" s="11">
        <f t="shared" si="3"/>
        <v>3.7019898195279964E-3</v>
      </c>
      <c r="AH458" s="10">
        <f t="shared" si="4"/>
        <v>82.58398889403054</v>
      </c>
      <c r="AI458" s="12">
        <f t="shared" si="5"/>
        <v>-8.6631432816191317E-2</v>
      </c>
      <c r="AJ458" s="11">
        <f t="shared" si="6"/>
        <v>3.9012619259970813E-4</v>
      </c>
      <c r="AK458" s="11">
        <f t="shared" si="7"/>
        <v>1.3064261296588824E-3</v>
      </c>
      <c r="AL458" s="11">
        <f t="shared" si="8"/>
        <v>0.21646858118297005</v>
      </c>
      <c r="AM458" s="13">
        <f t="shared" si="9"/>
        <v>0.58568874342387356</v>
      </c>
      <c r="AN458" s="14">
        <f t="shared" si="10"/>
        <v>4.3436991213914284</v>
      </c>
      <c r="AO458" s="14">
        <f t="shared" si="11"/>
        <v>96899.239999999991</v>
      </c>
      <c r="AP458" s="15">
        <f t="shared" si="12"/>
        <v>-8394.5199999999968</v>
      </c>
      <c r="AQ458" s="16">
        <f t="shared" si="13"/>
        <v>-1932.5740032635958</v>
      </c>
      <c r="AR458" s="11" t="str">
        <f t="shared" si="14"/>
        <v/>
      </c>
    </row>
    <row r="459" spans="1:44" hidden="1">
      <c r="A459" s="1" t="s">
        <v>116</v>
      </c>
      <c r="B459" s="1" t="s">
        <v>637</v>
      </c>
      <c r="C459" s="1">
        <v>124170767729247</v>
      </c>
      <c r="D459" s="1" t="s">
        <v>46</v>
      </c>
      <c r="E459" s="1" t="s">
        <v>118</v>
      </c>
      <c r="F459" s="1" t="s">
        <v>638</v>
      </c>
      <c r="G459" s="1">
        <v>43560</v>
      </c>
      <c r="H459" s="1">
        <v>43804</v>
      </c>
      <c r="I459" s="1">
        <v>3</v>
      </c>
      <c r="J459" s="1" t="s">
        <v>49</v>
      </c>
      <c r="K459" s="1">
        <v>201945</v>
      </c>
      <c r="L459" s="2">
        <v>43773</v>
      </c>
      <c r="M459" s="2">
        <v>43779</v>
      </c>
      <c r="N459" s="2">
        <v>43773</v>
      </c>
      <c r="O459" s="2">
        <v>43779</v>
      </c>
      <c r="P459" s="1">
        <v>1</v>
      </c>
      <c r="Q459" s="1">
        <v>885</v>
      </c>
      <c r="R459" s="10">
        <f t="shared" si="0"/>
        <v>1.2965893108298172E-2</v>
      </c>
      <c r="S459" s="11">
        <f t="shared" si="1"/>
        <v>0.28524964838255978</v>
      </c>
      <c r="T459" s="1">
        <v>0.97</v>
      </c>
      <c r="U459" s="1">
        <v>1</v>
      </c>
      <c r="V459" s="1">
        <v>49.99</v>
      </c>
      <c r="W459" s="1">
        <v>68256</v>
      </c>
      <c r="X459" s="1">
        <v>153.21</v>
      </c>
      <c r="Y459" s="1">
        <v>22</v>
      </c>
      <c r="Z459" s="1">
        <v>881.7</v>
      </c>
      <c r="AA459" s="1">
        <v>22</v>
      </c>
      <c r="AB459" s="1">
        <v>-55.125423728804002</v>
      </c>
      <c r="AC459" s="1">
        <v>881.7</v>
      </c>
      <c r="AD459" s="1">
        <v>-2209.27664098574</v>
      </c>
      <c r="AE459" s="1" t="s">
        <v>50</v>
      </c>
      <c r="AF459" s="11">
        <f t="shared" si="2"/>
        <v>3.2231598687294891E-4</v>
      </c>
      <c r="AG459" s="11">
        <f t="shared" si="3"/>
        <v>1.1299435028248588E-3</v>
      </c>
      <c r="AH459" s="10">
        <f t="shared" si="4"/>
        <v>77.125423728813558</v>
      </c>
      <c r="AI459" s="12">
        <f t="shared" si="5"/>
        <v>-2.5057010785824345</v>
      </c>
      <c r="AJ459" s="11">
        <f t="shared" si="6"/>
        <v>6.8706923946786717E-5</v>
      </c>
      <c r="AK459" s="11">
        <f t="shared" si="7"/>
        <v>1.1293049362280411E-3</v>
      </c>
      <c r="AL459" s="11">
        <f t="shared" si="8"/>
        <v>0.71383459637513358</v>
      </c>
      <c r="AM459" s="13">
        <f t="shared" si="9"/>
        <v>0.76233526801020413</v>
      </c>
      <c r="AN459" s="14">
        <f t="shared" si="10"/>
        <v>0.21678973277074542</v>
      </c>
      <c r="AO459" s="14">
        <f t="shared" si="11"/>
        <v>14797.199999999999</v>
      </c>
      <c r="AP459" s="15">
        <f t="shared" si="12"/>
        <v>-37077.360000000001</v>
      </c>
      <c r="AQ459" s="16">
        <f t="shared" si="13"/>
        <v>-171029.13281972264</v>
      </c>
      <c r="AR459" s="11">
        <f t="shared" si="14"/>
        <v>0.76</v>
      </c>
    </row>
    <row r="460" spans="1:44" hidden="1">
      <c r="A460" s="1" t="s">
        <v>44</v>
      </c>
      <c r="B460" s="1" t="s">
        <v>639</v>
      </c>
      <c r="C460" s="1">
        <v>124170767729247</v>
      </c>
      <c r="D460" s="1" t="s">
        <v>46</v>
      </c>
      <c r="E460" s="1" t="s">
        <v>47</v>
      </c>
      <c r="F460" s="1" t="s">
        <v>553</v>
      </c>
      <c r="G460" s="1">
        <v>43560</v>
      </c>
      <c r="H460" s="1">
        <v>43804</v>
      </c>
      <c r="I460" s="1">
        <v>3</v>
      </c>
      <c r="J460" s="1" t="s">
        <v>49</v>
      </c>
      <c r="K460" s="1">
        <v>201945</v>
      </c>
      <c r="L460" s="2">
        <v>43773</v>
      </c>
      <c r="M460" s="2">
        <v>43779</v>
      </c>
      <c r="N460" s="2">
        <v>43773</v>
      </c>
      <c r="O460" s="2">
        <v>43779</v>
      </c>
      <c r="P460" s="1">
        <v>1</v>
      </c>
      <c r="Q460" s="1">
        <v>8831</v>
      </c>
      <c r="R460" s="10">
        <f t="shared" si="0"/>
        <v>0.13360869038973613</v>
      </c>
      <c r="S460" s="11">
        <f t="shared" si="1"/>
        <v>2.6721738077947226</v>
      </c>
      <c r="T460" s="1">
        <v>8.65</v>
      </c>
      <c r="U460" s="1">
        <v>1</v>
      </c>
      <c r="V460" s="1">
        <v>130.05000000000001</v>
      </c>
      <c r="W460" s="1">
        <v>66096</v>
      </c>
      <c r="X460" s="1">
        <v>407.5</v>
      </c>
      <c r="Y460" s="1">
        <v>20</v>
      </c>
      <c r="Z460" s="1">
        <v>1090.67</v>
      </c>
      <c r="AA460" s="1">
        <v>20</v>
      </c>
      <c r="AB460" s="1">
        <v>12.51545691316</v>
      </c>
      <c r="AC460" s="1">
        <v>1090.67</v>
      </c>
      <c r="AD460" s="1">
        <v>682.51166957380997</v>
      </c>
      <c r="AE460" s="1" t="s">
        <v>50</v>
      </c>
      <c r="AF460" s="11">
        <f t="shared" si="2"/>
        <v>3.025901718712176E-4</v>
      </c>
      <c r="AG460" s="11">
        <f t="shared" si="3"/>
        <v>1.1323745895142112E-4</v>
      </c>
      <c r="AH460" s="10">
        <f t="shared" si="4"/>
        <v>7.4845430868531304</v>
      </c>
      <c r="AI460" s="12">
        <f t="shared" si="5"/>
        <v>0.62577284565734348</v>
      </c>
      <c r="AJ460" s="11">
        <f t="shared" si="6"/>
        <v>6.7650981778234032E-5</v>
      </c>
      <c r="AK460" s="11">
        <f t="shared" si="7"/>
        <v>1.132310474088544E-4</v>
      </c>
      <c r="AL460" s="11">
        <f t="shared" si="8"/>
        <v>-1.4355647944165479</v>
      </c>
      <c r="AM460" s="13">
        <f t="shared" si="9"/>
        <v>7.55631092866242E-2</v>
      </c>
      <c r="AN460" s="14">
        <f t="shared" si="10"/>
        <v>2.458399903171145</v>
      </c>
      <c r="AO460" s="14">
        <f t="shared" si="11"/>
        <v>162490.4</v>
      </c>
      <c r="AP460" s="15">
        <f t="shared" si="12"/>
        <v>101682.08</v>
      </c>
      <c r="AQ460" s="16">
        <f t="shared" si="13"/>
        <v>41361.082006567776</v>
      </c>
      <c r="AR460" s="11">
        <f t="shared" si="14"/>
        <v>0.92</v>
      </c>
    </row>
    <row r="461" spans="1:44" hidden="1">
      <c r="A461" s="1" t="s">
        <v>44</v>
      </c>
      <c r="B461" s="1" t="s">
        <v>640</v>
      </c>
      <c r="C461" s="1">
        <v>124170767729247</v>
      </c>
      <c r="D461" s="1" t="s">
        <v>46</v>
      </c>
      <c r="E461" s="1" t="s">
        <v>47</v>
      </c>
      <c r="F461" s="1" t="s">
        <v>592</v>
      </c>
      <c r="G461" s="1">
        <v>43560</v>
      </c>
      <c r="H461" s="1">
        <v>43804</v>
      </c>
      <c r="I461" s="1">
        <v>3</v>
      </c>
      <c r="J461" s="1" t="s">
        <v>49</v>
      </c>
      <c r="K461" s="1">
        <v>201945</v>
      </c>
      <c r="L461" s="2">
        <v>43773</v>
      </c>
      <c r="M461" s="2">
        <v>43779</v>
      </c>
      <c r="N461" s="2">
        <v>43773</v>
      </c>
      <c r="O461" s="2">
        <v>43779</v>
      </c>
      <c r="P461" s="1">
        <v>1</v>
      </c>
      <c r="Q461" s="1">
        <v>40083</v>
      </c>
      <c r="R461" s="10">
        <f t="shared" si="0"/>
        <v>0.12187135143023935</v>
      </c>
      <c r="S461" s="11">
        <f t="shared" si="1"/>
        <v>14.746433523058961</v>
      </c>
      <c r="T461" s="1">
        <v>34.729999999999997</v>
      </c>
      <c r="U461" s="1">
        <v>0</v>
      </c>
      <c r="V461" s="1">
        <v>0</v>
      </c>
      <c r="W461" s="1">
        <v>328896</v>
      </c>
      <c r="X461" s="1">
        <v>2309.35</v>
      </c>
      <c r="Y461" s="1">
        <v>121</v>
      </c>
      <c r="Z461" s="1">
        <v>8786.4699999999993</v>
      </c>
      <c r="AA461" s="1">
        <v>121</v>
      </c>
      <c r="AB461" s="1">
        <v>121</v>
      </c>
      <c r="AC461" s="1">
        <v>8786.4699999999993</v>
      </c>
      <c r="AD461" s="1">
        <v>8786.4699999999993</v>
      </c>
      <c r="AE461" s="1" t="s">
        <v>50</v>
      </c>
      <c r="AF461" s="11">
        <f t="shared" si="2"/>
        <v>3.6789745086592723E-4</v>
      </c>
      <c r="AG461" s="11">
        <f t="shared" si="3"/>
        <v>0</v>
      </c>
      <c r="AH461" s="10">
        <f t="shared" si="4"/>
        <v>0</v>
      </c>
      <c r="AI461" s="12">
        <f t="shared" si="5"/>
        <v>1</v>
      </c>
      <c r="AJ461" s="11">
        <f t="shared" si="6"/>
        <v>3.3439070033937054E-5</v>
      </c>
      <c r="AK461" s="11">
        <f t="shared" si="7"/>
        <v>0</v>
      </c>
      <c r="AL461" s="11">
        <f t="shared" si="8"/>
        <v>-11.00202399446369</v>
      </c>
      <c r="AM461" s="13">
        <f t="shared" si="9"/>
        <v>0.5</v>
      </c>
      <c r="AN461" s="14">
        <f t="shared" si="10"/>
        <v>7.3732167615294806</v>
      </c>
      <c r="AO461" s="14">
        <f t="shared" si="11"/>
        <v>2425021.5</v>
      </c>
      <c r="AP461" s="15">
        <f t="shared" si="12"/>
        <v>2425021.5</v>
      </c>
      <c r="AQ461" s="16">
        <f t="shared" si="13"/>
        <v>328896</v>
      </c>
      <c r="AR461" s="11" t="str">
        <f t="shared" si="14"/>
        <v/>
      </c>
    </row>
    <row r="462" spans="1:44" hidden="1">
      <c r="A462" s="1" t="s">
        <v>44</v>
      </c>
      <c r="B462" s="1" t="s">
        <v>641</v>
      </c>
      <c r="C462" s="1">
        <v>124170767729247</v>
      </c>
      <c r="D462" s="1" t="s">
        <v>46</v>
      </c>
      <c r="E462" s="1" t="s">
        <v>47</v>
      </c>
      <c r="F462" s="1" t="s">
        <v>642</v>
      </c>
      <c r="G462" s="1">
        <v>43560</v>
      </c>
      <c r="H462" s="1">
        <v>43804</v>
      </c>
      <c r="I462" s="1">
        <v>3</v>
      </c>
      <c r="J462" s="1" t="s">
        <v>49</v>
      </c>
      <c r="K462" s="1">
        <v>201945</v>
      </c>
      <c r="L462" s="2">
        <v>43773</v>
      </c>
      <c r="M462" s="2">
        <v>43779</v>
      </c>
      <c r="N462" s="2">
        <v>43773</v>
      </c>
      <c r="O462" s="2">
        <v>43779</v>
      </c>
      <c r="P462" s="1">
        <v>1</v>
      </c>
      <c r="Q462" s="1">
        <v>2159</v>
      </c>
      <c r="R462" s="10">
        <f t="shared" si="0"/>
        <v>4.1802442315921132E-3</v>
      </c>
      <c r="S462" s="11">
        <f t="shared" si="1"/>
        <v>0.9154734867186729</v>
      </c>
      <c r="T462" s="1">
        <v>2.5299999999999998</v>
      </c>
      <c r="U462" s="1">
        <v>1</v>
      </c>
      <c r="V462" s="1">
        <v>39.99</v>
      </c>
      <c r="W462" s="1">
        <v>516477</v>
      </c>
      <c r="X462" s="1">
        <v>2898.55</v>
      </c>
      <c r="Y462" s="1">
        <v>219</v>
      </c>
      <c r="Z462" s="1">
        <v>14068.58</v>
      </c>
      <c r="AA462" s="1">
        <v>219</v>
      </c>
      <c r="AB462" s="1">
        <v>-20.220472440752999</v>
      </c>
      <c r="AC462" s="1">
        <v>14068.58</v>
      </c>
      <c r="AD462" s="1">
        <v>-1298.9649962124599</v>
      </c>
      <c r="AE462" s="1" t="s">
        <v>50</v>
      </c>
      <c r="AF462" s="11">
        <f t="shared" si="2"/>
        <v>4.2402662654871366E-4</v>
      </c>
      <c r="AG462" s="11">
        <f t="shared" si="3"/>
        <v>4.6317739694302917E-4</v>
      </c>
      <c r="AH462" s="10">
        <f t="shared" si="4"/>
        <v>239.22047244094489</v>
      </c>
      <c r="AI462" s="12">
        <f t="shared" si="5"/>
        <v>-9.2330924387876226E-2</v>
      </c>
      <c r="AJ462" s="11">
        <f t="shared" si="6"/>
        <v>2.8646988624396255E-5</v>
      </c>
      <c r="AK462" s="11">
        <f t="shared" si="7"/>
        <v>4.6307011786876038E-4</v>
      </c>
      <c r="AL462" s="11">
        <f t="shared" si="8"/>
        <v>8.4384777172451547E-2</v>
      </c>
      <c r="AM462" s="13">
        <f t="shared" si="9"/>
        <v>0.53362474491447309</v>
      </c>
      <c r="AN462" s="14">
        <f t="shared" si="10"/>
        <v>0.48520094796089669</v>
      </c>
      <c r="AO462" s="14">
        <f t="shared" si="11"/>
        <v>250595.13000000003</v>
      </c>
      <c r="AP462" s="15">
        <f t="shared" si="12"/>
        <v>-23137.680000000015</v>
      </c>
      <c r="AQ462" s="16">
        <f t="shared" si="13"/>
        <v>-47686.798835077148</v>
      </c>
      <c r="AR462" s="11" t="str">
        <f t="shared" si="14"/>
        <v/>
      </c>
    </row>
    <row r="463" spans="1:44" hidden="1">
      <c r="A463" s="1" t="s">
        <v>53</v>
      </c>
      <c r="B463" s="1" t="s">
        <v>643</v>
      </c>
      <c r="C463" s="1">
        <v>124170767729247</v>
      </c>
      <c r="D463" s="1" t="s">
        <v>46</v>
      </c>
      <c r="E463" s="1" t="s">
        <v>55</v>
      </c>
      <c r="F463" s="1" t="s">
        <v>605</v>
      </c>
      <c r="G463" s="1">
        <v>43560</v>
      </c>
      <c r="H463" s="1">
        <v>43804</v>
      </c>
      <c r="I463" s="1">
        <v>3</v>
      </c>
      <c r="J463" s="1" t="s">
        <v>49</v>
      </c>
      <c r="K463" s="1">
        <v>201945</v>
      </c>
      <c r="L463" s="2">
        <v>43773</v>
      </c>
      <c r="M463" s="2">
        <v>43779</v>
      </c>
      <c r="N463" s="2">
        <v>43773</v>
      </c>
      <c r="O463" s="2">
        <v>43779</v>
      </c>
      <c r="P463" s="1">
        <v>1</v>
      </c>
      <c r="Q463" s="1">
        <v>58112</v>
      </c>
      <c r="R463" s="10">
        <f t="shared" si="0"/>
        <v>0.13477809113848893</v>
      </c>
      <c r="S463" s="11">
        <f t="shared" si="1"/>
        <v>23.181831675820099</v>
      </c>
      <c r="T463" s="1">
        <v>55.91</v>
      </c>
      <c r="U463" s="1">
        <v>2</v>
      </c>
      <c r="V463" s="1">
        <v>167.51</v>
      </c>
      <c r="W463" s="1">
        <v>431168</v>
      </c>
      <c r="X463" s="1">
        <v>3084.29</v>
      </c>
      <c r="Y463" s="1">
        <v>172</v>
      </c>
      <c r="Z463" s="1">
        <v>12595.98</v>
      </c>
      <c r="AA463" s="1">
        <v>172</v>
      </c>
      <c r="AB463" s="1">
        <v>157.16079295172401</v>
      </c>
      <c r="AC463" s="1">
        <v>12595.98</v>
      </c>
      <c r="AD463" s="1">
        <v>11509.268632581699</v>
      </c>
      <c r="AE463" s="1" t="s">
        <v>50</v>
      </c>
      <c r="AF463" s="11">
        <f t="shared" si="2"/>
        <v>3.9891643164613331E-4</v>
      </c>
      <c r="AG463" s="11">
        <f t="shared" si="3"/>
        <v>3.4416299559471369E-5</v>
      </c>
      <c r="AH463" s="10">
        <f t="shared" si="4"/>
        <v>14.839207048458151</v>
      </c>
      <c r="AI463" s="12">
        <f t="shared" si="5"/>
        <v>0.91372554041594101</v>
      </c>
      <c r="AJ463" s="11">
        <f t="shared" si="6"/>
        <v>3.0411025209887377E-5</v>
      </c>
      <c r="AK463" s="11">
        <f t="shared" si="7"/>
        <v>2.4335580020734116E-5</v>
      </c>
      <c r="AL463" s="11">
        <f t="shared" si="8"/>
        <v>-9.3583139886662519</v>
      </c>
      <c r="AM463" s="13">
        <f t="shared" si="9"/>
        <v>4.0509583373018618E-21</v>
      </c>
      <c r="AN463" s="14">
        <f t="shared" si="10"/>
        <v>23.181831675820099</v>
      </c>
      <c r="AO463" s="14">
        <f t="shared" si="11"/>
        <v>9995264</v>
      </c>
      <c r="AP463" s="15">
        <f t="shared" si="12"/>
        <v>9132928</v>
      </c>
      <c r="AQ463" s="16">
        <f t="shared" si="13"/>
        <v>393969.21381006046</v>
      </c>
      <c r="AR463" s="11">
        <f t="shared" si="14"/>
        <v>1</v>
      </c>
    </row>
    <row r="464" spans="1:44" hidden="1">
      <c r="A464" s="1" t="s">
        <v>53</v>
      </c>
      <c r="B464" s="1" t="s">
        <v>644</v>
      </c>
      <c r="C464" s="1">
        <v>124170767729247</v>
      </c>
      <c r="D464" s="1" t="s">
        <v>46</v>
      </c>
      <c r="E464" s="1" t="s">
        <v>55</v>
      </c>
      <c r="F464" s="1" t="s">
        <v>509</v>
      </c>
      <c r="G464" s="1">
        <v>43560</v>
      </c>
      <c r="H464" s="1">
        <v>43804</v>
      </c>
      <c r="I464" s="1">
        <v>3</v>
      </c>
      <c r="J464" s="1" t="s">
        <v>49</v>
      </c>
      <c r="K464" s="1">
        <v>201945</v>
      </c>
      <c r="L464" s="2">
        <v>43773</v>
      </c>
      <c r="M464" s="2">
        <v>43779</v>
      </c>
      <c r="N464" s="2">
        <v>43773</v>
      </c>
      <c r="O464" s="2">
        <v>43779</v>
      </c>
      <c r="P464" s="1">
        <v>1</v>
      </c>
      <c r="R464" s="10">
        <f t="shared" si="0"/>
        <v>0</v>
      </c>
      <c r="S464" s="11">
        <f t="shared" si="1"/>
        <v>0</v>
      </c>
      <c r="W464" s="1">
        <v>177123</v>
      </c>
      <c r="X464" s="1">
        <v>925.16</v>
      </c>
      <c r="Y464" s="1">
        <v>84</v>
      </c>
      <c r="Z464" s="1">
        <v>4993.8599999999997</v>
      </c>
      <c r="AA464" s="1">
        <v>84</v>
      </c>
      <c r="AB464" s="1">
        <v>0</v>
      </c>
      <c r="AC464" s="1">
        <v>4993.8599999999997</v>
      </c>
      <c r="AD464" s="1">
        <v>0</v>
      </c>
      <c r="AE464" s="1" t="s">
        <v>50</v>
      </c>
      <c r="AF464" s="11">
        <f t="shared" si="2"/>
        <v>4.7424670991344996E-4</v>
      </c>
      <c r="AG464" s="11">
        <f t="shared" si="3"/>
        <v>0</v>
      </c>
      <c r="AH464" s="10">
        <f t="shared" si="4"/>
        <v>0</v>
      </c>
      <c r="AI464" s="12">
        <f t="shared" si="5"/>
        <v>1</v>
      </c>
      <c r="AJ464" s="11">
        <f t="shared" si="6"/>
        <v>5.1732286946006966E-5</v>
      </c>
      <c r="AK464" s="11">
        <f t="shared" si="7"/>
        <v>0</v>
      </c>
      <c r="AL464" s="11">
        <f t="shared" si="8"/>
        <v>-9.1673254346636881</v>
      </c>
      <c r="AM464" s="13">
        <f t="shared" si="9"/>
        <v>0.5</v>
      </c>
      <c r="AN464" s="14">
        <f t="shared" si="10"/>
        <v>0</v>
      </c>
      <c r="AO464" s="14">
        <f t="shared" si="11"/>
        <v>0</v>
      </c>
      <c r="AP464" s="15">
        <f t="shared" si="12"/>
        <v>0</v>
      </c>
      <c r="AQ464" s="16">
        <f t="shared" si="13"/>
        <v>177123</v>
      </c>
      <c r="AR464" s="11" t="str">
        <f t="shared" si="14"/>
        <v/>
      </c>
    </row>
    <row r="465" spans="1:44" hidden="1">
      <c r="A465" s="1" t="s">
        <v>53</v>
      </c>
      <c r="B465" s="1" t="s">
        <v>645</v>
      </c>
      <c r="C465" s="1">
        <v>124170767729247</v>
      </c>
      <c r="D465" s="1" t="s">
        <v>46</v>
      </c>
      <c r="E465" s="1" t="s">
        <v>55</v>
      </c>
      <c r="F465" s="1" t="s">
        <v>646</v>
      </c>
      <c r="G465" s="1">
        <v>43560</v>
      </c>
      <c r="H465" s="1">
        <v>43804</v>
      </c>
      <c r="I465" s="1">
        <v>3</v>
      </c>
      <c r="J465" s="1" t="s">
        <v>49</v>
      </c>
      <c r="K465" s="1">
        <v>201945</v>
      </c>
      <c r="L465" s="2">
        <v>43773</v>
      </c>
      <c r="M465" s="2">
        <v>43779</v>
      </c>
      <c r="N465" s="2">
        <v>43773</v>
      </c>
      <c r="O465" s="2">
        <v>43779</v>
      </c>
      <c r="P465" s="1">
        <v>1</v>
      </c>
      <c r="Q465" s="1">
        <v>3568</v>
      </c>
      <c r="R465" s="10">
        <f t="shared" si="0"/>
        <v>5.8855549873810267E-2</v>
      </c>
      <c r="S465" s="11">
        <f t="shared" si="1"/>
        <v>5.1204328390214933</v>
      </c>
      <c r="T465" s="1">
        <v>3.64</v>
      </c>
      <c r="U465" s="1">
        <v>2</v>
      </c>
      <c r="V465" s="1">
        <v>97.13</v>
      </c>
      <c r="W465" s="1">
        <v>60623</v>
      </c>
      <c r="X465" s="1">
        <v>723.89</v>
      </c>
      <c r="Y465" s="1">
        <v>87</v>
      </c>
      <c r="Z465" s="1">
        <v>3299.99</v>
      </c>
      <c r="AA465" s="1">
        <v>87</v>
      </c>
      <c r="AB465" s="1">
        <v>53.018497757834901</v>
      </c>
      <c r="AC465" s="1">
        <v>3299.99</v>
      </c>
      <c r="AD465" s="1">
        <v>2011.0403725962899</v>
      </c>
      <c r="AE465" s="1" t="s">
        <v>50</v>
      </c>
      <c r="AF465" s="11">
        <f t="shared" si="2"/>
        <v>1.4350988898602841E-3</v>
      </c>
      <c r="AG465" s="11">
        <f t="shared" si="3"/>
        <v>5.6053811659192824E-4</v>
      </c>
      <c r="AH465" s="10">
        <f t="shared" si="4"/>
        <v>33.981502242152466</v>
      </c>
      <c r="AI465" s="12">
        <f t="shared" si="5"/>
        <v>0.60940802020514406</v>
      </c>
      <c r="AJ465" s="11">
        <f t="shared" si="6"/>
        <v>1.5374830995619877E-4</v>
      </c>
      <c r="AK465" s="11">
        <f t="shared" si="7"/>
        <v>3.9624920025515756E-4</v>
      </c>
      <c r="AL465" s="11">
        <f t="shared" si="8"/>
        <v>-2.0576364339741637</v>
      </c>
      <c r="AM465" s="13">
        <f t="shared" si="9"/>
        <v>1.981252324252759E-2</v>
      </c>
      <c r="AN465" s="14">
        <f t="shared" si="10"/>
        <v>5.0180241822410636</v>
      </c>
      <c r="AO465" s="14">
        <f t="shared" si="11"/>
        <v>304207.68</v>
      </c>
      <c r="AP465" s="15">
        <f t="shared" si="12"/>
        <v>185386.6</v>
      </c>
      <c r="AQ465" s="16">
        <f t="shared" si="13"/>
        <v>36944.142408896449</v>
      </c>
      <c r="AR465" s="11">
        <f t="shared" si="14"/>
        <v>0.98</v>
      </c>
    </row>
    <row r="466" spans="1:44" hidden="1">
      <c r="A466" s="1" t="s">
        <v>44</v>
      </c>
      <c r="B466" s="1" t="s">
        <v>647</v>
      </c>
      <c r="C466" s="1">
        <v>124170767729247</v>
      </c>
      <c r="D466" s="1" t="s">
        <v>46</v>
      </c>
      <c r="E466" s="1" t="s">
        <v>47</v>
      </c>
      <c r="F466" s="1" t="s">
        <v>648</v>
      </c>
      <c r="G466" s="1">
        <v>43560</v>
      </c>
      <c r="H466" s="1">
        <v>43804</v>
      </c>
      <c r="I466" s="1">
        <v>3</v>
      </c>
      <c r="J466" s="1" t="s">
        <v>49</v>
      </c>
      <c r="K466" s="1">
        <v>201945</v>
      </c>
      <c r="L466" s="2">
        <v>43773</v>
      </c>
      <c r="M466" s="2">
        <v>43779</v>
      </c>
      <c r="N466" s="2">
        <v>43773</v>
      </c>
      <c r="O466" s="2">
        <v>43779</v>
      </c>
      <c r="P466" s="1">
        <v>1</v>
      </c>
      <c r="Q466" s="1">
        <v>148</v>
      </c>
      <c r="R466" s="10">
        <f t="shared" si="0"/>
        <v>6.3655913978494627E-2</v>
      </c>
      <c r="S466" s="11">
        <f t="shared" si="1"/>
        <v>0</v>
      </c>
      <c r="T466" s="1">
        <v>0.15</v>
      </c>
      <c r="U466" s="1">
        <v>1</v>
      </c>
      <c r="V466" s="1">
        <v>47.14</v>
      </c>
      <c r="W466" s="1">
        <v>2325</v>
      </c>
      <c r="X466" s="1">
        <v>23.61</v>
      </c>
      <c r="Y466" s="1">
        <v>0</v>
      </c>
      <c r="Z466" s="1">
        <v>0</v>
      </c>
      <c r="AA466" s="1">
        <v>0</v>
      </c>
      <c r="AB466" s="1">
        <v>0</v>
      </c>
      <c r="AC466" s="1">
        <v>0</v>
      </c>
      <c r="AD466" s="1">
        <v>0</v>
      </c>
      <c r="AE466" s="1" t="s">
        <v>50</v>
      </c>
      <c r="AF466" s="11">
        <f t="shared" si="2"/>
        <v>0</v>
      </c>
      <c r="AG466" s="11">
        <f t="shared" si="3"/>
        <v>6.7567567567567571E-3</v>
      </c>
      <c r="AH466" s="10">
        <f t="shared" si="4"/>
        <v>15.70945945945946</v>
      </c>
      <c r="AI466" s="12">
        <f t="shared" si="5"/>
        <v>-1</v>
      </c>
      <c r="AJ466" s="11">
        <f t="shared" si="6"/>
        <v>0</v>
      </c>
      <c r="AK466" s="11">
        <f t="shared" si="7"/>
        <v>6.7338911860819186E-3</v>
      </c>
      <c r="AL466" s="11">
        <f t="shared" si="8"/>
        <v>1.0033955955097846</v>
      </c>
      <c r="AM466" s="13">
        <f t="shared" si="9"/>
        <v>0.5</v>
      </c>
      <c r="AN466" s="14">
        <f t="shared" si="10"/>
        <v>0</v>
      </c>
      <c r="AO466" s="14">
        <f t="shared" si="11"/>
        <v>0</v>
      </c>
      <c r="AP466" s="15">
        <f t="shared" si="12"/>
        <v>0</v>
      </c>
      <c r="AQ466" s="16">
        <f t="shared" si="13"/>
        <v>-2325</v>
      </c>
      <c r="AR466" s="11" t="str">
        <f t="shared" si="14"/>
        <v/>
      </c>
    </row>
    <row r="467" spans="1:44" hidden="1">
      <c r="A467" s="1" t="s">
        <v>44</v>
      </c>
      <c r="B467" s="1" t="s">
        <v>649</v>
      </c>
      <c r="C467" s="1">
        <v>124170767729247</v>
      </c>
      <c r="D467" s="1" t="s">
        <v>46</v>
      </c>
      <c r="E467" s="1" t="s">
        <v>47</v>
      </c>
      <c r="F467" s="1" t="s">
        <v>580</v>
      </c>
      <c r="G467" s="1">
        <v>43560</v>
      </c>
      <c r="H467" s="1">
        <v>43804</v>
      </c>
      <c r="I467" s="1">
        <v>3</v>
      </c>
      <c r="J467" s="1" t="s">
        <v>49</v>
      </c>
      <c r="K467" s="1">
        <v>201945</v>
      </c>
      <c r="L467" s="2">
        <v>43773</v>
      </c>
      <c r="M467" s="2">
        <v>43779</v>
      </c>
      <c r="N467" s="2">
        <v>43773</v>
      </c>
      <c r="O467" s="2">
        <v>43779</v>
      </c>
      <c r="P467" s="1">
        <v>1</v>
      </c>
      <c r="Q467" s="1">
        <v>39835</v>
      </c>
      <c r="R467" s="10">
        <f t="shared" si="0"/>
        <v>0.14648667333490234</v>
      </c>
      <c r="S467" s="11">
        <f t="shared" si="1"/>
        <v>19.922187573546719</v>
      </c>
      <c r="T467" s="1">
        <v>38.590000000000003</v>
      </c>
      <c r="U467" s="1">
        <v>2</v>
      </c>
      <c r="V467" s="1">
        <v>64.41</v>
      </c>
      <c r="W467" s="1">
        <v>271936</v>
      </c>
      <c r="X467" s="1">
        <v>2039.13</v>
      </c>
      <c r="Y467" s="1">
        <v>136</v>
      </c>
      <c r="Z467" s="1">
        <v>7920.89</v>
      </c>
      <c r="AA467" s="1">
        <v>136</v>
      </c>
      <c r="AB467" s="1">
        <v>122.346880883632</v>
      </c>
      <c r="AC467" s="1">
        <v>7920.89</v>
      </c>
      <c r="AD467" s="1">
        <v>7125.70724501729</v>
      </c>
      <c r="AE467" s="1" t="s">
        <v>50</v>
      </c>
      <c r="AF467" s="11">
        <f t="shared" si="2"/>
        <v>5.0011767474699928E-4</v>
      </c>
      <c r="AG467" s="11">
        <f t="shared" si="3"/>
        <v>5.0207104305259195E-5</v>
      </c>
      <c r="AH467" s="10">
        <f t="shared" si="4"/>
        <v>13.653119116354965</v>
      </c>
      <c r="AI467" s="12">
        <f t="shared" si="5"/>
        <v>0.89960941826209584</v>
      </c>
      <c r="AJ467" s="11">
        <f t="shared" si="6"/>
        <v>4.287401176339335E-5</v>
      </c>
      <c r="AK467" s="11">
        <f t="shared" si="7"/>
        <v>3.5500892685918298E-5</v>
      </c>
      <c r="AL467" s="11">
        <f t="shared" si="8"/>
        <v>-8.082595568867303</v>
      </c>
      <c r="AM467" s="13">
        <f t="shared" si="9"/>
        <v>3.1701308040392344E-16</v>
      </c>
      <c r="AN467" s="14">
        <f t="shared" si="10"/>
        <v>19.922187573546719</v>
      </c>
      <c r="AO467" s="14">
        <f t="shared" si="11"/>
        <v>5417560.0000000009</v>
      </c>
      <c r="AP467" s="15">
        <f t="shared" si="12"/>
        <v>4873688.0000000009</v>
      </c>
      <c r="AQ467" s="16">
        <f t="shared" si="13"/>
        <v>244636.18676452129</v>
      </c>
      <c r="AR467" s="11">
        <f t="shared" si="14"/>
        <v>1</v>
      </c>
    </row>
    <row r="468" spans="1:44" hidden="1">
      <c r="A468" s="1" t="s">
        <v>44</v>
      </c>
      <c r="B468" s="1" t="s">
        <v>650</v>
      </c>
      <c r="C468" s="1">
        <v>124170767729247</v>
      </c>
      <c r="D468" s="1" t="s">
        <v>46</v>
      </c>
      <c r="E468" s="1" t="s">
        <v>47</v>
      </c>
      <c r="F468" s="1" t="s">
        <v>651</v>
      </c>
      <c r="G468" s="1">
        <v>43560</v>
      </c>
      <c r="H468" s="1">
        <v>43804</v>
      </c>
      <c r="I468" s="1">
        <v>3</v>
      </c>
      <c r="J468" s="1" t="s">
        <v>49</v>
      </c>
      <c r="K468" s="1">
        <v>201945</v>
      </c>
      <c r="L468" s="2">
        <v>43773</v>
      </c>
      <c r="M468" s="2">
        <v>43779</v>
      </c>
      <c r="N468" s="2">
        <v>43773</v>
      </c>
      <c r="O468" s="2">
        <v>43779</v>
      </c>
      <c r="P468" s="1">
        <v>1</v>
      </c>
      <c r="Q468" s="1">
        <v>2232</v>
      </c>
      <c r="R468" s="10">
        <f t="shared" si="0"/>
        <v>0.14376811594202898</v>
      </c>
      <c r="S468" s="11">
        <f t="shared" si="1"/>
        <v>1.5814492753623186</v>
      </c>
      <c r="T468" s="1">
        <v>2.11</v>
      </c>
      <c r="U468" s="1">
        <v>1</v>
      </c>
      <c r="V468" s="1">
        <v>20</v>
      </c>
      <c r="W468" s="1">
        <v>15525</v>
      </c>
      <c r="X468" s="1">
        <v>65.92</v>
      </c>
      <c r="Y468" s="1">
        <v>11</v>
      </c>
      <c r="Z468" s="1">
        <v>493.35</v>
      </c>
      <c r="AA468" s="1">
        <v>11</v>
      </c>
      <c r="AB468" s="1">
        <v>4.0443548386999897</v>
      </c>
      <c r="AC468" s="1">
        <v>493.35</v>
      </c>
      <c r="AD468" s="1">
        <v>181.38931451569499</v>
      </c>
      <c r="AE468" s="1" t="s">
        <v>50</v>
      </c>
      <c r="AF468" s="11">
        <f t="shared" si="2"/>
        <v>7.0853462157809978E-4</v>
      </c>
      <c r="AG468" s="11">
        <f t="shared" si="3"/>
        <v>4.4802867383512545E-4</v>
      </c>
      <c r="AH468" s="10">
        <f t="shared" si="4"/>
        <v>6.955645161290323</v>
      </c>
      <c r="AI468" s="12">
        <f t="shared" si="5"/>
        <v>0.36766862170087972</v>
      </c>
      <c r="AJ468" s="11">
        <f t="shared" si="6"/>
        <v>2.1355553046114131E-4</v>
      </c>
      <c r="AK468" s="11">
        <f t="shared" si="7"/>
        <v>4.4792829774473501E-4</v>
      </c>
      <c r="AL468" s="11">
        <f t="shared" si="8"/>
        <v>-0.52496855927115005</v>
      </c>
      <c r="AM468" s="13">
        <f t="shared" si="9"/>
        <v>0.29980252383005307</v>
      </c>
      <c r="AN468" s="14">
        <f t="shared" si="10"/>
        <v>1.107014492753623</v>
      </c>
      <c r="AO468" s="14">
        <f t="shared" si="11"/>
        <v>17186.399999999998</v>
      </c>
      <c r="AP468" s="15">
        <f t="shared" si="12"/>
        <v>6318.8999999999987</v>
      </c>
      <c r="AQ468" s="16">
        <f t="shared" si="13"/>
        <v>5708.0553519061577</v>
      </c>
      <c r="AR468" s="11" t="str">
        <f t="shared" si="14"/>
        <v/>
      </c>
    </row>
    <row r="469" spans="1:44" hidden="1">
      <c r="A469" s="1" t="s">
        <v>44</v>
      </c>
      <c r="B469" s="1" t="s">
        <v>652</v>
      </c>
      <c r="C469" s="1">
        <v>124170767729247</v>
      </c>
      <c r="D469" s="1" t="s">
        <v>46</v>
      </c>
      <c r="E469" s="1" t="s">
        <v>47</v>
      </c>
      <c r="F469" s="1" t="s">
        <v>653</v>
      </c>
      <c r="G469" s="1">
        <v>43560</v>
      </c>
      <c r="H469" s="1">
        <v>43804</v>
      </c>
      <c r="I469" s="1">
        <v>3</v>
      </c>
      <c r="J469" s="1" t="s">
        <v>49</v>
      </c>
      <c r="K469" s="1">
        <v>201945</v>
      </c>
      <c r="L469" s="2">
        <v>43773</v>
      </c>
      <c r="M469" s="2">
        <v>43779</v>
      </c>
      <c r="N469" s="2">
        <v>43773</v>
      </c>
      <c r="O469" s="2">
        <v>43779</v>
      </c>
      <c r="P469" s="1">
        <v>1</v>
      </c>
      <c r="Q469" s="1">
        <v>2257</v>
      </c>
      <c r="R469" s="10">
        <f t="shared" si="0"/>
        <v>5.5060867019589663E-2</v>
      </c>
      <c r="S469" s="11">
        <f t="shared" si="1"/>
        <v>2.5878607499207145</v>
      </c>
      <c r="T469" s="1">
        <v>2.36</v>
      </c>
      <c r="U469" s="1">
        <v>0</v>
      </c>
      <c r="V469" s="1">
        <v>0</v>
      </c>
      <c r="W469" s="1">
        <v>40991</v>
      </c>
      <c r="X469" s="1">
        <v>469.9</v>
      </c>
      <c r="Y469" s="1">
        <v>47</v>
      </c>
      <c r="Z469" s="1">
        <v>1942.8</v>
      </c>
      <c r="AA469" s="1">
        <v>47</v>
      </c>
      <c r="AB469" s="1">
        <v>47</v>
      </c>
      <c r="AC469" s="1">
        <v>1942.8</v>
      </c>
      <c r="AD469" s="1">
        <v>1942.8</v>
      </c>
      <c r="AE469" s="1" t="s">
        <v>50</v>
      </c>
      <c r="AF469" s="11">
        <f t="shared" si="2"/>
        <v>1.1465931545949111E-3</v>
      </c>
      <c r="AG469" s="11">
        <f t="shared" si="3"/>
        <v>0</v>
      </c>
      <c r="AH469" s="10">
        <f t="shared" si="4"/>
        <v>0</v>
      </c>
      <c r="AI469" s="12">
        <f t="shared" si="5"/>
        <v>1</v>
      </c>
      <c r="AJ469" s="11">
        <f t="shared" si="6"/>
        <v>1.6715189065445333E-4</v>
      </c>
      <c r="AK469" s="11">
        <f t="shared" si="7"/>
        <v>0</v>
      </c>
      <c r="AL469" s="11">
        <f t="shared" si="8"/>
        <v>-6.8595883068126282</v>
      </c>
      <c r="AM469" s="13">
        <f t="shared" si="9"/>
        <v>0.5</v>
      </c>
      <c r="AN469" s="14">
        <f t="shared" si="10"/>
        <v>1.2939303749603572</v>
      </c>
      <c r="AO469" s="14">
        <f t="shared" si="11"/>
        <v>53039.5</v>
      </c>
      <c r="AP469" s="15">
        <f t="shared" si="12"/>
        <v>53039.5</v>
      </c>
      <c r="AQ469" s="16">
        <f t="shared" si="13"/>
        <v>40991</v>
      </c>
      <c r="AR469" s="11" t="str">
        <f t="shared" si="14"/>
        <v/>
      </c>
    </row>
    <row r="470" spans="1:44" hidden="1">
      <c r="A470" s="1" t="s">
        <v>44</v>
      </c>
      <c r="B470" s="1" t="s">
        <v>654</v>
      </c>
      <c r="C470" s="1">
        <v>124170767729247</v>
      </c>
      <c r="D470" s="1" t="s">
        <v>46</v>
      </c>
      <c r="E470" s="1" t="s">
        <v>47</v>
      </c>
      <c r="F470" s="1" t="s">
        <v>655</v>
      </c>
      <c r="G470" s="1">
        <v>43560</v>
      </c>
      <c r="H470" s="1">
        <v>43804</v>
      </c>
      <c r="I470" s="1">
        <v>3</v>
      </c>
      <c r="J470" s="1" t="s">
        <v>49</v>
      </c>
      <c r="K470" s="1">
        <v>201945</v>
      </c>
      <c r="L470" s="2">
        <v>43773</v>
      </c>
      <c r="M470" s="2">
        <v>43779</v>
      </c>
      <c r="N470" s="2">
        <v>43773</v>
      </c>
      <c r="O470" s="2">
        <v>43779</v>
      </c>
      <c r="P470" s="1">
        <v>1</v>
      </c>
      <c r="Q470" s="1">
        <v>100</v>
      </c>
      <c r="R470" s="10">
        <f t="shared" si="0"/>
        <v>3.4281796366129588E-2</v>
      </c>
      <c r="S470" s="11">
        <f t="shared" si="1"/>
        <v>0.10284538909838875</v>
      </c>
      <c r="T470" s="1">
        <v>0.19</v>
      </c>
      <c r="U470" s="1">
        <v>0</v>
      </c>
      <c r="V470" s="1">
        <v>0</v>
      </c>
      <c r="W470" s="1">
        <v>2917</v>
      </c>
      <c r="X470" s="1">
        <v>74.040000000000006</v>
      </c>
      <c r="Y470" s="1">
        <v>3</v>
      </c>
      <c r="Z470" s="1">
        <v>149.97999999999999</v>
      </c>
      <c r="AA470" s="1">
        <v>3</v>
      </c>
      <c r="AB470" s="1">
        <v>3</v>
      </c>
      <c r="AC470" s="1">
        <v>149.97999999999999</v>
      </c>
      <c r="AD470" s="1">
        <v>149.97999999999999</v>
      </c>
      <c r="AE470" s="1" t="s">
        <v>50</v>
      </c>
      <c r="AF470" s="11">
        <f t="shared" si="2"/>
        <v>1.0284538909838875E-3</v>
      </c>
      <c r="AG470" s="11">
        <f t="shared" si="3"/>
        <v>0</v>
      </c>
      <c r="AH470" s="10">
        <f t="shared" si="4"/>
        <v>0</v>
      </c>
      <c r="AI470" s="12">
        <f t="shared" si="5"/>
        <v>1</v>
      </c>
      <c r="AJ470" s="11">
        <f t="shared" si="6"/>
        <v>5.9347271554758088E-4</v>
      </c>
      <c r="AK470" s="11">
        <f t="shared" si="7"/>
        <v>0</v>
      </c>
      <c r="AL470" s="11">
        <f t="shared" si="8"/>
        <v>-1.7329421623620245</v>
      </c>
      <c r="AM470" s="13">
        <f t="shared" si="9"/>
        <v>0.5</v>
      </c>
      <c r="AN470" s="14">
        <f t="shared" si="10"/>
        <v>5.1422694549194375E-2</v>
      </c>
      <c r="AO470" s="14">
        <f t="shared" si="11"/>
        <v>150</v>
      </c>
      <c r="AP470" s="15">
        <f t="shared" si="12"/>
        <v>150</v>
      </c>
      <c r="AQ470" s="16">
        <f t="shared" si="13"/>
        <v>2917</v>
      </c>
      <c r="AR470" s="11" t="str">
        <f t="shared" si="14"/>
        <v/>
      </c>
    </row>
    <row r="471" spans="1:44" hidden="1">
      <c r="A471" s="1" t="s">
        <v>44</v>
      </c>
      <c r="B471" s="1" t="s">
        <v>656</v>
      </c>
      <c r="C471" s="1">
        <v>124170767729247</v>
      </c>
      <c r="D471" s="1" t="s">
        <v>46</v>
      </c>
      <c r="E471" s="1" t="s">
        <v>47</v>
      </c>
      <c r="F471" s="1" t="s">
        <v>575</v>
      </c>
      <c r="G471" s="1">
        <v>43560</v>
      </c>
      <c r="H471" s="1">
        <v>43804</v>
      </c>
      <c r="I471" s="1">
        <v>3</v>
      </c>
      <c r="J471" s="1" t="s">
        <v>49</v>
      </c>
      <c r="K471" s="1">
        <v>201945</v>
      </c>
      <c r="L471" s="2">
        <v>43773</v>
      </c>
      <c r="M471" s="2">
        <v>43779</v>
      </c>
      <c r="N471" s="2">
        <v>43773</v>
      </c>
      <c r="O471" s="2">
        <v>43779</v>
      </c>
      <c r="P471" s="1">
        <v>1</v>
      </c>
      <c r="Q471" s="1">
        <v>5470</v>
      </c>
      <c r="R471" s="10">
        <f t="shared" si="0"/>
        <v>0.10860069885641677</v>
      </c>
      <c r="S471" s="11">
        <f t="shared" si="1"/>
        <v>29.865192185514612</v>
      </c>
      <c r="T471" s="1">
        <v>15.58</v>
      </c>
      <c r="U471" s="1">
        <v>12</v>
      </c>
      <c r="V471" s="1">
        <v>559.94000000000005</v>
      </c>
      <c r="W471" s="1">
        <v>50368</v>
      </c>
      <c r="X471" s="1">
        <v>1408.3</v>
      </c>
      <c r="Y471" s="1">
        <v>275</v>
      </c>
      <c r="Z471" s="1">
        <v>15469.7</v>
      </c>
      <c r="AA471" s="1">
        <v>275</v>
      </c>
      <c r="AB471" s="1">
        <v>164.503473491775</v>
      </c>
      <c r="AC471" s="1">
        <v>15469.7</v>
      </c>
      <c r="AD471" s="1">
        <v>9253.8886686389505</v>
      </c>
      <c r="AE471" s="1" t="s">
        <v>50</v>
      </c>
      <c r="AF471" s="11">
        <f t="shared" si="2"/>
        <v>5.4598157560355786E-3</v>
      </c>
      <c r="AG471" s="11">
        <f t="shared" si="3"/>
        <v>2.1937842778793418E-3</v>
      </c>
      <c r="AH471" s="10">
        <f t="shared" si="4"/>
        <v>110.49652650822668</v>
      </c>
      <c r="AI471" s="12">
        <f t="shared" si="5"/>
        <v>0.59819444906099395</v>
      </c>
      <c r="AJ471" s="11">
        <f t="shared" si="6"/>
        <v>3.2833925487974082E-4</v>
      </c>
      <c r="AK471" s="11">
        <f t="shared" si="7"/>
        <v>6.3259593840273172E-4</v>
      </c>
      <c r="AL471" s="11">
        <f t="shared" si="8"/>
        <v>-4.5824235316815987</v>
      </c>
      <c r="AM471" s="13">
        <f t="shared" si="9"/>
        <v>2.2980890214371744E-6</v>
      </c>
      <c r="AN471" s="14">
        <f t="shared" si="10"/>
        <v>29.865192185514612</v>
      </c>
      <c r="AO471" s="14">
        <f t="shared" si="11"/>
        <v>1504250</v>
      </c>
      <c r="AP471" s="15">
        <f t="shared" si="12"/>
        <v>899834.00000000012</v>
      </c>
      <c r="AQ471" s="16">
        <f t="shared" si="13"/>
        <v>30129.858010304142</v>
      </c>
      <c r="AR471" s="11">
        <f t="shared" si="14"/>
        <v>1</v>
      </c>
    </row>
    <row r="472" spans="1:44" hidden="1">
      <c r="A472" s="1" t="s">
        <v>44</v>
      </c>
      <c r="B472" s="1" t="s">
        <v>657</v>
      </c>
      <c r="C472" s="1">
        <v>124170767729247</v>
      </c>
      <c r="D472" s="1" t="s">
        <v>46</v>
      </c>
      <c r="E472" s="1" t="s">
        <v>47</v>
      </c>
      <c r="F472" s="1" t="s">
        <v>658</v>
      </c>
      <c r="G472" s="1">
        <v>43560</v>
      </c>
      <c r="H472" s="1">
        <v>43804</v>
      </c>
      <c r="I472" s="1">
        <v>3</v>
      </c>
      <c r="J472" s="1" t="s">
        <v>49</v>
      </c>
      <c r="K472" s="1">
        <v>201945</v>
      </c>
      <c r="L472" s="2">
        <v>43773</v>
      </c>
      <c r="M472" s="2">
        <v>43779</v>
      </c>
      <c r="N472" s="2">
        <v>43773</v>
      </c>
      <c r="O472" s="2">
        <v>43779</v>
      </c>
      <c r="P472" s="1">
        <v>1</v>
      </c>
      <c r="R472" s="10">
        <f t="shared" si="0"/>
        <v>0</v>
      </c>
      <c r="S472" s="11">
        <f t="shared" si="1"/>
        <v>0</v>
      </c>
      <c r="W472" s="1">
        <v>441</v>
      </c>
      <c r="X472" s="1">
        <v>6.06</v>
      </c>
      <c r="Y472" s="1">
        <v>0</v>
      </c>
      <c r="Z472" s="1">
        <v>0</v>
      </c>
      <c r="AA472" s="1">
        <v>0</v>
      </c>
      <c r="AB472" s="1">
        <v>0</v>
      </c>
      <c r="AC472" s="1">
        <v>0</v>
      </c>
      <c r="AD472" s="1">
        <v>0</v>
      </c>
      <c r="AE472" s="1" t="s">
        <v>50</v>
      </c>
      <c r="AF472" s="11">
        <f t="shared" si="2"/>
        <v>0</v>
      </c>
      <c r="AG472" s="11">
        <f t="shared" si="3"/>
        <v>0</v>
      </c>
      <c r="AH472" s="10">
        <f t="shared" si="4"/>
        <v>0</v>
      </c>
      <c r="AI472" s="12">
        <f t="shared" si="5"/>
        <v>0</v>
      </c>
      <c r="AJ472" s="11">
        <f t="shared" si="6"/>
        <v>0</v>
      </c>
      <c r="AK472" s="11">
        <f t="shared" si="7"/>
        <v>0</v>
      </c>
      <c r="AL472" s="11" t="e">
        <f t="shared" si="8"/>
        <v>#DIV/0!</v>
      </c>
      <c r="AM472" s="13">
        <f t="shared" si="9"/>
        <v>0.5</v>
      </c>
      <c r="AN472" s="14">
        <f t="shared" si="10"/>
        <v>0</v>
      </c>
      <c r="AO472" s="14">
        <f t="shared" si="11"/>
        <v>0</v>
      </c>
      <c r="AP472" s="15">
        <f t="shared" si="12"/>
        <v>0</v>
      </c>
      <c r="AQ472" s="16">
        <f t="shared" si="13"/>
        <v>0</v>
      </c>
      <c r="AR472" s="11" t="str">
        <f t="shared" si="14"/>
        <v/>
      </c>
    </row>
    <row r="473" spans="1:44" hidden="1">
      <c r="A473" s="1" t="s">
        <v>44</v>
      </c>
      <c r="B473" s="1" t="s">
        <v>659</v>
      </c>
      <c r="C473" s="1">
        <v>124170767729247</v>
      </c>
      <c r="D473" s="1" t="s">
        <v>46</v>
      </c>
      <c r="E473" s="1" t="s">
        <v>47</v>
      </c>
      <c r="F473" s="1" t="s">
        <v>660</v>
      </c>
      <c r="G473" s="1">
        <v>43560</v>
      </c>
      <c r="H473" s="1">
        <v>43804</v>
      </c>
      <c r="I473" s="1">
        <v>3</v>
      </c>
      <c r="J473" s="1" t="s">
        <v>49</v>
      </c>
      <c r="K473" s="1">
        <v>201945</v>
      </c>
      <c r="L473" s="2">
        <v>43773</v>
      </c>
      <c r="M473" s="2">
        <v>43779</v>
      </c>
      <c r="N473" s="2">
        <v>43773</v>
      </c>
      <c r="O473" s="2">
        <v>43779</v>
      </c>
      <c r="P473" s="1">
        <v>1</v>
      </c>
      <c r="Q473" s="1">
        <v>861</v>
      </c>
      <c r="R473" s="10">
        <f t="shared" si="0"/>
        <v>1.2748756218905472E-2</v>
      </c>
      <c r="S473" s="11">
        <f t="shared" si="1"/>
        <v>0.73942786069651734</v>
      </c>
      <c r="T473" s="1">
        <v>1.56</v>
      </c>
      <c r="U473" s="1">
        <v>0</v>
      </c>
      <c r="V473" s="1">
        <v>0</v>
      </c>
      <c r="W473" s="1">
        <v>67536</v>
      </c>
      <c r="X473" s="1">
        <v>395.27</v>
      </c>
      <c r="Y473" s="1">
        <v>58</v>
      </c>
      <c r="Z473" s="1">
        <v>3110.88</v>
      </c>
      <c r="AA473" s="1">
        <v>58</v>
      </c>
      <c r="AB473" s="1">
        <v>58</v>
      </c>
      <c r="AC473" s="1">
        <v>3110.88</v>
      </c>
      <c r="AD473" s="1">
        <v>3110.88</v>
      </c>
      <c r="AE473" s="1" t="s">
        <v>50</v>
      </c>
      <c r="AF473" s="11">
        <f t="shared" si="2"/>
        <v>8.5880123193556024E-4</v>
      </c>
      <c r="AG473" s="11">
        <f t="shared" si="3"/>
        <v>0</v>
      </c>
      <c r="AH473" s="10">
        <f t="shared" si="4"/>
        <v>0</v>
      </c>
      <c r="AI473" s="12">
        <f t="shared" si="5"/>
        <v>1</v>
      </c>
      <c r="AJ473" s="11">
        <f t="shared" si="6"/>
        <v>1.1271769405624834E-4</v>
      </c>
      <c r="AK473" s="11">
        <f t="shared" si="7"/>
        <v>0</v>
      </c>
      <c r="AL473" s="11">
        <f t="shared" si="8"/>
        <v>-7.6190454313854357</v>
      </c>
      <c r="AM473" s="13">
        <f t="shared" si="9"/>
        <v>0.5</v>
      </c>
      <c r="AN473" s="14">
        <f t="shared" si="10"/>
        <v>0.36971393034825867</v>
      </c>
      <c r="AO473" s="14">
        <f t="shared" si="11"/>
        <v>24968.999999999996</v>
      </c>
      <c r="AP473" s="15">
        <f t="shared" si="12"/>
        <v>24968.999999999996</v>
      </c>
      <c r="AQ473" s="16">
        <f t="shared" si="13"/>
        <v>67536</v>
      </c>
      <c r="AR473" s="11" t="str">
        <f t="shared" si="14"/>
        <v/>
      </c>
    </row>
    <row r="474" spans="1:44" hidden="1">
      <c r="A474" s="1" t="s">
        <v>44</v>
      </c>
      <c r="B474" s="1" t="s">
        <v>661</v>
      </c>
      <c r="C474" s="1">
        <v>124170767729247</v>
      </c>
      <c r="D474" s="1" t="s">
        <v>46</v>
      </c>
      <c r="E474" s="1" t="s">
        <v>47</v>
      </c>
      <c r="F474" s="1" t="s">
        <v>662</v>
      </c>
      <c r="G474" s="1">
        <v>43560</v>
      </c>
      <c r="H474" s="1">
        <v>43804</v>
      </c>
      <c r="I474" s="1">
        <v>3</v>
      </c>
      <c r="J474" s="1" t="s">
        <v>49</v>
      </c>
      <c r="K474" s="1">
        <v>201945</v>
      </c>
      <c r="L474" s="2">
        <v>43773</v>
      </c>
      <c r="M474" s="2">
        <v>43779</v>
      </c>
      <c r="N474" s="2">
        <v>43773</v>
      </c>
      <c r="O474" s="2">
        <v>43779</v>
      </c>
      <c r="P474" s="1">
        <v>1</v>
      </c>
      <c r="Q474" s="1">
        <v>12396</v>
      </c>
      <c r="R474" s="10">
        <f t="shared" si="0"/>
        <v>5.3697903806417237E-2</v>
      </c>
      <c r="S474" s="11">
        <f t="shared" si="1"/>
        <v>6.1215610339315649</v>
      </c>
      <c r="T474" s="1">
        <v>11.49</v>
      </c>
      <c r="U474" s="1">
        <v>2</v>
      </c>
      <c r="V474" s="1">
        <v>252.99</v>
      </c>
      <c r="W474" s="1">
        <v>230847</v>
      </c>
      <c r="X474" s="1">
        <v>1894.83</v>
      </c>
      <c r="Y474" s="1">
        <v>114</v>
      </c>
      <c r="Z474" s="1">
        <v>5690.5</v>
      </c>
      <c r="AA474" s="1">
        <v>114</v>
      </c>
      <c r="AB474" s="1">
        <v>76.754598257477994</v>
      </c>
      <c r="AC474" s="1">
        <v>5690.5</v>
      </c>
      <c r="AD474" s="1">
        <v>3831.3336963524398</v>
      </c>
      <c r="AE474" s="1" t="s">
        <v>50</v>
      </c>
      <c r="AF474" s="11">
        <f t="shared" si="2"/>
        <v>4.9383357808418561E-4</v>
      </c>
      <c r="AG474" s="11">
        <f t="shared" si="3"/>
        <v>1.6134236850596966E-4</v>
      </c>
      <c r="AH474" s="10">
        <f t="shared" si="4"/>
        <v>37.245401742497577</v>
      </c>
      <c r="AI474" s="12">
        <f t="shared" si="5"/>
        <v>0.67328594962721422</v>
      </c>
      <c r="AJ474" s="11">
        <f t="shared" si="6"/>
        <v>4.6240330507188977E-5</v>
      </c>
      <c r="AK474" s="11">
        <f t="shared" si="7"/>
        <v>1.1407707901646682E-4</v>
      </c>
      <c r="AL474" s="11">
        <f t="shared" si="8"/>
        <v>-2.7011505893505561</v>
      </c>
      <c r="AM474" s="13">
        <f t="shared" si="9"/>
        <v>3.4550021941396345E-3</v>
      </c>
      <c r="AN474" s="14">
        <f t="shared" si="10"/>
        <v>6.1215610339315649</v>
      </c>
      <c r="AO474" s="14">
        <f t="shared" si="11"/>
        <v>1413144</v>
      </c>
      <c r="AP474" s="15">
        <f t="shared" si="12"/>
        <v>951450</v>
      </c>
      <c r="AQ474" s="16">
        <f t="shared" si="13"/>
        <v>155426.04161359352</v>
      </c>
      <c r="AR474" s="11">
        <f t="shared" si="14"/>
        <v>1</v>
      </c>
    </row>
    <row r="475" spans="1:44" hidden="1">
      <c r="A475" s="1" t="s">
        <v>44</v>
      </c>
      <c r="B475" s="1" t="s">
        <v>663</v>
      </c>
      <c r="C475" s="1">
        <v>124170767729247</v>
      </c>
      <c r="D475" s="1" t="s">
        <v>46</v>
      </c>
      <c r="E475" s="1" t="s">
        <v>47</v>
      </c>
      <c r="F475" s="1" t="s">
        <v>664</v>
      </c>
      <c r="G475" s="1">
        <v>43560</v>
      </c>
      <c r="H475" s="1">
        <v>43804</v>
      </c>
      <c r="I475" s="1">
        <v>3</v>
      </c>
      <c r="J475" s="1" t="s">
        <v>49</v>
      </c>
      <c r="K475" s="1">
        <v>201945</v>
      </c>
      <c r="L475" s="2">
        <v>43773</v>
      </c>
      <c r="M475" s="2">
        <v>43779</v>
      </c>
      <c r="N475" s="2">
        <v>43773</v>
      </c>
      <c r="O475" s="2">
        <v>43779</v>
      </c>
      <c r="P475" s="1">
        <v>1</v>
      </c>
      <c r="Q475" s="1">
        <v>1051</v>
      </c>
      <c r="R475" s="10">
        <f t="shared" si="0"/>
        <v>7.4005224726617237E-3</v>
      </c>
      <c r="S475" s="11">
        <f t="shared" si="1"/>
        <v>0.70304963490286376</v>
      </c>
      <c r="T475" s="1">
        <v>1.31</v>
      </c>
      <c r="U475" s="1">
        <v>0</v>
      </c>
      <c r="V475" s="1">
        <v>0</v>
      </c>
      <c r="W475" s="1">
        <v>142017</v>
      </c>
      <c r="X475" s="1">
        <v>682.69</v>
      </c>
      <c r="Y475" s="1">
        <v>95</v>
      </c>
      <c r="Z475" s="1">
        <v>5525.22</v>
      </c>
      <c r="AA475" s="1">
        <v>95</v>
      </c>
      <c r="AB475" s="1">
        <v>95</v>
      </c>
      <c r="AC475" s="1">
        <v>5525.22</v>
      </c>
      <c r="AD475" s="1">
        <v>5525.22</v>
      </c>
      <c r="AE475" s="1" t="s">
        <v>50</v>
      </c>
      <c r="AF475" s="11">
        <f t="shared" si="2"/>
        <v>6.6893400085905213E-4</v>
      </c>
      <c r="AG475" s="11">
        <f t="shared" si="3"/>
        <v>0</v>
      </c>
      <c r="AH475" s="10">
        <f t="shared" si="4"/>
        <v>0</v>
      </c>
      <c r="AI475" s="12">
        <f t="shared" si="5"/>
        <v>1</v>
      </c>
      <c r="AJ475" s="11">
        <f t="shared" si="6"/>
        <v>6.8608221680363523E-5</v>
      </c>
      <c r="AK475" s="11">
        <f t="shared" si="7"/>
        <v>0</v>
      </c>
      <c r="AL475" s="11">
        <f t="shared" si="8"/>
        <v>-9.7500559623236658</v>
      </c>
      <c r="AM475" s="13">
        <f t="shared" si="9"/>
        <v>0.5</v>
      </c>
      <c r="AN475" s="14">
        <f t="shared" si="10"/>
        <v>0.35152481745143188</v>
      </c>
      <c r="AO475" s="14">
        <f t="shared" si="11"/>
        <v>49922.5</v>
      </c>
      <c r="AP475" s="15">
        <f t="shared" si="12"/>
        <v>49922.5</v>
      </c>
      <c r="AQ475" s="16">
        <f t="shared" si="13"/>
        <v>142017</v>
      </c>
      <c r="AR475" s="11" t="str">
        <f t="shared" si="14"/>
        <v/>
      </c>
    </row>
    <row r="476" spans="1:44" hidden="1">
      <c r="A476" s="1" t="s">
        <v>53</v>
      </c>
      <c r="B476" s="1" t="s">
        <v>665</v>
      </c>
      <c r="C476" s="1">
        <v>124170767729247</v>
      </c>
      <c r="D476" s="1" t="s">
        <v>46</v>
      </c>
      <c r="E476" s="1" t="s">
        <v>55</v>
      </c>
      <c r="F476" s="1" t="s">
        <v>666</v>
      </c>
      <c r="G476" s="1">
        <v>43560</v>
      </c>
      <c r="H476" s="1">
        <v>43804</v>
      </c>
      <c r="I476" s="1">
        <v>3</v>
      </c>
      <c r="J476" s="1" t="s">
        <v>49</v>
      </c>
      <c r="K476" s="1">
        <v>201945</v>
      </c>
      <c r="L476" s="2">
        <v>43773</v>
      </c>
      <c r="M476" s="2">
        <v>43779</v>
      </c>
      <c r="N476" s="2">
        <v>43773</v>
      </c>
      <c r="O476" s="2">
        <v>43779</v>
      </c>
      <c r="P476" s="1">
        <v>1</v>
      </c>
      <c r="R476" s="10">
        <f t="shared" si="0"/>
        <v>0</v>
      </c>
      <c r="S476" s="11">
        <f t="shared" si="1"/>
        <v>0</v>
      </c>
      <c r="W476" s="1">
        <v>1360</v>
      </c>
      <c r="X476" s="1">
        <v>105.75</v>
      </c>
      <c r="Y476" s="1">
        <v>5</v>
      </c>
      <c r="Z476" s="1">
        <v>224.37</v>
      </c>
      <c r="AA476" s="1">
        <v>5</v>
      </c>
      <c r="AB476" s="1">
        <v>0</v>
      </c>
      <c r="AC476" s="1">
        <v>224.37</v>
      </c>
      <c r="AD476" s="1">
        <v>0</v>
      </c>
      <c r="AE476" s="1" t="s">
        <v>50</v>
      </c>
      <c r="AF476" s="11">
        <f t="shared" si="2"/>
        <v>3.6764705882352941E-3</v>
      </c>
      <c r="AG476" s="11">
        <f t="shared" si="3"/>
        <v>0</v>
      </c>
      <c r="AH476" s="10">
        <f t="shared" si="4"/>
        <v>0</v>
      </c>
      <c r="AI476" s="12">
        <f t="shared" si="5"/>
        <v>1</v>
      </c>
      <c r="AJ476" s="11">
        <f t="shared" si="6"/>
        <v>1.6411424805176601E-3</v>
      </c>
      <c r="AK476" s="11">
        <f t="shared" si="7"/>
        <v>0</v>
      </c>
      <c r="AL476" s="11">
        <f t="shared" si="8"/>
        <v>-2.2401897652881653</v>
      </c>
      <c r="AM476" s="13">
        <f t="shared" si="9"/>
        <v>0.5</v>
      </c>
      <c r="AN476" s="14">
        <f t="shared" si="10"/>
        <v>0</v>
      </c>
      <c r="AO476" s="14">
        <f t="shared" si="11"/>
        <v>0</v>
      </c>
      <c r="AP476" s="15">
        <f t="shared" si="12"/>
        <v>0</v>
      </c>
      <c r="AQ476" s="16">
        <f t="shared" si="13"/>
        <v>1360</v>
      </c>
      <c r="AR476" s="11" t="str">
        <f t="shared" si="14"/>
        <v/>
      </c>
    </row>
    <row r="477" spans="1:44" hidden="1">
      <c r="A477" s="1" t="s">
        <v>53</v>
      </c>
      <c r="B477" s="1" t="s">
        <v>667</v>
      </c>
      <c r="C477" s="1">
        <v>124170767729247</v>
      </c>
      <c r="D477" s="1" t="s">
        <v>46</v>
      </c>
      <c r="E477" s="1" t="s">
        <v>55</v>
      </c>
      <c r="F477" s="1" t="s">
        <v>595</v>
      </c>
      <c r="G477" s="1">
        <v>43560</v>
      </c>
      <c r="H477" s="1">
        <v>43804</v>
      </c>
      <c r="I477" s="1">
        <v>3</v>
      </c>
      <c r="J477" s="1" t="s">
        <v>49</v>
      </c>
      <c r="K477" s="1">
        <v>201945</v>
      </c>
      <c r="L477" s="2">
        <v>43773</v>
      </c>
      <c r="M477" s="2">
        <v>43779</v>
      </c>
      <c r="N477" s="2">
        <v>43773</v>
      </c>
      <c r="O477" s="2">
        <v>43779</v>
      </c>
      <c r="P477" s="1">
        <v>1</v>
      </c>
      <c r="Q477" s="1">
        <v>5416</v>
      </c>
      <c r="R477" s="10">
        <f t="shared" si="0"/>
        <v>0.11047650130548303</v>
      </c>
      <c r="S477" s="11">
        <f t="shared" si="1"/>
        <v>27.177219321148826</v>
      </c>
      <c r="T477" s="1">
        <v>16.25</v>
      </c>
      <c r="U477" s="1">
        <v>12</v>
      </c>
      <c r="V477" s="1">
        <v>559.94000000000005</v>
      </c>
      <c r="W477" s="1">
        <v>49024</v>
      </c>
      <c r="X477" s="1">
        <v>1234.22</v>
      </c>
      <c r="Y477" s="1">
        <v>246</v>
      </c>
      <c r="Z477" s="1">
        <v>14281.47</v>
      </c>
      <c r="AA477" s="1">
        <v>246</v>
      </c>
      <c r="AB477" s="1">
        <v>137.37961595271</v>
      </c>
      <c r="AC477" s="1">
        <v>14281.47</v>
      </c>
      <c r="AD477" s="1">
        <v>7975.5400969111697</v>
      </c>
      <c r="AE477" s="1" t="s">
        <v>50</v>
      </c>
      <c r="AF477" s="11">
        <f t="shared" si="2"/>
        <v>5.0179503916449085E-3</v>
      </c>
      <c r="AG477" s="11">
        <f t="shared" si="3"/>
        <v>2.2156573116691287E-3</v>
      </c>
      <c r="AH477" s="10">
        <f t="shared" si="4"/>
        <v>108.62038404726736</v>
      </c>
      <c r="AI477" s="12">
        <f t="shared" si="5"/>
        <v>0.55845372338509203</v>
      </c>
      <c r="AJ477" s="11">
        <f t="shared" si="6"/>
        <v>3.1912911864683755E-4</v>
      </c>
      <c r="AK477" s="11">
        <f t="shared" si="7"/>
        <v>6.3889620679925547E-4</v>
      </c>
      <c r="AL477" s="11">
        <f t="shared" si="8"/>
        <v>-3.923873022650477</v>
      </c>
      <c r="AM477" s="13">
        <f t="shared" si="9"/>
        <v>4.3568337430930318E-5</v>
      </c>
      <c r="AN477" s="14">
        <f t="shared" si="10"/>
        <v>27.177219321148826</v>
      </c>
      <c r="AO477" s="14">
        <f t="shared" si="11"/>
        <v>1332336</v>
      </c>
      <c r="AP477" s="15">
        <f t="shared" si="12"/>
        <v>744048</v>
      </c>
      <c r="AQ477" s="16">
        <f t="shared" si="13"/>
        <v>27377.635335230752</v>
      </c>
      <c r="AR477" s="11">
        <f t="shared" si="14"/>
        <v>1</v>
      </c>
    </row>
    <row r="478" spans="1:44" hidden="1">
      <c r="A478" s="1" t="s">
        <v>44</v>
      </c>
      <c r="B478" s="1" t="s">
        <v>668</v>
      </c>
      <c r="C478" s="1">
        <v>124170767729247</v>
      </c>
      <c r="D478" s="1" t="s">
        <v>46</v>
      </c>
      <c r="E478" s="1" t="s">
        <v>47</v>
      </c>
      <c r="F478" s="1" t="s">
        <v>572</v>
      </c>
      <c r="G478" s="1">
        <v>43560</v>
      </c>
      <c r="H478" s="1">
        <v>43804</v>
      </c>
      <c r="I478" s="1">
        <v>3</v>
      </c>
      <c r="J478" s="1" t="s">
        <v>49</v>
      </c>
      <c r="K478" s="1">
        <v>201945</v>
      </c>
      <c r="L478" s="2">
        <v>43773</v>
      </c>
      <c r="M478" s="2">
        <v>43779</v>
      </c>
      <c r="N478" s="2">
        <v>43773</v>
      </c>
      <c r="O478" s="2">
        <v>43779</v>
      </c>
      <c r="P478" s="1">
        <v>1</v>
      </c>
      <c r="Q478" s="1">
        <v>302</v>
      </c>
      <c r="R478" s="10">
        <f t="shared" si="0"/>
        <v>8.0705505077498657E-2</v>
      </c>
      <c r="S478" s="11">
        <f t="shared" si="1"/>
        <v>2.5018706574024585</v>
      </c>
      <c r="T478" s="1">
        <v>1.28</v>
      </c>
      <c r="U478" s="1">
        <v>0</v>
      </c>
      <c r="V478" s="1">
        <v>0</v>
      </c>
      <c r="W478" s="1">
        <v>3742</v>
      </c>
      <c r="X478" s="1">
        <v>384.64</v>
      </c>
      <c r="Y478" s="1">
        <v>31</v>
      </c>
      <c r="Z478" s="1">
        <v>1964.36</v>
      </c>
      <c r="AA478" s="1">
        <v>31</v>
      </c>
      <c r="AB478" s="1">
        <v>31</v>
      </c>
      <c r="AC478" s="1">
        <v>1964.36</v>
      </c>
      <c r="AD478" s="1">
        <v>1964.36</v>
      </c>
      <c r="AE478" s="1" t="s">
        <v>50</v>
      </c>
      <c r="AF478" s="11">
        <f t="shared" si="2"/>
        <v>8.2843399251737032E-3</v>
      </c>
      <c r="AG478" s="11">
        <f t="shared" si="3"/>
        <v>0</v>
      </c>
      <c r="AH478" s="10">
        <f t="shared" si="4"/>
        <v>0</v>
      </c>
      <c r="AI478" s="12">
        <f t="shared" si="5"/>
        <v>1</v>
      </c>
      <c r="AJ478" s="11">
        <f t="shared" si="6"/>
        <v>1.4817353749302141E-3</v>
      </c>
      <c r="AK478" s="11">
        <f t="shared" si="7"/>
        <v>0</v>
      </c>
      <c r="AL478" s="11">
        <f t="shared" si="8"/>
        <v>-5.590971279580792</v>
      </c>
      <c r="AM478" s="13">
        <f t="shared" si="9"/>
        <v>0.5</v>
      </c>
      <c r="AN478" s="14">
        <f t="shared" si="10"/>
        <v>1.2509353287012293</v>
      </c>
      <c r="AO478" s="14">
        <f t="shared" si="11"/>
        <v>4681</v>
      </c>
      <c r="AP478" s="15">
        <f t="shared" si="12"/>
        <v>4681</v>
      </c>
      <c r="AQ478" s="16">
        <f t="shared" si="13"/>
        <v>3742</v>
      </c>
      <c r="AR478" s="11" t="str">
        <f t="shared" si="14"/>
        <v/>
      </c>
    </row>
    <row r="479" spans="1:44" hidden="1">
      <c r="A479" s="1" t="s">
        <v>44</v>
      </c>
      <c r="B479" s="1" t="s">
        <v>669</v>
      </c>
      <c r="C479" s="1">
        <v>124170767729247</v>
      </c>
      <c r="D479" s="1" t="s">
        <v>46</v>
      </c>
      <c r="E479" s="1" t="s">
        <v>47</v>
      </c>
      <c r="F479" s="1" t="s">
        <v>534</v>
      </c>
      <c r="G479" s="1">
        <v>43560</v>
      </c>
      <c r="H479" s="1">
        <v>43804</v>
      </c>
      <c r="I479" s="1">
        <v>3</v>
      </c>
      <c r="J479" s="1" t="s">
        <v>49</v>
      </c>
      <c r="K479" s="1">
        <v>201945</v>
      </c>
      <c r="L479" s="2">
        <v>43773</v>
      </c>
      <c r="M479" s="2">
        <v>43779</v>
      </c>
      <c r="N479" s="2">
        <v>43773</v>
      </c>
      <c r="O479" s="2">
        <v>43779</v>
      </c>
      <c r="P479" s="1">
        <v>1</v>
      </c>
      <c r="Q479" s="1">
        <v>570</v>
      </c>
      <c r="R479" s="10">
        <f t="shared" si="0"/>
        <v>0.12840729894120298</v>
      </c>
      <c r="S479" s="11">
        <f t="shared" si="1"/>
        <v>6.1635503491777426</v>
      </c>
      <c r="T479" s="1">
        <v>2.76</v>
      </c>
      <c r="U479" s="1">
        <v>1</v>
      </c>
      <c r="V479" s="1">
        <v>144</v>
      </c>
      <c r="W479" s="1">
        <v>4439</v>
      </c>
      <c r="X479" s="1">
        <v>646.38</v>
      </c>
      <c r="Y479" s="1">
        <v>48</v>
      </c>
      <c r="Z479" s="1">
        <v>3346.81</v>
      </c>
      <c r="AA479" s="1">
        <v>48</v>
      </c>
      <c r="AB479" s="1">
        <v>40.212280701744</v>
      </c>
      <c r="AC479" s="1">
        <v>3346.81</v>
      </c>
      <c r="AD479" s="1">
        <v>2803.8096494875799</v>
      </c>
      <c r="AE479" s="1" t="s">
        <v>50</v>
      </c>
      <c r="AF479" s="11">
        <f t="shared" si="2"/>
        <v>1.0813246226627618E-2</v>
      </c>
      <c r="AG479" s="11">
        <f t="shared" si="3"/>
        <v>1.7543859649122807E-3</v>
      </c>
      <c r="AH479" s="10">
        <f t="shared" si="4"/>
        <v>7.787719298245614</v>
      </c>
      <c r="AI479" s="12">
        <f t="shared" si="5"/>
        <v>0.83775584795321634</v>
      </c>
      <c r="AJ479" s="11">
        <f t="shared" si="6"/>
        <v>1.5522962906526108E-3</v>
      </c>
      <c r="AK479" s="11">
        <f t="shared" si="7"/>
        <v>1.7528463542910936E-3</v>
      </c>
      <c r="AL479" s="11">
        <f t="shared" si="8"/>
        <v>-3.8690141395205302</v>
      </c>
      <c r="AM479" s="13">
        <f t="shared" si="9"/>
        <v>5.4638152816208046E-5</v>
      </c>
      <c r="AN479" s="14">
        <f t="shared" si="10"/>
        <v>6.1635503491777426</v>
      </c>
      <c r="AO479" s="14">
        <f t="shared" si="11"/>
        <v>27360</v>
      </c>
      <c r="AP479" s="15">
        <f t="shared" si="12"/>
        <v>22921</v>
      </c>
      <c r="AQ479" s="16">
        <f t="shared" si="13"/>
        <v>3718.7982090643272</v>
      </c>
      <c r="AR479" s="11">
        <f t="shared" si="14"/>
        <v>1</v>
      </c>
    </row>
    <row r="480" spans="1:44" hidden="1">
      <c r="A480" s="1" t="s">
        <v>44</v>
      </c>
      <c r="B480" s="1" t="s">
        <v>670</v>
      </c>
      <c r="C480" s="1">
        <v>124170767729247</v>
      </c>
      <c r="D480" s="1" t="s">
        <v>46</v>
      </c>
      <c r="E480" s="1" t="s">
        <v>47</v>
      </c>
      <c r="F480" s="1" t="s">
        <v>521</v>
      </c>
      <c r="G480" s="1">
        <v>43560</v>
      </c>
      <c r="H480" s="1">
        <v>43804</v>
      </c>
      <c r="I480" s="1">
        <v>3</v>
      </c>
      <c r="J480" s="1" t="s">
        <v>49</v>
      </c>
      <c r="K480" s="1">
        <v>201945</v>
      </c>
      <c r="L480" s="2">
        <v>43773</v>
      </c>
      <c r="M480" s="2">
        <v>43779</v>
      </c>
      <c r="N480" s="2">
        <v>43773</v>
      </c>
      <c r="O480" s="2">
        <v>43779</v>
      </c>
      <c r="P480" s="1">
        <v>1</v>
      </c>
      <c r="R480" s="10">
        <f t="shared" si="0"/>
        <v>0</v>
      </c>
      <c r="S480" s="11">
        <f t="shared" si="1"/>
        <v>0</v>
      </c>
      <c r="W480" s="1">
        <v>10912</v>
      </c>
      <c r="X480" s="1">
        <v>36.32</v>
      </c>
      <c r="Y480" s="1">
        <v>5</v>
      </c>
      <c r="Z480" s="1">
        <v>282.02999999999997</v>
      </c>
      <c r="AA480" s="1">
        <v>5</v>
      </c>
      <c r="AB480" s="1">
        <v>0</v>
      </c>
      <c r="AC480" s="1">
        <v>282.02999999999997</v>
      </c>
      <c r="AD480" s="1">
        <v>0</v>
      </c>
      <c r="AE480" s="1" t="s">
        <v>50</v>
      </c>
      <c r="AF480" s="11">
        <f t="shared" si="2"/>
        <v>4.5821114369501469E-4</v>
      </c>
      <c r="AG480" s="11">
        <f t="shared" si="3"/>
        <v>0</v>
      </c>
      <c r="AH480" s="10">
        <f t="shared" si="4"/>
        <v>0</v>
      </c>
      <c r="AI480" s="12">
        <f t="shared" si="5"/>
        <v>1</v>
      </c>
      <c r="AJ480" s="11">
        <f t="shared" si="6"/>
        <v>2.0487129977719701E-4</v>
      </c>
      <c r="AK480" s="11">
        <f t="shared" si="7"/>
        <v>0</v>
      </c>
      <c r="AL480" s="11">
        <f t="shared" si="8"/>
        <v>-2.2365804492543928</v>
      </c>
      <c r="AM480" s="13">
        <f t="shared" si="9"/>
        <v>0.5</v>
      </c>
      <c r="AN480" s="14">
        <f t="shared" si="10"/>
        <v>0</v>
      </c>
      <c r="AO480" s="14">
        <f t="shared" si="11"/>
        <v>0</v>
      </c>
      <c r="AP480" s="15">
        <f t="shared" si="12"/>
        <v>0</v>
      </c>
      <c r="AQ480" s="16">
        <f t="shared" si="13"/>
        <v>10912</v>
      </c>
      <c r="AR480" s="11" t="str">
        <f t="shared" si="14"/>
        <v/>
      </c>
    </row>
    <row r="481" spans="1:44" hidden="1">
      <c r="A481" s="1" t="s">
        <v>44</v>
      </c>
      <c r="B481" s="1" t="s">
        <v>671</v>
      </c>
      <c r="C481" s="1">
        <v>124170767729247</v>
      </c>
      <c r="D481" s="1" t="s">
        <v>46</v>
      </c>
      <c r="E481" s="1" t="s">
        <v>47</v>
      </c>
      <c r="F481" s="1" t="s">
        <v>484</v>
      </c>
      <c r="G481" s="1">
        <v>43560</v>
      </c>
      <c r="H481" s="1">
        <v>43804</v>
      </c>
      <c r="I481" s="1">
        <v>3</v>
      </c>
      <c r="J481" s="1" t="s">
        <v>49</v>
      </c>
      <c r="K481" s="1">
        <v>201945</v>
      </c>
      <c r="L481" s="2">
        <v>43773</v>
      </c>
      <c r="M481" s="2">
        <v>43779</v>
      </c>
      <c r="N481" s="2">
        <v>43773</v>
      </c>
      <c r="O481" s="2">
        <v>43779</v>
      </c>
      <c r="P481" s="1">
        <v>1</v>
      </c>
      <c r="Q481" s="1">
        <v>1219</v>
      </c>
      <c r="R481" s="10">
        <f t="shared" si="0"/>
        <v>0.10422366621067032</v>
      </c>
      <c r="S481" s="11">
        <f t="shared" si="1"/>
        <v>2.5013679890560878</v>
      </c>
      <c r="T481" s="1">
        <v>5.4499999999999904</v>
      </c>
      <c r="U481" s="1">
        <v>2</v>
      </c>
      <c r="V481" s="1">
        <v>109.98</v>
      </c>
      <c r="W481" s="1">
        <v>11696</v>
      </c>
      <c r="X481" s="1">
        <v>381.03</v>
      </c>
      <c r="Y481" s="1">
        <v>24</v>
      </c>
      <c r="Z481" s="1">
        <v>1502.94</v>
      </c>
      <c r="AA481" s="1">
        <v>24</v>
      </c>
      <c r="AB481" s="1">
        <v>4.8105004101599897</v>
      </c>
      <c r="AC481" s="1">
        <v>1502.94</v>
      </c>
      <c r="AD481" s="1">
        <v>301.24556193524398</v>
      </c>
      <c r="AE481" s="1" t="s">
        <v>50</v>
      </c>
      <c r="AF481" s="11">
        <f t="shared" si="2"/>
        <v>2.0519835841313269E-3</v>
      </c>
      <c r="AG481" s="11">
        <f t="shared" si="3"/>
        <v>1.6406890894175555E-3</v>
      </c>
      <c r="AH481" s="10">
        <f t="shared" si="4"/>
        <v>19.189499589827729</v>
      </c>
      <c r="AI481" s="12">
        <f t="shared" si="5"/>
        <v>0.2004375170905113</v>
      </c>
      <c r="AJ481" s="11">
        <f t="shared" si="6"/>
        <v>4.184294281547507E-4</v>
      </c>
      <c r="AK481" s="11">
        <f t="shared" si="7"/>
        <v>1.1591902737843676E-3</v>
      </c>
      <c r="AL481" s="11">
        <f t="shared" si="8"/>
        <v>-0.33373507115372003</v>
      </c>
      <c r="AM481" s="13">
        <f t="shared" si="9"/>
        <v>0.36928974122123026</v>
      </c>
      <c r="AN481" s="14">
        <f t="shared" si="10"/>
        <v>1.5758618331053353</v>
      </c>
      <c r="AO481" s="14">
        <f t="shared" si="11"/>
        <v>18431.280000000002</v>
      </c>
      <c r="AP481" s="15">
        <f t="shared" si="12"/>
        <v>3694.3199999999997</v>
      </c>
      <c r="AQ481" s="16">
        <f t="shared" si="13"/>
        <v>2344.31719989062</v>
      </c>
      <c r="AR481" s="11" t="str">
        <f t="shared" si="14"/>
        <v/>
      </c>
    </row>
    <row r="482" spans="1:44" hidden="1">
      <c r="A482" s="1" t="s">
        <v>116</v>
      </c>
      <c r="B482" s="1" t="s">
        <v>672</v>
      </c>
      <c r="C482" s="1">
        <v>124170767729247</v>
      </c>
      <c r="D482" s="1" t="s">
        <v>46</v>
      </c>
      <c r="E482" s="1" t="s">
        <v>118</v>
      </c>
      <c r="F482" s="1" t="s">
        <v>673</v>
      </c>
      <c r="G482" s="1">
        <v>43560</v>
      </c>
      <c r="H482" s="1">
        <v>43804</v>
      </c>
      <c r="I482" s="1">
        <v>3</v>
      </c>
      <c r="J482" s="1" t="s">
        <v>49</v>
      </c>
      <c r="K482" s="1">
        <v>201945</v>
      </c>
      <c r="L482" s="2">
        <v>43773</v>
      </c>
      <c r="M482" s="2">
        <v>43779</v>
      </c>
      <c r="N482" s="2">
        <v>43773</v>
      </c>
      <c r="O482" s="2">
        <v>43779</v>
      </c>
      <c r="P482" s="1">
        <v>1</v>
      </c>
      <c r="Q482" s="1">
        <v>3723</v>
      </c>
      <c r="R482" s="10">
        <f t="shared" si="0"/>
        <v>4.5751152073732718E-2</v>
      </c>
      <c r="S482" s="11">
        <f t="shared" si="1"/>
        <v>3.5228387096774196</v>
      </c>
      <c r="T482" s="1">
        <v>4.13</v>
      </c>
      <c r="U482" s="1">
        <v>0</v>
      </c>
      <c r="V482" s="1">
        <v>0</v>
      </c>
      <c r="W482" s="1">
        <v>81375</v>
      </c>
      <c r="X482" s="1">
        <v>950.89</v>
      </c>
      <c r="Y482" s="1">
        <v>77</v>
      </c>
      <c r="Z482" s="1">
        <v>3585.05</v>
      </c>
      <c r="AA482" s="1">
        <v>77</v>
      </c>
      <c r="AB482" s="1">
        <v>77</v>
      </c>
      <c r="AC482" s="1">
        <v>3585.05</v>
      </c>
      <c r="AD482" s="1">
        <v>3585.05</v>
      </c>
      <c r="AE482" s="1" t="s">
        <v>50</v>
      </c>
      <c r="AF482" s="11">
        <f t="shared" si="2"/>
        <v>9.4623655913978497E-4</v>
      </c>
      <c r="AG482" s="11">
        <f t="shared" si="3"/>
        <v>0</v>
      </c>
      <c r="AH482" s="10">
        <f t="shared" si="4"/>
        <v>0</v>
      </c>
      <c r="AI482" s="12">
        <f t="shared" si="5"/>
        <v>1</v>
      </c>
      <c r="AJ482" s="11">
        <f t="shared" si="6"/>
        <v>1.0778263359477673E-4</v>
      </c>
      <c r="AK482" s="11">
        <f t="shared" si="7"/>
        <v>0</v>
      </c>
      <c r="AL482" s="11">
        <f t="shared" si="8"/>
        <v>-8.779118932065515</v>
      </c>
      <c r="AM482" s="13">
        <f t="shared" si="9"/>
        <v>0.5</v>
      </c>
      <c r="AN482" s="14">
        <f t="shared" si="10"/>
        <v>1.7614193548387098</v>
      </c>
      <c r="AO482" s="14">
        <f t="shared" si="11"/>
        <v>143335.5</v>
      </c>
      <c r="AP482" s="15">
        <f t="shared" si="12"/>
        <v>143335.5</v>
      </c>
      <c r="AQ482" s="16">
        <f t="shared" si="13"/>
        <v>81375</v>
      </c>
      <c r="AR482" s="11" t="str">
        <f t="shared" si="14"/>
        <v/>
      </c>
    </row>
    <row r="483" spans="1:44" hidden="1">
      <c r="A483" s="1" t="s">
        <v>44</v>
      </c>
      <c r="B483" s="1" t="s">
        <v>674</v>
      </c>
      <c r="C483" s="1">
        <v>124170767729247</v>
      </c>
      <c r="D483" s="1" t="s">
        <v>46</v>
      </c>
      <c r="E483" s="1" t="s">
        <v>47</v>
      </c>
      <c r="F483" s="1" t="s">
        <v>675</v>
      </c>
      <c r="G483" s="1">
        <v>43560</v>
      </c>
      <c r="H483" s="1">
        <v>43804</v>
      </c>
      <c r="I483" s="1">
        <v>3</v>
      </c>
      <c r="J483" s="1" t="s">
        <v>49</v>
      </c>
      <c r="K483" s="1">
        <v>201945</v>
      </c>
      <c r="L483" s="2">
        <v>43773</v>
      </c>
      <c r="M483" s="2">
        <v>43779</v>
      </c>
      <c r="N483" s="2">
        <v>43773</v>
      </c>
      <c r="O483" s="2">
        <v>43779</v>
      </c>
      <c r="P483" s="1">
        <v>1</v>
      </c>
      <c r="Q483" s="1">
        <v>1163</v>
      </c>
      <c r="R483" s="10">
        <f t="shared" si="0"/>
        <v>5.3574718997604569E-2</v>
      </c>
      <c r="S483" s="11">
        <f t="shared" si="1"/>
        <v>1.5000921319329279</v>
      </c>
      <c r="T483" s="1">
        <v>1.0900000000000001</v>
      </c>
      <c r="U483" s="1">
        <v>0</v>
      </c>
      <c r="V483" s="1">
        <v>0</v>
      </c>
      <c r="W483" s="1">
        <v>21708</v>
      </c>
      <c r="X483" s="1">
        <v>199.54</v>
      </c>
      <c r="Y483" s="1">
        <v>28</v>
      </c>
      <c r="Z483" s="1">
        <v>1031.54</v>
      </c>
      <c r="AA483" s="1">
        <v>28</v>
      </c>
      <c r="AB483" s="1">
        <v>28</v>
      </c>
      <c r="AC483" s="1">
        <v>1031.54</v>
      </c>
      <c r="AD483" s="1">
        <v>1031.54</v>
      </c>
      <c r="AE483" s="1" t="s">
        <v>50</v>
      </c>
      <c r="AF483" s="11">
        <f t="shared" si="2"/>
        <v>1.2898470609913396E-3</v>
      </c>
      <c r="AG483" s="11">
        <f t="shared" si="3"/>
        <v>0</v>
      </c>
      <c r="AH483" s="10">
        <f t="shared" si="4"/>
        <v>0</v>
      </c>
      <c r="AI483" s="12">
        <f t="shared" si="5"/>
        <v>1</v>
      </c>
      <c r="AJ483" s="11">
        <f t="shared" si="6"/>
        <v>2.436009262220613E-4</v>
      </c>
      <c r="AK483" s="11">
        <f t="shared" si="7"/>
        <v>0</v>
      </c>
      <c r="AL483" s="11">
        <f t="shared" si="8"/>
        <v>-5.2949185415475108</v>
      </c>
      <c r="AM483" s="13">
        <f t="shared" si="9"/>
        <v>0.5</v>
      </c>
      <c r="AN483" s="14">
        <f t="shared" si="10"/>
        <v>0.75004606596646395</v>
      </c>
      <c r="AO483" s="14">
        <f t="shared" si="11"/>
        <v>16282</v>
      </c>
      <c r="AP483" s="15">
        <f t="shared" si="12"/>
        <v>16282</v>
      </c>
      <c r="AQ483" s="16">
        <f t="shared" si="13"/>
        <v>21708</v>
      </c>
      <c r="AR483" s="11" t="str">
        <f t="shared" si="14"/>
        <v/>
      </c>
    </row>
    <row r="484" spans="1:44" hidden="1">
      <c r="A484" s="1" t="s">
        <v>44</v>
      </c>
      <c r="B484" s="1" t="s">
        <v>676</v>
      </c>
      <c r="C484" s="1">
        <v>124170767729247</v>
      </c>
      <c r="D484" s="1" t="s">
        <v>46</v>
      </c>
      <c r="E484" s="1" t="s">
        <v>47</v>
      </c>
      <c r="F484" s="1" t="s">
        <v>677</v>
      </c>
      <c r="G484" s="1">
        <v>43560</v>
      </c>
      <c r="H484" s="1">
        <v>43804</v>
      </c>
      <c r="I484" s="1">
        <v>3</v>
      </c>
      <c r="J484" s="1" t="s">
        <v>49</v>
      </c>
      <c r="K484" s="1">
        <v>201945</v>
      </c>
      <c r="L484" s="2">
        <v>43773</v>
      </c>
      <c r="M484" s="2">
        <v>43779</v>
      </c>
      <c r="N484" s="2">
        <v>43773</v>
      </c>
      <c r="O484" s="2">
        <v>43779</v>
      </c>
      <c r="P484" s="1">
        <v>1</v>
      </c>
      <c r="Q484" s="1">
        <v>1428</v>
      </c>
      <c r="R484" s="10">
        <f t="shared" si="0"/>
        <v>2.5543789353176874E-2</v>
      </c>
      <c r="S484" s="11">
        <f t="shared" si="1"/>
        <v>0.99620778477389804</v>
      </c>
      <c r="T484" s="1">
        <v>0.81</v>
      </c>
      <c r="U484" s="1">
        <v>0</v>
      </c>
      <c r="V484" s="1">
        <v>0</v>
      </c>
      <c r="W484" s="1">
        <v>55904</v>
      </c>
      <c r="X484" s="1">
        <v>303.14</v>
      </c>
      <c r="Y484" s="1">
        <v>39</v>
      </c>
      <c r="Z484" s="1">
        <v>2299.77</v>
      </c>
      <c r="AA484" s="1">
        <v>39</v>
      </c>
      <c r="AB484" s="1">
        <v>39</v>
      </c>
      <c r="AC484" s="1">
        <v>2299.77</v>
      </c>
      <c r="AD484" s="1">
        <v>2299.77</v>
      </c>
      <c r="AE484" s="1" t="s">
        <v>50</v>
      </c>
      <c r="AF484" s="11">
        <f t="shared" si="2"/>
        <v>6.9762449914138522E-4</v>
      </c>
      <c r="AG484" s="11">
        <f t="shared" si="3"/>
        <v>0</v>
      </c>
      <c r="AH484" s="10">
        <f t="shared" si="4"/>
        <v>0</v>
      </c>
      <c r="AI484" s="12">
        <f t="shared" si="5"/>
        <v>1</v>
      </c>
      <c r="AJ484" s="11">
        <f t="shared" si="6"/>
        <v>1.1167035071821386E-4</v>
      </c>
      <c r="AK484" s="11">
        <f t="shared" si="7"/>
        <v>0</v>
      </c>
      <c r="AL484" s="11">
        <f t="shared" si="8"/>
        <v>-6.2471774706050063</v>
      </c>
      <c r="AM484" s="13">
        <f t="shared" si="9"/>
        <v>0.5</v>
      </c>
      <c r="AN484" s="14">
        <f t="shared" si="10"/>
        <v>0.49810389238694902</v>
      </c>
      <c r="AO484" s="14">
        <f t="shared" si="11"/>
        <v>27845.999999999996</v>
      </c>
      <c r="AP484" s="15">
        <f t="shared" si="12"/>
        <v>27845.999999999996</v>
      </c>
      <c r="AQ484" s="16">
        <f t="shared" si="13"/>
        <v>55904</v>
      </c>
      <c r="AR484" s="11" t="str">
        <f t="shared" si="14"/>
        <v/>
      </c>
    </row>
    <row r="485" spans="1:44" hidden="1">
      <c r="A485" s="1" t="s">
        <v>44</v>
      </c>
      <c r="B485" s="1" t="s">
        <v>678</v>
      </c>
      <c r="C485" s="1">
        <v>124170767729247</v>
      </c>
      <c r="D485" s="1" t="s">
        <v>46</v>
      </c>
      <c r="E485" s="1" t="s">
        <v>47</v>
      </c>
      <c r="F485" s="1" t="s">
        <v>679</v>
      </c>
      <c r="G485" s="1">
        <v>43560</v>
      </c>
      <c r="H485" s="1">
        <v>43804</v>
      </c>
      <c r="I485" s="1">
        <v>3</v>
      </c>
      <c r="J485" s="1" t="s">
        <v>49</v>
      </c>
      <c r="K485" s="1">
        <v>201945</v>
      </c>
      <c r="L485" s="2">
        <v>43773</v>
      </c>
      <c r="M485" s="2">
        <v>43779</v>
      </c>
      <c r="N485" s="2">
        <v>43773</v>
      </c>
      <c r="O485" s="2">
        <v>43779</v>
      </c>
      <c r="P485" s="1">
        <v>1</v>
      </c>
      <c r="Q485" s="1">
        <v>574</v>
      </c>
      <c r="R485" s="10">
        <f t="shared" si="0"/>
        <v>1.9133971132371079E-2</v>
      </c>
      <c r="S485" s="11">
        <f t="shared" si="1"/>
        <v>0.36354545151505052</v>
      </c>
      <c r="T485" s="1">
        <v>0.41</v>
      </c>
      <c r="U485" s="1">
        <v>0</v>
      </c>
      <c r="V485" s="1">
        <v>0</v>
      </c>
      <c r="W485" s="1">
        <v>29999</v>
      </c>
      <c r="X485" s="1">
        <v>193.57</v>
      </c>
      <c r="Y485" s="1">
        <v>19</v>
      </c>
      <c r="Z485" s="1">
        <v>1128.19999999999</v>
      </c>
      <c r="AA485" s="1">
        <v>19</v>
      </c>
      <c r="AB485" s="1">
        <v>19</v>
      </c>
      <c r="AC485" s="1">
        <v>1128.19999999999</v>
      </c>
      <c r="AD485" s="1">
        <v>1128.19999999999</v>
      </c>
      <c r="AE485" s="1" t="s">
        <v>50</v>
      </c>
      <c r="AF485" s="11">
        <f t="shared" si="2"/>
        <v>6.3335444514817161E-4</v>
      </c>
      <c r="AG485" s="11">
        <f t="shared" si="3"/>
        <v>0</v>
      </c>
      <c r="AH485" s="10">
        <f t="shared" si="4"/>
        <v>0</v>
      </c>
      <c r="AI485" s="12">
        <f t="shared" si="5"/>
        <v>1</v>
      </c>
      <c r="AJ485" s="11">
        <f t="shared" si="6"/>
        <v>1.4525545387831561E-4</v>
      </c>
      <c r="AK485" s="11">
        <f t="shared" si="7"/>
        <v>0</v>
      </c>
      <c r="AL485" s="11">
        <f t="shared" si="8"/>
        <v>-4.360279963592621</v>
      </c>
      <c r="AM485" s="13">
        <f t="shared" si="9"/>
        <v>0.5</v>
      </c>
      <c r="AN485" s="14">
        <f t="shared" si="10"/>
        <v>0.18177272575752526</v>
      </c>
      <c r="AO485" s="14">
        <f t="shared" si="11"/>
        <v>5453</v>
      </c>
      <c r="AP485" s="15">
        <f t="shared" si="12"/>
        <v>5453</v>
      </c>
      <c r="AQ485" s="16">
        <f t="shared" si="13"/>
        <v>29999</v>
      </c>
      <c r="AR485" s="11" t="str">
        <f t="shared" si="14"/>
        <v/>
      </c>
    </row>
    <row r="486" spans="1:44" hidden="1">
      <c r="A486" s="1" t="s">
        <v>90</v>
      </c>
      <c r="B486" s="1" t="s">
        <v>680</v>
      </c>
      <c r="C486" s="1">
        <v>124170767729247</v>
      </c>
      <c r="D486" s="1" t="s">
        <v>46</v>
      </c>
      <c r="E486" s="1" t="s">
        <v>92</v>
      </c>
      <c r="F486" s="1" t="s">
        <v>93</v>
      </c>
      <c r="G486" s="1">
        <v>43560</v>
      </c>
      <c r="H486" s="1">
        <v>43804</v>
      </c>
      <c r="I486" s="1">
        <v>3</v>
      </c>
      <c r="J486" s="1" t="s">
        <v>49</v>
      </c>
      <c r="K486" s="1">
        <v>201945</v>
      </c>
      <c r="L486" s="2">
        <v>43773</v>
      </c>
      <c r="M486" s="2">
        <v>43779</v>
      </c>
      <c r="N486" s="2">
        <v>43773</v>
      </c>
      <c r="O486" s="2">
        <v>43779</v>
      </c>
      <c r="P486" s="1">
        <v>1</v>
      </c>
      <c r="Q486" s="1">
        <v>3950</v>
      </c>
      <c r="R486" s="10">
        <f t="shared" si="0"/>
        <v>9.170690936106983E-2</v>
      </c>
      <c r="S486" s="11">
        <f t="shared" si="1"/>
        <v>9.4458116641901935</v>
      </c>
      <c r="T486" s="1">
        <v>9.0399999999999991</v>
      </c>
      <c r="U486" s="1">
        <v>9</v>
      </c>
      <c r="V486" s="1">
        <v>614.64</v>
      </c>
      <c r="W486" s="1">
        <v>43072</v>
      </c>
      <c r="X486" s="1">
        <v>1105.9000000000001</v>
      </c>
      <c r="Y486" s="1">
        <v>103</v>
      </c>
      <c r="Z486" s="1">
        <v>5580.66</v>
      </c>
      <c r="AA486" s="1">
        <v>103</v>
      </c>
      <c r="AB486" s="1">
        <v>4.8612658226800001</v>
      </c>
      <c r="AC486" s="1">
        <v>5580.66</v>
      </c>
      <c r="AD486" s="1">
        <v>263.38904588346901</v>
      </c>
      <c r="AE486" s="1" t="s">
        <v>50</v>
      </c>
      <c r="AF486" s="11">
        <f t="shared" si="2"/>
        <v>2.3913447251114415E-3</v>
      </c>
      <c r="AG486" s="11">
        <f t="shared" si="3"/>
        <v>2.2784810126582279E-3</v>
      </c>
      <c r="AH486" s="10">
        <f t="shared" si="4"/>
        <v>98.138734177215198</v>
      </c>
      <c r="AI486" s="12">
        <f t="shared" si="5"/>
        <v>4.7196755561017607E-2</v>
      </c>
      <c r="AJ486" s="11">
        <f t="shared" si="6"/>
        <v>2.3534429682062747E-4</v>
      </c>
      <c r="AK486" s="11">
        <f t="shared" si="7"/>
        <v>7.5862793150799368E-4</v>
      </c>
      <c r="AL486" s="11">
        <f t="shared" si="8"/>
        <v>-0.14209308392448317</v>
      </c>
      <c r="AM486" s="13">
        <f t="shared" si="9"/>
        <v>0.44350324048833145</v>
      </c>
      <c r="AN486" s="14">
        <f t="shared" si="10"/>
        <v>5.2896545319465087</v>
      </c>
      <c r="AO486" s="14">
        <f t="shared" si="11"/>
        <v>227836.00000000003</v>
      </c>
      <c r="AP486" s="15">
        <f t="shared" si="12"/>
        <v>10753.120000000008</v>
      </c>
      <c r="AQ486" s="16">
        <f t="shared" si="13"/>
        <v>2032.8586555241504</v>
      </c>
      <c r="AR486" s="11" t="str">
        <f t="shared" si="14"/>
        <v/>
      </c>
    </row>
    <row r="487" spans="1:44">
      <c r="A487" s="1" t="s">
        <v>44</v>
      </c>
      <c r="B487" s="1" t="s">
        <v>681</v>
      </c>
      <c r="C487" s="1">
        <v>124170767729247</v>
      </c>
      <c r="D487" s="1" t="s">
        <v>46</v>
      </c>
      <c r="E487" s="1" t="s">
        <v>47</v>
      </c>
      <c r="F487" s="1" t="s">
        <v>682</v>
      </c>
      <c r="G487" s="1">
        <v>43560</v>
      </c>
      <c r="H487" s="1">
        <v>43804</v>
      </c>
      <c r="I487" s="1">
        <v>3</v>
      </c>
      <c r="J487" s="1" t="s">
        <v>49</v>
      </c>
      <c r="K487" s="1">
        <v>201945</v>
      </c>
      <c r="L487" s="2">
        <v>43773</v>
      </c>
      <c r="M487" s="2">
        <v>43779</v>
      </c>
      <c r="N487" s="2">
        <v>43773</v>
      </c>
      <c r="O487" s="2">
        <v>43779</v>
      </c>
      <c r="P487" s="1">
        <v>1</v>
      </c>
      <c r="Q487" s="1">
        <v>24</v>
      </c>
      <c r="R487" s="10">
        <f t="shared" si="0"/>
        <v>2.843601895734597E-2</v>
      </c>
      <c r="S487" s="11">
        <f t="shared" si="1"/>
        <v>0.34123222748815163</v>
      </c>
      <c r="T487" s="1">
        <v>0.04</v>
      </c>
      <c r="U487" s="1">
        <v>1</v>
      </c>
      <c r="V487" s="1">
        <v>49.99</v>
      </c>
      <c r="W487" s="1">
        <v>844</v>
      </c>
      <c r="X487" s="1">
        <v>30.84</v>
      </c>
      <c r="Y487" s="1">
        <v>12</v>
      </c>
      <c r="Z487" s="1">
        <v>325.64999999999998</v>
      </c>
      <c r="AA487" s="1">
        <v>12</v>
      </c>
      <c r="AB487" s="1">
        <v>-23.166666666659999</v>
      </c>
      <c r="AC487" s="1">
        <v>325.64999999999998</v>
      </c>
      <c r="AD487" s="1">
        <v>-628.68541666648503</v>
      </c>
      <c r="AE487" s="1" t="s">
        <v>50</v>
      </c>
      <c r="AF487" s="11">
        <f t="shared" si="2"/>
        <v>1.4218009478672985E-2</v>
      </c>
      <c r="AG487" s="11">
        <f t="shared" si="3"/>
        <v>4.1666666666666664E-2</v>
      </c>
      <c r="AH487" s="10">
        <f t="shared" si="4"/>
        <v>35.166666666666664</v>
      </c>
      <c r="AI487" s="12">
        <f t="shared" si="5"/>
        <v>-1.9305555555555554</v>
      </c>
      <c r="AJ487" s="11">
        <f t="shared" si="6"/>
        <v>4.0751032442852952E-3</v>
      </c>
      <c r="AK487" s="11">
        <f t="shared" si="7"/>
        <v>4.0789375432190036E-2</v>
      </c>
      <c r="AL487" s="11">
        <f t="shared" si="8"/>
        <v>0.66960301596827609</v>
      </c>
      <c r="AM487" s="13">
        <f t="shared" si="9"/>
        <v>0.74844455452457681</v>
      </c>
      <c r="AN487" s="14">
        <f t="shared" si="10"/>
        <v>0.25592417061611372</v>
      </c>
      <c r="AO487" s="14">
        <f t="shared" si="11"/>
        <v>215.99999999999997</v>
      </c>
      <c r="AP487" s="15">
        <f t="shared" si="12"/>
        <v>-416.99999999999989</v>
      </c>
      <c r="AQ487" s="16">
        <f t="shared" si="13"/>
        <v>-1629.3888888888887</v>
      </c>
      <c r="AR487" s="11" t="str">
        <f t="shared" si="14"/>
        <v/>
      </c>
    </row>
    <row r="488" spans="1:44" hidden="1">
      <c r="A488" s="1" t="s">
        <v>44</v>
      </c>
      <c r="B488" s="1" t="s">
        <v>683</v>
      </c>
      <c r="C488" s="1">
        <v>124170767729247</v>
      </c>
      <c r="D488" s="1" t="s">
        <v>46</v>
      </c>
      <c r="E488" s="1" t="s">
        <v>47</v>
      </c>
      <c r="F488" s="1" t="s">
        <v>684</v>
      </c>
      <c r="G488" s="1">
        <v>43560</v>
      </c>
      <c r="H488" s="1">
        <v>43804</v>
      </c>
      <c r="I488" s="1">
        <v>3</v>
      </c>
      <c r="J488" s="1" t="s">
        <v>49</v>
      </c>
      <c r="K488" s="1">
        <v>201945</v>
      </c>
      <c r="L488" s="2">
        <v>43773</v>
      </c>
      <c r="M488" s="2">
        <v>43779</v>
      </c>
      <c r="N488" s="2">
        <v>43773</v>
      </c>
      <c r="O488" s="2">
        <v>43779</v>
      </c>
      <c r="P488" s="1">
        <v>1</v>
      </c>
      <c r="Q488" s="1">
        <v>1529</v>
      </c>
      <c r="R488" s="10">
        <f t="shared" si="0"/>
        <v>9.5395557773895689E-2</v>
      </c>
      <c r="S488" s="11">
        <f t="shared" si="1"/>
        <v>2.1940978287996007</v>
      </c>
      <c r="T488" s="1">
        <v>2.0299999999999998</v>
      </c>
      <c r="U488" s="1">
        <v>0</v>
      </c>
      <c r="V488" s="1">
        <v>0</v>
      </c>
      <c r="W488" s="1">
        <v>16028</v>
      </c>
      <c r="X488" s="1">
        <v>63.85</v>
      </c>
      <c r="Y488" s="1">
        <v>23</v>
      </c>
      <c r="Z488" s="1">
        <v>1154.32</v>
      </c>
      <c r="AA488" s="1">
        <v>23</v>
      </c>
      <c r="AB488" s="1">
        <v>23</v>
      </c>
      <c r="AC488" s="1">
        <v>1154.32</v>
      </c>
      <c r="AD488" s="1">
        <v>1154.32</v>
      </c>
      <c r="AE488" s="1" t="s">
        <v>50</v>
      </c>
      <c r="AF488" s="11">
        <f t="shared" si="2"/>
        <v>1.434988769653107E-3</v>
      </c>
      <c r="AG488" s="11">
        <f t="shared" si="3"/>
        <v>0</v>
      </c>
      <c r="AH488" s="10">
        <f t="shared" si="4"/>
        <v>0</v>
      </c>
      <c r="AI488" s="12">
        <f t="shared" si="5"/>
        <v>1</v>
      </c>
      <c r="AJ488" s="11">
        <f t="shared" si="6"/>
        <v>2.9900107972267081E-4</v>
      </c>
      <c r="AK488" s="11">
        <f t="shared" si="7"/>
        <v>0</v>
      </c>
      <c r="AL488" s="11">
        <f t="shared" si="8"/>
        <v>-4.7992762132634645</v>
      </c>
      <c r="AM488" s="13">
        <f t="shared" si="9"/>
        <v>0.5</v>
      </c>
      <c r="AN488" s="14">
        <f t="shared" si="10"/>
        <v>1.0970489143998003</v>
      </c>
      <c r="AO488" s="14">
        <f t="shared" si="11"/>
        <v>17583.5</v>
      </c>
      <c r="AP488" s="15">
        <f t="shared" si="12"/>
        <v>17583.5</v>
      </c>
      <c r="AQ488" s="16">
        <f t="shared" si="13"/>
        <v>16028</v>
      </c>
      <c r="AR488" s="11" t="str">
        <f t="shared" si="14"/>
        <v/>
      </c>
    </row>
    <row r="489" spans="1:44" hidden="1">
      <c r="A489" s="1" t="s">
        <v>44</v>
      </c>
      <c r="B489" s="1" t="s">
        <v>685</v>
      </c>
      <c r="C489" s="1">
        <v>124170767729247</v>
      </c>
      <c r="D489" s="1" t="s">
        <v>46</v>
      </c>
      <c r="E489" s="1" t="s">
        <v>47</v>
      </c>
      <c r="F489" s="1" t="s">
        <v>586</v>
      </c>
      <c r="G489" s="1">
        <v>43560</v>
      </c>
      <c r="H489" s="1">
        <v>43804</v>
      </c>
      <c r="I489" s="1">
        <v>3</v>
      </c>
      <c r="J489" s="1" t="s">
        <v>49</v>
      </c>
      <c r="K489" s="1">
        <v>201945</v>
      </c>
      <c r="L489" s="2">
        <v>43773</v>
      </c>
      <c r="M489" s="2">
        <v>43779</v>
      </c>
      <c r="N489" s="2">
        <v>43773</v>
      </c>
      <c r="O489" s="2">
        <v>43779</v>
      </c>
      <c r="P489" s="1">
        <v>1</v>
      </c>
      <c r="Q489" s="1">
        <v>1091</v>
      </c>
      <c r="R489" s="10">
        <f t="shared" si="0"/>
        <v>0.53796844181459569</v>
      </c>
      <c r="S489" s="11">
        <f t="shared" si="1"/>
        <v>1.0759368836291914</v>
      </c>
      <c r="T489" s="1">
        <v>1.62</v>
      </c>
      <c r="U489" s="1">
        <v>1</v>
      </c>
      <c r="V489" s="1">
        <v>37.46</v>
      </c>
      <c r="W489" s="1">
        <v>2028</v>
      </c>
      <c r="X489" s="1">
        <v>11.62</v>
      </c>
      <c r="Y489" s="1">
        <v>2</v>
      </c>
      <c r="Z489" s="1">
        <v>119.98</v>
      </c>
      <c r="AA489" s="1">
        <v>2</v>
      </c>
      <c r="AB489" s="1">
        <v>0.14115490375799999</v>
      </c>
      <c r="AC489" s="1">
        <v>119.98</v>
      </c>
      <c r="AD489" s="1">
        <v>8.4678826764424198</v>
      </c>
      <c r="AE489" s="1" t="s">
        <v>50</v>
      </c>
      <c r="AF489" s="11">
        <f t="shared" si="2"/>
        <v>9.8619329388560163E-4</v>
      </c>
      <c r="AG489" s="11">
        <f t="shared" si="3"/>
        <v>9.1659028414298811E-4</v>
      </c>
      <c r="AH489" s="10">
        <f t="shared" si="4"/>
        <v>1.8588450962419798</v>
      </c>
      <c r="AI489" s="12">
        <f t="shared" si="5"/>
        <v>7.05774518790101E-2</v>
      </c>
      <c r="AJ489" s="11">
        <f t="shared" si="6"/>
        <v>6.9700002287653468E-4</v>
      </c>
      <c r="AK489" s="11">
        <f t="shared" si="7"/>
        <v>9.1617011896659342E-4</v>
      </c>
      <c r="AL489" s="11">
        <f t="shared" si="8"/>
        <v>-6.0463198955451672E-2</v>
      </c>
      <c r="AM489" s="13">
        <f t="shared" si="9"/>
        <v>0.47589336259029696</v>
      </c>
      <c r="AN489" s="14">
        <f t="shared" si="10"/>
        <v>0.55948717948717952</v>
      </c>
      <c r="AO489" s="14">
        <f t="shared" si="11"/>
        <v>1134.6400000000001</v>
      </c>
      <c r="AP489" s="15">
        <f t="shared" si="12"/>
        <v>80.080000000000027</v>
      </c>
      <c r="AQ489" s="16">
        <f t="shared" si="13"/>
        <v>143.13107241063247</v>
      </c>
      <c r="AR489" s="11" t="str">
        <f t="shared" si="14"/>
        <v/>
      </c>
    </row>
    <row r="490" spans="1:44" hidden="1">
      <c r="A490" s="1" t="s">
        <v>44</v>
      </c>
      <c r="B490" s="1" t="s">
        <v>686</v>
      </c>
      <c r="C490" s="1">
        <v>124170767729247</v>
      </c>
      <c r="D490" s="1" t="s">
        <v>46</v>
      </c>
      <c r="E490" s="1" t="s">
        <v>47</v>
      </c>
      <c r="F490" s="1" t="s">
        <v>492</v>
      </c>
      <c r="G490" s="1">
        <v>43560</v>
      </c>
      <c r="H490" s="1">
        <v>43804</v>
      </c>
      <c r="I490" s="1">
        <v>3</v>
      </c>
      <c r="J490" s="1" t="s">
        <v>49</v>
      </c>
      <c r="K490" s="1">
        <v>201945</v>
      </c>
      <c r="L490" s="2">
        <v>43773</v>
      </c>
      <c r="M490" s="2">
        <v>43779</v>
      </c>
      <c r="N490" s="2">
        <v>43773</v>
      </c>
      <c r="O490" s="2">
        <v>43779</v>
      </c>
      <c r="P490" s="1">
        <v>1</v>
      </c>
      <c r="Q490" s="1">
        <v>3950</v>
      </c>
      <c r="R490" s="10">
        <f t="shared" si="0"/>
        <v>9.170690936106983E-2</v>
      </c>
      <c r="S490" s="11">
        <f t="shared" si="1"/>
        <v>9.4458116641901935</v>
      </c>
      <c r="T490" s="1">
        <v>9.0399999999999991</v>
      </c>
      <c r="U490" s="1">
        <v>9</v>
      </c>
      <c r="V490" s="1">
        <v>614.64</v>
      </c>
      <c r="W490" s="1">
        <v>43072</v>
      </c>
      <c r="X490" s="1">
        <v>1105.9000000000001</v>
      </c>
      <c r="Y490" s="1">
        <v>103</v>
      </c>
      <c r="Z490" s="1">
        <v>5580.66</v>
      </c>
      <c r="AA490" s="1">
        <v>103</v>
      </c>
      <c r="AB490" s="1">
        <v>4.8612658226800001</v>
      </c>
      <c r="AC490" s="1">
        <v>5580.66</v>
      </c>
      <c r="AD490" s="1">
        <v>263.38904588346901</v>
      </c>
      <c r="AE490" s="1" t="s">
        <v>50</v>
      </c>
      <c r="AF490" s="11">
        <f t="shared" si="2"/>
        <v>2.3913447251114415E-3</v>
      </c>
      <c r="AG490" s="11">
        <f t="shared" si="3"/>
        <v>2.2784810126582279E-3</v>
      </c>
      <c r="AH490" s="10">
        <f t="shared" si="4"/>
        <v>98.138734177215198</v>
      </c>
      <c r="AI490" s="12">
        <f t="shared" si="5"/>
        <v>4.7196755561017607E-2</v>
      </c>
      <c r="AJ490" s="11">
        <f t="shared" si="6"/>
        <v>2.3534429682062747E-4</v>
      </c>
      <c r="AK490" s="11">
        <f t="shared" si="7"/>
        <v>7.5862793150799368E-4</v>
      </c>
      <c r="AL490" s="11">
        <f t="shared" si="8"/>
        <v>-0.14209308392448317</v>
      </c>
      <c r="AM490" s="13">
        <f t="shared" si="9"/>
        <v>0.44350324048833145</v>
      </c>
      <c r="AN490" s="14">
        <f t="shared" si="10"/>
        <v>5.2896545319465087</v>
      </c>
      <c r="AO490" s="14">
        <f t="shared" si="11"/>
        <v>227836.00000000003</v>
      </c>
      <c r="AP490" s="15">
        <f t="shared" si="12"/>
        <v>10753.120000000008</v>
      </c>
      <c r="AQ490" s="16">
        <f t="shared" si="13"/>
        <v>2032.8586555241504</v>
      </c>
      <c r="AR490" s="11" t="str">
        <f t="shared" si="14"/>
        <v/>
      </c>
    </row>
    <row r="491" spans="1:44" hidden="1">
      <c r="A491" s="1" t="s">
        <v>44</v>
      </c>
      <c r="B491" s="1" t="s">
        <v>687</v>
      </c>
      <c r="C491" s="1">
        <v>124170767729247</v>
      </c>
      <c r="D491" s="1" t="s">
        <v>46</v>
      </c>
      <c r="E491" s="1" t="s">
        <v>47</v>
      </c>
      <c r="F491" s="1" t="s">
        <v>688</v>
      </c>
      <c r="G491" s="1">
        <v>43560</v>
      </c>
      <c r="H491" s="1">
        <v>43804</v>
      </c>
      <c r="I491" s="1">
        <v>3</v>
      </c>
      <c r="J491" s="1" t="s">
        <v>49</v>
      </c>
      <c r="K491" s="1">
        <v>201945</v>
      </c>
      <c r="L491" s="2">
        <v>43773</v>
      </c>
      <c r="M491" s="2">
        <v>43779</v>
      </c>
      <c r="N491" s="2">
        <v>43773</v>
      </c>
      <c r="O491" s="2">
        <v>43779</v>
      </c>
      <c r="P491" s="1">
        <v>1</v>
      </c>
      <c r="Q491" s="1">
        <v>1358</v>
      </c>
      <c r="R491" s="10">
        <f t="shared" si="0"/>
        <v>8.0583906954664136E-2</v>
      </c>
      <c r="S491" s="11">
        <f t="shared" si="1"/>
        <v>0.64467125563731309</v>
      </c>
      <c r="T491" s="1">
        <v>1.39</v>
      </c>
      <c r="U491" s="1">
        <v>0</v>
      </c>
      <c r="V491" s="1">
        <v>0</v>
      </c>
      <c r="W491" s="1">
        <v>16852</v>
      </c>
      <c r="X491" s="1">
        <v>108.71</v>
      </c>
      <c r="Y491" s="1">
        <v>8</v>
      </c>
      <c r="Z491" s="1">
        <v>340.76</v>
      </c>
      <c r="AA491" s="1">
        <v>8</v>
      </c>
      <c r="AB491" s="1">
        <v>8</v>
      </c>
      <c r="AC491" s="1">
        <v>340.76</v>
      </c>
      <c r="AD491" s="1">
        <v>340.76</v>
      </c>
      <c r="AE491" s="1" t="s">
        <v>50</v>
      </c>
      <c r="AF491" s="11">
        <f t="shared" si="2"/>
        <v>4.7472110135295516E-4</v>
      </c>
      <c r="AG491" s="11">
        <f t="shared" si="3"/>
        <v>0</v>
      </c>
      <c r="AH491" s="10">
        <f t="shared" si="4"/>
        <v>0</v>
      </c>
      <c r="AI491" s="12">
        <f t="shared" si="5"/>
        <v>1</v>
      </c>
      <c r="AJ491" s="11">
        <f t="shared" si="6"/>
        <v>1.6779941182236877E-4</v>
      </c>
      <c r="AK491" s="11">
        <f t="shared" si="7"/>
        <v>0</v>
      </c>
      <c r="AL491" s="11">
        <f t="shared" si="8"/>
        <v>-2.8290987208911762</v>
      </c>
      <c r="AM491" s="13">
        <f t="shared" si="9"/>
        <v>0.5</v>
      </c>
      <c r="AN491" s="14">
        <f t="shared" si="10"/>
        <v>0.32233562781865654</v>
      </c>
      <c r="AO491" s="14">
        <f t="shared" si="11"/>
        <v>5432</v>
      </c>
      <c r="AP491" s="15">
        <f t="shared" si="12"/>
        <v>5432</v>
      </c>
      <c r="AQ491" s="16">
        <f t="shared" si="13"/>
        <v>16852</v>
      </c>
      <c r="AR491" s="11" t="str">
        <f t="shared" si="14"/>
        <v/>
      </c>
    </row>
    <row r="492" spans="1:44" hidden="1">
      <c r="A492" s="1" t="s">
        <v>116</v>
      </c>
      <c r="B492" s="1" t="s">
        <v>689</v>
      </c>
      <c r="C492" s="1">
        <v>124170767729247</v>
      </c>
      <c r="D492" s="1" t="s">
        <v>46</v>
      </c>
      <c r="E492" s="1" t="s">
        <v>118</v>
      </c>
      <c r="F492" s="1" t="s">
        <v>690</v>
      </c>
      <c r="G492" s="1">
        <v>43560</v>
      </c>
      <c r="H492" s="1">
        <v>43804</v>
      </c>
      <c r="I492" s="1">
        <v>3</v>
      </c>
      <c r="J492" s="1" t="s">
        <v>49</v>
      </c>
      <c r="K492" s="1">
        <v>201945</v>
      </c>
      <c r="L492" s="2">
        <v>43773</v>
      </c>
      <c r="M492" s="2">
        <v>43779</v>
      </c>
      <c r="N492" s="2">
        <v>43773</v>
      </c>
      <c r="O492" s="2">
        <v>43779</v>
      </c>
      <c r="P492" s="1">
        <v>1</v>
      </c>
      <c r="Q492" s="1">
        <v>248</v>
      </c>
      <c r="R492" s="10">
        <f t="shared" si="0"/>
        <v>4.6774801961523955E-2</v>
      </c>
      <c r="S492" s="11">
        <f t="shared" si="1"/>
        <v>0.14032440588457187</v>
      </c>
      <c r="T492" s="1">
        <v>0.33999999999999903</v>
      </c>
      <c r="U492" s="1">
        <v>1</v>
      </c>
      <c r="V492" s="1">
        <v>47.14</v>
      </c>
      <c r="W492" s="1">
        <v>5302</v>
      </c>
      <c r="X492" s="1">
        <v>97.65</v>
      </c>
      <c r="Y492" s="1">
        <v>3</v>
      </c>
      <c r="Z492" s="1">
        <v>149.97999999999999</v>
      </c>
      <c r="AA492" s="1">
        <v>3</v>
      </c>
      <c r="AB492" s="1">
        <v>-18.379032258081001</v>
      </c>
      <c r="AC492" s="1">
        <v>149.97999999999999</v>
      </c>
      <c r="AD492" s="1">
        <v>-918.82908602232897</v>
      </c>
      <c r="AE492" s="1" t="s">
        <v>50</v>
      </c>
      <c r="AF492" s="11">
        <f t="shared" si="2"/>
        <v>5.6582421727649945E-4</v>
      </c>
      <c r="AG492" s="11">
        <f t="shared" si="3"/>
        <v>4.0322580645161289E-3</v>
      </c>
      <c r="AH492" s="10">
        <f t="shared" si="4"/>
        <v>21.379032258064516</v>
      </c>
      <c r="AI492" s="12">
        <f t="shared" si="5"/>
        <v>-6.126344086021505</v>
      </c>
      <c r="AJ492" s="11">
        <f t="shared" si="6"/>
        <v>3.2658632970331735E-4</v>
      </c>
      <c r="AK492" s="11">
        <f t="shared" si="7"/>
        <v>4.0241203002890809E-3</v>
      </c>
      <c r="AL492" s="11">
        <f t="shared" si="8"/>
        <v>0.85859115952702214</v>
      </c>
      <c r="AM492" s="13">
        <f t="shared" si="9"/>
        <v>0.8047169414060652</v>
      </c>
      <c r="AN492" s="14">
        <f t="shared" si="10"/>
        <v>0.1122595247076575</v>
      </c>
      <c r="AO492" s="14">
        <f t="shared" si="11"/>
        <v>595.20000000000005</v>
      </c>
      <c r="AP492" s="15">
        <f t="shared" si="12"/>
        <v>-3646.4</v>
      </c>
      <c r="AQ492" s="16">
        <f t="shared" si="13"/>
        <v>-32481.87634408602</v>
      </c>
      <c r="AR492" s="11">
        <f t="shared" si="14"/>
        <v>0.8</v>
      </c>
    </row>
    <row r="493" spans="1:44" hidden="1">
      <c r="A493" s="1" t="s">
        <v>90</v>
      </c>
      <c r="B493" s="1" t="s">
        <v>691</v>
      </c>
      <c r="C493" s="1">
        <v>124170767729247</v>
      </c>
      <c r="D493" s="1" t="s">
        <v>46</v>
      </c>
      <c r="E493" s="1" t="s">
        <v>92</v>
      </c>
      <c r="F493" s="1" t="s">
        <v>95</v>
      </c>
      <c r="G493" s="1">
        <v>43560</v>
      </c>
      <c r="H493" s="1">
        <v>43804</v>
      </c>
      <c r="I493" s="1">
        <v>3</v>
      </c>
      <c r="J493" s="1" t="s">
        <v>49</v>
      </c>
      <c r="K493" s="1">
        <v>201945</v>
      </c>
      <c r="L493" s="2">
        <v>43773</v>
      </c>
      <c r="M493" s="2">
        <v>43779</v>
      </c>
      <c r="N493" s="2">
        <v>43773</v>
      </c>
      <c r="O493" s="2">
        <v>43779</v>
      </c>
      <c r="P493" s="1">
        <v>1</v>
      </c>
      <c r="Q493" s="1">
        <v>243074</v>
      </c>
      <c r="R493" s="10">
        <f t="shared" si="0"/>
        <v>0.11728121649697429</v>
      </c>
      <c r="S493" s="11">
        <f t="shared" si="1"/>
        <v>238.90183800433664</v>
      </c>
      <c r="T493" s="1">
        <v>274.43</v>
      </c>
      <c r="U493" s="1">
        <v>42</v>
      </c>
      <c r="V493" s="1">
        <v>2227.9299999999998</v>
      </c>
      <c r="W493" s="1">
        <v>2072574</v>
      </c>
      <c r="X493" s="1">
        <v>26260.13</v>
      </c>
      <c r="Y493" s="1">
        <v>2037</v>
      </c>
      <c r="Z493" s="1">
        <v>122787.58</v>
      </c>
      <c r="AA493" s="1">
        <v>2037</v>
      </c>
      <c r="AB493" s="1">
        <v>1678.88638850551</v>
      </c>
      <c r="AC493" s="1">
        <v>122787.58</v>
      </c>
      <c r="AD493" s="1">
        <v>101200.98023541</v>
      </c>
      <c r="AE493" s="1" t="s">
        <v>50</v>
      </c>
      <c r="AF493" s="11">
        <f t="shared" si="2"/>
        <v>9.8283583601840039E-4</v>
      </c>
      <c r="AG493" s="11">
        <f t="shared" si="3"/>
        <v>1.727868879435892E-4</v>
      </c>
      <c r="AH493" s="10">
        <f t="shared" si="4"/>
        <v>358.11361149279645</v>
      </c>
      <c r="AI493" s="12">
        <f t="shared" si="5"/>
        <v>0.82419557609582894</v>
      </c>
      <c r="AJ493" s="11">
        <f t="shared" si="6"/>
        <v>2.1765665159051268E-5</v>
      </c>
      <c r="AK493" s="11">
        <f t="shared" si="7"/>
        <v>2.6659292152643979E-5</v>
      </c>
      <c r="AL493" s="11">
        <f t="shared" si="8"/>
        <v>-23.536977345343452</v>
      </c>
      <c r="AM493" s="13">
        <f t="shared" si="9"/>
        <v>8.5335625531279889E-123</v>
      </c>
      <c r="AN493" s="14">
        <f t="shared" si="10"/>
        <v>238.90183800433664</v>
      </c>
      <c r="AO493" s="14">
        <f t="shared" si="11"/>
        <v>495141738</v>
      </c>
      <c r="AP493" s="15">
        <f t="shared" si="12"/>
        <v>408093630</v>
      </c>
      <c r="AQ493" s="16">
        <f t="shared" si="13"/>
        <v>1708206.3219312367</v>
      </c>
      <c r="AR493" s="11">
        <f t="shared" si="14"/>
        <v>1</v>
      </c>
    </row>
    <row r="494" spans="1:44" hidden="1">
      <c r="A494" s="1" t="s">
        <v>44</v>
      </c>
      <c r="B494" s="1" t="s">
        <v>692</v>
      </c>
      <c r="C494" s="1">
        <v>124170767729247</v>
      </c>
      <c r="D494" s="1" t="s">
        <v>46</v>
      </c>
      <c r="E494" s="1" t="s">
        <v>47</v>
      </c>
      <c r="F494" s="1" t="s">
        <v>569</v>
      </c>
      <c r="G494" s="1">
        <v>43560</v>
      </c>
      <c r="H494" s="1">
        <v>43804</v>
      </c>
      <c r="I494" s="1">
        <v>3</v>
      </c>
      <c r="J494" s="1" t="s">
        <v>49</v>
      </c>
      <c r="K494" s="1">
        <v>201945</v>
      </c>
      <c r="L494" s="2">
        <v>43773</v>
      </c>
      <c r="M494" s="2">
        <v>43779</v>
      </c>
      <c r="N494" s="2">
        <v>43773</v>
      </c>
      <c r="O494" s="2">
        <v>43779</v>
      </c>
      <c r="P494" s="1">
        <v>1</v>
      </c>
      <c r="Q494" s="1">
        <v>36952</v>
      </c>
      <c r="R494" s="10">
        <f t="shared" si="0"/>
        <v>5.9868927359186024E-2</v>
      </c>
      <c r="S494" s="11">
        <f t="shared" si="1"/>
        <v>17.840940353037436</v>
      </c>
      <c r="T494" s="1">
        <v>38.309999999999903</v>
      </c>
      <c r="U494" s="1">
        <v>4</v>
      </c>
      <c r="V494" s="1">
        <v>173.86</v>
      </c>
      <c r="W494" s="1">
        <v>617215</v>
      </c>
      <c r="X494" s="1">
        <v>4150.41</v>
      </c>
      <c r="Y494" s="1">
        <v>298</v>
      </c>
      <c r="Z494" s="1">
        <v>18175.560000000001</v>
      </c>
      <c r="AA494" s="1">
        <v>298</v>
      </c>
      <c r="AB494" s="1">
        <v>231.187378219984</v>
      </c>
      <c r="AC494" s="1">
        <v>18175.560000000001</v>
      </c>
      <c r="AD494" s="1">
        <v>14100.537127785199</v>
      </c>
      <c r="AE494" s="1" t="s">
        <v>50</v>
      </c>
      <c r="AF494" s="11">
        <f t="shared" si="2"/>
        <v>4.8281393031601629E-4</v>
      </c>
      <c r="AG494" s="11">
        <f t="shared" si="3"/>
        <v>1.0824853864472829E-4</v>
      </c>
      <c r="AH494" s="10">
        <f t="shared" si="4"/>
        <v>66.812621779605976</v>
      </c>
      <c r="AI494" s="12">
        <f t="shared" si="5"/>
        <v>0.77579657120937595</v>
      </c>
      <c r="AJ494" s="11">
        <f t="shared" si="6"/>
        <v>2.7961907387465552E-5</v>
      </c>
      <c r="AK494" s="11">
        <f t="shared" si="7"/>
        <v>5.4121339806553371E-5</v>
      </c>
      <c r="AL494" s="11">
        <f t="shared" si="8"/>
        <v>-6.1486941549912775</v>
      </c>
      <c r="AM494" s="13">
        <f t="shared" si="9"/>
        <v>3.9061727877399443E-10</v>
      </c>
      <c r="AN494" s="14">
        <f t="shared" si="10"/>
        <v>17.840940353037436</v>
      </c>
      <c r="AO494" s="14">
        <f t="shared" si="11"/>
        <v>11011696</v>
      </c>
      <c r="AP494" s="15">
        <f t="shared" si="12"/>
        <v>8542836</v>
      </c>
      <c r="AQ494" s="16">
        <f t="shared" si="13"/>
        <v>478833.28069899499</v>
      </c>
      <c r="AR494" s="11">
        <f t="shared" si="14"/>
        <v>1</v>
      </c>
    </row>
    <row r="495" spans="1:44" hidden="1">
      <c r="A495" s="1" t="s">
        <v>44</v>
      </c>
      <c r="B495" s="1" t="s">
        <v>693</v>
      </c>
      <c r="C495" s="1">
        <v>124170767729247</v>
      </c>
      <c r="D495" s="1" t="s">
        <v>46</v>
      </c>
      <c r="E495" s="1" t="s">
        <v>47</v>
      </c>
      <c r="F495" s="1" t="s">
        <v>501</v>
      </c>
      <c r="G495" s="1">
        <v>43560</v>
      </c>
      <c r="H495" s="1">
        <v>43804</v>
      </c>
      <c r="I495" s="1">
        <v>3</v>
      </c>
      <c r="J495" s="1" t="s">
        <v>49</v>
      </c>
      <c r="K495" s="1">
        <v>201945</v>
      </c>
      <c r="L495" s="2">
        <v>43773</v>
      </c>
      <c r="M495" s="2">
        <v>43779</v>
      </c>
      <c r="N495" s="2">
        <v>43773</v>
      </c>
      <c r="O495" s="2">
        <v>43779</v>
      </c>
      <c r="P495" s="1">
        <v>1</v>
      </c>
      <c r="R495" s="10">
        <f t="shared" si="0"/>
        <v>0</v>
      </c>
      <c r="S495" s="11">
        <f t="shared" si="1"/>
        <v>0</v>
      </c>
      <c r="W495" s="1">
        <v>171939</v>
      </c>
      <c r="X495" s="1">
        <v>888.84</v>
      </c>
      <c r="Y495" s="1">
        <v>79</v>
      </c>
      <c r="Z495" s="1">
        <v>4711.83</v>
      </c>
      <c r="AA495" s="1">
        <v>79</v>
      </c>
      <c r="AB495" s="1">
        <v>0</v>
      </c>
      <c r="AC495" s="1">
        <v>4711.83</v>
      </c>
      <c r="AD495" s="1">
        <v>0</v>
      </c>
      <c r="AE495" s="1" t="s">
        <v>50</v>
      </c>
      <c r="AF495" s="11">
        <f t="shared" si="2"/>
        <v>4.5946527547560472E-4</v>
      </c>
      <c r="AG495" s="11">
        <f t="shared" si="3"/>
        <v>0</v>
      </c>
      <c r="AH495" s="10">
        <f t="shared" si="4"/>
        <v>0</v>
      </c>
      <c r="AI495" s="12">
        <f t="shared" si="5"/>
        <v>1</v>
      </c>
      <c r="AJ495" s="11">
        <f t="shared" si="6"/>
        <v>5.1682005096964494E-5</v>
      </c>
      <c r="AK495" s="11">
        <f t="shared" si="7"/>
        <v>0</v>
      </c>
      <c r="AL495" s="11">
        <f t="shared" si="8"/>
        <v>-8.8902370295728144</v>
      </c>
      <c r="AM495" s="13">
        <f t="shared" si="9"/>
        <v>0.5</v>
      </c>
      <c r="AN495" s="14">
        <f t="shared" si="10"/>
        <v>0</v>
      </c>
      <c r="AO495" s="14">
        <f t="shared" si="11"/>
        <v>0</v>
      </c>
      <c r="AP495" s="15">
        <f t="shared" si="12"/>
        <v>0</v>
      </c>
      <c r="AQ495" s="16">
        <f t="shared" si="13"/>
        <v>171939</v>
      </c>
      <c r="AR495" s="11" t="str">
        <f t="shared" si="14"/>
        <v/>
      </c>
    </row>
    <row r="496" spans="1:44" hidden="1">
      <c r="A496" s="1" t="s">
        <v>44</v>
      </c>
      <c r="B496" s="1" t="s">
        <v>694</v>
      </c>
      <c r="C496" s="1">
        <v>124170767729247</v>
      </c>
      <c r="D496" s="1" t="s">
        <v>46</v>
      </c>
      <c r="E496" s="1" t="s">
        <v>47</v>
      </c>
      <c r="F496" s="1" t="s">
        <v>695</v>
      </c>
      <c r="G496" s="1">
        <v>43560</v>
      </c>
      <c r="H496" s="1">
        <v>43804</v>
      </c>
      <c r="I496" s="1">
        <v>3</v>
      </c>
      <c r="J496" s="1" t="s">
        <v>49</v>
      </c>
      <c r="K496" s="1">
        <v>201945</v>
      </c>
      <c r="L496" s="2">
        <v>43773</v>
      </c>
      <c r="M496" s="2">
        <v>43779</v>
      </c>
      <c r="N496" s="2">
        <v>43773</v>
      </c>
      <c r="O496" s="2">
        <v>43779</v>
      </c>
      <c r="P496" s="1">
        <v>1</v>
      </c>
      <c r="R496" s="10">
        <f t="shared" si="0"/>
        <v>0</v>
      </c>
      <c r="S496" s="11">
        <f t="shared" si="1"/>
        <v>0</v>
      </c>
      <c r="W496" s="1">
        <v>95</v>
      </c>
      <c r="X496" s="1">
        <v>4.99</v>
      </c>
      <c r="Y496" s="1">
        <v>0</v>
      </c>
      <c r="Z496" s="1">
        <v>0</v>
      </c>
      <c r="AA496" s="1">
        <v>0</v>
      </c>
      <c r="AB496" s="1">
        <v>0</v>
      </c>
      <c r="AC496" s="1">
        <v>0</v>
      </c>
      <c r="AD496" s="1">
        <v>0</v>
      </c>
      <c r="AE496" s="1" t="s">
        <v>50</v>
      </c>
      <c r="AF496" s="11">
        <f t="shared" si="2"/>
        <v>0</v>
      </c>
      <c r="AG496" s="11">
        <f t="shared" si="3"/>
        <v>0</v>
      </c>
      <c r="AH496" s="10">
        <f t="shared" si="4"/>
        <v>0</v>
      </c>
      <c r="AI496" s="12">
        <f t="shared" si="5"/>
        <v>0</v>
      </c>
      <c r="AJ496" s="11">
        <f t="shared" si="6"/>
        <v>0</v>
      </c>
      <c r="AK496" s="11">
        <f t="shared" si="7"/>
        <v>0</v>
      </c>
      <c r="AL496" s="11" t="e">
        <f t="shared" si="8"/>
        <v>#DIV/0!</v>
      </c>
      <c r="AM496" s="13">
        <f t="shared" si="9"/>
        <v>0.5</v>
      </c>
      <c r="AN496" s="14">
        <f t="shared" si="10"/>
        <v>0</v>
      </c>
      <c r="AO496" s="14">
        <f t="shared" si="11"/>
        <v>0</v>
      </c>
      <c r="AP496" s="15">
        <f t="shared" si="12"/>
        <v>0</v>
      </c>
      <c r="AQ496" s="16">
        <f t="shared" si="13"/>
        <v>0</v>
      </c>
      <c r="AR496" s="11" t="str">
        <f t="shared" si="14"/>
        <v/>
      </c>
    </row>
    <row r="497" spans="1:44" hidden="1">
      <c r="A497" s="1" t="s">
        <v>90</v>
      </c>
      <c r="B497" s="1" t="s">
        <v>696</v>
      </c>
      <c r="C497" s="1">
        <v>124170767729247</v>
      </c>
      <c r="D497" s="1" t="s">
        <v>46</v>
      </c>
      <c r="E497" s="1" t="s">
        <v>92</v>
      </c>
      <c r="F497" s="1" t="s">
        <v>115</v>
      </c>
      <c r="G497" s="1">
        <v>43560</v>
      </c>
      <c r="H497" s="1">
        <v>43804</v>
      </c>
      <c r="I497" s="1">
        <v>3</v>
      </c>
      <c r="J497" s="1" t="s">
        <v>49</v>
      </c>
      <c r="K497" s="1">
        <v>201945</v>
      </c>
      <c r="L497" s="2">
        <v>43773</v>
      </c>
      <c r="M497" s="2">
        <v>43779</v>
      </c>
      <c r="N497" s="2">
        <v>43773</v>
      </c>
      <c r="O497" s="2">
        <v>43779</v>
      </c>
      <c r="P497" s="1">
        <v>1</v>
      </c>
      <c r="Q497" s="1">
        <v>2165</v>
      </c>
      <c r="R497" s="10">
        <f t="shared" si="0"/>
        <v>0.1302961001444391</v>
      </c>
      <c r="S497" s="11">
        <f t="shared" si="1"/>
        <v>35.701131439576315</v>
      </c>
      <c r="T497" s="1">
        <v>10.92</v>
      </c>
      <c r="U497" s="1">
        <v>3</v>
      </c>
      <c r="V497" s="1">
        <v>253.98</v>
      </c>
      <c r="W497" s="1">
        <v>16616</v>
      </c>
      <c r="X497" s="1">
        <v>2286.13</v>
      </c>
      <c r="Y497" s="1">
        <v>274</v>
      </c>
      <c r="Z497" s="1">
        <v>16880.28</v>
      </c>
      <c r="AA497" s="1">
        <v>274</v>
      </c>
      <c r="AB497" s="1">
        <v>250.97551963040399</v>
      </c>
      <c r="AC497" s="1">
        <v>16880.28</v>
      </c>
      <c r="AD497" s="1">
        <v>15461.8140310464</v>
      </c>
      <c r="AE497" s="1" t="s">
        <v>50</v>
      </c>
      <c r="AF497" s="11">
        <f t="shared" si="2"/>
        <v>1.6490129995185364E-2</v>
      </c>
      <c r="AG497" s="11">
        <f t="shared" si="3"/>
        <v>1.3856812933025404E-3</v>
      </c>
      <c r="AH497" s="10">
        <f t="shared" si="4"/>
        <v>23.024480369515011</v>
      </c>
      <c r="AI497" s="12">
        <f t="shared" si="5"/>
        <v>0.91596904974629556</v>
      </c>
      <c r="AJ497" s="11">
        <f t="shared" si="6"/>
        <v>9.8795726503251549E-4</v>
      </c>
      <c r="AK497" s="11">
        <f t="shared" si="7"/>
        <v>7.9946898677250389E-4</v>
      </c>
      <c r="AL497" s="11">
        <f t="shared" si="8"/>
        <v>-11.884758243219295</v>
      </c>
      <c r="AM497" s="13">
        <f t="shared" si="9"/>
        <v>7.1022731418334423E-33</v>
      </c>
      <c r="AN497" s="14">
        <f t="shared" si="10"/>
        <v>35.701131439576315</v>
      </c>
      <c r="AO497" s="14">
        <f t="shared" si="11"/>
        <v>593210</v>
      </c>
      <c r="AP497" s="15">
        <f t="shared" si="12"/>
        <v>543362</v>
      </c>
      <c r="AQ497" s="16">
        <f t="shared" si="13"/>
        <v>15219.741730584446</v>
      </c>
      <c r="AR497" s="11">
        <f t="shared" si="14"/>
        <v>1</v>
      </c>
    </row>
    <row r="498" spans="1:44" hidden="1">
      <c r="A498" s="1" t="s">
        <v>44</v>
      </c>
      <c r="B498" s="1" t="s">
        <v>697</v>
      </c>
      <c r="C498" s="1">
        <v>124170767729247</v>
      </c>
      <c r="D498" s="1" t="s">
        <v>46</v>
      </c>
      <c r="E498" s="1" t="s">
        <v>47</v>
      </c>
      <c r="F498" s="1" t="s">
        <v>698</v>
      </c>
      <c r="G498" s="1">
        <v>43560</v>
      </c>
      <c r="H498" s="1">
        <v>43804</v>
      </c>
      <c r="I498" s="1">
        <v>3</v>
      </c>
      <c r="J498" s="1" t="s">
        <v>49</v>
      </c>
      <c r="K498" s="1">
        <v>201945</v>
      </c>
      <c r="L498" s="2">
        <v>43773</v>
      </c>
      <c r="M498" s="2">
        <v>43779</v>
      </c>
      <c r="N498" s="2">
        <v>43773</v>
      </c>
      <c r="O498" s="2">
        <v>43779</v>
      </c>
      <c r="P498" s="1">
        <v>1</v>
      </c>
      <c r="Q498" s="1">
        <v>1466</v>
      </c>
      <c r="R498" s="10">
        <f t="shared" si="0"/>
        <v>3.6123499987679573E-2</v>
      </c>
      <c r="S498" s="11">
        <f t="shared" si="1"/>
        <v>1.0837049996303871</v>
      </c>
      <c r="T498" s="1">
        <v>1.76999999999999</v>
      </c>
      <c r="U498" s="1">
        <v>0</v>
      </c>
      <c r="V498" s="1">
        <v>0</v>
      </c>
      <c r="W498" s="1">
        <v>40583</v>
      </c>
      <c r="X498" s="1">
        <v>480.99</v>
      </c>
      <c r="Y498" s="1">
        <v>30</v>
      </c>
      <c r="Z498" s="1">
        <v>1642.25</v>
      </c>
      <c r="AA498" s="1">
        <v>30</v>
      </c>
      <c r="AB498" s="1">
        <v>30</v>
      </c>
      <c r="AC498" s="1">
        <v>1642.25</v>
      </c>
      <c r="AD498" s="1">
        <v>1642.25</v>
      </c>
      <c r="AE498" s="1" t="s">
        <v>50</v>
      </c>
      <c r="AF498" s="11">
        <f t="shared" si="2"/>
        <v>7.3922578419535268E-4</v>
      </c>
      <c r="AG498" s="11">
        <f t="shared" si="3"/>
        <v>0</v>
      </c>
      <c r="AH498" s="10">
        <f t="shared" si="4"/>
        <v>0</v>
      </c>
      <c r="AI498" s="12">
        <f t="shared" si="5"/>
        <v>1</v>
      </c>
      <c r="AJ498" s="11">
        <f t="shared" si="6"/>
        <v>1.3491365220895073E-4</v>
      </c>
      <c r="AK498" s="11">
        <f t="shared" si="7"/>
        <v>0</v>
      </c>
      <c r="AL498" s="11">
        <f t="shared" si="8"/>
        <v>-5.4792511513249904</v>
      </c>
      <c r="AM498" s="13">
        <f t="shared" si="9"/>
        <v>0.5</v>
      </c>
      <c r="AN498" s="14">
        <f t="shared" si="10"/>
        <v>0.54185249981519357</v>
      </c>
      <c r="AO498" s="14">
        <f t="shared" si="11"/>
        <v>21990</v>
      </c>
      <c r="AP498" s="15">
        <f t="shared" si="12"/>
        <v>21990</v>
      </c>
      <c r="AQ498" s="16">
        <f t="shared" si="13"/>
        <v>40583</v>
      </c>
      <c r="AR498" s="11" t="str">
        <f t="shared" si="14"/>
        <v/>
      </c>
    </row>
    <row r="499" spans="1:44" hidden="1">
      <c r="A499" s="1" t="s">
        <v>44</v>
      </c>
      <c r="B499" s="1" t="s">
        <v>699</v>
      </c>
      <c r="C499" s="1">
        <v>124170767729247</v>
      </c>
      <c r="D499" s="1" t="s">
        <v>46</v>
      </c>
      <c r="E499" s="1" t="s">
        <v>47</v>
      </c>
      <c r="F499" s="1" t="s">
        <v>700</v>
      </c>
      <c r="G499" s="1">
        <v>43560</v>
      </c>
      <c r="H499" s="1">
        <v>43804</v>
      </c>
      <c r="I499" s="1">
        <v>3</v>
      </c>
      <c r="J499" s="1" t="s">
        <v>49</v>
      </c>
      <c r="K499" s="1">
        <v>201945</v>
      </c>
      <c r="L499" s="2">
        <v>43773</v>
      </c>
      <c r="M499" s="2">
        <v>43779</v>
      </c>
      <c r="N499" s="2">
        <v>43773</v>
      </c>
      <c r="O499" s="2">
        <v>43779</v>
      </c>
      <c r="P499" s="1">
        <v>1</v>
      </c>
      <c r="R499" s="10">
        <f t="shared" si="0"/>
        <v>0</v>
      </c>
      <c r="S499" s="11">
        <f t="shared" si="1"/>
        <v>0</v>
      </c>
      <c r="W499" s="1">
        <v>835</v>
      </c>
      <c r="X499" s="1">
        <v>94.7</v>
      </c>
      <c r="Y499" s="1">
        <v>5</v>
      </c>
      <c r="Z499" s="1">
        <v>224.37</v>
      </c>
      <c r="AA499" s="1">
        <v>5</v>
      </c>
      <c r="AB499" s="1">
        <v>0</v>
      </c>
      <c r="AC499" s="1">
        <v>224.37</v>
      </c>
      <c r="AD499" s="1">
        <v>0</v>
      </c>
      <c r="AE499" s="1" t="s">
        <v>50</v>
      </c>
      <c r="AF499" s="11">
        <f t="shared" si="2"/>
        <v>5.9880239520958087E-3</v>
      </c>
      <c r="AG499" s="11">
        <f t="shared" si="3"/>
        <v>0</v>
      </c>
      <c r="AH499" s="10">
        <f t="shared" si="4"/>
        <v>0</v>
      </c>
      <c r="AI499" s="12">
        <f t="shared" si="5"/>
        <v>1</v>
      </c>
      <c r="AJ499" s="11">
        <f t="shared" si="6"/>
        <v>2.6698959411970125E-3</v>
      </c>
      <c r="AK499" s="11">
        <f t="shared" si="7"/>
        <v>0</v>
      </c>
      <c r="AL499" s="11">
        <f t="shared" si="8"/>
        <v>-2.2427930091579364</v>
      </c>
      <c r="AM499" s="13">
        <f t="shared" si="9"/>
        <v>0.5</v>
      </c>
      <c r="AN499" s="14">
        <f t="shared" si="10"/>
        <v>0</v>
      </c>
      <c r="AO499" s="14">
        <f t="shared" si="11"/>
        <v>0</v>
      </c>
      <c r="AP499" s="15">
        <f t="shared" si="12"/>
        <v>0</v>
      </c>
      <c r="AQ499" s="16">
        <f t="shared" si="13"/>
        <v>835</v>
      </c>
      <c r="AR499" s="11" t="str">
        <f t="shared" si="14"/>
        <v/>
      </c>
    </row>
    <row r="500" spans="1:44" hidden="1">
      <c r="A500" s="1" t="s">
        <v>116</v>
      </c>
      <c r="B500" s="1" t="s">
        <v>701</v>
      </c>
      <c r="C500" s="1">
        <v>124170767729247</v>
      </c>
      <c r="D500" s="1" t="s">
        <v>46</v>
      </c>
      <c r="E500" s="1" t="s">
        <v>118</v>
      </c>
      <c r="F500" s="1" t="s">
        <v>95</v>
      </c>
      <c r="G500" s="1">
        <v>43560</v>
      </c>
      <c r="H500" s="1">
        <v>43804</v>
      </c>
      <c r="I500" s="1">
        <v>3</v>
      </c>
      <c r="J500" s="1" t="s">
        <v>49</v>
      </c>
      <c r="K500" s="1">
        <v>201945</v>
      </c>
      <c r="L500" s="2">
        <v>43773</v>
      </c>
      <c r="M500" s="2">
        <v>43779</v>
      </c>
      <c r="N500" s="2">
        <v>43773</v>
      </c>
      <c r="O500" s="2">
        <v>43779</v>
      </c>
      <c r="P500" s="1">
        <v>1</v>
      </c>
      <c r="Q500" s="1">
        <v>244674</v>
      </c>
      <c r="R500" s="10">
        <f t="shared" si="0"/>
        <v>0.1176462668704739</v>
      </c>
      <c r="S500" s="11">
        <f t="shared" si="1"/>
        <v>271.99816900453561</v>
      </c>
      <c r="T500" s="1">
        <v>288.95</v>
      </c>
      <c r="U500" s="1">
        <v>52</v>
      </c>
      <c r="V500" s="1">
        <v>2999.42</v>
      </c>
      <c r="W500" s="1">
        <v>2079743</v>
      </c>
      <c r="X500" s="1">
        <v>28450.41</v>
      </c>
      <c r="Y500" s="1">
        <v>2312</v>
      </c>
      <c r="Z500" s="1">
        <v>140631.79</v>
      </c>
      <c r="AA500" s="1">
        <v>2312</v>
      </c>
      <c r="AB500" s="1">
        <v>1869.9970246114401</v>
      </c>
      <c r="AC500" s="1">
        <v>140631.79</v>
      </c>
      <c r="AD500" s="1">
        <v>113746.11975163499</v>
      </c>
      <c r="AE500" s="1" t="s">
        <v>50</v>
      </c>
      <c r="AF500" s="11">
        <f t="shared" si="2"/>
        <v>1.1116758176370829E-3</v>
      </c>
      <c r="AG500" s="11">
        <f t="shared" si="3"/>
        <v>2.1252768990575214E-4</v>
      </c>
      <c r="AH500" s="10">
        <f t="shared" si="4"/>
        <v>442.00297538765864</v>
      </c>
      <c r="AI500" s="12">
        <f t="shared" si="5"/>
        <v>0.80882224247938639</v>
      </c>
      <c r="AJ500" s="11">
        <f t="shared" si="6"/>
        <v>2.3106954652301975E-5</v>
      </c>
      <c r="AK500" s="11">
        <f t="shared" si="7"/>
        <v>2.9469155818461864E-5</v>
      </c>
      <c r="AL500" s="11">
        <f t="shared" si="8"/>
        <v>-24.010494230574292</v>
      </c>
      <c r="AM500" s="13">
        <f t="shared" si="9"/>
        <v>1.0802943486479471E-127</v>
      </c>
      <c r="AN500" s="14">
        <f t="shared" si="10"/>
        <v>271.99816900453561</v>
      </c>
      <c r="AO500" s="14">
        <f t="shared" si="11"/>
        <v>565686287.99999988</v>
      </c>
      <c r="AP500" s="15">
        <f t="shared" si="12"/>
        <v>457539651.99999988</v>
      </c>
      <c r="AQ500" s="16">
        <f t="shared" si="13"/>
        <v>1682142.3970408065</v>
      </c>
      <c r="AR500" s="11">
        <f t="shared" si="14"/>
        <v>1</v>
      </c>
    </row>
    <row r="501" spans="1:44" hidden="1">
      <c r="A501" s="1" t="s">
        <v>44</v>
      </c>
      <c r="B501" s="1" t="s">
        <v>702</v>
      </c>
      <c r="C501" s="1">
        <v>124170767729247</v>
      </c>
      <c r="D501" s="1" t="s">
        <v>46</v>
      </c>
      <c r="E501" s="1" t="s">
        <v>47</v>
      </c>
      <c r="F501" s="1" t="s">
        <v>655</v>
      </c>
      <c r="G501" s="1">
        <v>43560</v>
      </c>
      <c r="H501" s="1">
        <v>43804</v>
      </c>
      <c r="I501" s="1">
        <v>3</v>
      </c>
      <c r="J501" s="1" t="s">
        <v>49</v>
      </c>
      <c r="K501" s="1">
        <v>201946</v>
      </c>
      <c r="L501" s="2">
        <v>43780</v>
      </c>
      <c r="M501" s="2">
        <v>43786</v>
      </c>
      <c r="N501" s="2">
        <v>43780</v>
      </c>
      <c r="O501" s="2">
        <v>43786</v>
      </c>
      <c r="P501" s="1">
        <v>1</v>
      </c>
      <c r="Q501" s="1">
        <v>362</v>
      </c>
      <c r="R501" s="10">
        <f t="shared" si="0"/>
        <v>0.10647058823529412</v>
      </c>
      <c r="S501" s="11">
        <f t="shared" si="1"/>
        <v>0.53235294117647058</v>
      </c>
      <c r="T501" s="1">
        <v>1.1599999999999999</v>
      </c>
      <c r="U501" s="1">
        <v>0</v>
      </c>
      <c r="V501" s="1">
        <v>0</v>
      </c>
      <c r="W501" s="1">
        <v>3400</v>
      </c>
      <c r="X501" s="1">
        <v>73.510000000000005</v>
      </c>
      <c r="Y501" s="1">
        <v>5</v>
      </c>
      <c r="Z501" s="1">
        <v>416.79</v>
      </c>
      <c r="AA501" s="1">
        <v>5</v>
      </c>
      <c r="AB501" s="1">
        <v>5</v>
      </c>
      <c r="AC501" s="1">
        <v>416.79</v>
      </c>
      <c r="AD501" s="1">
        <v>416.79</v>
      </c>
      <c r="AE501" s="1" t="s">
        <v>50</v>
      </c>
      <c r="AF501" s="11">
        <f t="shared" si="2"/>
        <v>1.4705882352941176E-3</v>
      </c>
      <c r="AG501" s="11">
        <f t="shared" si="3"/>
        <v>0</v>
      </c>
      <c r="AH501" s="10">
        <f t="shared" si="4"/>
        <v>0</v>
      </c>
      <c r="AI501" s="12">
        <f t="shared" si="5"/>
        <v>1</v>
      </c>
      <c r="AJ501" s="11">
        <f t="shared" si="6"/>
        <v>6.571832955738256E-4</v>
      </c>
      <c r="AK501" s="11">
        <f t="shared" si="7"/>
        <v>0</v>
      </c>
      <c r="AL501" s="11">
        <f t="shared" si="8"/>
        <v>-2.2377139607756766</v>
      </c>
      <c r="AM501" s="13">
        <f t="shared" si="9"/>
        <v>0.5</v>
      </c>
      <c r="AN501" s="14">
        <f t="shared" si="10"/>
        <v>0.26617647058823529</v>
      </c>
      <c r="AO501" s="14">
        <f t="shared" si="11"/>
        <v>905</v>
      </c>
      <c r="AP501" s="15">
        <f t="shared" si="12"/>
        <v>905</v>
      </c>
      <c r="AQ501" s="16">
        <f t="shared" si="13"/>
        <v>3400</v>
      </c>
      <c r="AR501" s="11" t="str">
        <f t="shared" si="14"/>
        <v/>
      </c>
    </row>
    <row r="502" spans="1:44" hidden="1">
      <c r="A502" s="1" t="s">
        <v>53</v>
      </c>
      <c r="B502" s="1" t="s">
        <v>703</v>
      </c>
      <c r="C502" s="1">
        <v>124170767729247</v>
      </c>
      <c r="D502" s="1" t="s">
        <v>46</v>
      </c>
      <c r="E502" s="1" t="s">
        <v>55</v>
      </c>
      <c r="F502" s="1" t="s">
        <v>704</v>
      </c>
      <c r="G502" s="1">
        <v>43560</v>
      </c>
      <c r="H502" s="1">
        <v>43804</v>
      </c>
      <c r="I502" s="1">
        <v>3</v>
      </c>
      <c r="J502" s="1" t="s">
        <v>49</v>
      </c>
      <c r="K502" s="1">
        <v>201946</v>
      </c>
      <c r="L502" s="2">
        <v>43780</v>
      </c>
      <c r="M502" s="2">
        <v>43786</v>
      </c>
      <c r="N502" s="2">
        <v>43780</v>
      </c>
      <c r="O502" s="2">
        <v>43786</v>
      </c>
      <c r="P502" s="1">
        <v>1</v>
      </c>
      <c r="Q502" s="1">
        <v>5290</v>
      </c>
      <c r="R502" s="10">
        <f t="shared" si="0"/>
        <v>2.0398877097729515E-2</v>
      </c>
      <c r="S502" s="11">
        <f t="shared" si="1"/>
        <v>4.1817698050345511</v>
      </c>
      <c r="T502" s="1">
        <v>2.8250000000000002</v>
      </c>
      <c r="U502" s="1">
        <v>1</v>
      </c>
      <c r="V502" s="1">
        <v>29.99</v>
      </c>
      <c r="W502" s="1">
        <v>259328</v>
      </c>
      <c r="X502" s="1">
        <v>1804.85</v>
      </c>
      <c r="Y502" s="1">
        <v>205</v>
      </c>
      <c r="Z502" s="1">
        <v>13309.22</v>
      </c>
      <c r="AA502" s="1">
        <v>205</v>
      </c>
      <c r="AB502" s="1">
        <v>155.97769376178999</v>
      </c>
      <c r="AC502" s="1">
        <v>13309.22</v>
      </c>
      <c r="AD502" s="1">
        <v>10126.543616430599</v>
      </c>
      <c r="AE502" s="1" t="s">
        <v>50</v>
      </c>
      <c r="AF502" s="11">
        <f t="shared" si="2"/>
        <v>7.9050468904244813E-4</v>
      </c>
      <c r="AG502" s="11">
        <f t="shared" si="3"/>
        <v>1.8903591682419661E-4</v>
      </c>
      <c r="AH502" s="10">
        <f t="shared" si="4"/>
        <v>49.022306238185259</v>
      </c>
      <c r="AI502" s="12">
        <f t="shared" si="5"/>
        <v>0.76086679883812069</v>
      </c>
      <c r="AJ502" s="11">
        <f t="shared" si="6"/>
        <v>5.5189415690144426E-5</v>
      </c>
      <c r="AK502" s="11">
        <f t="shared" si="7"/>
        <v>1.8901804869080215E-4</v>
      </c>
      <c r="AL502" s="11">
        <f t="shared" si="8"/>
        <v>-3.0545306891300243</v>
      </c>
      <c r="AM502" s="13">
        <f t="shared" si="9"/>
        <v>1.1270647546865087E-3</v>
      </c>
      <c r="AN502" s="14">
        <f t="shared" si="10"/>
        <v>4.1817698050345511</v>
      </c>
      <c r="AO502" s="14">
        <f t="shared" si="11"/>
        <v>1084450</v>
      </c>
      <c r="AP502" s="15">
        <f t="shared" si="12"/>
        <v>825122</v>
      </c>
      <c r="AQ502" s="16">
        <f t="shared" si="13"/>
        <v>197314.06520909216</v>
      </c>
      <c r="AR502" s="11">
        <f t="shared" si="14"/>
        <v>1</v>
      </c>
    </row>
    <row r="503" spans="1:44" hidden="1">
      <c r="A503" s="1" t="s">
        <v>53</v>
      </c>
      <c r="B503" s="1" t="s">
        <v>705</v>
      </c>
      <c r="C503" s="1">
        <v>124170767729247</v>
      </c>
      <c r="D503" s="1" t="s">
        <v>46</v>
      </c>
      <c r="E503" s="1" t="s">
        <v>55</v>
      </c>
      <c r="F503" s="1" t="s">
        <v>706</v>
      </c>
      <c r="G503" s="1">
        <v>43560</v>
      </c>
      <c r="H503" s="1">
        <v>43804</v>
      </c>
      <c r="I503" s="1">
        <v>3</v>
      </c>
      <c r="J503" s="1" t="s">
        <v>49</v>
      </c>
      <c r="K503" s="1">
        <v>201946</v>
      </c>
      <c r="L503" s="2">
        <v>43780</v>
      </c>
      <c r="M503" s="2">
        <v>43786</v>
      </c>
      <c r="N503" s="2">
        <v>43780</v>
      </c>
      <c r="O503" s="2">
        <v>43786</v>
      </c>
      <c r="P503" s="1">
        <v>1</v>
      </c>
      <c r="Q503" s="1">
        <v>25776</v>
      </c>
      <c r="R503" s="10">
        <f t="shared" si="0"/>
        <v>2.3876526787914267E-2</v>
      </c>
      <c r="S503" s="11">
        <f t="shared" si="1"/>
        <v>29.415881002710378</v>
      </c>
      <c r="T503" s="1">
        <v>29.16</v>
      </c>
      <c r="U503" s="1">
        <v>6</v>
      </c>
      <c r="V503" s="1">
        <v>676.27</v>
      </c>
      <c r="W503" s="1">
        <v>1079554</v>
      </c>
      <c r="X503" s="1">
        <v>15481.059999999899</v>
      </c>
      <c r="Y503" s="1">
        <v>1232</v>
      </c>
      <c r="Z503" s="1">
        <v>95746.449999999895</v>
      </c>
      <c r="AA503" s="1">
        <v>1232</v>
      </c>
      <c r="AB503" s="1">
        <v>980.70716945924801</v>
      </c>
      <c r="AC503" s="1">
        <v>95746.449999999895</v>
      </c>
      <c r="AD503" s="1">
        <v>76216.907439343602</v>
      </c>
      <c r="AE503" s="1" t="s">
        <v>50</v>
      </c>
      <c r="AF503" s="11">
        <f t="shared" si="2"/>
        <v>1.1412120190374914E-3</v>
      </c>
      <c r="AG503" s="11">
        <f t="shared" si="3"/>
        <v>2.3277467411545624E-4</v>
      </c>
      <c r="AH503" s="10">
        <f t="shared" si="4"/>
        <v>251.29283054003724</v>
      </c>
      <c r="AI503" s="12">
        <f t="shared" si="5"/>
        <v>0.79602854663958023</v>
      </c>
      <c r="AJ503" s="11">
        <f t="shared" si="6"/>
        <v>3.2494737310548557E-5</v>
      </c>
      <c r="AK503" s="11">
        <f t="shared" si="7"/>
        <v>9.5018801854536211E-5</v>
      </c>
      <c r="AL503" s="11">
        <f t="shared" si="8"/>
        <v>-9.0462421887291296</v>
      </c>
      <c r="AM503" s="13">
        <f t="shared" si="9"/>
        <v>7.3986518714632837E-20</v>
      </c>
      <c r="AN503" s="14">
        <f t="shared" si="10"/>
        <v>29.415881002710378</v>
      </c>
      <c r="AO503" s="14">
        <f t="shared" si="11"/>
        <v>31756032</v>
      </c>
      <c r="AP503" s="15">
        <f t="shared" si="12"/>
        <v>25278708.000000004</v>
      </c>
      <c r="AQ503" s="16">
        <f t="shared" si="13"/>
        <v>859355.80163894536</v>
      </c>
      <c r="AR503" s="11">
        <f t="shared" si="14"/>
        <v>1</v>
      </c>
    </row>
    <row r="504" spans="1:44" hidden="1">
      <c r="A504" s="1" t="s">
        <v>44</v>
      </c>
      <c r="B504" s="1" t="s">
        <v>707</v>
      </c>
      <c r="C504" s="1">
        <v>124170767729247</v>
      </c>
      <c r="D504" s="1" t="s">
        <v>46</v>
      </c>
      <c r="E504" s="1" t="s">
        <v>47</v>
      </c>
      <c r="F504" s="1" t="s">
        <v>708</v>
      </c>
      <c r="G504" s="1">
        <v>43560</v>
      </c>
      <c r="H504" s="1">
        <v>43804</v>
      </c>
      <c r="I504" s="1">
        <v>3</v>
      </c>
      <c r="J504" s="1" t="s">
        <v>49</v>
      </c>
      <c r="K504" s="1">
        <v>201946</v>
      </c>
      <c r="L504" s="2">
        <v>43780</v>
      </c>
      <c r="M504" s="2">
        <v>43786</v>
      </c>
      <c r="N504" s="2">
        <v>43780</v>
      </c>
      <c r="O504" s="2">
        <v>43786</v>
      </c>
      <c r="P504" s="1">
        <v>1</v>
      </c>
      <c r="Q504" s="1">
        <v>154</v>
      </c>
      <c r="R504" s="10">
        <f t="shared" si="0"/>
        <v>8.7242238839791517E-3</v>
      </c>
      <c r="S504" s="11">
        <f t="shared" si="1"/>
        <v>0</v>
      </c>
      <c r="T504" s="1">
        <v>0.13</v>
      </c>
      <c r="U504" s="1">
        <v>0</v>
      </c>
      <c r="V504" s="1">
        <v>0</v>
      </c>
      <c r="W504" s="1">
        <v>17652</v>
      </c>
      <c r="X504" s="1">
        <v>113.21</v>
      </c>
      <c r="Y504" s="1">
        <v>0</v>
      </c>
      <c r="Z504" s="1">
        <v>0</v>
      </c>
      <c r="AA504" s="1">
        <v>0</v>
      </c>
      <c r="AB504" s="1">
        <v>0</v>
      </c>
      <c r="AC504" s="1">
        <v>0</v>
      </c>
      <c r="AD504" s="1">
        <v>0</v>
      </c>
      <c r="AE504" s="1" t="s">
        <v>50</v>
      </c>
      <c r="AF504" s="11">
        <f t="shared" si="2"/>
        <v>0</v>
      </c>
      <c r="AG504" s="11">
        <f t="shared" si="3"/>
        <v>0</v>
      </c>
      <c r="AH504" s="10">
        <f t="shared" si="4"/>
        <v>0</v>
      </c>
      <c r="AI504" s="12">
        <f t="shared" si="5"/>
        <v>0</v>
      </c>
      <c r="AJ504" s="11">
        <f t="shared" si="6"/>
        <v>0</v>
      </c>
      <c r="AK504" s="11">
        <f t="shared" si="7"/>
        <v>0</v>
      </c>
      <c r="AL504" s="11" t="e">
        <f t="shared" si="8"/>
        <v>#DIV/0!</v>
      </c>
      <c r="AM504" s="13">
        <f t="shared" si="9"/>
        <v>0.5</v>
      </c>
      <c r="AN504" s="14">
        <f t="shared" si="10"/>
        <v>0</v>
      </c>
      <c r="AO504" s="14">
        <f t="shared" si="11"/>
        <v>0</v>
      </c>
      <c r="AP504" s="15">
        <f t="shared" si="12"/>
        <v>0</v>
      </c>
      <c r="AQ504" s="16">
        <f t="shared" si="13"/>
        <v>0</v>
      </c>
      <c r="AR504" s="11" t="str">
        <f t="shared" si="14"/>
        <v/>
      </c>
    </row>
    <row r="505" spans="1:44" hidden="1">
      <c r="A505" s="1" t="s">
        <v>44</v>
      </c>
      <c r="B505" s="1" t="s">
        <v>709</v>
      </c>
      <c r="C505" s="1">
        <v>124170767729247</v>
      </c>
      <c r="D505" s="1" t="s">
        <v>46</v>
      </c>
      <c r="E505" s="1" t="s">
        <v>47</v>
      </c>
      <c r="F505" s="1" t="s">
        <v>545</v>
      </c>
      <c r="G505" s="1">
        <v>43560</v>
      </c>
      <c r="H505" s="1">
        <v>43804</v>
      </c>
      <c r="I505" s="1">
        <v>3</v>
      </c>
      <c r="J505" s="1" t="s">
        <v>49</v>
      </c>
      <c r="K505" s="1">
        <v>201946</v>
      </c>
      <c r="L505" s="2">
        <v>43780</v>
      </c>
      <c r="M505" s="2">
        <v>43786</v>
      </c>
      <c r="N505" s="2">
        <v>43780</v>
      </c>
      <c r="O505" s="2">
        <v>43786</v>
      </c>
      <c r="P505" s="1">
        <v>1</v>
      </c>
      <c r="R505" s="10">
        <f t="shared" si="0"/>
        <v>0</v>
      </c>
      <c r="S505" s="11">
        <f t="shared" si="1"/>
        <v>0</v>
      </c>
      <c r="W505" s="29">
        <v>1</v>
      </c>
      <c r="X505" s="1">
        <v>0</v>
      </c>
      <c r="Y505" s="1">
        <v>0</v>
      </c>
      <c r="Z505" s="1">
        <v>0</v>
      </c>
      <c r="AA505" s="1">
        <v>0</v>
      </c>
      <c r="AB505" s="1">
        <v>0</v>
      </c>
      <c r="AC505" s="1">
        <v>0</v>
      </c>
      <c r="AD505" s="1">
        <v>0</v>
      </c>
      <c r="AE505" s="1" t="s">
        <v>50</v>
      </c>
      <c r="AF505" s="11">
        <f t="shared" si="2"/>
        <v>0</v>
      </c>
      <c r="AG505" s="11">
        <f t="shared" si="3"/>
        <v>0</v>
      </c>
      <c r="AH505" s="10">
        <f t="shared" si="4"/>
        <v>0</v>
      </c>
      <c r="AI505" s="12">
        <f t="shared" si="5"/>
        <v>0</v>
      </c>
      <c r="AJ505" s="11">
        <f t="shared" si="6"/>
        <v>0</v>
      </c>
      <c r="AK505" s="11">
        <f t="shared" si="7"/>
        <v>0</v>
      </c>
      <c r="AL505" s="11" t="e">
        <f t="shared" si="8"/>
        <v>#DIV/0!</v>
      </c>
      <c r="AM505" s="13">
        <f t="shared" si="9"/>
        <v>0.5</v>
      </c>
      <c r="AN505" s="14">
        <f t="shared" si="10"/>
        <v>0</v>
      </c>
      <c r="AO505" s="14">
        <f t="shared" si="11"/>
        <v>0</v>
      </c>
      <c r="AP505" s="15">
        <f t="shared" si="12"/>
        <v>0</v>
      </c>
      <c r="AQ505" s="16">
        <f t="shared" si="13"/>
        <v>0</v>
      </c>
      <c r="AR505" s="11" t="str">
        <f t="shared" si="14"/>
        <v/>
      </c>
    </row>
    <row r="506" spans="1:44" hidden="1">
      <c r="A506" s="1" t="s">
        <v>44</v>
      </c>
      <c r="B506" s="1" t="s">
        <v>710</v>
      </c>
      <c r="C506" s="1">
        <v>124170767729247</v>
      </c>
      <c r="D506" s="1" t="s">
        <v>46</v>
      </c>
      <c r="E506" s="1" t="s">
        <v>47</v>
      </c>
      <c r="F506" s="1" t="s">
        <v>492</v>
      </c>
      <c r="G506" s="1">
        <v>43560</v>
      </c>
      <c r="H506" s="1">
        <v>43804</v>
      </c>
      <c r="I506" s="1">
        <v>3</v>
      </c>
      <c r="J506" s="1" t="s">
        <v>49</v>
      </c>
      <c r="K506" s="1">
        <v>201946</v>
      </c>
      <c r="L506" s="2">
        <v>43780</v>
      </c>
      <c r="M506" s="2">
        <v>43786</v>
      </c>
      <c r="N506" s="2">
        <v>43780</v>
      </c>
      <c r="O506" s="2">
        <v>43786</v>
      </c>
      <c r="P506" s="1">
        <v>1</v>
      </c>
      <c r="Q506" s="1">
        <v>2719</v>
      </c>
      <c r="R506" s="10">
        <f t="shared" si="0"/>
        <v>0.2069254185692542</v>
      </c>
      <c r="S506" s="11">
        <f t="shared" si="1"/>
        <v>5.7939117199391177</v>
      </c>
      <c r="T506" s="1">
        <v>2.83</v>
      </c>
      <c r="U506" s="1">
        <v>3</v>
      </c>
      <c r="V506" s="1">
        <v>178.48</v>
      </c>
      <c r="W506" s="1">
        <v>13140</v>
      </c>
      <c r="X506" s="1">
        <v>133.94999999999999</v>
      </c>
      <c r="Y506" s="1">
        <v>28</v>
      </c>
      <c r="Z506" s="1">
        <v>1418.29</v>
      </c>
      <c r="AA506" s="1">
        <v>28</v>
      </c>
      <c r="AB506" s="1">
        <v>13.502022802492</v>
      </c>
      <c r="AC506" s="1">
        <v>1418.29</v>
      </c>
      <c r="AD506" s="1">
        <v>683.92085430522695</v>
      </c>
      <c r="AE506" s="1" t="s">
        <v>50</v>
      </c>
      <c r="AF506" s="11">
        <f t="shared" si="2"/>
        <v>2.1308980213089802E-3</v>
      </c>
      <c r="AG506" s="11">
        <f t="shared" si="3"/>
        <v>1.1033468186833395E-3</v>
      </c>
      <c r="AH506" s="10">
        <f t="shared" si="4"/>
        <v>14.497977197499081</v>
      </c>
      <c r="AI506" s="12">
        <f t="shared" si="5"/>
        <v>0.4822151000893185</v>
      </c>
      <c r="AJ506" s="11">
        <f t="shared" si="6"/>
        <v>4.0227258670343384E-4</v>
      </c>
      <c r="AK506" s="11">
        <f t="shared" si="7"/>
        <v>6.3666606012503205E-4</v>
      </c>
      <c r="AL506" s="11">
        <f t="shared" si="8"/>
        <v>-1.3644198556774578</v>
      </c>
      <c r="AM506" s="13">
        <f t="shared" si="9"/>
        <v>8.6217731110490234E-2</v>
      </c>
      <c r="AN506" s="14">
        <f t="shared" si="10"/>
        <v>5.2724596651445976</v>
      </c>
      <c r="AO506" s="14">
        <f t="shared" si="11"/>
        <v>69280.12000000001</v>
      </c>
      <c r="AP506" s="15">
        <f t="shared" si="12"/>
        <v>33407.919999999998</v>
      </c>
      <c r="AQ506" s="16">
        <f t="shared" si="13"/>
        <v>6336.3064151736453</v>
      </c>
      <c r="AR506" s="11">
        <f t="shared" si="14"/>
        <v>0.91</v>
      </c>
    </row>
    <row r="507" spans="1:44" hidden="1">
      <c r="A507" s="1" t="s">
        <v>44</v>
      </c>
      <c r="B507" s="1" t="s">
        <v>711</v>
      </c>
      <c r="C507" s="1">
        <v>124170767729247</v>
      </c>
      <c r="D507" s="1" t="s">
        <v>46</v>
      </c>
      <c r="E507" s="1" t="s">
        <v>47</v>
      </c>
      <c r="F507" s="1" t="s">
        <v>584</v>
      </c>
      <c r="G507" s="1">
        <v>43560</v>
      </c>
      <c r="H507" s="1">
        <v>43804</v>
      </c>
      <c r="I507" s="1">
        <v>3</v>
      </c>
      <c r="J507" s="1" t="s">
        <v>49</v>
      </c>
      <c r="K507" s="1">
        <v>201946</v>
      </c>
      <c r="L507" s="2">
        <v>43780</v>
      </c>
      <c r="M507" s="2">
        <v>43786</v>
      </c>
      <c r="N507" s="2">
        <v>43780</v>
      </c>
      <c r="O507" s="2">
        <v>43786</v>
      </c>
      <c r="P507" s="1">
        <v>1</v>
      </c>
      <c r="Q507" s="1">
        <v>4259</v>
      </c>
      <c r="R507" s="10">
        <f t="shared" si="0"/>
        <v>0.23514796819787986</v>
      </c>
      <c r="S507" s="11">
        <f t="shared" si="1"/>
        <v>1.4108878091872792</v>
      </c>
      <c r="T507" s="1">
        <v>4.12</v>
      </c>
      <c r="U507" s="1">
        <v>0</v>
      </c>
      <c r="V507" s="1">
        <v>0</v>
      </c>
      <c r="W507" s="1">
        <v>18112</v>
      </c>
      <c r="X507" s="1">
        <v>126.55</v>
      </c>
      <c r="Y507" s="1">
        <v>6</v>
      </c>
      <c r="Z507" s="1">
        <v>292.44</v>
      </c>
      <c r="AA507" s="1">
        <v>6</v>
      </c>
      <c r="AB507" s="1">
        <v>6</v>
      </c>
      <c r="AC507" s="1">
        <v>292.44</v>
      </c>
      <c r="AD507" s="1">
        <v>292.44</v>
      </c>
      <c r="AE507" s="1" t="s">
        <v>50</v>
      </c>
      <c r="AF507" s="11">
        <f t="shared" si="2"/>
        <v>3.3127208480565373E-4</v>
      </c>
      <c r="AG507" s="11">
        <f t="shared" si="3"/>
        <v>0</v>
      </c>
      <c r="AH507" s="10">
        <f t="shared" si="4"/>
        <v>0</v>
      </c>
      <c r="AI507" s="12">
        <f t="shared" si="5"/>
        <v>1</v>
      </c>
      <c r="AJ507" s="11">
        <f t="shared" si="6"/>
        <v>1.3521885961735144E-4</v>
      </c>
      <c r="AK507" s="11">
        <f t="shared" si="7"/>
        <v>0</v>
      </c>
      <c r="AL507" s="11">
        <f t="shared" si="8"/>
        <v>-2.4498955674016387</v>
      </c>
      <c r="AM507" s="13">
        <f t="shared" si="9"/>
        <v>0.5</v>
      </c>
      <c r="AN507" s="14">
        <f t="shared" si="10"/>
        <v>0.70544390459363959</v>
      </c>
      <c r="AO507" s="14">
        <f t="shared" si="11"/>
        <v>12777</v>
      </c>
      <c r="AP507" s="15">
        <f t="shared" si="12"/>
        <v>12777</v>
      </c>
      <c r="AQ507" s="16">
        <f t="shared" si="13"/>
        <v>18112</v>
      </c>
      <c r="AR507" s="11" t="str">
        <f t="shared" si="14"/>
        <v/>
      </c>
    </row>
    <row r="508" spans="1:44" hidden="1">
      <c r="A508" s="1" t="s">
        <v>44</v>
      </c>
      <c r="B508" s="1" t="s">
        <v>712</v>
      </c>
      <c r="C508" s="1">
        <v>124170767729247</v>
      </c>
      <c r="D508" s="1" t="s">
        <v>46</v>
      </c>
      <c r="E508" s="1" t="s">
        <v>47</v>
      </c>
      <c r="F508" s="1" t="s">
        <v>713</v>
      </c>
      <c r="G508" s="1">
        <v>43560</v>
      </c>
      <c r="H508" s="1">
        <v>43804</v>
      </c>
      <c r="I508" s="1">
        <v>3</v>
      </c>
      <c r="J508" s="1" t="s">
        <v>49</v>
      </c>
      <c r="K508" s="1">
        <v>201946</v>
      </c>
      <c r="L508" s="2">
        <v>43780</v>
      </c>
      <c r="M508" s="2">
        <v>43786</v>
      </c>
      <c r="N508" s="2">
        <v>43780</v>
      </c>
      <c r="O508" s="2">
        <v>43786</v>
      </c>
      <c r="P508" s="1">
        <v>1</v>
      </c>
      <c r="Q508" s="1">
        <v>1989</v>
      </c>
      <c r="R508" s="10">
        <f t="shared" si="0"/>
        <v>8.9192825112107618E-2</v>
      </c>
      <c r="S508" s="11">
        <f t="shared" si="1"/>
        <v>1.2486995515695067</v>
      </c>
      <c r="T508" s="1">
        <v>1.78</v>
      </c>
      <c r="U508" s="1">
        <v>0</v>
      </c>
      <c r="V508" s="1">
        <v>0</v>
      </c>
      <c r="W508" s="1">
        <v>22300</v>
      </c>
      <c r="X508" s="1">
        <v>261.27999999999997</v>
      </c>
      <c r="Y508" s="1">
        <v>14</v>
      </c>
      <c r="Z508" s="1">
        <v>617.05999999999995</v>
      </c>
      <c r="AA508" s="1">
        <v>14</v>
      </c>
      <c r="AB508" s="1">
        <v>14</v>
      </c>
      <c r="AC508" s="1">
        <v>617.05999999999995</v>
      </c>
      <c r="AD508" s="1">
        <v>617.05999999999995</v>
      </c>
      <c r="AE508" s="1" t="s">
        <v>50</v>
      </c>
      <c r="AF508" s="11">
        <f t="shared" si="2"/>
        <v>6.2780269058295964E-4</v>
      </c>
      <c r="AG508" s="11">
        <f t="shared" si="3"/>
        <v>0</v>
      </c>
      <c r="AH508" s="10">
        <f t="shared" si="4"/>
        <v>0</v>
      </c>
      <c r="AI508" s="12">
        <f t="shared" si="5"/>
        <v>1</v>
      </c>
      <c r="AJ508" s="11">
        <f t="shared" si="6"/>
        <v>1.6773464982459144E-4</v>
      </c>
      <c r="AK508" s="11">
        <f t="shared" si="7"/>
        <v>0</v>
      </c>
      <c r="AL508" s="11">
        <f t="shared" si="8"/>
        <v>-3.7428324513717617</v>
      </c>
      <c r="AM508" s="13">
        <f t="shared" si="9"/>
        <v>0.5</v>
      </c>
      <c r="AN508" s="14">
        <f t="shared" si="10"/>
        <v>0.62434977578475337</v>
      </c>
      <c r="AO508" s="14">
        <f t="shared" si="11"/>
        <v>13923</v>
      </c>
      <c r="AP508" s="15">
        <f t="shared" si="12"/>
        <v>13923</v>
      </c>
      <c r="AQ508" s="16">
        <f t="shared" si="13"/>
        <v>22300</v>
      </c>
      <c r="AR508" s="11" t="str">
        <f t="shared" si="14"/>
        <v/>
      </c>
    </row>
    <row r="509" spans="1:44" hidden="1">
      <c r="A509" s="1" t="s">
        <v>44</v>
      </c>
      <c r="B509" s="1" t="s">
        <v>714</v>
      </c>
      <c r="C509" s="1">
        <v>124170767729247</v>
      </c>
      <c r="D509" s="1" t="s">
        <v>46</v>
      </c>
      <c r="E509" s="1" t="s">
        <v>47</v>
      </c>
      <c r="F509" s="1" t="s">
        <v>715</v>
      </c>
      <c r="G509" s="1">
        <v>43560</v>
      </c>
      <c r="H509" s="1">
        <v>43804</v>
      </c>
      <c r="I509" s="1">
        <v>3</v>
      </c>
      <c r="J509" s="1" t="s">
        <v>49</v>
      </c>
      <c r="K509" s="1">
        <v>201946</v>
      </c>
      <c r="L509" s="2">
        <v>43780</v>
      </c>
      <c r="M509" s="2">
        <v>43786</v>
      </c>
      <c r="N509" s="2">
        <v>43780</v>
      </c>
      <c r="O509" s="2">
        <v>43786</v>
      </c>
      <c r="P509" s="1">
        <v>1</v>
      </c>
      <c r="Q509" s="1">
        <v>22880</v>
      </c>
      <c r="R509" s="10">
        <f t="shared" si="0"/>
        <v>0.54496951219512191</v>
      </c>
      <c r="S509" s="11">
        <f t="shared" si="1"/>
        <v>8.7195121951219505</v>
      </c>
      <c r="T509" s="1">
        <v>3.972</v>
      </c>
      <c r="U509" s="1">
        <v>0.2</v>
      </c>
      <c r="V509" s="1">
        <v>1.252</v>
      </c>
      <c r="W509" s="1">
        <v>41984</v>
      </c>
      <c r="X509" s="1">
        <v>196.26</v>
      </c>
      <c r="Y509" s="1">
        <v>16</v>
      </c>
      <c r="Z509" s="1">
        <v>842.97</v>
      </c>
      <c r="AA509" s="1">
        <v>16</v>
      </c>
      <c r="AB509" s="1">
        <v>15.633006993007999</v>
      </c>
      <c r="AC509" s="1">
        <v>842.97</v>
      </c>
      <c r="AD509" s="1">
        <v>823.63474405599698</v>
      </c>
      <c r="AE509" s="1" t="s">
        <v>50</v>
      </c>
      <c r="AF509" s="11">
        <f t="shared" si="2"/>
        <v>3.8109756097560977E-4</v>
      </c>
      <c r="AG509" s="11">
        <f t="shared" si="3"/>
        <v>8.7412587412587413E-6</v>
      </c>
      <c r="AH509" s="10">
        <f t="shared" si="4"/>
        <v>0.36699300699300696</v>
      </c>
      <c r="AI509" s="12">
        <f t="shared" si="5"/>
        <v>0.97706293706293712</v>
      </c>
      <c r="AJ509" s="11">
        <f t="shared" si="6"/>
        <v>9.5256234095048898E-5</v>
      </c>
      <c r="AK509" s="11">
        <f t="shared" si="7"/>
        <v>1.9545963325647337E-5</v>
      </c>
      <c r="AL509" s="11">
        <f t="shared" si="8"/>
        <v>-3.8292144482717969</v>
      </c>
      <c r="AM509" s="13">
        <f t="shared" si="9"/>
        <v>6.4276475321647052E-5</v>
      </c>
      <c r="AN509" s="14">
        <f t="shared" si="10"/>
        <v>8.7195121951219505</v>
      </c>
      <c r="AO509" s="14">
        <f t="shared" si="11"/>
        <v>366080</v>
      </c>
      <c r="AP509" s="15">
        <f t="shared" si="12"/>
        <v>357683.20000000001</v>
      </c>
      <c r="AQ509" s="16">
        <f t="shared" si="13"/>
        <v>41021.010349650351</v>
      </c>
      <c r="AR509" s="11">
        <f t="shared" si="14"/>
        <v>1</v>
      </c>
    </row>
    <row r="510" spans="1:44" hidden="1">
      <c r="A510" s="1" t="s">
        <v>44</v>
      </c>
      <c r="B510" s="1" t="s">
        <v>716</v>
      </c>
      <c r="C510" s="1">
        <v>124170767729247</v>
      </c>
      <c r="D510" s="1" t="s">
        <v>46</v>
      </c>
      <c r="E510" s="1" t="s">
        <v>47</v>
      </c>
      <c r="F510" s="1" t="s">
        <v>534</v>
      </c>
      <c r="G510" s="1">
        <v>43560</v>
      </c>
      <c r="H510" s="1">
        <v>43804</v>
      </c>
      <c r="I510" s="1">
        <v>3</v>
      </c>
      <c r="J510" s="1" t="s">
        <v>49</v>
      </c>
      <c r="K510" s="1">
        <v>201946</v>
      </c>
      <c r="L510" s="2">
        <v>43780</v>
      </c>
      <c r="M510" s="2">
        <v>43786</v>
      </c>
      <c r="N510" s="2">
        <v>43780</v>
      </c>
      <c r="O510" s="2">
        <v>43786</v>
      </c>
      <c r="P510" s="1">
        <v>1</v>
      </c>
      <c r="Q510" s="1">
        <v>258</v>
      </c>
      <c r="R510" s="10">
        <f t="shared" si="0"/>
        <v>0.10534912209064924</v>
      </c>
      <c r="S510" s="11">
        <f t="shared" si="1"/>
        <v>0.63209473254389548</v>
      </c>
      <c r="T510" s="1">
        <v>0.3</v>
      </c>
      <c r="U510" s="1">
        <v>2</v>
      </c>
      <c r="V510" s="1">
        <v>185.99</v>
      </c>
      <c r="W510" s="1">
        <v>2449</v>
      </c>
      <c r="X510" s="1">
        <v>74.69</v>
      </c>
      <c r="Y510" s="1">
        <v>6</v>
      </c>
      <c r="Z510" s="1">
        <v>666.98</v>
      </c>
      <c r="AA510" s="1">
        <v>6</v>
      </c>
      <c r="AB510" s="1">
        <v>-12.984496124034001</v>
      </c>
      <c r="AC510" s="1">
        <v>666.98</v>
      </c>
      <c r="AD510" s="1">
        <v>-1443.3998708013601</v>
      </c>
      <c r="AE510" s="1" t="s">
        <v>50</v>
      </c>
      <c r="AF510" s="11">
        <f t="shared" si="2"/>
        <v>2.4499795835034709E-3</v>
      </c>
      <c r="AG510" s="11">
        <f t="shared" si="3"/>
        <v>7.7519379844961239E-3</v>
      </c>
      <c r="AH510" s="10">
        <f t="shared" si="4"/>
        <v>18.984496124031008</v>
      </c>
      <c r="AI510" s="12">
        <f t="shared" si="5"/>
        <v>-2.1640826873385013</v>
      </c>
      <c r="AJ510" s="11">
        <f t="shared" si="6"/>
        <v>9.9897399050482769E-4</v>
      </c>
      <c r="AK510" s="11">
        <f t="shared" si="7"/>
        <v>5.4601606593837138E-3</v>
      </c>
      <c r="AL510" s="11">
        <f t="shared" si="8"/>
        <v>0.9551713341308169</v>
      </c>
      <c r="AM510" s="13">
        <f t="shared" si="9"/>
        <v>0.83025447014906895</v>
      </c>
      <c r="AN510" s="14">
        <f t="shared" si="10"/>
        <v>0.52463862801143324</v>
      </c>
      <c r="AO510" s="14">
        <f t="shared" si="11"/>
        <v>1284.8399999999999</v>
      </c>
      <c r="AP510" s="15">
        <f t="shared" si="12"/>
        <v>-2780.5</v>
      </c>
      <c r="AQ510" s="16">
        <f t="shared" si="13"/>
        <v>-5299.8385012919898</v>
      </c>
      <c r="AR510" s="11">
        <f t="shared" si="14"/>
        <v>0.83</v>
      </c>
    </row>
    <row r="511" spans="1:44" hidden="1">
      <c r="A511" s="1" t="s">
        <v>44</v>
      </c>
      <c r="B511" s="1" t="s">
        <v>717</v>
      </c>
      <c r="C511" s="1">
        <v>124170767729247</v>
      </c>
      <c r="D511" s="1" t="s">
        <v>46</v>
      </c>
      <c r="E511" s="1" t="s">
        <v>47</v>
      </c>
      <c r="F511" s="1" t="s">
        <v>658</v>
      </c>
      <c r="G511" s="1">
        <v>43560</v>
      </c>
      <c r="H511" s="1">
        <v>43804</v>
      </c>
      <c r="I511" s="1">
        <v>3</v>
      </c>
      <c r="J511" s="1" t="s">
        <v>49</v>
      </c>
      <c r="K511" s="1">
        <v>201946</v>
      </c>
      <c r="L511" s="2">
        <v>43780</v>
      </c>
      <c r="M511" s="2">
        <v>43786</v>
      </c>
      <c r="N511" s="2">
        <v>43780</v>
      </c>
      <c r="O511" s="2">
        <v>43786</v>
      </c>
      <c r="P511" s="1">
        <v>1</v>
      </c>
      <c r="Q511" s="1">
        <v>31492</v>
      </c>
      <c r="R511" s="10">
        <f t="shared" si="0"/>
        <v>1.7171210468920393</v>
      </c>
      <c r="S511" s="11">
        <f t="shared" si="1"/>
        <v>257.5681570338059</v>
      </c>
      <c r="T511" s="1">
        <v>4.9899999999999904</v>
      </c>
      <c r="U511" s="1">
        <v>1.6</v>
      </c>
      <c r="V511" s="1">
        <v>69.141999999999996</v>
      </c>
      <c r="W511" s="1">
        <v>18340</v>
      </c>
      <c r="X511" s="1">
        <v>6248.64</v>
      </c>
      <c r="Y511" s="1">
        <v>150</v>
      </c>
      <c r="Z511" s="1">
        <v>20641.099999999999</v>
      </c>
      <c r="AA511" s="1">
        <v>150</v>
      </c>
      <c r="AB511" s="1">
        <v>149.06820779879999</v>
      </c>
      <c r="AC511" s="1">
        <v>20641.099999999999</v>
      </c>
      <c r="AD511" s="1">
        <v>20512.878559971999</v>
      </c>
      <c r="AE511" s="1" t="s">
        <v>50</v>
      </c>
      <c r="AF511" s="11">
        <f t="shared" si="2"/>
        <v>8.1788440567066526E-3</v>
      </c>
      <c r="AG511" s="11">
        <f t="shared" si="3"/>
        <v>5.0806554045471869E-5</v>
      </c>
      <c r="AH511" s="10">
        <f t="shared" si="4"/>
        <v>0.93179220119395412</v>
      </c>
      <c r="AI511" s="12">
        <f t="shared" si="5"/>
        <v>0.99378805199204034</v>
      </c>
      <c r="AJ511" s="11">
        <f t="shared" si="6"/>
        <v>6.650632986413492E-4</v>
      </c>
      <c r="AK511" s="11">
        <f t="shared" si="7"/>
        <v>4.0165087348311682E-5</v>
      </c>
      <c r="AL511" s="11">
        <f t="shared" si="8"/>
        <v>-12.199222613188478</v>
      </c>
      <c r="AM511" s="13">
        <f t="shared" si="9"/>
        <v>1.5690275646773056E-34</v>
      </c>
      <c r="AN511" s="14">
        <f t="shared" si="10"/>
        <v>257.5681570338059</v>
      </c>
      <c r="AO511" s="14">
        <f t="shared" si="11"/>
        <v>4723800</v>
      </c>
      <c r="AP511" s="15">
        <f t="shared" si="12"/>
        <v>4694456</v>
      </c>
      <c r="AQ511" s="16">
        <f t="shared" si="13"/>
        <v>18226.07287353402</v>
      </c>
      <c r="AR511" s="11">
        <f t="shared" si="14"/>
        <v>1</v>
      </c>
    </row>
    <row r="512" spans="1:44" hidden="1">
      <c r="A512" s="1" t="s">
        <v>53</v>
      </c>
      <c r="B512" s="1" t="s">
        <v>718</v>
      </c>
      <c r="C512" s="1">
        <v>124170767729247</v>
      </c>
      <c r="D512" s="1" t="s">
        <v>46</v>
      </c>
      <c r="E512" s="1" t="s">
        <v>55</v>
      </c>
      <c r="F512" s="1" t="s">
        <v>719</v>
      </c>
      <c r="G512" s="1">
        <v>43560</v>
      </c>
      <c r="H512" s="1">
        <v>43804</v>
      </c>
      <c r="I512" s="1">
        <v>3</v>
      </c>
      <c r="J512" s="1" t="s">
        <v>49</v>
      </c>
      <c r="K512" s="1">
        <v>201946</v>
      </c>
      <c r="L512" s="2">
        <v>43780</v>
      </c>
      <c r="M512" s="2">
        <v>43786</v>
      </c>
      <c r="N512" s="2">
        <v>43780</v>
      </c>
      <c r="O512" s="2">
        <v>43786</v>
      </c>
      <c r="P512" s="1">
        <v>1</v>
      </c>
      <c r="Q512" s="1">
        <v>1989</v>
      </c>
      <c r="R512" s="10">
        <f t="shared" si="0"/>
        <v>8.9192825112107618E-2</v>
      </c>
      <c r="S512" s="11">
        <f t="shared" si="1"/>
        <v>1.2486995515695067</v>
      </c>
      <c r="T512" s="1">
        <v>1.78</v>
      </c>
      <c r="U512" s="1">
        <v>0</v>
      </c>
      <c r="V512" s="1">
        <v>0</v>
      </c>
      <c r="W512" s="1">
        <v>22300</v>
      </c>
      <c r="X512" s="1">
        <v>261.27999999999997</v>
      </c>
      <c r="Y512" s="1">
        <v>14</v>
      </c>
      <c r="Z512" s="1">
        <v>617.05999999999995</v>
      </c>
      <c r="AA512" s="1">
        <v>14</v>
      </c>
      <c r="AB512" s="1">
        <v>14</v>
      </c>
      <c r="AC512" s="1">
        <v>617.05999999999995</v>
      </c>
      <c r="AD512" s="1">
        <v>617.05999999999995</v>
      </c>
      <c r="AE512" s="1" t="s">
        <v>50</v>
      </c>
      <c r="AF512" s="11">
        <f t="shared" si="2"/>
        <v>6.2780269058295964E-4</v>
      </c>
      <c r="AG512" s="11">
        <f t="shared" si="3"/>
        <v>0</v>
      </c>
      <c r="AH512" s="10">
        <f t="shared" si="4"/>
        <v>0</v>
      </c>
      <c r="AI512" s="12">
        <f t="shared" si="5"/>
        <v>1</v>
      </c>
      <c r="AJ512" s="11">
        <f t="shared" si="6"/>
        <v>1.6773464982459144E-4</v>
      </c>
      <c r="AK512" s="11">
        <f t="shared" si="7"/>
        <v>0</v>
      </c>
      <c r="AL512" s="11">
        <f t="shared" si="8"/>
        <v>-3.7428324513717617</v>
      </c>
      <c r="AM512" s="13">
        <f t="shared" si="9"/>
        <v>0.5</v>
      </c>
      <c r="AN512" s="14">
        <f t="shared" si="10"/>
        <v>0.62434977578475337</v>
      </c>
      <c r="AO512" s="14">
        <f t="shared" si="11"/>
        <v>13923</v>
      </c>
      <c r="AP512" s="15">
        <f t="shared" si="12"/>
        <v>13923</v>
      </c>
      <c r="AQ512" s="16">
        <f t="shared" si="13"/>
        <v>22300</v>
      </c>
      <c r="AR512" s="11" t="str">
        <f t="shared" si="14"/>
        <v/>
      </c>
    </row>
    <row r="513" spans="1:44" hidden="1">
      <c r="A513" s="1" t="s">
        <v>44</v>
      </c>
      <c r="B513" s="1" t="s">
        <v>720</v>
      </c>
      <c r="C513" s="1">
        <v>124170767729247</v>
      </c>
      <c r="D513" s="1" t="s">
        <v>46</v>
      </c>
      <c r="E513" s="1" t="s">
        <v>47</v>
      </c>
      <c r="F513" s="1" t="s">
        <v>721</v>
      </c>
      <c r="G513" s="1">
        <v>43560</v>
      </c>
      <c r="H513" s="1">
        <v>43804</v>
      </c>
      <c r="I513" s="1">
        <v>3</v>
      </c>
      <c r="J513" s="1" t="s">
        <v>49</v>
      </c>
      <c r="K513" s="1">
        <v>201946</v>
      </c>
      <c r="L513" s="2">
        <v>43780</v>
      </c>
      <c r="M513" s="2">
        <v>43786</v>
      </c>
      <c r="N513" s="2">
        <v>43780</v>
      </c>
      <c r="O513" s="2">
        <v>43786</v>
      </c>
      <c r="P513" s="1">
        <v>1</v>
      </c>
      <c r="Q513" s="1">
        <v>22880</v>
      </c>
      <c r="R513" s="10">
        <f t="shared" si="0"/>
        <v>0.76593465452597753</v>
      </c>
      <c r="S513" s="11">
        <f t="shared" si="1"/>
        <v>2.2978039635779322</v>
      </c>
      <c r="T513" s="1">
        <v>3.972</v>
      </c>
      <c r="U513" s="1">
        <v>0.2</v>
      </c>
      <c r="V513" s="1">
        <v>1.252</v>
      </c>
      <c r="W513" s="1">
        <v>29872</v>
      </c>
      <c r="X513" s="1">
        <v>119.93</v>
      </c>
      <c r="Y513" s="1">
        <v>3</v>
      </c>
      <c r="Z513" s="1">
        <v>325.23</v>
      </c>
      <c r="AA513" s="1">
        <v>3</v>
      </c>
      <c r="AB513" s="1">
        <v>2.7388811188890001</v>
      </c>
      <c r="AC513" s="1">
        <v>325.23</v>
      </c>
      <c r="AD513" s="1">
        <v>296.922102098756</v>
      </c>
      <c r="AE513" s="1" t="s">
        <v>50</v>
      </c>
      <c r="AF513" s="11">
        <f t="shared" si="2"/>
        <v>1.0042849491162292E-4</v>
      </c>
      <c r="AG513" s="11">
        <f t="shared" si="3"/>
        <v>8.7412587412587413E-6</v>
      </c>
      <c r="AH513" s="10">
        <f t="shared" si="4"/>
        <v>0.2611188811188811</v>
      </c>
      <c r="AI513" s="12">
        <f t="shared" si="5"/>
        <v>0.91296037296037291</v>
      </c>
      <c r="AJ513" s="11">
        <f t="shared" si="6"/>
        <v>5.7979506954916063E-5</v>
      </c>
      <c r="AK513" s="11">
        <f t="shared" si="7"/>
        <v>1.9545963325647337E-5</v>
      </c>
      <c r="AL513" s="11">
        <f t="shared" si="8"/>
        <v>-1.4985119933773925</v>
      </c>
      <c r="AM513" s="13">
        <f t="shared" si="9"/>
        <v>6.7000139477693357E-2</v>
      </c>
      <c r="AN513" s="14">
        <f t="shared" si="10"/>
        <v>2.1369576861274768</v>
      </c>
      <c r="AO513" s="14">
        <f t="shared" si="11"/>
        <v>63835.19999999999</v>
      </c>
      <c r="AP513" s="15">
        <f t="shared" si="12"/>
        <v>58279.007999999987</v>
      </c>
      <c r="AQ513" s="16">
        <f t="shared" si="13"/>
        <v>27271.95226107226</v>
      </c>
      <c r="AR513" s="11">
        <f t="shared" si="14"/>
        <v>0.93</v>
      </c>
    </row>
    <row r="514" spans="1:44" hidden="1">
      <c r="A514" s="1" t="s">
        <v>44</v>
      </c>
      <c r="B514" s="1" t="s">
        <v>722</v>
      </c>
      <c r="C514" s="1">
        <v>124170767729247</v>
      </c>
      <c r="D514" s="1" t="s">
        <v>46</v>
      </c>
      <c r="E514" s="1" t="s">
        <v>47</v>
      </c>
      <c r="F514" s="1" t="s">
        <v>723</v>
      </c>
      <c r="G514" s="1">
        <v>43560</v>
      </c>
      <c r="H514" s="1">
        <v>43804</v>
      </c>
      <c r="I514" s="1">
        <v>3</v>
      </c>
      <c r="J514" s="1" t="s">
        <v>49</v>
      </c>
      <c r="K514" s="1">
        <v>201946</v>
      </c>
      <c r="L514" s="2">
        <v>43780</v>
      </c>
      <c r="M514" s="2">
        <v>43786</v>
      </c>
      <c r="N514" s="2">
        <v>43780</v>
      </c>
      <c r="O514" s="2">
        <v>43786</v>
      </c>
      <c r="P514" s="1">
        <v>1</v>
      </c>
      <c r="Q514" s="1">
        <v>1117</v>
      </c>
      <c r="R514" s="10">
        <f t="shared" si="0"/>
        <v>4.3361801242236028E-2</v>
      </c>
      <c r="S514" s="11">
        <f t="shared" si="1"/>
        <v>13.051902173913044</v>
      </c>
      <c r="T514" s="1">
        <v>2.8899999999999899</v>
      </c>
      <c r="U514" s="1">
        <v>4</v>
      </c>
      <c r="V514" s="1">
        <v>592.28</v>
      </c>
      <c r="W514" s="1">
        <v>25760</v>
      </c>
      <c r="X514" s="1">
        <v>1403.65</v>
      </c>
      <c r="Y514" s="1">
        <v>301</v>
      </c>
      <c r="Z514" s="1">
        <v>29346.519999999899</v>
      </c>
      <c r="AA514" s="1">
        <v>301</v>
      </c>
      <c r="AB514" s="1">
        <v>208.75290957905901</v>
      </c>
      <c r="AC514" s="1">
        <v>29346.519999999899</v>
      </c>
      <c r="AD514" s="1">
        <v>20352.729023322499</v>
      </c>
      <c r="AE514" s="1" t="s">
        <v>50</v>
      </c>
      <c r="AF514" s="11">
        <f t="shared" si="2"/>
        <v>1.1684782608695652E-2</v>
      </c>
      <c r="AG514" s="11">
        <f t="shared" si="3"/>
        <v>3.5810205908683975E-3</v>
      </c>
      <c r="AH514" s="10">
        <f t="shared" si="4"/>
        <v>92.247090420769922</v>
      </c>
      <c r="AI514" s="12">
        <f t="shared" si="5"/>
        <v>0.69353126106056495</v>
      </c>
      <c r="AJ514" s="11">
        <f t="shared" si="6"/>
        <v>6.6955326211637735E-4</v>
      </c>
      <c r="AK514" s="11">
        <f t="shared" si="7"/>
        <v>1.7873014930428722E-3</v>
      </c>
      <c r="AL514" s="11">
        <f t="shared" si="8"/>
        <v>-4.2459228896329417</v>
      </c>
      <c r="AM514" s="13">
        <f t="shared" si="9"/>
        <v>1.0884774744556799E-5</v>
      </c>
      <c r="AN514" s="14">
        <f t="shared" si="10"/>
        <v>13.051902173913044</v>
      </c>
      <c r="AO514" s="14">
        <f t="shared" si="11"/>
        <v>336217</v>
      </c>
      <c r="AP514" s="15">
        <f t="shared" si="12"/>
        <v>233176.99999999997</v>
      </c>
      <c r="AQ514" s="16">
        <f t="shared" si="13"/>
        <v>17865.365284920153</v>
      </c>
      <c r="AR514" s="11">
        <f t="shared" si="14"/>
        <v>1</v>
      </c>
    </row>
    <row r="515" spans="1:44" hidden="1">
      <c r="A515" s="1" t="s">
        <v>44</v>
      </c>
      <c r="B515" s="1" t="s">
        <v>724</v>
      </c>
      <c r="C515" s="1">
        <v>124170767729247</v>
      </c>
      <c r="D515" s="1" t="s">
        <v>46</v>
      </c>
      <c r="E515" s="1" t="s">
        <v>47</v>
      </c>
      <c r="F515" s="1" t="s">
        <v>725</v>
      </c>
      <c r="G515" s="1">
        <v>43560</v>
      </c>
      <c r="H515" s="1">
        <v>43804</v>
      </c>
      <c r="I515" s="1">
        <v>3</v>
      </c>
      <c r="J515" s="1" t="s">
        <v>49</v>
      </c>
      <c r="K515" s="1">
        <v>201946</v>
      </c>
      <c r="L515" s="2">
        <v>43780</v>
      </c>
      <c r="M515" s="2">
        <v>43786</v>
      </c>
      <c r="N515" s="2">
        <v>43780</v>
      </c>
      <c r="O515" s="2">
        <v>43786</v>
      </c>
      <c r="P515" s="1">
        <v>1</v>
      </c>
      <c r="Q515" s="1">
        <v>705</v>
      </c>
      <c r="R515" s="10">
        <f t="shared" si="0"/>
        <v>2.7668759811616955E-2</v>
      </c>
      <c r="S515" s="11">
        <f t="shared" si="1"/>
        <v>0.96840659340659341</v>
      </c>
      <c r="T515" s="1">
        <v>0.41499999999999998</v>
      </c>
      <c r="U515" s="1">
        <v>0.5</v>
      </c>
      <c r="V515" s="1">
        <v>17.495000000000001</v>
      </c>
      <c r="W515" s="1">
        <v>25480</v>
      </c>
      <c r="X515" s="1">
        <v>225.31</v>
      </c>
      <c r="Y515" s="1">
        <v>35</v>
      </c>
      <c r="Z515" s="1">
        <v>2184.0499999999902</v>
      </c>
      <c r="AA515" s="1">
        <v>35</v>
      </c>
      <c r="AB515" s="1">
        <v>16.929078014169999</v>
      </c>
      <c r="AC515" s="1">
        <v>2184.0499999999902</v>
      </c>
      <c r="AD515" s="1">
        <v>1056.3986524813699</v>
      </c>
      <c r="AE515" s="1" t="s">
        <v>50</v>
      </c>
      <c r="AF515" s="11">
        <f t="shared" si="2"/>
        <v>1.3736263736263737E-3</v>
      </c>
      <c r="AG515" s="11">
        <f t="shared" si="3"/>
        <v>7.0921985815602842E-4</v>
      </c>
      <c r="AH515" s="10">
        <f t="shared" si="4"/>
        <v>18.070921985815605</v>
      </c>
      <c r="AI515" s="12">
        <f t="shared" si="5"/>
        <v>0.48368794326241138</v>
      </c>
      <c r="AJ515" s="11">
        <f t="shared" si="6"/>
        <v>2.3202571213450633E-4</v>
      </c>
      <c r="AK515" s="11">
        <f t="shared" si="7"/>
        <v>1.0026326093993544E-3</v>
      </c>
      <c r="AL515" s="11">
        <f t="shared" si="8"/>
        <v>-0.64560032735654149</v>
      </c>
      <c r="AM515" s="13">
        <f t="shared" si="9"/>
        <v>0.2592691126451161</v>
      </c>
      <c r="AN515" s="14">
        <f t="shared" si="10"/>
        <v>0.71662087912087913</v>
      </c>
      <c r="AO515" s="14">
        <f t="shared" si="11"/>
        <v>18259.5</v>
      </c>
      <c r="AP515" s="15">
        <f t="shared" si="12"/>
        <v>8831.9000000000015</v>
      </c>
      <c r="AQ515" s="16">
        <f t="shared" si="13"/>
        <v>12324.368794326241</v>
      </c>
      <c r="AR515" s="11" t="str">
        <f t="shared" si="14"/>
        <v/>
      </c>
    </row>
    <row r="516" spans="1:44" hidden="1">
      <c r="A516" s="1" t="s">
        <v>44</v>
      </c>
      <c r="B516" s="1" t="s">
        <v>726</v>
      </c>
      <c r="C516" s="1">
        <v>124170767729247</v>
      </c>
      <c r="D516" s="1" t="s">
        <v>46</v>
      </c>
      <c r="E516" s="1" t="s">
        <v>47</v>
      </c>
      <c r="F516" s="1" t="s">
        <v>727</v>
      </c>
      <c r="G516" s="1">
        <v>43560</v>
      </c>
      <c r="H516" s="1">
        <v>43804</v>
      </c>
      <c r="I516" s="1">
        <v>3</v>
      </c>
      <c r="J516" s="1" t="s">
        <v>49</v>
      </c>
      <c r="K516" s="1">
        <v>201946</v>
      </c>
      <c r="L516" s="2">
        <v>43780</v>
      </c>
      <c r="M516" s="2">
        <v>43786</v>
      </c>
      <c r="N516" s="2">
        <v>43780</v>
      </c>
      <c r="O516" s="2">
        <v>43786</v>
      </c>
      <c r="P516" s="1">
        <v>1</v>
      </c>
      <c r="R516" s="10">
        <f t="shared" si="0"/>
        <v>0</v>
      </c>
      <c r="S516" s="11">
        <f t="shared" si="1"/>
        <v>0</v>
      </c>
      <c r="W516" s="1">
        <v>17380</v>
      </c>
      <c r="X516" s="1">
        <v>77.06</v>
      </c>
      <c r="Y516" s="1">
        <v>6</v>
      </c>
      <c r="Z516" s="1">
        <v>518.30999999999995</v>
      </c>
      <c r="AA516" s="1">
        <v>6</v>
      </c>
      <c r="AB516" s="1">
        <v>0</v>
      </c>
      <c r="AC516" s="1">
        <v>518.30999999999995</v>
      </c>
      <c r="AD516" s="1">
        <v>0</v>
      </c>
      <c r="AE516" s="1" t="s">
        <v>50</v>
      </c>
      <c r="AF516" s="11">
        <f t="shared" si="2"/>
        <v>3.4522439585730726E-4</v>
      </c>
      <c r="AG516" s="11">
        <f t="shared" si="3"/>
        <v>0</v>
      </c>
      <c r="AH516" s="10">
        <f t="shared" si="4"/>
        <v>0</v>
      </c>
      <c r="AI516" s="12">
        <f t="shared" si="5"/>
        <v>1</v>
      </c>
      <c r="AJ516" s="11">
        <f t="shared" si="6"/>
        <v>1.4091293984334492E-4</v>
      </c>
      <c r="AK516" s="11">
        <f t="shared" si="7"/>
        <v>0</v>
      </c>
      <c r="AL516" s="11">
        <f t="shared" si="8"/>
        <v>-2.4499126640967006</v>
      </c>
      <c r="AM516" s="13">
        <f t="shared" si="9"/>
        <v>0.5</v>
      </c>
      <c r="AN516" s="14">
        <f t="shared" si="10"/>
        <v>0</v>
      </c>
      <c r="AO516" s="14">
        <f t="shared" si="11"/>
        <v>0</v>
      </c>
      <c r="AP516" s="15">
        <f t="shared" si="12"/>
        <v>0</v>
      </c>
      <c r="AQ516" s="16">
        <f t="shared" si="13"/>
        <v>17380</v>
      </c>
      <c r="AR516" s="11" t="str">
        <f t="shared" si="14"/>
        <v/>
      </c>
    </row>
    <row r="517" spans="1:44" hidden="1">
      <c r="A517" s="1" t="s">
        <v>44</v>
      </c>
      <c r="B517" s="1" t="s">
        <v>728</v>
      </c>
      <c r="C517" s="1">
        <v>124170767729247</v>
      </c>
      <c r="D517" s="1" t="s">
        <v>46</v>
      </c>
      <c r="E517" s="1" t="s">
        <v>47</v>
      </c>
      <c r="F517" s="1" t="s">
        <v>729</v>
      </c>
      <c r="G517" s="1">
        <v>43560</v>
      </c>
      <c r="H517" s="1">
        <v>43804</v>
      </c>
      <c r="I517" s="1">
        <v>3</v>
      </c>
      <c r="J517" s="1" t="s">
        <v>49</v>
      </c>
      <c r="K517" s="1">
        <v>201946</v>
      </c>
      <c r="L517" s="2">
        <v>43780</v>
      </c>
      <c r="M517" s="2">
        <v>43786</v>
      </c>
      <c r="N517" s="2">
        <v>43780</v>
      </c>
      <c r="O517" s="2">
        <v>43786</v>
      </c>
      <c r="P517" s="1">
        <v>1</v>
      </c>
      <c r="Q517" s="1">
        <v>154</v>
      </c>
      <c r="R517" s="10">
        <f t="shared" si="0"/>
        <v>3.7396794560466247E-2</v>
      </c>
      <c r="S517" s="11">
        <f t="shared" si="1"/>
        <v>1.1966974259349199</v>
      </c>
      <c r="T517" s="1">
        <v>0.27500000000000002</v>
      </c>
      <c r="U517" s="1">
        <v>0.5</v>
      </c>
      <c r="V517" s="1">
        <v>12.494999999999999</v>
      </c>
      <c r="W517" s="1">
        <v>4118</v>
      </c>
      <c r="X517" s="1">
        <v>155.19999999999999</v>
      </c>
      <c r="Y517" s="1">
        <v>32</v>
      </c>
      <c r="Z517" s="1">
        <v>2221.08</v>
      </c>
      <c r="AA517" s="1">
        <v>32</v>
      </c>
      <c r="AB517" s="1">
        <v>18.629870129855998</v>
      </c>
      <c r="AC517" s="1">
        <v>2221.08</v>
      </c>
      <c r="AD517" s="1">
        <v>1293.07599837564</v>
      </c>
      <c r="AE517" s="1" t="s">
        <v>50</v>
      </c>
      <c r="AF517" s="11">
        <f t="shared" si="2"/>
        <v>7.7707625060709079E-3</v>
      </c>
      <c r="AG517" s="11">
        <f t="shared" si="3"/>
        <v>3.246753246753247E-3</v>
      </c>
      <c r="AH517" s="10">
        <f t="shared" si="4"/>
        <v>13.370129870129871</v>
      </c>
      <c r="AI517" s="12">
        <f t="shared" si="5"/>
        <v>0.58218344155844148</v>
      </c>
      <c r="AJ517" s="11">
        <f t="shared" si="6"/>
        <v>1.3683419982671533E-3</v>
      </c>
      <c r="AK517" s="11">
        <f t="shared" si="7"/>
        <v>4.5841425150297778E-3</v>
      </c>
      <c r="AL517" s="11">
        <f t="shared" si="8"/>
        <v>-0.94565273713956388</v>
      </c>
      <c r="AM517" s="13">
        <f t="shared" si="9"/>
        <v>0.1721628681199239</v>
      </c>
      <c r="AN517" s="14">
        <f t="shared" si="10"/>
        <v>0.99325886352598347</v>
      </c>
      <c r="AO517" s="14">
        <f t="shared" si="11"/>
        <v>4090.24</v>
      </c>
      <c r="AP517" s="15">
        <f t="shared" si="12"/>
        <v>2381.2699999999995</v>
      </c>
      <c r="AQ517" s="16">
        <f t="shared" si="13"/>
        <v>2397.4314123376621</v>
      </c>
      <c r="AR517" s="11">
        <f t="shared" si="14"/>
        <v>0.83</v>
      </c>
    </row>
    <row r="518" spans="1:44" hidden="1">
      <c r="A518" s="1" t="s">
        <v>44</v>
      </c>
      <c r="B518" s="1" t="s">
        <v>730</v>
      </c>
      <c r="C518" s="1">
        <v>124170767729247</v>
      </c>
      <c r="D518" s="1" t="s">
        <v>46</v>
      </c>
      <c r="E518" s="1" t="s">
        <v>47</v>
      </c>
      <c r="F518" s="1" t="s">
        <v>731</v>
      </c>
      <c r="G518" s="1">
        <v>43560</v>
      </c>
      <c r="H518" s="1">
        <v>43804</v>
      </c>
      <c r="I518" s="1">
        <v>3</v>
      </c>
      <c r="J518" s="1" t="s">
        <v>49</v>
      </c>
      <c r="K518" s="1">
        <v>201946</v>
      </c>
      <c r="L518" s="2">
        <v>43780</v>
      </c>
      <c r="M518" s="2">
        <v>43786</v>
      </c>
      <c r="N518" s="2">
        <v>43780</v>
      </c>
      <c r="O518" s="2">
        <v>43786</v>
      </c>
      <c r="P518" s="1">
        <v>1</v>
      </c>
      <c r="Q518" s="1">
        <v>705</v>
      </c>
      <c r="R518" s="10">
        <f t="shared" si="0"/>
        <v>5.9243697478991594E-2</v>
      </c>
      <c r="S518" s="11">
        <f t="shared" si="1"/>
        <v>0.53319327731092436</v>
      </c>
      <c r="T518" s="1">
        <v>0.41499999999999998</v>
      </c>
      <c r="U518" s="1">
        <v>0.5</v>
      </c>
      <c r="V518" s="1">
        <v>17.495000000000001</v>
      </c>
      <c r="W518" s="1">
        <v>11900</v>
      </c>
      <c r="X518" s="1">
        <v>87.16</v>
      </c>
      <c r="Y518" s="1">
        <v>9</v>
      </c>
      <c r="Z518" s="1">
        <v>459.79</v>
      </c>
      <c r="AA518" s="1">
        <v>9</v>
      </c>
      <c r="AB518" s="1">
        <v>0.56028368793600003</v>
      </c>
      <c r="AC518" s="1">
        <v>459.79</v>
      </c>
      <c r="AD518" s="1">
        <v>28.6236485417881</v>
      </c>
      <c r="AE518" s="1" t="s">
        <v>50</v>
      </c>
      <c r="AF518" s="11">
        <f t="shared" si="2"/>
        <v>7.5630252100840334E-4</v>
      </c>
      <c r="AG518" s="11">
        <f t="shared" si="3"/>
        <v>7.0921985815602842E-4</v>
      </c>
      <c r="AH518" s="10">
        <f t="shared" si="4"/>
        <v>8.4397163120567384</v>
      </c>
      <c r="AI518" s="12">
        <f t="shared" si="5"/>
        <v>6.2253743104806844E-2</v>
      </c>
      <c r="AJ518" s="11">
        <f t="shared" si="6"/>
        <v>2.5200549005376241E-4</v>
      </c>
      <c r="AK518" s="11">
        <f t="shared" si="7"/>
        <v>1.0026326093993544E-3</v>
      </c>
      <c r="AL518" s="11">
        <f t="shared" si="8"/>
        <v>-4.554252215262207E-2</v>
      </c>
      <c r="AM518" s="13">
        <f t="shared" si="9"/>
        <v>0.48183744113256477</v>
      </c>
      <c r="AN518" s="14">
        <f t="shared" si="10"/>
        <v>0.27726050420168069</v>
      </c>
      <c r="AO518" s="14">
        <f t="shared" si="11"/>
        <v>3299.4</v>
      </c>
      <c r="AP518" s="15">
        <f t="shared" si="12"/>
        <v>205.39999999999969</v>
      </c>
      <c r="AQ518" s="16">
        <f t="shared" si="13"/>
        <v>740.8195429472014</v>
      </c>
      <c r="AR518" s="11" t="str">
        <f t="shared" si="14"/>
        <v/>
      </c>
    </row>
    <row r="519" spans="1:44" hidden="1">
      <c r="A519" s="1" t="s">
        <v>44</v>
      </c>
      <c r="B519" s="1" t="s">
        <v>732</v>
      </c>
      <c r="C519" s="1">
        <v>124170767729247</v>
      </c>
      <c r="D519" s="1" t="s">
        <v>46</v>
      </c>
      <c r="E519" s="1" t="s">
        <v>47</v>
      </c>
      <c r="F519" s="1" t="s">
        <v>733</v>
      </c>
      <c r="G519" s="1">
        <v>43560</v>
      </c>
      <c r="H519" s="1">
        <v>43804</v>
      </c>
      <c r="I519" s="1">
        <v>3</v>
      </c>
      <c r="J519" s="1" t="s">
        <v>49</v>
      </c>
      <c r="K519" s="1">
        <v>201946</v>
      </c>
      <c r="L519" s="2">
        <v>43780</v>
      </c>
      <c r="M519" s="2">
        <v>43786</v>
      </c>
      <c r="N519" s="2">
        <v>43780</v>
      </c>
      <c r="O519" s="2">
        <v>43786</v>
      </c>
      <c r="P519" s="1">
        <v>1</v>
      </c>
      <c r="Q519" s="1">
        <v>1109</v>
      </c>
      <c r="R519" s="10">
        <f t="shared" si="0"/>
        <v>2.3607799727520435E-2</v>
      </c>
      <c r="S519" s="11">
        <f t="shared" si="1"/>
        <v>0.54297939373296999</v>
      </c>
      <c r="T519" s="1">
        <v>0.58499999999999996</v>
      </c>
      <c r="U519" s="1">
        <v>0</v>
      </c>
      <c r="V519" s="1">
        <v>0</v>
      </c>
      <c r="W519" s="1">
        <v>46976</v>
      </c>
      <c r="X519" s="1">
        <v>356.79</v>
      </c>
      <c r="Y519" s="1">
        <v>23</v>
      </c>
      <c r="Z519" s="1">
        <v>1325.68</v>
      </c>
      <c r="AA519" s="1">
        <v>23</v>
      </c>
      <c r="AB519" s="1">
        <v>23</v>
      </c>
      <c r="AC519" s="1">
        <v>1325.68</v>
      </c>
      <c r="AD519" s="1">
        <v>1325.68</v>
      </c>
      <c r="AE519" s="1" t="s">
        <v>50</v>
      </c>
      <c r="AF519" s="11">
        <f t="shared" si="2"/>
        <v>4.8961171662125337E-4</v>
      </c>
      <c r="AG519" s="11">
        <f t="shared" si="3"/>
        <v>0</v>
      </c>
      <c r="AH519" s="10">
        <f t="shared" si="4"/>
        <v>0</v>
      </c>
      <c r="AI519" s="12">
        <f t="shared" si="5"/>
        <v>1</v>
      </c>
      <c r="AJ519" s="11">
        <f t="shared" si="6"/>
        <v>1.0206610464744293E-4</v>
      </c>
      <c r="AK519" s="11">
        <f t="shared" si="7"/>
        <v>0</v>
      </c>
      <c r="AL519" s="11">
        <f t="shared" si="8"/>
        <v>-4.7970060022616892</v>
      </c>
      <c r="AM519" s="13">
        <f t="shared" si="9"/>
        <v>0.5</v>
      </c>
      <c r="AN519" s="14">
        <f t="shared" si="10"/>
        <v>0.271489696866485</v>
      </c>
      <c r="AO519" s="14">
        <f t="shared" si="11"/>
        <v>12753.5</v>
      </c>
      <c r="AP519" s="15">
        <f t="shared" si="12"/>
        <v>12753.5</v>
      </c>
      <c r="AQ519" s="16">
        <f t="shared" si="13"/>
        <v>46976</v>
      </c>
      <c r="AR519" s="11" t="str">
        <f t="shared" si="14"/>
        <v/>
      </c>
    </row>
    <row r="520" spans="1:44" hidden="1">
      <c r="A520" s="1" t="s">
        <v>44</v>
      </c>
      <c r="B520" s="1" t="s">
        <v>734</v>
      </c>
      <c r="C520" s="1">
        <v>124170767729247</v>
      </c>
      <c r="D520" s="1" t="s">
        <v>46</v>
      </c>
      <c r="E520" s="1" t="s">
        <v>47</v>
      </c>
      <c r="F520" s="1" t="s">
        <v>580</v>
      </c>
      <c r="G520" s="1">
        <v>43560</v>
      </c>
      <c r="H520" s="1">
        <v>43804</v>
      </c>
      <c r="I520" s="1">
        <v>3</v>
      </c>
      <c r="J520" s="1" t="s">
        <v>49</v>
      </c>
      <c r="K520" s="1">
        <v>201946</v>
      </c>
      <c r="L520" s="2">
        <v>43780</v>
      </c>
      <c r="M520" s="2">
        <v>43786</v>
      </c>
      <c r="N520" s="2">
        <v>43780</v>
      </c>
      <c r="O520" s="2">
        <v>43786</v>
      </c>
      <c r="P520" s="1">
        <v>1</v>
      </c>
      <c r="Q520" s="1">
        <v>8264</v>
      </c>
      <c r="R520" s="10">
        <f t="shared" si="0"/>
        <v>7.9780661105962311E-2</v>
      </c>
      <c r="S520" s="11">
        <f t="shared" si="1"/>
        <v>4.308155699721965</v>
      </c>
      <c r="T520" s="1">
        <v>6.97</v>
      </c>
      <c r="U520" s="1">
        <v>0</v>
      </c>
      <c r="V520" s="1">
        <v>0</v>
      </c>
      <c r="W520" s="1">
        <v>103584</v>
      </c>
      <c r="X520" s="1">
        <v>897.22</v>
      </c>
      <c r="Y520" s="1">
        <v>54</v>
      </c>
      <c r="Z520" s="1">
        <v>3157.11</v>
      </c>
      <c r="AA520" s="1">
        <v>54</v>
      </c>
      <c r="AB520" s="1">
        <v>54</v>
      </c>
      <c r="AC520" s="1">
        <v>3157.11</v>
      </c>
      <c r="AD520" s="1">
        <v>3157.11</v>
      </c>
      <c r="AE520" s="1" t="s">
        <v>50</v>
      </c>
      <c r="AF520" s="11">
        <f t="shared" si="2"/>
        <v>5.2131603336422617E-4</v>
      </c>
      <c r="AG520" s="11">
        <f t="shared" si="3"/>
        <v>0</v>
      </c>
      <c r="AH520" s="10">
        <f t="shared" si="4"/>
        <v>0</v>
      </c>
      <c r="AI520" s="12">
        <f t="shared" si="5"/>
        <v>1</v>
      </c>
      <c r="AJ520" s="11">
        <f t="shared" si="6"/>
        <v>7.0923632426172709E-5</v>
      </c>
      <c r="AK520" s="11">
        <f t="shared" si="7"/>
        <v>0</v>
      </c>
      <c r="AL520" s="11">
        <f t="shared" si="8"/>
        <v>-7.35038541500092</v>
      </c>
      <c r="AM520" s="13">
        <f t="shared" si="9"/>
        <v>0.5</v>
      </c>
      <c r="AN520" s="14">
        <f t="shared" si="10"/>
        <v>2.1540778498609825</v>
      </c>
      <c r="AO520" s="14">
        <f t="shared" si="11"/>
        <v>223128</v>
      </c>
      <c r="AP520" s="15">
        <f t="shared" si="12"/>
        <v>223128</v>
      </c>
      <c r="AQ520" s="16">
        <f t="shared" si="13"/>
        <v>103584</v>
      </c>
      <c r="AR520" s="11" t="str">
        <f t="shared" si="14"/>
        <v/>
      </c>
    </row>
    <row r="521" spans="1:44" hidden="1">
      <c r="A521" s="1" t="s">
        <v>44</v>
      </c>
      <c r="B521" s="1" t="s">
        <v>735</v>
      </c>
      <c r="C521" s="1">
        <v>124170767729247</v>
      </c>
      <c r="D521" s="1" t="s">
        <v>46</v>
      </c>
      <c r="E521" s="1" t="s">
        <v>47</v>
      </c>
      <c r="F521" s="1" t="s">
        <v>736</v>
      </c>
      <c r="G521" s="1">
        <v>43560</v>
      </c>
      <c r="H521" s="1">
        <v>43804</v>
      </c>
      <c r="I521" s="1">
        <v>3</v>
      </c>
      <c r="J521" s="1" t="s">
        <v>49</v>
      </c>
      <c r="K521" s="1">
        <v>201946</v>
      </c>
      <c r="L521" s="2">
        <v>43780</v>
      </c>
      <c r="M521" s="2">
        <v>43786</v>
      </c>
      <c r="N521" s="2">
        <v>43780</v>
      </c>
      <c r="O521" s="2">
        <v>43786</v>
      </c>
      <c r="P521" s="1">
        <v>1</v>
      </c>
      <c r="Q521" s="1">
        <v>1383</v>
      </c>
      <c r="R521" s="10">
        <f t="shared" si="0"/>
        <v>1.8336095459065296E-2</v>
      </c>
      <c r="S521" s="11">
        <f t="shared" si="1"/>
        <v>0</v>
      </c>
      <c r="T521" s="1">
        <v>1.43</v>
      </c>
      <c r="U521" s="1">
        <v>0</v>
      </c>
      <c r="V521" s="1">
        <v>0</v>
      </c>
      <c r="W521" s="1">
        <v>75425</v>
      </c>
      <c r="X521" s="1">
        <v>546.5</v>
      </c>
      <c r="Y521" s="1">
        <v>0</v>
      </c>
      <c r="Z521" s="1">
        <v>0</v>
      </c>
      <c r="AA521" s="1">
        <v>0</v>
      </c>
      <c r="AB521" s="1">
        <v>0</v>
      </c>
      <c r="AC521" s="1">
        <v>0</v>
      </c>
      <c r="AD521" s="1">
        <v>0</v>
      </c>
      <c r="AE521" s="1" t="s">
        <v>50</v>
      </c>
      <c r="AF521" s="11">
        <f t="shared" si="2"/>
        <v>0</v>
      </c>
      <c r="AG521" s="11">
        <f t="shared" si="3"/>
        <v>0</v>
      </c>
      <c r="AH521" s="10">
        <f t="shared" si="4"/>
        <v>0</v>
      </c>
      <c r="AI521" s="12">
        <f t="shared" si="5"/>
        <v>0</v>
      </c>
      <c r="AJ521" s="11">
        <f t="shared" si="6"/>
        <v>0</v>
      </c>
      <c r="AK521" s="11">
        <f t="shared" si="7"/>
        <v>0</v>
      </c>
      <c r="AL521" s="11" t="e">
        <f t="shared" si="8"/>
        <v>#DIV/0!</v>
      </c>
      <c r="AM521" s="13">
        <f t="shared" si="9"/>
        <v>0.5</v>
      </c>
      <c r="AN521" s="14">
        <f t="shared" si="10"/>
        <v>0</v>
      </c>
      <c r="AO521" s="14">
        <f t="shared" si="11"/>
        <v>0</v>
      </c>
      <c r="AP521" s="15">
        <f t="shared" si="12"/>
        <v>0</v>
      </c>
      <c r="AQ521" s="16">
        <f t="shared" si="13"/>
        <v>0</v>
      </c>
      <c r="AR521" s="11" t="str">
        <f t="shared" si="14"/>
        <v/>
      </c>
    </row>
    <row r="522" spans="1:44" hidden="1">
      <c r="A522" s="1" t="s">
        <v>53</v>
      </c>
      <c r="B522" s="1" t="s">
        <v>737</v>
      </c>
      <c r="C522" s="1">
        <v>124170767729247</v>
      </c>
      <c r="D522" s="1" t="s">
        <v>46</v>
      </c>
      <c r="E522" s="1" t="s">
        <v>55</v>
      </c>
      <c r="F522" s="1" t="s">
        <v>630</v>
      </c>
      <c r="G522" s="1">
        <v>43560</v>
      </c>
      <c r="H522" s="1">
        <v>43804</v>
      </c>
      <c r="I522" s="1">
        <v>3</v>
      </c>
      <c r="J522" s="1" t="s">
        <v>49</v>
      </c>
      <c r="K522" s="1">
        <v>201946</v>
      </c>
      <c r="L522" s="2">
        <v>43780</v>
      </c>
      <c r="M522" s="2">
        <v>43786</v>
      </c>
      <c r="N522" s="2">
        <v>43780</v>
      </c>
      <c r="O522" s="2">
        <v>43786</v>
      </c>
      <c r="P522" s="1">
        <v>1</v>
      </c>
      <c r="Q522" s="1">
        <v>112608</v>
      </c>
      <c r="R522" s="10">
        <f t="shared" si="0"/>
        <v>6.4309210526315788E-2</v>
      </c>
      <c r="S522" s="11">
        <f t="shared" si="1"/>
        <v>95.692105263157899</v>
      </c>
      <c r="T522" s="1">
        <v>144.29499999999999</v>
      </c>
      <c r="U522" s="1">
        <v>18</v>
      </c>
      <c r="V522" s="1">
        <v>972.995</v>
      </c>
      <c r="W522" s="1">
        <v>1751040</v>
      </c>
      <c r="X522" s="1">
        <v>16959.45</v>
      </c>
      <c r="Y522" s="1">
        <v>1488</v>
      </c>
      <c r="Z522" s="1">
        <v>89897.769999999902</v>
      </c>
      <c r="AA522" s="1">
        <v>1488</v>
      </c>
      <c r="AB522" s="1">
        <v>1208.1023017882001</v>
      </c>
      <c r="AC522" s="1">
        <v>89897.769999999902</v>
      </c>
      <c r="AD522" s="1">
        <v>72987.703536711604</v>
      </c>
      <c r="AE522" s="1" t="s">
        <v>50</v>
      </c>
      <c r="AF522" s="11">
        <f t="shared" si="2"/>
        <v>8.49780701754386E-4</v>
      </c>
      <c r="AG522" s="11">
        <f t="shared" si="3"/>
        <v>1.5984654731457802E-4</v>
      </c>
      <c r="AH522" s="10">
        <f t="shared" si="4"/>
        <v>279.89769820971867</v>
      </c>
      <c r="AI522" s="12">
        <f t="shared" si="5"/>
        <v>0.81189670819239335</v>
      </c>
      <c r="AJ522" s="11">
        <f t="shared" si="6"/>
        <v>2.2020176343143398E-5</v>
      </c>
      <c r="AK522" s="11">
        <f t="shared" si="7"/>
        <v>3.7673181193477509E-5</v>
      </c>
      <c r="AL522" s="11">
        <f t="shared" si="8"/>
        <v>-15.810889255677125</v>
      </c>
      <c r="AM522" s="13">
        <f t="shared" si="9"/>
        <v>1.3087300448877374E-56</v>
      </c>
      <c r="AN522" s="14">
        <f t="shared" si="10"/>
        <v>95.692105263157899</v>
      </c>
      <c r="AO522" s="14">
        <f t="shared" si="11"/>
        <v>167560704</v>
      </c>
      <c r="AP522" s="15">
        <f t="shared" si="12"/>
        <v>136041984</v>
      </c>
      <c r="AQ522" s="16">
        <f t="shared" si="13"/>
        <v>1421663.6119132084</v>
      </c>
      <c r="AR522" s="11">
        <f t="shared" si="14"/>
        <v>1</v>
      </c>
    </row>
    <row r="523" spans="1:44" hidden="1">
      <c r="A523" s="1" t="s">
        <v>90</v>
      </c>
      <c r="B523" s="1" t="s">
        <v>738</v>
      </c>
      <c r="C523" s="1">
        <v>124170767729247</v>
      </c>
      <c r="D523" s="1" t="s">
        <v>46</v>
      </c>
      <c r="E523" s="1" t="s">
        <v>92</v>
      </c>
      <c r="F523" s="1" t="s">
        <v>95</v>
      </c>
      <c r="G523" s="1">
        <v>43560</v>
      </c>
      <c r="H523" s="1">
        <v>43804</v>
      </c>
      <c r="I523" s="1">
        <v>3</v>
      </c>
      <c r="J523" s="1" t="s">
        <v>49</v>
      </c>
      <c r="K523" s="1">
        <v>201946</v>
      </c>
      <c r="L523" s="2">
        <v>43780</v>
      </c>
      <c r="M523" s="2">
        <v>43786</v>
      </c>
      <c r="N523" s="2">
        <v>43780</v>
      </c>
      <c r="O523" s="2">
        <v>43786</v>
      </c>
      <c r="P523" s="1">
        <v>1</v>
      </c>
      <c r="Q523" s="1">
        <v>233088</v>
      </c>
      <c r="R523" s="10">
        <f t="shared" si="0"/>
        <v>6.6869839805353132E-2</v>
      </c>
      <c r="S523" s="11">
        <f t="shared" si="1"/>
        <v>244.00804544973357</v>
      </c>
      <c r="T523" s="1">
        <v>296.67</v>
      </c>
      <c r="U523" s="1">
        <v>37</v>
      </c>
      <c r="V523" s="1">
        <v>2278.23</v>
      </c>
      <c r="W523" s="1">
        <v>3485697</v>
      </c>
      <c r="X523" s="1">
        <v>57768.09</v>
      </c>
      <c r="Y523" s="1">
        <v>3649</v>
      </c>
      <c r="Z523" s="1">
        <v>255441.24</v>
      </c>
      <c r="AA523" s="1">
        <v>3649</v>
      </c>
      <c r="AB523" s="1">
        <v>3095.6862772844001</v>
      </c>
      <c r="AC523" s="1">
        <v>255441.24</v>
      </c>
      <c r="AD523" s="1">
        <v>216707.57503987601</v>
      </c>
      <c r="AE523" s="1" t="s">
        <v>50</v>
      </c>
      <c r="AF523" s="11">
        <f t="shared" si="2"/>
        <v>1.046849453638684E-3</v>
      </c>
      <c r="AG523" s="11">
        <f t="shared" si="3"/>
        <v>1.5873833058758924E-4</v>
      </c>
      <c r="AH523" s="10">
        <f t="shared" si="4"/>
        <v>553.31372271416808</v>
      </c>
      <c r="AI523" s="12">
        <f t="shared" si="5"/>
        <v>0.84836565560039234</v>
      </c>
      <c r="AJ523" s="11">
        <f t="shared" si="6"/>
        <v>1.7320876275210491E-5</v>
      </c>
      <c r="AK523" s="11">
        <f t="shared" si="7"/>
        <v>2.6094349461803765E-5</v>
      </c>
      <c r="AL523" s="11">
        <f t="shared" si="8"/>
        <v>-28.356249018655124</v>
      </c>
      <c r="AM523" s="13">
        <f t="shared" si="9"/>
        <v>3.5047054292559015E-177</v>
      </c>
      <c r="AN523" s="14">
        <f t="shared" si="10"/>
        <v>244.00804544973357</v>
      </c>
      <c r="AO523" s="14">
        <f t="shared" si="11"/>
        <v>850538112</v>
      </c>
      <c r="AP523" s="15">
        <f t="shared" si="12"/>
        <v>721567322.99999988</v>
      </c>
      <c r="AQ523" s="16">
        <f t="shared" si="13"/>
        <v>2957145.6206293209</v>
      </c>
      <c r="AR523" s="11">
        <f t="shared" si="14"/>
        <v>1</v>
      </c>
    </row>
    <row r="524" spans="1:44" hidden="1">
      <c r="A524" s="1" t="s">
        <v>53</v>
      </c>
      <c r="B524" s="1" t="s">
        <v>739</v>
      </c>
      <c r="C524" s="1">
        <v>124170767729247</v>
      </c>
      <c r="D524" s="1" t="s">
        <v>46</v>
      </c>
      <c r="E524" s="1" t="s">
        <v>55</v>
      </c>
      <c r="F524" s="1" t="s">
        <v>740</v>
      </c>
      <c r="G524" s="1">
        <v>43560</v>
      </c>
      <c r="H524" s="1">
        <v>43804</v>
      </c>
      <c r="I524" s="1">
        <v>3</v>
      </c>
      <c r="J524" s="1" t="s">
        <v>49</v>
      </c>
      <c r="K524" s="1">
        <v>201946</v>
      </c>
      <c r="L524" s="2">
        <v>43780</v>
      </c>
      <c r="M524" s="2">
        <v>43786</v>
      </c>
      <c r="N524" s="2">
        <v>43780</v>
      </c>
      <c r="O524" s="2">
        <v>43786</v>
      </c>
      <c r="P524" s="1">
        <v>1</v>
      </c>
      <c r="Q524" s="1">
        <v>57520</v>
      </c>
      <c r="R524" s="10">
        <f t="shared" si="0"/>
        <v>0.14738401067970369</v>
      </c>
      <c r="S524" s="11">
        <f t="shared" si="1"/>
        <v>8.2535045980634081</v>
      </c>
      <c r="T524" s="1">
        <v>11.42</v>
      </c>
      <c r="U524" s="1">
        <v>2</v>
      </c>
      <c r="V524" s="1">
        <v>69.004999999999995</v>
      </c>
      <c r="W524" s="1">
        <v>390273</v>
      </c>
      <c r="X524" s="1">
        <v>2542.87</v>
      </c>
      <c r="Y524" s="1">
        <v>56</v>
      </c>
      <c r="Z524" s="1">
        <v>2986</v>
      </c>
      <c r="AA524" s="1">
        <v>56</v>
      </c>
      <c r="AB524" s="1">
        <v>42.430006953936001</v>
      </c>
      <c r="AC524" s="1">
        <v>2986</v>
      </c>
      <c r="AD524" s="1">
        <v>2262.42858507951</v>
      </c>
      <c r="AE524" s="1" t="s">
        <v>50</v>
      </c>
      <c r="AF524" s="11">
        <f t="shared" si="2"/>
        <v>1.434893010789883E-4</v>
      </c>
      <c r="AG524" s="11">
        <f t="shared" si="3"/>
        <v>3.4770514603616136E-5</v>
      </c>
      <c r="AH524" s="10">
        <f t="shared" si="4"/>
        <v>13.56999304589708</v>
      </c>
      <c r="AI524" s="12">
        <f t="shared" si="5"/>
        <v>0.75767869560898071</v>
      </c>
      <c r="AJ524" s="11">
        <f t="shared" si="6"/>
        <v>1.9173188681983592E-5</v>
      </c>
      <c r="AK524" s="11">
        <f t="shared" si="7"/>
        <v>2.4586039215798138E-5</v>
      </c>
      <c r="AL524" s="11">
        <f t="shared" si="8"/>
        <v>-3.4870051559800426</v>
      </c>
      <c r="AM524" s="13">
        <f t="shared" si="9"/>
        <v>2.4423097017133808E-4</v>
      </c>
      <c r="AN524" s="14">
        <f t="shared" si="10"/>
        <v>8.2535045980634081</v>
      </c>
      <c r="AO524" s="14">
        <f t="shared" si="11"/>
        <v>3221120.0000000005</v>
      </c>
      <c r="AP524" s="15">
        <f t="shared" si="12"/>
        <v>2440574.0000000005</v>
      </c>
      <c r="AQ524" s="16">
        <f t="shared" si="13"/>
        <v>295701.53757140372</v>
      </c>
      <c r="AR524" s="11">
        <f t="shared" si="14"/>
        <v>1</v>
      </c>
    </row>
    <row r="525" spans="1:44" hidden="1">
      <c r="A525" s="1" t="s">
        <v>53</v>
      </c>
      <c r="B525" s="1" t="s">
        <v>741</v>
      </c>
      <c r="C525" s="1">
        <v>124170767729247</v>
      </c>
      <c r="D525" s="1" t="s">
        <v>46</v>
      </c>
      <c r="E525" s="1" t="s">
        <v>55</v>
      </c>
      <c r="F525" s="1" t="s">
        <v>625</v>
      </c>
      <c r="G525" s="1">
        <v>43560</v>
      </c>
      <c r="H525" s="1">
        <v>43804</v>
      </c>
      <c r="I525" s="1">
        <v>3</v>
      </c>
      <c r="J525" s="1" t="s">
        <v>49</v>
      </c>
      <c r="K525" s="1">
        <v>201946</v>
      </c>
      <c r="L525" s="2">
        <v>43780</v>
      </c>
      <c r="M525" s="2">
        <v>43786</v>
      </c>
      <c r="N525" s="2">
        <v>43780</v>
      </c>
      <c r="O525" s="2">
        <v>43786</v>
      </c>
      <c r="P525" s="1">
        <v>1</v>
      </c>
      <c r="Q525" s="1">
        <v>44072</v>
      </c>
      <c r="R525" s="10">
        <f t="shared" si="0"/>
        <v>7.9757354644428999E-2</v>
      </c>
      <c r="S525" s="11">
        <f t="shared" si="1"/>
        <v>29.350706509149873</v>
      </c>
      <c r="T525" s="1">
        <v>52.52</v>
      </c>
      <c r="U525" s="1">
        <v>8</v>
      </c>
      <c r="V525" s="1">
        <v>546.95000000000005</v>
      </c>
      <c r="W525" s="1">
        <v>552576</v>
      </c>
      <c r="X525" s="1">
        <v>5599.71</v>
      </c>
      <c r="Y525" s="1">
        <v>368</v>
      </c>
      <c r="Z525" s="1">
        <v>18688.29</v>
      </c>
      <c r="AA525" s="1">
        <v>368</v>
      </c>
      <c r="AB525" s="1">
        <v>267.69577055689598</v>
      </c>
      <c r="AC525" s="1">
        <v>18688.29</v>
      </c>
      <c r="AD525" s="1">
        <v>13594.500521578</v>
      </c>
      <c r="AE525" s="1" t="s">
        <v>50</v>
      </c>
      <c r="AF525" s="11">
        <f t="shared" si="2"/>
        <v>6.659717396340051E-4</v>
      </c>
      <c r="AG525" s="11">
        <f t="shared" si="3"/>
        <v>1.8152114721365039E-4</v>
      </c>
      <c r="AH525" s="10">
        <f t="shared" si="4"/>
        <v>100.30422944273008</v>
      </c>
      <c r="AI525" s="12">
        <f t="shared" si="5"/>
        <v>0.72743415912301612</v>
      </c>
      <c r="AJ525" s="11">
        <f t="shared" si="6"/>
        <v>3.470461484547246E-5</v>
      </c>
      <c r="AK525" s="11">
        <f t="shared" si="7"/>
        <v>6.4171592018227606E-5</v>
      </c>
      <c r="AL525" s="11">
        <f t="shared" si="8"/>
        <v>-6.6404206700185879</v>
      </c>
      <c r="AM525" s="13">
        <f t="shared" si="9"/>
        <v>1.5639457349546339E-11</v>
      </c>
      <c r="AN525" s="14">
        <f t="shared" si="10"/>
        <v>29.350706509149873</v>
      </c>
      <c r="AO525" s="14">
        <f t="shared" si="11"/>
        <v>16218496</v>
      </c>
      <c r="AP525" s="15">
        <f t="shared" si="12"/>
        <v>11797888</v>
      </c>
      <c r="AQ525" s="16">
        <f t="shared" si="13"/>
        <v>401962.65791155974</v>
      </c>
      <c r="AR525" s="11">
        <f t="shared" si="14"/>
        <v>1</v>
      </c>
    </row>
    <row r="526" spans="1:44" hidden="1">
      <c r="A526" s="1" t="s">
        <v>116</v>
      </c>
      <c r="B526" s="1" t="s">
        <v>742</v>
      </c>
      <c r="C526" s="1">
        <v>124170767729247</v>
      </c>
      <c r="D526" s="1" t="s">
        <v>46</v>
      </c>
      <c r="E526" s="1" t="s">
        <v>118</v>
      </c>
      <c r="F526" s="1" t="s">
        <v>743</v>
      </c>
      <c r="G526" s="1">
        <v>43560</v>
      </c>
      <c r="H526" s="1">
        <v>43804</v>
      </c>
      <c r="I526" s="1">
        <v>3</v>
      </c>
      <c r="J526" s="1" t="s">
        <v>49</v>
      </c>
      <c r="K526" s="1">
        <v>201946</v>
      </c>
      <c r="L526" s="2">
        <v>43780</v>
      </c>
      <c r="M526" s="2">
        <v>43786</v>
      </c>
      <c r="N526" s="2">
        <v>43780</v>
      </c>
      <c r="O526" s="2">
        <v>43786</v>
      </c>
      <c r="P526" s="1">
        <v>1</v>
      </c>
      <c r="Q526" s="1">
        <v>705</v>
      </c>
      <c r="R526" s="10">
        <f t="shared" si="0"/>
        <v>1.9389438943894388E-2</v>
      </c>
      <c r="S526" s="11">
        <f t="shared" si="1"/>
        <v>0.85313531353135319</v>
      </c>
      <c r="T526" s="1">
        <v>0.83</v>
      </c>
      <c r="U526" s="1">
        <v>1</v>
      </c>
      <c r="V526" s="1">
        <v>34.99</v>
      </c>
      <c r="W526" s="1">
        <v>36360</v>
      </c>
      <c r="X526" s="1">
        <v>312.47000000000003</v>
      </c>
      <c r="Y526" s="1">
        <v>44</v>
      </c>
      <c r="Z526" s="1">
        <v>2643.8399999999901</v>
      </c>
      <c r="AA526" s="1">
        <v>44</v>
      </c>
      <c r="AB526" s="1">
        <v>-7.574468085096</v>
      </c>
      <c r="AC526" s="1">
        <v>2643.8399999999901</v>
      </c>
      <c r="AD526" s="1">
        <v>-455.12912959318601</v>
      </c>
      <c r="AE526" s="1" t="s">
        <v>50</v>
      </c>
      <c r="AF526" s="11">
        <f t="shared" si="2"/>
        <v>1.2101210121012102E-3</v>
      </c>
      <c r="AG526" s="11">
        <f t="shared" si="3"/>
        <v>1.4184397163120568E-3</v>
      </c>
      <c r="AH526" s="10">
        <f t="shared" si="4"/>
        <v>51.574468085106389</v>
      </c>
      <c r="AI526" s="12">
        <f t="shared" si="5"/>
        <v>-0.17214700193423596</v>
      </c>
      <c r="AJ526" s="11">
        <f t="shared" si="6"/>
        <v>1.8232219055052502E-4</v>
      </c>
      <c r="AK526" s="11">
        <f t="shared" si="7"/>
        <v>1.4174333737119373E-3</v>
      </c>
      <c r="AL526" s="11">
        <f t="shared" si="8"/>
        <v>0.14576801852577595</v>
      </c>
      <c r="AM526" s="13">
        <f t="shared" si="9"/>
        <v>0.55794773814873566</v>
      </c>
      <c r="AN526" s="14">
        <f t="shared" si="10"/>
        <v>0.47775577557755783</v>
      </c>
      <c r="AO526" s="14">
        <f t="shared" si="11"/>
        <v>17371.200000000004</v>
      </c>
      <c r="AP526" s="15">
        <f t="shared" si="12"/>
        <v>-2990.4000000000005</v>
      </c>
      <c r="AQ526" s="16">
        <f t="shared" si="13"/>
        <v>-6259.2649903288193</v>
      </c>
      <c r="AR526" s="11" t="str">
        <f t="shared" si="14"/>
        <v/>
      </c>
    </row>
    <row r="527" spans="1:44" hidden="1">
      <c r="A527" s="1" t="s">
        <v>44</v>
      </c>
      <c r="B527" s="1" t="s">
        <v>744</v>
      </c>
      <c r="C527" s="1">
        <v>124170767729247</v>
      </c>
      <c r="D527" s="1" t="s">
        <v>46</v>
      </c>
      <c r="E527" s="1" t="s">
        <v>47</v>
      </c>
      <c r="F527" s="1" t="s">
        <v>572</v>
      </c>
      <c r="G527" s="1">
        <v>43560</v>
      </c>
      <c r="H527" s="1">
        <v>43804</v>
      </c>
      <c r="I527" s="1">
        <v>3</v>
      </c>
      <c r="J527" s="1" t="s">
        <v>49</v>
      </c>
      <c r="K527" s="1">
        <v>201946</v>
      </c>
      <c r="L527" s="2">
        <v>43780</v>
      </c>
      <c r="M527" s="2">
        <v>43786</v>
      </c>
      <c r="N527" s="2">
        <v>43780</v>
      </c>
      <c r="O527" s="2">
        <v>43786</v>
      </c>
      <c r="P527" s="1">
        <v>1</v>
      </c>
      <c r="Q527" s="1">
        <v>398</v>
      </c>
      <c r="R527" s="10">
        <f t="shared" si="0"/>
        <v>0.11757754800590842</v>
      </c>
      <c r="S527" s="11">
        <f t="shared" si="1"/>
        <v>3.9976366322008863</v>
      </c>
      <c r="T527" s="1">
        <v>1.72</v>
      </c>
      <c r="U527" s="1">
        <v>1</v>
      </c>
      <c r="V527" s="1">
        <v>59.99</v>
      </c>
      <c r="W527" s="1">
        <v>3385</v>
      </c>
      <c r="X527" s="1">
        <v>417.4</v>
      </c>
      <c r="Y527" s="1">
        <v>34</v>
      </c>
      <c r="Z527" s="1">
        <v>2131.84</v>
      </c>
      <c r="AA527" s="1">
        <v>34</v>
      </c>
      <c r="AB527" s="1">
        <v>25.494974874358</v>
      </c>
      <c r="AC527" s="1">
        <v>2131.84</v>
      </c>
      <c r="AD527" s="1">
        <v>1598.5649187103299</v>
      </c>
      <c r="AE527" s="1" t="s">
        <v>50</v>
      </c>
      <c r="AF527" s="11">
        <f t="shared" si="2"/>
        <v>1.0044313146233382E-2</v>
      </c>
      <c r="AG527" s="11">
        <f t="shared" si="3"/>
        <v>2.5125628140703518E-3</v>
      </c>
      <c r="AH527" s="10">
        <f t="shared" si="4"/>
        <v>8.5050251256281406</v>
      </c>
      <c r="AI527" s="12">
        <f t="shared" si="5"/>
        <v>0.74985220218740756</v>
      </c>
      <c r="AJ527" s="11">
        <f t="shared" si="6"/>
        <v>1.7139125658859782E-3</v>
      </c>
      <c r="AK527" s="11">
        <f t="shared" si="7"/>
        <v>2.5094043429109542E-3</v>
      </c>
      <c r="AL527" s="11">
        <f t="shared" si="8"/>
        <v>-2.4784874237822034</v>
      </c>
      <c r="AM527" s="13">
        <f t="shared" si="9"/>
        <v>6.5970381184010211E-3</v>
      </c>
      <c r="AN527" s="14">
        <f t="shared" si="10"/>
        <v>3.9576602658788773</v>
      </c>
      <c r="AO527" s="14">
        <f t="shared" si="11"/>
        <v>13396.68</v>
      </c>
      <c r="AP527" s="15">
        <f t="shared" si="12"/>
        <v>10045.529999999999</v>
      </c>
      <c r="AQ527" s="16">
        <f t="shared" si="13"/>
        <v>2538.2497044043744</v>
      </c>
      <c r="AR527" s="11">
        <f t="shared" si="14"/>
        <v>0.99</v>
      </c>
    </row>
    <row r="528" spans="1:44" hidden="1">
      <c r="A528" s="1" t="s">
        <v>44</v>
      </c>
      <c r="B528" s="1" t="s">
        <v>745</v>
      </c>
      <c r="C528" s="1">
        <v>124170767729247</v>
      </c>
      <c r="D528" s="1" t="s">
        <v>46</v>
      </c>
      <c r="E528" s="1" t="s">
        <v>47</v>
      </c>
      <c r="F528" s="1" t="s">
        <v>620</v>
      </c>
      <c r="G528" s="1">
        <v>43560</v>
      </c>
      <c r="H528" s="1">
        <v>43804</v>
      </c>
      <c r="I528" s="1">
        <v>3</v>
      </c>
      <c r="J528" s="1" t="s">
        <v>49</v>
      </c>
      <c r="K528" s="1">
        <v>201946</v>
      </c>
      <c r="L528" s="2">
        <v>43780</v>
      </c>
      <c r="M528" s="2">
        <v>43786</v>
      </c>
      <c r="N528" s="2">
        <v>43780</v>
      </c>
      <c r="O528" s="2">
        <v>43786</v>
      </c>
      <c r="P528" s="1">
        <v>1</v>
      </c>
      <c r="Q528" s="1">
        <v>1491</v>
      </c>
      <c r="R528" s="10">
        <f t="shared" si="0"/>
        <v>0.10883211678832116</v>
      </c>
      <c r="S528" s="11">
        <f t="shared" si="1"/>
        <v>0.43532846715328471</v>
      </c>
      <c r="T528" s="1">
        <v>1.67</v>
      </c>
      <c r="U528" s="1">
        <v>0</v>
      </c>
      <c r="V528" s="1">
        <v>0</v>
      </c>
      <c r="W528" s="1">
        <v>13700</v>
      </c>
      <c r="X528" s="1">
        <v>110.61</v>
      </c>
      <c r="Y528" s="1">
        <v>4</v>
      </c>
      <c r="Z528" s="1">
        <v>214.97</v>
      </c>
      <c r="AA528" s="1">
        <v>4</v>
      </c>
      <c r="AB528" s="1">
        <v>4</v>
      </c>
      <c r="AC528" s="1">
        <v>214.97</v>
      </c>
      <c r="AD528" s="1">
        <v>214.97</v>
      </c>
      <c r="AE528" s="1" t="s">
        <v>50</v>
      </c>
      <c r="AF528" s="11">
        <f t="shared" si="2"/>
        <v>2.9197080291970805E-4</v>
      </c>
      <c r="AG528" s="11">
        <f t="shared" si="3"/>
        <v>0</v>
      </c>
      <c r="AH528" s="10">
        <f t="shared" si="4"/>
        <v>0</v>
      </c>
      <c r="AI528" s="12">
        <f t="shared" si="5"/>
        <v>1</v>
      </c>
      <c r="AJ528" s="11">
        <f t="shared" si="6"/>
        <v>1.459640881665862E-4</v>
      </c>
      <c r="AK528" s="11">
        <f t="shared" si="7"/>
        <v>0</v>
      </c>
      <c r="AL528" s="11">
        <f t="shared" si="8"/>
        <v>-2.0002920347536923</v>
      </c>
      <c r="AM528" s="13">
        <f t="shared" si="9"/>
        <v>0.5</v>
      </c>
      <c r="AN528" s="14">
        <f t="shared" si="10"/>
        <v>0.21766423357664236</v>
      </c>
      <c r="AO528" s="14">
        <f t="shared" si="11"/>
        <v>2982.0000000000005</v>
      </c>
      <c r="AP528" s="15">
        <f t="shared" si="12"/>
        <v>2982.0000000000005</v>
      </c>
      <c r="AQ528" s="16">
        <f t="shared" si="13"/>
        <v>13700</v>
      </c>
      <c r="AR528" s="11" t="str">
        <f t="shared" si="14"/>
        <v/>
      </c>
    </row>
    <row r="529" spans="1:44" hidden="1">
      <c r="A529" s="1" t="s">
        <v>44</v>
      </c>
      <c r="B529" s="1" t="s">
        <v>746</v>
      </c>
      <c r="C529" s="1">
        <v>124170767729247</v>
      </c>
      <c r="D529" s="1" t="s">
        <v>46</v>
      </c>
      <c r="E529" s="1" t="s">
        <v>47</v>
      </c>
      <c r="F529" s="1" t="s">
        <v>747</v>
      </c>
      <c r="G529" s="1">
        <v>43560</v>
      </c>
      <c r="H529" s="1">
        <v>43804</v>
      </c>
      <c r="I529" s="1">
        <v>3</v>
      </c>
      <c r="J529" s="1" t="s">
        <v>49</v>
      </c>
      <c r="K529" s="1">
        <v>201946</v>
      </c>
      <c r="L529" s="2">
        <v>43780</v>
      </c>
      <c r="M529" s="2">
        <v>43786</v>
      </c>
      <c r="N529" s="2">
        <v>43780</v>
      </c>
      <c r="O529" s="2">
        <v>43786</v>
      </c>
      <c r="P529" s="1">
        <v>1</v>
      </c>
      <c r="Q529" s="1">
        <v>947</v>
      </c>
      <c r="R529" s="10">
        <f t="shared" si="0"/>
        <v>2.2360219115980354E-2</v>
      </c>
      <c r="S529" s="11">
        <f t="shared" si="1"/>
        <v>0.31304306762372497</v>
      </c>
      <c r="T529" s="1">
        <v>0.42499999999999999</v>
      </c>
      <c r="U529" s="1">
        <v>0</v>
      </c>
      <c r="V529" s="1">
        <v>0</v>
      </c>
      <c r="W529" s="1">
        <v>42352</v>
      </c>
      <c r="X529" s="1">
        <v>182.25</v>
      </c>
      <c r="Y529" s="1">
        <v>14</v>
      </c>
      <c r="Z529" s="1">
        <v>432.62</v>
      </c>
      <c r="AA529" s="1">
        <v>14</v>
      </c>
      <c r="AB529" s="1">
        <v>14</v>
      </c>
      <c r="AC529" s="1">
        <v>432.62</v>
      </c>
      <c r="AD529" s="1">
        <v>432.62</v>
      </c>
      <c r="AE529" s="1" t="s">
        <v>50</v>
      </c>
      <c r="AF529" s="11">
        <f t="shared" si="2"/>
        <v>3.3056290139780884E-4</v>
      </c>
      <c r="AG529" s="11">
        <f t="shared" si="3"/>
        <v>0</v>
      </c>
      <c r="AH529" s="10">
        <f t="shared" si="4"/>
        <v>0</v>
      </c>
      <c r="AI529" s="12">
        <f t="shared" si="5"/>
        <v>1</v>
      </c>
      <c r="AJ529" s="11">
        <f t="shared" si="6"/>
        <v>8.8332048288094274E-5</v>
      </c>
      <c r="AK529" s="11">
        <f t="shared" si="7"/>
        <v>0</v>
      </c>
      <c r="AL529" s="11">
        <f t="shared" si="8"/>
        <v>-3.742275966698752</v>
      </c>
      <c r="AM529" s="13">
        <f t="shared" si="9"/>
        <v>0.5</v>
      </c>
      <c r="AN529" s="14">
        <f t="shared" si="10"/>
        <v>0.15652153381186248</v>
      </c>
      <c r="AO529" s="14">
        <f t="shared" si="11"/>
        <v>6629</v>
      </c>
      <c r="AP529" s="15">
        <f t="shared" si="12"/>
        <v>6629</v>
      </c>
      <c r="AQ529" s="16">
        <f t="shared" si="13"/>
        <v>42352</v>
      </c>
      <c r="AR529" s="11" t="str">
        <f t="shared" si="14"/>
        <v/>
      </c>
    </row>
    <row r="530" spans="1:44" hidden="1">
      <c r="A530" s="1" t="s">
        <v>44</v>
      </c>
      <c r="B530" s="1" t="s">
        <v>748</v>
      </c>
      <c r="C530" s="1">
        <v>124170767729247</v>
      </c>
      <c r="D530" s="1" t="s">
        <v>46</v>
      </c>
      <c r="E530" s="1" t="s">
        <v>47</v>
      </c>
      <c r="F530" s="1" t="s">
        <v>749</v>
      </c>
      <c r="G530" s="1">
        <v>43560</v>
      </c>
      <c r="H530" s="1">
        <v>43804</v>
      </c>
      <c r="I530" s="1">
        <v>3</v>
      </c>
      <c r="J530" s="1" t="s">
        <v>49</v>
      </c>
      <c r="K530" s="1">
        <v>201946</v>
      </c>
      <c r="L530" s="2">
        <v>43780</v>
      </c>
      <c r="M530" s="2">
        <v>43786</v>
      </c>
      <c r="N530" s="2">
        <v>43780</v>
      </c>
      <c r="O530" s="2">
        <v>43786</v>
      </c>
      <c r="P530" s="1">
        <v>1</v>
      </c>
      <c r="R530" s="10">
        <f t="shared" si="0"/>
        <v>0</v>
      </c>
      <c r="S530" s="11">
        <f t="shared" si="1"/>
        <v>0</v>
      </c>
      <c r="W530" s="1">
        <v>65184</v>
      </c>
      <c r="X530" s="1">
        <v>486.65</v>
      </c>
      <c r="Y530" s="1">
        <v>64</v>
      </c>
      <c r="Z530" s="1">
        <v>4403.79</v>
      </c>
      <c r="AA530" s="1">
        <v>64</v>
      </c>
      <c r="AB530" s="1">
        <v>0</v>
      </c>
      <c r="AC530" s="1">
        <v>4403.79</v>
      </c>
      <c r="AD530" s="1">
        <v>0</v>
      </c>
      <c r="AE530" s="1" t="s">
        <v>50</v>
      </c>
      <c r="AF530" s="11">
        <f t="shared" si="2"/>
        <v>9.8183603338242512E-4</v>
      </c>
      <c r="AG530" s="11">
        <f t="shared" si="3"/>
        <v>0</v>
      </c>
      <c r="AH530" s="10">
        <f t="shared" si="4"/>
        <v>0</v>
      </c>
      <c r="AI530" s="12">
        <f t="shared" si="5"/>
        <v>1</v>
      </c>
      <c r="AJ530" s="11">
        <f t="shared" si="6"/>
        <v>1.2266923925182462E-4</v>
      </c>
      <c r="AK530" s="11">
        <f t="shared" si="7"/>
        <v>0</v>
      </c>
      <c r="AL530" s="11">
        <f t="shared" si="8"/>
        <v>-8.0039302385077846</v>
      </c>
      <c r="AM530" s="13">
        <f t="shared" si="9"/>
        <v>0.5</v>
      </c>
      <c r="AN530" s="14">
        <f t="shared" si="10"/>
        <v>0</v>
      </c>
      <c r="AO530" s="14">
        <f t="shared" si="11"/>
        <v>0</v>
      </c>
      <c r="AP530" s="15">
        <f t="shared" si="12"/>
        <v>0</v>
      </c>
      <c r="AQ530" s="16">
        <f t="shared" si="13"/>
        <v>65184</v>
      </c>
      <c r="AR530" s="11" t="str">
        <f t="shared" si="14"/>
        <v/>
      </c>
    </row>
    <row r="531" spans="1:44" hidden="1">
      <c r="A531" s="1" t="s">
        <v>44</v>
      </c>
      <c r="B531" s="1" t="s">
        <v>750</v>
      </c>
      <c r="C531" s="1">
        <v>124170767729247</v>
      </c>
      <c r="D531" s="1" t="s">
        <v>46</v>
      </c>
      <c r="E531" s="1" t="s">
        <v>47</v>
      </c>
      <c r="F531" s="1" t="s">
        <v>660</v>
      </c>
      <c r="G531" s="1">
        <v>43560</v>
      </c>
      <c r="H531" s="1">
        <v>43804</v>
      </c>
      <c r="I531" s="1">
        <v>3</v>
      </c>
      <c r="J531" s="1" t="s">
        <v>49</v>
      </c>
      <c r="K531" s="1">
        <v>201946</v>
      </c>
      <c r="L531" s="2">
        <v>43780</v>
      </c>
      <c r="M531" s="2">
        <v>43786</v>
      </c>
      <c r="N531" s="2">
        <v>43780</v>
      </c>
      <c r="O531" s="2">
        <v>43786</v>
      </c>
      <c r="P531" s="1">
        <v>1</v>
      </c>
      <c r="Q531" s="1">
        <v>241</v>
      </c>
      <c r="R531" s="10">
        <f t="shared" si="0"/>
        <v>0.11178107606679036</v>
      </c>
      <c r="S531" s="11">
        <f t="shared" si="1"/>
        <v>1.3413729128014844</v>
      </c>
      <c r="T531" s="1">
        <v>1.07</v>
      </c>
      <c r="U531" s="1">
        <v>1</v>
      </c>
      <c r="V531" s="1">
        <v>135</v>
      </c>
      <c r="W531" s="1">
        <v>2156</v>
      </c>
      <c r="X531" s="1">
        <v>104.79</v>
      </c>
      <c r="Y531" s="1">
        <v>12</v>
      </c>
      <c r="Z531" s="1">
        <v>619.46</v>
      </c>
      <c r="AA531" s="1">
        <v>12</v>
      </c>
      <c r="AB531" s="1">
        <v>3.053941908708</v>
      </c>
      <c r="AC531" s="1">
        <v>619.46</v>
      </c>
      <c r="AD531" s="1">
        <v>157.649571230688</v>
      </c>
      <c r="AE531" s="1" t="s">
        <v>50</v>
      </c>
      <c r="AF531" s="11">
        <f t="shared" si="2"/>
        <v>5.5658627087198514E-3</v>
      </c>
      <c r="AG531" s="11">
        <f t="shared" si="3"/>
        <v>4.1493775933609959E-3</v>
      </c>
      <c r="AH531" s="10">
        <f t="shared" si="4"/>
        <v>8.9460580912863072</v>
      </c>
      <c r="AI531" s="12">
        <f t="shared" si="5"/>
        <v>0.2544951590594744</v>
      </c>
      <c r="AJ531" s="11">
        <f t="shared" si="6"/>
        <v>1.6022485187621423E-3</v>
      </c>
      <c r="AK531" s="11">
        <f t="shared" si="7"/>
        <v>4.1407599774266734E-3</v>
      </c>
      <c r="AL531" s="11">
        <f t="shared" si="8"/>
        <v>-0.31903227754414626</v>
      </c>
      <c r="AM531" s="13">
        <f t="shared" si="9"/>
        <v>0.37485101837002216</v>
      </c>
      <c r="AN531" s="14">
        <f t="shared" si="10"/>
        <v>0.84506493506493519</v>
      </c>
      <c r="AO531" s="14">
        <f t="shared" si="11"/>
        <v>1821.9600000000003</v>
      </c>
      <c r="AP531" s="15">
        <f t="shared" si="12"/>
        <v>463.68000000000006</v>
      </c>
      <c r="AQ531" s="16">
        <f t="shared" si="13"/>
        <v>548.69156293222682</v>
      </c>
      <c r="AR531" s="11" t="str">
        <f t="shared" si="14"/>
        <v/>
      </c>
    </row>
    <row r="532" spans="1:44" hidden="1">
      <c r="A532" s="1" t="s">
        <v>44</v>
      </c>
      <c r="B532" s="1" t="s">
        <v>751</v>
      </c>
      <c r="C532" s="1">
        <v>124170767729247</v>
      </c>
      <c r="D532" s="1" t="s">
        <v>46</v>
      </c>
      <c r="E532" s="1" t="s">
        <v>47</v>
      </c>
      <c r="F532" s="1" t="s">
        <v>642</v>
      </c>
      <c r="G532" s="1">
        <v>43560</v>
      </c>
      <c r="H532" s="1">
        <v>43804</v>
      </c>
      <c r="I532" s="1">
        <v>3</v>
      </c>
      <c r="J532" s="1" t="s">
        <v>49</v>
      </c>
      <c r="K532" s="1">
        <v>201946</v>
      </c>
      <c r="L532" s="2">
        <v>43780</v>
      </c>
      <c r="M532" s="2">
        <v>43786</v>
      </c>
      <c r="N532" s="2">
        <v>43780</v>
      </c>
      <c r="O532" s="2">
        <v>43786</v>
      </c>
      <c r="P532" s="1">
        <v>1</v>
      </c>
      <c r="Q532" s="1">
        <v>26896</v>
      </c>
      <c r="R532" s="10">
        <f t="shared" si="0"/>
        <v>2.530409413393972E-2</v>
      </c>
      <c r="S532" s="11">
        <f t="shared" si="1"/>
        <v>15.890971116114143</v>
      </c>
      <c r="T532" s="1">
        <v>50.114999999999903</v>
      </c>
      <c r="U532" s="1">
        <v>3.5</v>
      </c>
      <c r="V532" s="1">
        <v>79.974999999999994</v>
      </c>
      <c r="W532" s="1">
        <v>1062911</v>
      </c>
      <c r="X532" s="1">
        <v>6494.11</v>
      </c>
      <c r="Y532" s="1">
        <v>628</v>
      </c>
      <c r="Z532" s="1">
        <v>38624.980000000003</v>
      </c>
      <c r="AA532" s="1">
        <v>628</v>
      </c>
      <c r="AB532" s="1">
        <v>489.68246207655199</v>
      </c>
      <c r="AC532" s="1">
        <v>38624.980000000003</v>
      </c>
      <c r="AD532" s="1">
        <v>30117.795070155302</v>
      </c>
      <c r="AE532" s="1" t="s">
        <v>50</v>
      </c>
      <c r="AF532" s="11">
        <f t="shared" si="2"/>
        <v>5.9083027647658173E-4</v>
      </c>
      <c r="AG532" s="11">
        <f t="shared" si="3"/>
        <v>1.3013087447947649E-4</v>
      </c>
      <c r="AH532" s="10">
        <f t="shared" si="4"/>
        <v>138.31753792385484</v>
      </c>
      <c r="AI532" s="12">
        <f t="shared" si="5"/>
        <v>0.77974914343335222</v>
      </c>
      <c r="AJ532" s="11">
        <f t="shared" si="6"/>
        <v>2.3569728788509722E-5</v>
      </c>
      <c r="AK532" s="11">
        <f t="shared" si="7"/>
        <v>6.9553352288061044E-5</v>
      </c>
      <c r="AL532" s="11">
        <f t="shared" si="8"/>
        <v>-6.2732753200214857</v>
      </c>
      <c r="AM532" s="13">
        <f t="shared" si="9"/>
        <v>1.7676547527460417E-10</v>
      </c>
      <c r="AN532" s="14">
        <f t="shared" si="10"/>
        <v>15.890971116114143</v>
      </c>
      <c r="AO532" s="14">
        <f t="shared" si="11"/>
        <v>16890688</v>
      </c>
      <c r="AP532" s="15">
        <f t="shared" si="12"/>
        <v>13170499.500000002</v>
      </c>
      <c r="AQ532" s="16">
        <f t="shared" si="13"/>
        <v>828803.94179588789</v>
      </c>
      <c r="AR532" s="11">
        <f t="shared" si="14"/>
        <v>1</v>
      </c>
    </row>
    <row r="533" spans="1:44" hidden="1">
      <c r="A533" s="1" t="s">
        <v>44</v>
      </c>
      <c r="B533" s="1" t="s">
        <v>752</v>
      </c>
      <c r="C533" s="1">
        <v>124170767729247</v>
      </c>
      <c r="D533" s="1" t="s">
        <v>46</v>
      </c>
      <c r="E533" s="1" t="s">
        <v>47</v>
      </c>
      <c r="F533" s="1" t="s">
        <v>682</v>
      </c>
      <c r="G533" s="1">
        <v>43560</v>
      </c>
      <c r="H533" s="1">
        <v>43804</v>
      </c>
      <c r="I533" s="1">
        <v>3</v>
      </c>
      <c r="J533" s="1" t="s">
        <v>49</v>
      </c>
      <c r="K533" s="1">
        <v>201946</v>
      </c>
      <c r="L533" s="2">
        <v>43780</v>
      </c>
      <c r="M533" s="2">
        <v>43786</v>
      </c>
      <c r="N533" s="2">
        <v>43780</v>
      </c>
      <c r="O533" s="2">
        <v>43786</v>
      </c>
      <c r="P533" s="1">
        <v>1</v>
      </c>
      <c r="Q533" s="1">
        <v>109</v>
      </c>
      <c r="R533" s="10">
        <f t="shared" si="0"/>
        <v>6.846733668341709E-2</v>
      </c>
      <c r="S533" s="11">
        <f t="shared" si="1"/>
        <v>0.61620603015075381</v>
      </c>
      <c r="T533" s="1">
        <v>0.37</v>
      </c>
      <c r="U533" s="1">
        <v>0</v>
      </c>
      <c r="V533" s="1">
        <v>0</v>
      </c>
      <c r="W533" s="1">
        <v>1592</v>
      </c>
      <c r="X533" s="1">
        <v>67.84</v>
      </c>
      <c r="Y533" s="1">
        <v>9</v>
      </c>
      <c r="Z533" s="1">
        <v>437.56</v>
      </c>
      <c r="AA533" s="1">
        <v>9</v>
      </c>
      <c r="AB533" s="1">
        <v>9</v>
      </c>
      <c r="AC533" s="1">
        <v>437.56</v>
      </c>
      <c r="AD533" s="1">
        <v>437.56</v>
      </c>
      <c r="AE533" s="1" t="s">
        <v>50</v>
      </c>
      <c r="AF533" s="11">
        <f t="shared" si="2"/>
        <v>5.6532663316582916E-3</v>
      </c>
      <c r="AG533" s="11">
        <f t="shared" si="3"/>
        <v>0</v>
      </c>
      <c r="AH533" s="10">
        <f t="shared" si="4"/>
        <v>0</v>
      </c>
      <c r="AI533" s="12">
        <f t="shared" si="5"/>
        <v>1</v>
      </c>
      <c r="AJ533" s="11">
        <f t="shared" si="6"/>
        <v>1.8790879910321457E-3</v>
      </c>
      <c r="AK533" s="11">
        <f t="shared" si="7"/>
        <v>0</v>
      </c>
      <c r="AL533" s="11">
        <f t="shared" si="8"/>
        <v>-3.0085160240703073</v>
      </c>
      <c r="AM533" s="13">
        <f t="shared" si="9"/>
        <v>0.5</v>
      </c>
      <c r="AN533" s="14">
        <f t="shared" si="10"/>
        <v>0.30810301507537691</v>
      </c>
      <c r="AO533" s="14">
        <f t="shared" si="11"/>
        <v>490.50000000000006</v>
      </c>
      <c r="AP533" s="15">
        <f t="shared" si="12"/>
        <v>490.50000000000006</v>
      </c>
      <c r="AQ533" s="16">
        <f t="shared" si="13"/>
        <v>1592</v>
      </c>
      <c r="AR533" s="11" t="str">
        <f t="shared" si="14"/>
        <v/>
      </c>
    </row>
    <row r="534" spans="1:44" hidden="1">
      <c r="A534" s="1" t="s">
        <v>44</v>
      </c>
      <c r="B534" s="1" t="s">
        <v>753</v>
      </c>
      <c r="C534" s="1">
        <v>124170767729247</v>
      </c>
      <c r="D534" s="1" t="s">
        <v>46</v>
      </c>
      <c r="E534" s="1" t="s">
        <v>47</v>
      </c>
      <c r="F534" s="1" t="s">
        <v>754</v>
      </c>
      <c r="G534" s="1">
        <v>43560</v>
      </c>
      <c r="H534" s="1">
        <v>43804</v>
      </c>
      <c r="I534" s="1">
        <v>3</v>
      </c>
      <c r="J534" s="1" t="s">
        <v>49</v>
      </c>
      <c r="K534" s="1">
        <v>201946</v>
      </c>
      <c r="L534" s="2">
        <v>43780</v>
      </c>
      <c r="M534" s="2">
        <v>43786</v>
      </c>
      <c r="N534" s="2">
        <v>43780</v>
      </c>
      <c r="O534" s="2">
        <v>43786</v>
      </c>
      <c r="P534" s="1">
        <v>1</v>
      </c>
      <c r="Q534" s="1">
        <v>1882</v>
      </c>
      <c r="R534" s="10">
        <f t="shared" si="0"/>
        <v>0.38400326463986939</v>
      </c>
      <c r="S534" s="11">
        <f t="shared" si="1"/>
        <v>1</v>
      </c>
      <c r="T534" s="1">
        <v>0.26500000000000001</v>
      </c>
      <c r="U534" s="1">
        <v>0.5</v>
      </c>
      <c r="V534" s="1">
        <v>14.02</v>
      </c>
      <c r="W534" s="1">
        <v>4901</v>
      </c>
      <c r="X534" s="1">
        <v>28.25</v>
      </c>
      <c r="Y534" s="1">
        <v>0</v>
      </c>
      <c r="Z534" s="1">
        <v>0</v>
      </c>
      <c r="AA534" s="1">
        <v>0</v>
      </c>
      <c r="AB534" s="1">
        <v>0</v>
      </c>
      <c r="AC534" s="1">
        <v>0</v>
      </c>
      <c r="AD534" s="1">
        <v>0</v>
      </c>
      <c r="AE534" s="1" t="s">
        <v>50</v>
      </c>
      <c r="AF534" s="11">
        <f t="shared" si="2"/>
        <v>0</v>
      </c>
      <c r="AG534" s="11">
        <f t="shared" si="3"/>
        <v>2.6567481402763017E-4</v>
      </c>
      <c r="AH534" s="10">
        <f t="shared" si="4"/>
        <v>1.3020722635494155</v>
      </c>
      <c r="AI534" s="12">
        <f t="shared" si="5"/>
        <v>-1</v>
      </c>
      <c r="AJ534" s="11">
        <f t="shared" si="6"/>
        <v>0</v>
      </c>
      <c r="AK534" s="11">
        <f t="shared" si="7"/>
        <v>3.7567101206997859E-4</v>
      </c>
      <c r="AL534" s="11">
        <f t="shared" si="8"/>
        <v>0.70720073013815943</v>
      </c>
      <c r="AM534" s="13">
        <f t="shared" si="9"/>
        <v>0.5</v>
      </c>
      <c r="AN534" s="14">
        <f t="shared" si="10"/>
        <v>0.5</v>
      </c>
      <c r="AO534" s="14">
        <f t="shared" si="11"/>
        <v>2450.5</v>
      </c>
      <c r="AP534" s="15">
        <f t="shared" si="12"/>
        <v>-2450.5</v>
      </c>
      <c r="AQ534" s="16">
        <f t="shared" si="13"/>
        <v>-4901</v>
      </c>
      <c r="AR534" s="11" t="str">
        <f t="shared" si="14"/>
        <v/>
      </c>
    </row>
    <row r="535" spans="1:44" hidden="1">
      <c r="A535" s="1" t="s">
        <v>44</v>
      </c>
      <c r="B535" s="1" t="s">
        <v>755</v>
      </c>
      <c r="C535" s="1">
        <v>124170767729247</v>
      </c>
      <c r="D535" s="1" t="s">
        <v>46</v>
      </c>
      <c r="E535" s="1" t="s">
        <v>47</v>
      </c>
      <c r="F535" s="1" t="s">
        <v>756</v>
      </c>
      <c r="G535" s="1">
        <v>43560</v>
      </c>
      <c r="H535" s="1">
        <v>43804</v>
      </c>
      <c r="I535" s="1">
        <v>3</v>
      </c>
      <c r="J535" s="1" t="s">
        <v>49</v>
      </c>
      <c r="K535" s="1">
        <v>201946</v>
      </c>
      <c r="L535" s="2">
        <v>43780</v>
      </c>
      <c r="M535" s="2">
        <v>43786</v>
      </c>
      <c r="N535" s="2">
        <v>43780</v>
      </c>
      <c r="O535" s="2">
        <v>43786</v>
      </c>
      <c r="P535" s="1">
        <v>1</v>
      </c>
      <c r="Q535" s="1">
        <v>398</v>
      </c>
      <c r="R535" s="10">
        <f t="shared" si="0"/>
        <v>0.14183891660727013</v>
      </c>
      <c r="S535" s="11">
        <f t="shared" si="1"/>
        <v>1</v>
      </c>
      <c r="T535" s="1">
        <v>0.08</v>
      </c>
      <c r="U535" s="1">
        <v>0</v>
      </c>
      <c r="V535" s="1">
        <v>0</v>
      </c>
      <c r="W535" s="1">
        <v>2806</v>
      </c>
      <c r="X535" s="1">
        <v>177.48</v>
      </c>
      <c r="Y535" s="1">
        <v>0</v>
      </c>
      <c r="Z535" s="1">
        <v>0</v>
      </c>
      <c r="AA535" s="1">
        <v>0</v>
      </c>
      <c r="AB535" s="1">
        <v>0</v>
      </c>
      <c r="AC535" s="1">
        <v>0</v>
      </c>
      <c r="AD535" s="1">
        <v>0</v>
      </c>
      <c r="AE535" s="1" t="s">
        <v>50</v>
      </c>
      <c r="AF535" s="11">
        <f t="shared" si="2"/>
        <v>0</v>
      </c>
      <c r="AG535" s="11">
        <f t="shared" si="3"/>
        <v>0</v>
      </c>
      <c r="AH535" s="10">
        <f t="shared" si="4"/>
        <v>0</v>
      </c>
      <c r="AI535" s="12">
        <f t="shared" si="5"/>
        <v>0</v>
      </c>
      <c r="AJ535" s="11">
        <f t="shared" si="6"/>
        <v>0</v>
      </c>
      <c r="AK535" s="11">
        <f t="shared" si="7"/>
        <v>0</v>
      </c>
      <c r="AL535" s="11" t="e">
        <f t="shared" si="8"/>
        <v>#DIV/0!</v>
      </c>
      <c r="AM535" s="13">
        <f t="shared" si="9"/>
        <v>0.5</v>
      </c>
      <c r="AN535" s="14">
        <f t="shared" si="10"/>
        <v>0.5</v>
      </c>
      <c r="AO535" s="14">
        <f t="shared" si="11"/>
        <v>1403</v>
      </c>
      <c r="AP535" s="15">
        <f t="shared" si="12"/>
        <v>0</v>
      </c>
      <c r="AQ535" s="16">
        <f t="shared" si="13"/>
        <v>0</v>
      </c>
      <c r="AR535" s="11" t="str">
        <f t="shared" si="14"/>
        <v/>
      </c>
    </row>
    <row r="536" spans="1:44" hidden="1">
      <c r="A536" s="1" t="s">
        <v>44</v>
      </c>
      <c r="B536" s="1" t="s">
        <v>757</v>
      </c>
      <c r="C536" s="1">
        <v>124170767729247</v>
      </c>
      <c r="D536" s="1" t="s">
        <v>46</v>
      </c>
      <c r="E536" s="1" t="s">
        <v>47</v>
      </c>
      <c r="F536" s="1" t="s">
        <v>758</v>
      </c>
      <c r="G536" s="1">
        <v>43560</v>
      </c>
      <c r="H536" s="1">
        <v>43804</v>
      </c>
      <c r="I536" s="1">
        <v>3</v>
      </c>
      <c r="J536" s="1" t="s">
        <v>49</v>
      </c>
      <c r="K536" s="1">
        <v>201946</v>
      </c>
      <c r="L536" s="2">
        <v>43780</v>
      </c>
      <c r="M536" s="2">
        <v>43786</v>
      </c>
      <c r="N536" s="2">
        <v>43780</v>
      </c>
      <c r="O536" s="2">
        <v>43786</v>
      </c>
      <c r="P536" s="1">
        <v>1</v>
      </c>
      <c r="Q536" s="1">
        <v>31492</v>
      </c>
      <c r="R536" s="10">
        <f t="shared" si="0"/>
        <v>31492</v>
      </c>
      <c r="S536" s="11">
        <f t="shared" si="1"/>
        <v>1</v>
      </c>
      <c r="T536" s="1">
        <v>4.99</v>
      </c>
      <c r="U536" s="1">
        <v>1.6</v>
      </c>
      <c r="V536" s="1">
        <v>69.141999999999996</v>
      </c>
      <c r="W536" s="29">
        <v>1</v>
      </c>
      <c r="X536" s="1">
        <v>0.02</v>
      </c>
      <c r="Y536" s="1">
        <v>0</v>
      </c>
      <c r="Z536" s="1">
        <v>0</v>
      </c>
      <c r="AA536" s="1">
        <v>0</v>
      </c>
      <c r="AB536" s="1">
        <v>0</v>
      </c>
      <c r="AC536" s="1">
        <v>0</v>
      </c>
      <c r="AD536" s="1">
        <v>0</v>
      </c>
      <c r="AE536" s="1" t="s">
        <v>50</v>
      </c>
      <c r="AF536" s="11">
        <f t="shared" si="2"/>
        <v>0</v>
      </c>
      <c r="AG536" s="11">
        <f t="shared" si="3"/>
        <v>5.0806554045471869E-5</v>
      </c>
      <c r="AH536" s="10">
        <f t="shared" si="4"/>
        <v>5.0806554045471869E-5</v>
      </c>
      <c r="AI536" s="12">
        <f t="shared" si="5"/>
        <v>-1</v>
      </c>
      <c r="AJ536" s="11">
        <f t="shared" si="6"/>
        <v>0</v>
      </c>
      <c r="AK536" s="11">
        <f t="shared" si="7"/>
        <v>4.0165087348311682E-5</v>
      </c>
      <c r="AL536" s="11">
        <f t="shared" si="8"/>
        <v>1.2649431981779942</v>
      </c>
      <c r="AM536" s="13">
        <f t="shared" si="9"/>
        <v>0.5</v>
      </c>
      <c r="AN536" s="14">
        <f t="shared" si="10"/>
        <v>0.5</v>
      </c>
      <c r="AO536" s="14">
        <f t="shared" si="11"/>
        <v>0.5</v>
      </c>
      <c r="AP536" s="15">
        <f t="shared" si="12"/>
        <v>-0.5</v>
      </c>
      <c r="AQ536" s="16">
        <f t="shared" si="13"/>
        <v>-1</v>
      </c>
      <c r="AR536" s="11" t="str">
        <f t="shared" si="14"/>
        <v/>
      </c>
    </row>
    <row r="537" spans="1:44" hidden="1">
      <c r="A537" s="1" t="s">
        <v>75</v>
      </c>
      <c r="B537" s="1" t="s">
        <v>759</v>
      </c>
      <c r="C537" s="1">
        <v>124170767729247</v>
      </c>
      <c r="D537" s="1" t="s">
        <v>46</v>
      </c>
      <c r="E537" s="1" t="s">
        <v>77</v>
      </c>
      <c r="G537" s="1">
        <v>43560</v>
      </c>
      <c r="H537" s="1">
        <v>43804</v>
      </c>
      <c r="I537" s="1">
        <v>3</v>
      </c>
      <c r="J537" s="1" t="s">
        <v>49</v>
      </c>
      <c r="K537" s="1">
        <v>201946</v>
      </c>
      <c r="L537" s="2">
        <v>43780</v>
      </c>
      <c r="M537" s="2">
        <v>43786</v>
      </c>
      <c r="N537" s="2">
        <v>43780</v>
      </c>
      <c r="O537" s="2">
        <v>43786</v>
      </c>
      <c r="P537" s="1">
        <v>1</v>
      </c>
      <c r="Q537" s="1">
        <v>235904</v>
      </c>
      <c r="R537" s="10">
        <f t="shared" si="0"/>
        <v>6.8299713400848241E-2</v>
      </c>
      <c r="S537" s="11">
        <f t="shared" si="1"/>
        <v>267.12017911071746</v>
      </c>
      <c r="T537" s="1">
        <v>307.039999999999</v>
      </c>
      <c r="U537" s="1">
        <v>52</v>
      </c>
      <c r="V537" s="1">
        <v>3359.2</v>
      </c>
      <c r="W537" s="1">
        <v>3453953</v>
      </c>
      <c r="X537" s="1">
        <v>59114.2</v>
      </c>
      <c r="Y537" s="1">
        <v>3911</v>
      </c>
      <c r="Z537" s="1">
        <v>269762.07</v>
      </c>
      <c r="AA537" s="1">
        <v>3911</v>
      </c>
      <c r="AB537" s="1">
        <v>3149.6498066976901</v>
      </c>
      <c r="AC537" s="1">
        <v>269762.07</v>
      </c>
      <c r="AD537" s="1">
        <v>217247.77592172599</v>
      </c>
      <c r="AE537" s="1" t="s">
        <v>50</v>
      </c>
      <c r="AF537" s="11">
        <f t="shared" si="2"/>
        <v>1.1323257728174066E-3</v>
      </c>
      <c r="AG537" s="11">
        <f t="shared" si="3"/>
        <v>2.204286489419425E-4</v>
      </c>
      <c r="AH537" s="10">
        <f t="shared" si="4"/>
        <v>761.35019329896909</v>
      </c>
      <c r="AI537" s="12">
        <f t="shared" si="5"/>
        <v>0.80533106793685272</v>
      </c>
      <c r="AJ537" s="11">
        <f t="shared" si="6"/>
        <v>1.8095953169689738E-5</v>
      </c>
      <c r="AK537" s="11">
        <f t="shared" si="7"/>
        <v>3.0564584493393356E-5</v>
      </c>
      <c r="AL537" s="11">
        <f t="shared" si="8"/>
        <v>-25.672912198617702</v>
      </c>
      <c r="AM537" s="13">
        <f t="shared" si="9"/>
        <v>1.173207703333644E-145</v>
      </c>
      <c r="AN537" s="14">
        <f t="shared" si="10"/>
        <v>267.12017911071746</v>
      </c>
      <c r="AO537" s="14">
        <f t="shared" si="11"/>
        <v>922620543.99999988</v>
      </c>
      <c r="AP537" s="15">
        <f t="shared" si="12"/>
        <v>743014987.99999988</v>
      </c>
      <c r="AQ537" s="16">
        <f t="shared" si="13"/>
        <v>2781575.6580936965</v>
      </c>
      <c r="AR537" s="11">
        <f t="shared" si="14"/>
        <v>1</v>
      </c>
    </row>
    <row r="538" spans="1:44" hidden="1">
      <c r="A538" s="1" t="s">
        <v>53</v>
      </c>
      <c r="B538" s="1" t="s">
        <v>760</v>
      </c>
      <c r="C538" s="1">
        <v>124170767729247</v>
      </c>
      <c r="D538" s="1" t="s">
        <v>46</v>
      </c>
      <c r="E538" s="1" t="s">
        <v>55</v>
      </c>
      <c r="F538" s="1" t="s">
        <v>646</v>
      </c>
      <c r="G538" s="1">
        <v>43560</v>
      </c>
      <c r="H538" s="1">
        <v>43804</v>
      </c>
      <c r="I538" s="1">
        <v>3</v>
      </c>
      <c r="J538" s="1" t="s">
        <v>49</v>
      </c>
      <c r="K538" s="1">
        <v>201946</v>
      </c>
      <c r="L538" s="2">
        <v>43780</v>
      </c>
      <c r="M538" s="2">
        <v>43786</v>
      </c>
      <c r="N538" s="2">
        <v>43780</v>
      </c>
      <c r="O538" s="2">
        <v>43786</v>
      </c>
      <c r="P538" s="1">
        <v>1</v>
      </c>
      <c r="Q538" s="1">
        <v>11036</v>
      </c>
      <c r="R538" s="10">
        <f t="shared" si="0"/>
        <v>0.1119724025974026</v>
      </c>
      <c r="S538" s="11">
        <f t="shared" si="1"/>
        <v>10.301461038961039</v>
      </c>
      <c r="T538" s="1">
        <v>14.61</v>
      </c>
      <c r="U538" s="1">
        <v>2</v>
      </c>
      <c r="V538" s="1">
        <v>147.07</v>
      </c>
      <c r="W538" s="1">
        <v>98560</v>
      </c>
      <c r="X538" s="1">
        <v>1400.08</v>
      </c>
      <c r="Y538" s="1">
        <v>92</v>
      </c>
      <c r="Z538" s="1">
        <v>4978.99</v>
      </c>
      <c r="AA538" s="1">
        <v>92</v>
      </c>
      <c r="AB538" s="1">
        <v>74.138455962308001</v>
      </c>
      <c r="AC538" s="1">
        <v>4978.99</v>
      </c>
      <c r="AD538" s="1">
        <v>4012.3329440409898</v>
      </c>
      <c r="AE538" s="1" t="s">
        <v>50</v>
      </c>
      <c r="AF538" s="11">
        <f t="shared" si="2"/>
        <v>9.3344155844155843E-4</v>
      </c>
      <c r="AG538" s="11">
        <f t="shared" si="3"/>
        <v>1.8122508155128669E-4</v>
      </c>
      <c r="AH538" s="10">
        <f t="shared" si="4"/>
        <v>17.861544037694816</v>
      </c>
      <c r="AI538" s="12">
        <f t="shared" si="5"/>
        <v>0.80585278219896939</v>
      </c>
      <c r="AJ538" s="11">
        <f t="shared" si="6"/>
        <v>9.7272578865855138E-5</v>
      </c>
      <c r="AK538" s="11">
        <f t="shared" si="7"/>
        <v>1.2813387197197255E-4</v>
      </c>
      <c r="AL538" s="11">
        <f t="shared" si="8"/>
        <v>-4.67582943984364</v>
      </c>
      <c r="AM538" s="13">
        <f t="shared" si="9"/>
        <v>1.4638393290872907E-6</v>
      </c>
      <c r="AN538" s="14">
        <f t="shared" si="10"/>
        <v>10.301461038961039</v>
      </c>
      <c r="AO538" s="14">
        <f t="shared" si="11"/>
        <v>1015312</v>
      </c>
      <c r="AP538" s="15">
        <f t="shared" si="12"/>
        <v>818192</v>
      </c>
      <c r="AQ538" s="16">
        <f t="shared" si="13"/>
        <v>79424.85021353043</v>
      </c>
      <c r="AR538" s="11">
        <f t="shared" si="14"/>
        <v>1</v>
      </c>
    </row>
    <row r="539" spans="1:44" hidden="1">
      <c r="A539" s="1" t="s">
        <v>53</v>
      </c>
      <c r="B539" s="1" t="s">
        <v>761</v>
      </c>
      <c r="C539" s="1">
        <v>124170767729247</v>
      </c>
      <c r="D539" s="1" t="s">
        <v>46</v>
      </c>
      <c r="E539" s="1" t="s">
        <v>55</v>
      </c>
      <c r="F539" s="1" t="s">
        <v>666</v>
      </c>
      <c r="G539" s="1">
        <v>43560</v>
      </c>
      <c r="H539" s="1">
        <v>43804</v>
      </c>
      <c r="I539" s="1">
        <v>3</v>
      </c>
      <c r="J539" s="1" t="s">
        <v>49</v>
      </c>
      <c r="K539" s="1">
        <v>201946</v>
      </c>
      <c r="L539" s="2">
        <v>43780</v>
      </c>
      <c r="M539" s="2">
        <v>43786</v>
      </c>
      <c r="N539" s="2">
        <v>43780</v>
      </c>
      <c r="O539" s="2">
        <v>43786</v>
      </c>
      <c r="P539" s="1">
        <v>1</v>
      </c>
      <c r="Q539" s="1">
        <v>31492</v>
      </c>
      <c r="R539" s="10">
        <f t="shared" si="0"/>
        <v>1.4234315675284759</v>
      </c>
      <c r="S539" s="11">
        <f t="shared" si="1"/>
        <v>293.22690291086599</v>
      </c>
      <c r="T539" s="1">
        <v>24.95</v>
      </c>
      <c r="U539" s="1">
        <v>8</v>
      </c>
      <c r="V539" s="1">
        <v>345.70999999999901</v>
      </c>
      <c r="W539" s="1">
        <v>22124</v>
      </c>
      <c r="X539" s="1">
        <v>7962.31</v>
      </c>
      <c r="Y539" s="1">
        <v>206</v>
      </c>
      <c r="Z539" s="1">
        <v>22939.539999999899</v>
      </c>
      <c r="AA539" s="1">
        <v>206</v>
      </c>
      <c r="AB539" s="1">
        <v>200.37977899147</v>
      </c>
      <c r="AC539" s="1">
        <v>22939.539999999899</v>
      </c>
      <c r="AD539" s="1">
        <v>22313.689103718301</v>
      </c>
      <c r="AE539" s="1" t="s">
        <v>50</v>
      </c>
      <c r="AF539" s="11">
        <f t="shared" si="2"/>
        <v>9.3111553064545282E-3</v>
      </c>
      <c r="AG539" s="11">
        <f t="shared" si="3"/>
        <v>2.5403277022735933E-4</v>
      </c>
      <c r="AH539" s="10">
        <f t="shared" si="4"/>
        <v>5.6202210085100983</v>
      </c>
      <c r="AI539" s="12">
        <f t="shared" si="5"/>
        <v>0.9727173737450967</v>
      </c>
      <c r="AJ539" s="11">
        <f t="shared" si="6"/>
        <v>6.4571161241613157E-4</v>
      </c>
      <c r="AK539" s="11">
        <f t="shared" si="7"/>
        <v>8.9802738642785857E-5</v>
      </c>
      <c r="AL539" s="11">
        <f t="shared" si="8"/>
        <v>-13.892860715529782</v>
      </c>
      <c r="AM539" s="13">
        <f t="shared" si="9"/>
        <v>3.499168799196725E-44</v>
      </c>
      <c r="AN539" s="14">
        <f t="shared" si="10"/>
        <v>293.22690291086599</v>
      </c>
      <c r="AO539" s="14">
        <f t="shared" si="11"/>
        <v>6487351.9999999991</v>
      </c>
      <c r="AP539" s="15">
        <f t="shared" si="12"/>
        <v>6310360</v>
      </c>
      <c r="AQ539" s="16">
        <f t="shared" si="13"/>
        <v>21520.399176736519</v>
      </c>
      <c r="AR539" s="11">
        <f t="shared" si="14"/>
        <v>1</v>
      </c>
    </row>
    <row r="540" spans="1:44" hidden="1">
      <c r="A540" s="1" t="s">
        <v>53</v>
      </c>
      <c r="B540" s="1" t="s">
        <v>762</v>
      </c>
      <c r="C540" s="1">
        <v>124170767729247</v>
      </c>
      <c r="D540" s="1" t="s">
        <v>46</v>
      </c>
      <c r="E540" s="1" t="s">
        <v>55</v>
      </c>
      <c r="F540" s="1" t="s">
        <v>509</v>
      </c>
      <c r="G540" s="1">
        <v>43560</v>
      </c>
      <c r="H540" s="1">
        <v>43804</v>
      </c>
      <c r="I540" s="1">
        <v>3</v>
      </c>
      <c r="J540" s="1" t="s">
        <v>49</v>
      </c>
      <c r="K540" s="1">
        <v>201946</v>
      </c>
      <c r="L540" s="2">
        <v>43780</v>
      </c>
      <c r="M540" s="2">
        <v>43786</v>
      </c>
      <c r="N540" s="2">
        <v>43780</v>
      </c>
      <c r="O540" s="2">
        <v>43786</v>
      </c>
      <c r="P540" s="1">
        <v>1</v>
      </c>
      <c r="Q540" s="1">
        <v>22880</v>
      </c>
      <c r="R540" s="10">
        <f t="shared" si="0"/>
        <v>4.2569817850298619E-2</v>
      </c>
      <c r="S540" s="11">
        <f t="shared" si="1"/>
        <v>12.3878169944369</v>
      </c>
      <c r="T540" s="1">
        <v>19.8599999999999</v>
      </c>
      <c r="U540" s="1">
        <v>1</v>
      </c>
      <c r="V540" s="1">
        <v>6.26</v>
      </c>
      <c r="W540" s="1">
        <v>537470</v>
      </c>
      <c r="X540" s="1">
        <v>7508.35</v>
      </c>
      <c r="Y540" s="1">
        <v>291</v>
      </c>
      <c r="Z540" s="1">
        <v>23900.429999999898</v>
      </c>
      <c r="AA540" s="1">
        <v>291</v>
      </c>
      <c r="AB540" s="1">
        <v>267.50917832178902</v>
      </c>
      <c r="AC540" s="1">
        <v>23900.429999999898</v>
      </c>
      <c r="AD540" s="1">
        <v>21971.080380884599</v>
      </c>
      <c r="AE540" s="1" t="s">
        <v>50</v>
      </c>
      <c r="AF540" s="11">
        <f t="shared" si="2"/>
        <v>5.4142556793867569E-4</v>
      </c>
      <c r="AG540" s="11">
        <f t="shared" si="3"/>
        <v>4.3706293706293706E-5</v>
      </c>
      <c r="AH540" s="10">
        <f t="shared" si="4"/>
        <v>23.490821678321677</v>
      </c>
      <c r="AI540" s="12">
        <f t="shared" si="5"/>
        <v>0.91927552687861969</v>
      </c>
      <c r="AJ540" s="11">
        <f t="shared" si="6"/>
        <v>3.1730335590510773E-5</v>
      </c>
      <c r="AK540" s="11">
        <f t="shared" si="7"/>
        <v>4.3705338575802522E-5</v>
      </c>
      <c r="AL540" s="11">
        <f t="shared" si="8"/>
        <v>-9.2154896793933396</v>
      </c>
      <c r="AM540" s="13">
        <f t="shared" si="9"/>
        <v>1.5493036136237553E-20</v>
      </c>
      <c r="AN540" s="14">
        <f t="shared" si="10"/>
        <v>12.3878169944369</v>
      </c>
      <c r="AO540" s="14">
        <f t="shared" si="11"/>
        <v>6658080.0000000009</v>
      </c>
      <c r="AP540" s="15">
        <f t="shared" si="12"/>
        <v>6120610.0000000009</v>
      </c>
      <c r="AQ540" s="16">
        <f t="shared" si="13"/>
        <v>494083.01743145171</v>
      </c>
      <c r="AR540" s="11">
        <f t="shared" si="14"/>
        <v>1</v>
      </c>
    </row>
    <row r="541" spans="1:44" hidden="1">
      <c r="A541" s="1" t="s">
        <v>44</v>
      </c>
      <c r="B541" s="1" t="s">
        <v>763</v>
      </c>
      <c r="C541" s="1">
        <v>124170767729247</v>
      </c>
      <c r="D541" s="1" t="s">
        <v>46</v>
      </c>
      <c r="E541" s="1" t="s">
        <v>47</v>
      </c>
      <c r="F541" s="1" t="s">
        <v>764</v>
      </c>
      <c r="G541" s="1">
        <v>43560</v>
      </c>
      <c r="H541" s="1">
        <v>43804</v>
      </c>
      <c r="I541" s="1">
        <v>3</v>
      </c>
      <c r="J541" s="1" t="s">
        <v>49</v>
      </c>
      <c r="K541" s="1">
        <v>201946</v>
      </c>
      <c r="L541" s="2">
        <v>43780</v>
      </c>
      <c r="M541" s="2">
        <v>43786</v>
      </c>
      <c r="N541" s="2">
        <v>43780</v>
      </c>
      <c r="O541" s="2">
        <v>43786</v>
      </c>
      <c r="P541" s="1">
        <v>1</v>
      </c>
      <c r="Q541" s="1">
        <v>13960</v>
      </c>
      <c r="R541" s="10">
        <f t="shared" si="0"/>
        <v>0.27751272264631044</v>
      </c>
      <c r="S541" s="11">
        <f t="shared" si="1"/>
        <v>1</v>
      </c>
      <c r="T541" s="1">
        <v>0.78</v>
      </c>
      <c r="U541" s="1">
        <v>0</v>
      </c>
      <c r="V541" s="1">
        <v>0</v>
      </c>
      <c r="W541" s="1">
        <v>50304</v>
      </c>
      <c r="X541" s="1">
        <v>187.06</v>
      </c>
      <c r="Y541" s="1">
        <v>0</v>
      </c>
      <c r="Z541" s="1">
        <v>0</v>
      </c>
      <c r="AA541" s="1">
        <v>0</v>
      </c>
      <c r="AB541" s="1">
        <v>0</v>
      </c>
      <c r="AC541" s="1">
        <v>0</v>
      </c>
      <c r="AD541" s="1">
        <v>0</v>
      </c>
      <c r="AE541" s="1" t="s">
        <v>50</v>
      </c>
      <c r="AF541" s="11">
        <f t="shared" si="2"/>
        <v>0</v>
      </c>
      <c r="AG541" s="11">
        <f t="shared" si="3"/>
        <v>0</v>
      </c>
      <c r="AH541" s="10">
        <f t="shared" si="4"/>
        <v>0</v>
      </c>
      <c r="AI541" s="12">
        <f t="shared" si="5"/>
        <v>0</v>
      </c>
      <c r="AJ541" s="11">
        <f t="shared" si="6"/>
        <v>0</v>
      </c>
      <c r="AK541" s="11">
        <f t="shared" si="7"/>
        <v>0</v>
      </c>
      <c r="AL541" s="11" t="e">
        <f t="shared" si="8"/>
        <v>#DIV/0!</v>
      </c>
      <c r="AM541" s="13">
        <f t="shared" si="9"/>
        <v>0.5</v>
      </c>
      <c r="AN541" s="14">
        <f t="shared" si="10"/>
        <v>0.5</v>
      </c>
      <c r="AO541" s="14">
        <f t="shared" si="11"/>
        <v>25152</v>
      </c>
      <c r="AP541" s="15">
        <f t="shared" si="12"/>
        <v>0</v>
      </c>
      <c r="AQ541" s="16">
        <f t="shared" si="13"/>
        <v>0</v>
      </c>
      <c r="AR541" s="11" t="str">
        <f t="shared" si="14"/>
        <v/>
      </c>
    </row>
    <row r="542" spans="1:44" hidden="1">
      <c r="A542" s="1" t="s">
        <v>44</v>
      </c>
      <c r="B542" s="1" t="s">
        <v>765</v>
      </c>
      <c r="C542" s="1">
        <v>124170767729247</v>
      </c>
      <c r="D542" s="1" t="s">
        <v>46</v>
      </c>
      <c r="E542" s="1" t="s">
        <v>47</v>
      </c>
      <c r="F542" s="1" t="s">
        <v>766</v>
      </c>
      <c r="G542" s="1">
        <v>43560</v>
      </c>
      <c r="H542" s="1">
        <v>43804</v>
      </c>
      <c r="I542" s="1">
        <v>3</v>
      </c>
      <c r="J542" s="1" t="s">
        <v>49</v>
      </c>
      <c r="K542" s="1">
        <v>201946</v>
      </c>
      <c r="L542" s="2">
        <v>43780</v>
      </c>
      <c r="M542" s="2">
        <v>43786</v>
      </c>
      <c r="N542" s="2">
        <v>43780</v>
      </c>
      <c r="O542" s="2">
        <v>43786</v>
      </c>
      <c r="P542" s="1">
        <v>1</v>
      </c>
      <c r="Q542" s="1">
        <v>22880</v>
      </c>
      <c r="R542" s="10">
        <f t="shared" si="0"/>
        <v>4.972194393676968E-2</v>
      </c>
      <c r="S542" s="11">
        <f t="shared" si="1"/>
        <v>11.23715932970995</v>
      </c>
      <c r="T542" s="1">
        <v>3.972</v>
      </c>
      <c r="U542" s="1">
        <v>0.2</v>
      </c>
      <c r="V542" s="1">
        <v>1.252</v>
      </c>
      <c r="W542" s="1">
        <v>460159</v>
      </c>
      <c r="X542" s="1">
        <v>6272.73</v>
      </c>
      <c r="Y542" s="1">
        <v>226</v>
      </c>
      <c r="Z542" s="1">
        <v>19534.009999999998</v>
      </c>
      <c r="AA542" s="1">
        <v>226</v>
      </c>
      <c r="AB542" s="1">
        <v>221.977631118956</v>
      </c>
      <c r="AC542" s="1">
        <v>19534.009999999998</v>
      </c>
      <c r="AD542" s="1">
        <v>19186.341885194601</v>
      </c>
      <c r="AE542" s="1" t="s">
        <v>50</v>
      </c>
      <c r="AF542" s="11">
        <f t="shared" si="2"/>
        <v>4.9113458608872156E-4</v>
      </c>
      <c r="AG542" s="11">
        <f t="shared" si="3"/>
        <v>8.7412587412587413E-6</v>
      </c>
      <c r="AH542" s="10">
        <f t="shared" si="4"/>
        <v>4.0223688811188811</v>
      </c>
      <c r="AI542" s="12">
        <f t="shared" si="5"/>
        <v>0.98220190760566872</v>
      </c>
      <c r="AJ542" s="11">
        <f t="shared" si="6"/>
        <v>3.266176308425074E-5</v>
      </c>
      <c r="AK542" s="11">
        <f t="shared" si="7"/>
        <v>1.9545963325647337E-5</v>
      </c>
      <c r="AL542" s="11">
        <f t="shared" si="8"/>
        <v>-12.673359659608218</v>
      </c>
      <c r="AM542" s="13">
        <f t="shared" si="9"/>
        <v>4.1539230676257016E-37</v>
      </c>
      <c r="AN542" s="14">
        <f t="shared" si="10"/>
        <v>11.23715932970995</v>
      </c>
      <c r="AO542" s="14">
        <f t="shared" si="11"/>
        <v>5170880.0000000009</v>
      </c>
      <c r="AP542" s="15">
        <f t="shared" si="12"/>
        <v>5078848.2000000011</v>
      </c>
      <c r="AQ542" s="16">
        <f t="shared" si="13"/>
        <v>451969.04760191689</v>
      </c>
      <c r="AR542" s="11">
        <f t="shared" si="14"/>
        <v>1</v>
      </c>
    </row>
    <row r="543" spans="1:44" hidden="1">
      <c r="A543" s="1" t="s">
        <v>44</v>
      </c>
      <c r="B543" s="1" t="s">
        <v>767</v>
      </c>
      <c r="C543" s="1">
        <v>124170767729247</v>
      </c>
      <c r="D543" s="1" t="s">
        <v>46</v>
      </c>
      <c r="E543" s="1" t="s">
        <v>47</v>
      </c>
      <c r="F543" s="1" t="s">
        <v>768</v>
      </c>
      <c r="G543" s="1">
        <v>43560</v>
      </c>
      <c r="H543" s="1">
        <v>43804</v>
      </c>
      <c r="I543" s="1">
        <v>3</v>
      </c>
      <c r="J543" s="1" t="s">
        <v>49</v>
      </c>
      <c r="K543" s="1">
        <v>201946</v>
      </c>
      <c r="L543" s="2">
        <v>43780</v>
      </c>
      <c r="M543" s="2">
        <v>43786</v>
      </c>
      <c r="N543" s="2">
        <v>43780</v>
      </c>
      <c r="O543" s="2">
        <v>43786</v>
      </c>
      <c r="P543" s="1">
        <v>1</v>
      </c>
      <c r="Q543" s="1">
        <v>544</v>
      </c>
      <c r="R543" s="10">
        <f t="shared" si="0"/>
        <v>5.1858913250714969E-2</v>
      </c>
      <c r="S543" s="11">
        <f t="shared" si="1"/>
        <v>6.8453765490943761</v>
      </c>
      <c r="T543" s="1">
        <v>1.7</v>
      </c>
      <c r="U543" s="1">
        <v>3</v>
      </c>
      <c r="V543" s="1">
        <v>156.13</v>
      </c>
      <c r="W543" s="1">
        <v>10490</v>
      </c>
      <c r="X543" s="1">
        <v>642.54</v>
      </c>
      <c r="Y543" s="1">
        <v>132</v>
      </c>
      <c r="Z543" s="1">
        <v>7760.19</v>
      </c>
      <c r="AA543" s="1">
        <v>132</v>
      </c>
      <c r="AB543" s="1">
        <v>74.150735294064006</v>
      </c>
      <c r="AC543" s="1">
        <v>7760.19</v>
      </c>
      <c r="AD543" s="1">
        <v>4359.2711706185</v>
      </c>
      <c r="AE543" s="1" t="s">
        <v>50</v>
      </c>
      <c r="AF543" s="11">
        <f t="shared" si="2"/>
        <v>1.2583412774070544E-2</v>
      </c>
      <c r="AG543" s="11">
        <f t="shared" si="3"/>
        <v>5.5147058823529415E-3</v>
      </c>
      <c r="AH543" s="10">
        <f t="shared" si="4"/>
        <v>57.849264705882355</v>
      </c>
      <c r="AI543" s="12">
        <f t="shared" si="5"/>
        <v>0.56174799465240643</v>
      </c>
      <c r="AJ543" s="11">
        <f t="shared" si="6"/>
        <v>1.0883327212781748E-3</v>
      </c>
      <c r="AK543" s="11">
        <f t="shared" si="7"/>
        <v>3.1751256058364665E-3</v>
      </c>
      <c r="AL543" s="11">
        <f t="shared" si="8"/>
        <v>-2.105994373356185</v>
      </c>
      <c r="AM543" s="13">
        <f t="shared" si="9"/>
        <v>1.7602420552871614E-2</v>
      </c>
      <c r="AN543" s="14">
        <f t="shared" si="10"/>
        <v>6.7084690181124884</v>
      </c>
      <c r="AO543" s="14">
        <f t="shared" si="11"/>
        <v>70371.839999999997</v>
      </c>
      <c r="AP543" s="15">
        <f t="shared" si="12"/>
        <v>39531.24</v>
      </c>
      <c r="AQ543" s="16">
        <f t="shared" si="13"/>
        <v>5892.7364639037432</v>
      </c>
      <c r="AR543" s="11">
        <f t="shared" si="14"/>
        <v>0.98</v>
      </c>
    </row>
    <row r="544" spans="1:44" hidden="1">
      <c r="A544" s="1" t="s">
        <v>44</v>
      </c>
      <c r="B544" s="1" t="s">
        <v>769</v>
      </c>
      <c r="C544" s="1">
        <v>124170767729247</v>
      </c>
      <c r="D544" s="1" t="s">
        <v>46</v>
      </c>
      <c r="E544" s="1" t="s">
        <v>47</v>
      </c>
      <c r="F544" s="1" t="s">
        <v>770</v>
      </c>
      <c r="G544" s="1">
        <v>43560</v>
      </c>
      <c r="H544" s="1">
        <v>43804</v>
      </c>
      <c r="I544" s="1">
        <v>3</v>
      </c>
      <c r="J544" s="1" t="s">
        <v>49</v>
      </c>
      <c r="K544" s="1">
        <v>201946</v>
      </c>
      <c r="L544" s="2">
        <v>43780</v>
      </c>
      <c r="M544" s="2">
        <v>43786</v>
      </c>
      <c r="N544" s="2">
        <v>43780</v>
      </c>
      <c r="O544" s="2">
        <v>43786</v>
      </c>
      <c r="P544" s="1">
        <v>1</v>
      </c>
      <c r="Q544" s="1">
        <v>22880</v>
      </c>
      <c r="R544" s="10">
        <f t="shared" si="0"/>
        <v>0.32331453926265069</v>
      </c>
      <c r="S544" s="11">
        <f t="shared" si="1"/>
        <v>7.7595489423036161</v>
      </c>
      <c r="T544" s="1">
        <v>3.972</v>
      </c>
      <c r="U544" s="1">
        <v>0.2</v>
      </c>
      <c r="V544" s="1">
        <v>1.252</v>
      </c>
      <c r="W544" s="1">
        <v>70767</v>
      </c>
      <c r="X544" s="1">
        <v>445.56</v>
      </c>
      <c r="Y544" s="1">
        <v>24</v>
      </c>
      <c r="Z544" s="1">
        <v>1644.46</v>
      </c>
      <c r="AA544" s="1">
        <v>24</v>
      </c>
      <c r="AB544" s="1">
        <v>23.381407342656001</v>
      </c>
      <c r="AC544" s="1">
        <v>1644.46</v>
      </c>
      <c r="AD544" s="1">
        <v>1602.07454661267</v>
      </c>
      <c r="AE544" s="1" t="s">
        <v>50</v>
      </c>
      <c r="AF544" s="11">
        <f t="shared" si="2"/>
        <v>3.3914112510068252E-4</v>
      </c>
      <c r="AG544" s="11">
        <f t="shared" si="3"/>
        <v>8.7412587412587413E-6</v>
      </c>
      <c r="AH544" s="10">
        <f t="shared" si="4"/>
        <v>0.61859265734265734</v>
      </c>
      <c r="AI544" s="12">
        <f t="shared" si="5"/>
        <v>0.97422530594405587</v>
      </c>
      <c r="AJ544" s="11">
        <f t="shared" si="6"/>
        <v>6.9215152435655916E-5</v>
      </c>
      <c r="AK544" s="11">
        <f t="shared" si="7"/>
        <v>1.9545963325647337E-5</v>
      </c>
      <c r="AL544" s="11">
        <f t="shared" si="8"/>
        <v>-4.5938601994232391</v>
      </c>
      <c r="AM544" s="13">
        <f t="shared" si="9"/>
        <v>2.1756046954566479E-6</v>
      </c>
      <c r="AN544" s="14">
        <f t="shared" si="10"/>
        <v>7.7595489423036161</v>
      </c>
      <c r="AO544" s="14">
        <f t="shared" si="11"/>
        <v>549120</v>
      </c>
      <c r="AP544" s="15">
        <f t="shared" si="12"/>
        <v>534966.6</v>
      </c>
      <c r="AQ544" s="16">
        <f t="shared" si="13"/>
        <v>68943.002225742996</v>
      </c>
      <c r="AR544" s="11">
        <f t="shared" si="14"/>
        <v>1</v>
      </c>
    </row>
    <row r="545" spans="1:44" hidden="1">
      <c r="A545" s="1" t="s">
        <v>44</v>
      </c>
      <c r="B545" s="1" t="s">
        <v>771</v>
      </c>
      <c r="C545" s="1">
        <v>124170767729247</v>
      </c>
      <c r="D545" s="1" t="s">
        <v>46</v>
      </c>
      <c r="E545" s="1" t="s">
        <v>47</v>
      </c>
      <c r="F545" s="1" t="s">
        <v>772</v>
      </c>
      <c r="G545" s="1">
        <v>43560</v>
      </c>
      <c r="H545" s="1">
        <v>43804</v>
      </c>
      <c r="I545" s="1">
        <v>3</v>
      </c>
      <c r="J545" s="1" t="s">
        <v>49</v>
      </c>
      <c r="K545" s="1">
        <v>201946</v>
      </c>
      <c r="L545" s="2">
        <v>43780</v>
      </c>
      <c r="M545" s="2">
        <v>43786</v>
      </c>
      <c r="N545" s="2">
        <v>43780</v>
      </c>
      <c r="O545" s="2">
        <v>43786</v>
      </c>
      <c r="P545" s="1">
        <v>1</v>
      </c>
      <c r="Q545" s="1">
        <v>4259</v>
      </c>
      <c r="R545" s="10">
        <f t="shared" si="0"/>
        <v>0.3397415443522655</v>
      </c>
      <c r="S545" s="11">
        <f t="shared" si="1"/>
        <v>1</v>
      </c>
      <c r="T545" s="1">
        <v>0.23</v>
      </c>
      <c r="U545" s="1">
        <v>0</v>
      </c>
      <c r="V545" s="1">
        <v>0</v>
      </c>
      <c r="W545" s="1">
        <v>12536</v>
      </c>
      <c r="X545" s="1">
        <v>46.87</v>
      </c>
      <c r="Y545" s="1">
        <v>0</v>
      </c>
      <c r="Z545" s="1">
        <v>0</v>
      </c>
      <c r="AA545" s="1">
        <v>0</v>
      </c>
      <c r="AB545" s="1">
        <v>0</v>
      </c>
      <c r="AC545" s="1">
        <v>0</v>
      </c>
      <c r="AD545" s="1">
        <v>0</v>
      </c>
      <c r="AE545" s="1" t="s">
        <v>50</v>
      </c>
      <c r="AF545" s="11">
        <f t="shared" si="2"/>
        <v>0</v>
      </c>
      <c r="AG545" s="11">
        <f t="shared" si="3"/>
        <v>0</v>
      </c>
      <c r="AH545" s="10">
        <f t="shared" si="4"/>
        <v>0</v>
      </c>
      <c r="AI545" s="12">
        <f t="shared" si="5"/>
        <v>0</v>
      </c>
      <c r="AJ545" s="11">
        <f t="shared" si="6"/>
        <v>0</v>
      </c>
      <c r="AK545" s="11">
        <f t="shared" si="7"/>
        <v>0</v>
      </c>
      <c r="AL545" s="11" t="e">
        <f t="shared" si="8"/>
        <v>#DIV/0!</v>
      </c>
      <c r="AM545" s="13">
        <f t="shared" si="9"/>
        <v>0.5</v>
      </c>
      <c r="AN545" s="14">
        <f t="shared" si="10"/>
        <v>0.5</v>
      </c>
      <c r="AO545" s="14">
        <f t="shared" si="11"/>
        <v>6268</v>
      </c>
      <c r="AP545" s="15">
        <f t="shared" si="12"/>
        <v>0</v>
      </c>
      <c r="AQ545" s="16">
        <f t="shared" si="13"/>
        <v>0</v>
      </c>
      <c r="AR545" s="11" t="str">
        <f t="shared" si="14"/>
        <v/>
      </c>
    </row>
    <row r="546" spans="1:44" hidden="1">
      <c r="A546" s="1" t="s">
        <v>44</v>
      </c>
      <c r="B546" s="1" t="s">
        <v>773</v>
      </c>
      <c r="C546" s="1">
        <v>124170767729247</v>
      </c>
      <c r="D546" s="1" t="s">
        <v>46</v>
      </c>
      <c r="E546" s="1" t="s">
        <v>47</v>
      </c>
      <c r="F546" s="1" t="s">
        <v>679</v>
      </c>
      <c r="G546" s="1">
        <v>43560</v>
      </c>
      <c r="H546" s="1">
        <v>43804</v>
      </c>
      <c r="I546" s="1">
        <v>3</v>
      </c>
      <c r="J546" s="1" t="s">
        <v>49</v>
      </c>
      <c r="K546" s="1">
        <v>201946</v>
      </c>
      <c r="L546" s="2">
        <v>43780</v>
      </c>
      <c r="M546" s="2">
        <v>43786</v>
      </c>
      <c r="N546" s="2">
        <v>43780</v>
      </c>
      <c r="O546" s="2">
        <v>43786</v>
      </c>
      <c r="P546" s="1">
        <v>1</v>
      </c>
      <c r="Q546" s="1">
        <v>5194</v>
      </c>
      <c r="R546" s="10">
        <f t="shared" si="0"/>
        <v>0.1366842105263158</v>
      </c>
      <c r="S546" s="11">
        <f t="shared" si="1"/>
        <v>1.913578947368421</v>
      </c>
      <c r="T546" s="1">
        <v>5.0750000000000002</v>
      </c>
      <c r="U546" s="1">
        <v>0</v>
      </c>
      <c r="V546" s="1">
        <v>0</v>
      </c>
      <c r="W546" s="1">
        <v>38000</v>
      </c>
      <c r="X546" s="1">
        <v>325.16000000000003</v>
      </c>
      <c r="Y546" s="1">
        <v>14</v>
      </c>
      <c r="Z546" s="1">
        <v>812.86</v>
      </c>
      <c r="AA546" s="1">
        <v>14</v>
      </c>
      <c r="AB546" s="1">
        <v>14</v>
      </c>
      <c r="AC546" s="1">
        <v>812.86</v>
      </c>
      <c r="AD546" s="1">
        <v>812.86</v>
      </c>
      <c r="AE546" s="1" t="s">
        <v>50</v>
      </c>
      <c r="AF546" s="11">
        <f t="shared" si="2"/>
        <v>3.6842105263157896E-4</v>
      </c>
      <c r="AG546" s="11">
        <f t="shared" si="3"/>
        <v>0</v>
      </c>
      <c r="AH546" s="10">
        <f t="shared" si="4"/>
        <v>0</v>
      </c>
      <c r="AI546" s="12">
        <f t="shared" si="5"/>
        <v>1</v>
      </c>
      <c r="AJ546" s="11">
        <f t="shared" si="6"/>
        <v>9.8446528173735107E-5</v>
      </c>
      <c r="AK546" s="11">
        <f t="shared" si="7"/>
        <v>0</v>
      </c>
      <c r="AL546" s="11">
        <f t="shared" si="8"/>
        <v>-3.7423468299603408</v>
      </c>
      <c r="AM546" s="13">
        <f t="shared" si="9"/>
        <v>0.5</v>
      </c>
      <c r="AN546" s="14">
        <f t="shared" si="10"/>
        <v>0.95678947368421052</v>
      </c>
      <c r="AO546" s="14">
        <f t="shared" si="11"/>
        <v>36358</v>
      </c>
      <c r="AP546" s="15">
        <f t="shared" si="12"/>
        <v>36358</v>
      </c>
      <c r="AQ546" s="16">
        <f t="shared" si="13"/>
        <v>38000</v>
      </c>
      <c r="AR546" s="11" t="str">
        <f t="shared" si="14"/>
        <v/>
      </c>
    </row>
    <row r="547" spans="1:44" hidden="1">
      <c r="A547" s="1" t="s">
        <v>44</v>
      </c>
      <c r="B547" s="1" t="s">
        <v>774</v>
      </c>
      <c r="C547" s="1">
        <v>124170767729247</v>
      </c>
      <c r="D547" s="1" t="s">
        <v>46</v>
      </c>
      <c r="E547" s="1" t="s">
        <v>47</v>
      </c>
      <c r="F547" s="1" t="s">
        <v>775</v>
      </c>
      <c r="G547" s="1">
        <v>43560</v>
      </c>
      <c r="H547" s="1">
        <v>43804</v>
      </c>
      <c r="I547" s="1">
        <v>3</v>
      </c>
      <c r="J547" s="1" t="s">
        <v>49</v>
      </c>
      <c r="K547" s="1">
        <v>201946</v>
      </c>
      <c r="L547" s="2">
        <v>43780</v>
      </c>
      <c r="M547" s="2">
        <v>43786</v>
      </c>
      <c r="N547" s="2">
        <v>43780</v>
      </c>
      <c r="O547" s="2">
        <v>43786</v>
      </c>
      <c r="P547" s="1">
        <v>1</v>
      </c>
      <c r="Q547" s="1">
        <v>3539</v>
      </c>
      <c r="R547" s="10">
        <f t="shared" si="0"/>
        <v>1.1755249006002185E-2</v>
      </c>
      <c r="S547" s="11">
        <f t="shared" si="1"/>
        <v>1.5634481177982906</v>
      </c>
      <c r="T547" s="1">
        <v>3.66</v>
      </c>
      <c r="U547" s="1">
        <v>0</v>
      </c>
      <c r="V547" s="1">
        <v>0</v>
      </c>
      <c r="W547" s="1">
        <v>301057</v>
      </c>
      <c r="X547" s="1">
        <v>2423.5700000000002</v>
      </c>
      <c r="Y547" s="1">
        <v>133</v>
      </c>
      <c r="Z547" s="1">
        <v>9334.2799999999897</v>
      </c>
      <c r="AA547" s="1">
        <v>133</v>
      </c>
      <c r="AB547" s="1">
        <v>133</v>
      </c>
      <c r="AC547" s="1">
        <v>9334.2799999999897</v>
      </c>
      <c r="AD547" s="1">
        <v>9334.2799999999897</v>
      </c>
      <c r="AE547" s="1" t="s">
        <v>50</v>
      </c>
      <c r="AF547" s="11">
        <f t="shared" si="2"/>
        <v>4.4177680638550173E-4</v>
      </c>
      <c r="AG547" s="11">
        <f t="shared" si="3"/>
        <v>0</v>
      </c>
      <c r="AH547" s="10">
        <f t="shared" si="4"/>
        <v>0</v>
      </c>
      <c r="AI547" s="12">
        <f t="shared" si="5"/>
        <v>1</v>
      </c>
      <c r="AJ547" s="11">
        <f t="shared" si="6"/>
        <v>3.8298444825816323E-5</v>
      </c>
      <c r="AK547" s="11">
        <f t="shared" si="7"/>
        <v>0</v>
      </c>
      <c r="AL547" s="11">
        <f t="shared" si="8"/>
        <v>-11.535110848357675</v>
      </c>
      <c r="AM547" s="13">
        <f t="shared" si="9"/>
        <v>0.5</v>
      </c>
      <c r="AN547" s="14">
        <f t="shared" si="10"/>
        <v>0.78172405889914531</v>
      </c>
      <c r="AO547" s="14">
        <f t="shared" si="11"/>
        <v>235343.5</v>
      </c>
      <c r="AP547" s="15">
        <f t="shared" si="12"/>
        <v>235343.5</v>
      </c>
      <c r="AQ547" s="16">
        <f t="shared" si="13"/>
        <v>301057</v>
      </c>
      <c r="AR547" s="11" t="str">
        <f t="shared" si="14"/>
        <v/>
      </c>
    </row>
    <row r="548" spans="1:44" hidden="1">
      <c r="A548" s="1" t="s">
        <v>44</v>
      </c>
      <c r="B548" s="1" t="s">
        <v>776</v>
      </c>
      <c r="C548" s="1">
        <v>124170767729247</v>
      </c>
      <c r="D548" s="1" t="s">
        <v>46</v>
      </c>
      <c r="E548" s="1" t="s">
        <v>47</v>
      </c>
      <c r="F548" s="1" t="s">
        <v>777</v>
      </c>
      <c r="G548" s="1">
        <v>43560</v>
      </c>
      <c r="H548" s="1">
        <v>43804</v>
      </c>
      <c r="I548" s="1">
        <v>3</v>
      </c>
      <c r="J548" s="1" t="s">
        <v>49</v>
      </c>
      <c r="K548" s="1">
        <v>201946</v>
      </c>
      <c r="L548" s="2">
        <v>43780</v>
      </c>
      <c r="M548" s="2">
        <v>43786</v>
      </c>
      <c r="N548" s="2">
        <v>43780</v>
      </c>
      <c r="O548" s="2">
        <v>43786</v>
      </c>
      <c r="P548" s="1">
        <v>1</v>
      </c>
      <c r="Q548" s="1">
        <v>1673</v>
      </c>
      <c r="R548" s="10">
        <f t="shared" si="0"/>
        <v>5.0234206101369208E-2</v>
      </c>
      <c r="S548" s="11">
        <f t="shared" si="1"/>
        <v>1.2558551525342301</v>
      </c>
      <c r="T548" s="1">
        <v>2.2799999999999998</v>
      </c>
      <c r="U548" s="1">
        <v>0</v>
      </c>
      <c r="V548" s="1">
        <v>0</v>
      </c>
      <c r="W548" s="1">
        <v>33304</v>
      </c>
      <c r="X548" s="1">
        <v>416.26</v>
      </c>
      <c r="Y548" s="1">
        <v>25</v>
      </c>
      <c r="Z548" s="1">
        <v>1675.08</v>
      </c>
      <c r="AA548" s="1">
        <v>25</v>
      </c>
      <c r="AB548" s="1">
        <v>25</v>
      </c>
      <c r="AC548" s="1">
        <v>1675.08</v>
      </c>
      <c r="AD548" s="1">
        <v>1675.08</v>
      </c>
      <c r="AE548" s="1" t="s">
        <v>50</v>
      </c>
      <c r="AF548" s="11">
        <f t="shared" si="2"/>
        <v>7.5066058131155412E-4</v>
      </c>
      <c r="AG548" s="11">
        <f t="shared" si="3"/>
        <v>0</v>
      </c>
      <c r="AH548" s="10">
        <f t="shared" si="4"/>
        <v>0</v>
      </c>
      <c r="AI548" s="12">
        <f t="shared" si="5"/>
        <v>1</v>
      </c>
      <c r="AJ548" s="11">
        <f t="shared" si="6"/>
        <v>1.5007575655273859E-4</v>
      </c>
      <c r="AK548" s="11">
        <f t="shared" si="7"/>
        <v>0</v>
      </c>
      <c r="AL548" s="11">
        <f t="shared" si="8"/>
        <v>-5.0018777086608397</v>
      </c>
      <c r="AM548" s="13">
        <f t="shared" si="9"/>
        <v>0.5</v>
      </c>
      <c r="AN548" s="14">
        <f t="shared" si="10"/>
        <v>0.62792757626711504</v>
      </c>
      <c r="AO548" s="14">
        <f t="shared" si="11"/>
        <v>20912.5</v>
      </c>
      <c r="AP548" s="15">
        <f t="shared" si="12"/>
        <v>20912.5</v>
      </c>
      <c r="AQ548" s="16">
        <f t="shared" si="13"/>
        <v>33304</v>
      </c>
      <c r="AR548" s="11" t="str">
        <f t="shared" si="14"/>
        <v/>
      </c>
    </row>
    <row r="549" spans="1:44" hidden="1">
      <c r="A549" s="1" t="s">
        <v>44</v>
      </c>
      <c r="B549" s="1" t="s">
        <v>778</v>
      </c>
      <c r="C549" s="1">
        <v>124170767729247</v>
      </c>
      <c r="D549" s="1" t="s">
        <v>46</v>
      </c>
      <c r="E549" s="1" t="s">
        <v>47</v>
      </c>
      <c r="F549" s="1" t="s">
        <v>779</v>
      </c>
      <c r="G549" s="1">
        <v>43560</v>
      </c>
      <c r="H549" s="1">
        <v>43804</v>
      </c>
      <c r="I549" s="1">
        <v>3</v>
      </c>
      <c r="J549" s="1" t="s">
        <v>49</v>
      </c>
      <c r="K549" s="1">
        <v>201946</v>
      </c>
      <c r="L549" s="2">
        <v>43780</v>
      </c>
      <c r="M549" s="2">
        <v>43786</v>
      </c>
      <c r="N549" s="2">
        <v>43780</v>
      </c>
      <c r="O549" s="2">
        <v>43786</v>
      </c>
      <c r="P549" s="1">
        <v>1</v>
      </c>
      <c r="Q549" s="1">
        <v>2719</v>
      </c>
      <c r="R549" s="10">
        <f t="shared" si="0"/>
        <v>7.0396644573322287E-2</v>
      </c>
      <c r="S549" s="11">
        <f t="shared" si="1"/>
        <v>8.3772007042253502</v>
      </c>
      <c r="T549" s="1">
        <v>3.78</v>
      </c>
      <c r="U549" s="1">
        <v>6</v>
      </c>
      <c r="V549" s="1">
        <v>359.89</v>
      </c>
      <c r="W549" s="1">
        <v>38624</v>
      </c>
      <c r="X549" s="1">
        <v>703.58999999999901</v>
      </c>
      <c r="Y549" s="1">
        <v>119</v>
      </c>
      <c r="Z549" s="1">
        <v>6546.91</v>
      </c>
      <c r="AA549" s="1">
        <v>119</v>
      </c>
      <c r="AB549" s="1">
        <v>33.7686649503</v>
      </c>
      <c r="AC549" s="1">
        <v>6546.91</v>
      </c>
      <c r="AD549" s="1">
        <v>1857.8185735274601</v>
      </c>
      <c r="AE549" s="1" t="s">
        <v>50</v>
      </c>
      <c r="AF549" s="11">
        <f t="shared" si="2"/>
        <v>3.0809859154929575E-3</v>
      </c>
      <c r="AG549" s="11">
        <f t="shared" si="3"/>
        <v>2.206693637366679E-3</v>
      </c>
      <c r="AH549" s="10">
        <f t="shared" si="4"/>
        <v>85.23133504965061</v>
      </c>
      <c r="AI549" s="12">
        <f t="shared" si="5"/>
        <v>0.28377029370041501</v>
      </c>
      <c r="AJ549" s="11">
        <f t="shared" si="6"/>
        <v>2.8199809332625096E-4</v>
      </c>
      <c r="AK549" s="11">
        <f t="shared" si="7"/>
        <v>8.9988437419931497E-4</v>
      </c>
      <c r="AL549" s="11">
        <f t="shared" si="8"/>
        <v>-0.92710490731370032</v>
      </c>
      <c r="AM549" s="13">
        <f t="shared" si="9"/>
        <v>0.17693603424759163</v>
      </c>
      <c r="AN549" s="14">
        <f t="shared" si="10"/>
        <v>6.8693045774647867</v>
      </c>
      <c r="AO549" s="14">
        <f t="shared" si="11"/>
        <v>265320.0199999999</v>
      </c>
      <c r="AP549" s="15">
        <f t="shared" si="12"/>
        <v>75289.939999999959</v>
      </c>
      <c r="AQ549" s="16">
        <f t="shared" si="13"/>
        <v>10960.34382388483</v>
      </c>
      <c r="AR549" s="11">
        <f t="shared" si="14"/>
        <v>0.82</v>
      </c>
    </row>
    <row r="550" spans="1:44" hidden="1">
      <c r="A550" s="1" t="s">
        <v>44</v>
      </c>
      <c r="B550" s="1" t="s">
        <v>780</v>
      </c>
      <c r="C550" s="1">
        <v>124170767729247</v>
      </c>
      <c r="D550" s="1" t="s">
        <v>46</v>
      </c>
      <c r="E550" s="1" t="s">
        <v>47</v>
      </c>
      <c r="F550" s="1" t="s">
        <v>575</v>
      </c>
      <c r="G550" s="1">
        <v>43560</v>
      </c>
      <c r="H550" s="1">
        <v>43804</v>
      </c>
      <c r="I550" s="1">
        <v>3</v>
      </c>
      <c r="J550" s="1" t="s">
        <v>49</v>
      </c>
      <c r="K550" s="1">
        <v>201946</v>
      </c>
      <c r="L550" s="2">
        <v>43780</v>
      </c>
      <c r="M550" s="2">
        <v>43786</v>
      </c>
      <c r="N550" s="2">
        <v>43780</v>
      </c>
      <c r="O550" s="2">
        <v>43786</v>
      </c>
      <c r="P550" s="1">
        <v>1</v>
      </c>
      <c r="Q550" s="1">
        <v>1882</v>
      </c>
      <c r="R550" s="10">
        <f t="shared" si="0"/>
        <v>0.13396924829157175</v>
      </c>
      <c r="S550" s="11">
        <f t="shared" si="1"/>
        <v>4.5549544419134405</v>
      </c>
      <c r="T550" s="1">
        <v>3.335</v>
      </c>
      <c r="U550" s="1">
        <v>0.5</v>
      </c>
      <c r="V550" s="1">
        <v>14.02</v>
      </c>
      <c r="W550" s="1">
        <v>14048</v>
      </c>
      <c r="X550" s="1">
        <v>207.51</v>
      </c>
      <c r="Y550" s="1">
        <v>34</v>
      </c>
      <c r="Z550" s="1">
        <v>1983.22</v>
      </c>
      <c r="AA550" s="1">
        <v>34</v>
      </c>
      <c r="AB550" s="1">
        <v>30.26780021251</v>
      </c>
      <c r="AC550" s="1">
        <v>1983.22</v>
      </c>
      <c r="AD550" s="1">
        <v>1765.5207863957</v>
      </c>
      <c r="AE550" s="1" t="s">
        <v>50</v>
      </c>
      <c r="AF550" s="11">
        <f t="shared" si="2"/>
        <v>2.4202733485193624E-3</v>
      </c>
      <c r="AG550" s="11">
        <f t="shared" si="3"/>
        <v>2.6567481402763017E-4</v>
      </c>
      <c r="AH550" s="10">
        <f t="shared" si="4"/>
        <v>3.7321997874601487</v>
      </c>
      <c r="AI550" s="12">
        <f t="shared" si="5"/>
        <v>0.89022941801587807</v>
      </c>
      <c r="AJ550" s="11">
        <f t="shared" si="6"/>
        <v>4.1457085502735579E-4</v>
      </c>
      <c r="AK550" s="11">
        <f t="shared" si="7"/>
        <v>3.7567101206997859E-4</v>
      </c>
      <c r="AL550" s="11">
        <f t="shared" si="8"/>
        <v>-3.8511974450454298</v>
      </c>
      <c r="AM550" s="13">
        <f t="shared" si="9"/>
        <v>5.877084119694984E-5</v>
      </c>
      <c r="AN550" s="14">
        <f t="shared" si="10"/>
        <v>4.5549544419134405</v>
      </c>
      <c r="AO550" s="14">
        <f t="shared" si="11"/>
        <v>63988.000000000015</v>
      </c>
      <c r="AP550" s="15">
        <f t="shared" si="12"/>
        <v>56964.000000000022</v>
      </c>
      <c r="AQ550" s="16">
        <f t="shared" si="13"/>
        <v>12505.942864287055</v>
      </c>
      <c r="AR550" s="11">
        <f t="shared" si="14"/>
        <v>1</v>
      </c>
    </row>
    <row r="551" spans="1:44" hidden="1">
      <c r="A551" s="1" t="s">
        <v>44</v>
      </c>
      <c r="B551" s="1" t="s">
        <v>781</v>
      </c>
      <c r="C551" s="1">
        <v>124170767729247</v>
      </c>
      <c r="D551" s="1" t="s">
        <v>46</v>
      </c>
      <c r="E551" s="1" t="s">
        <v>47</v>
      </c>
      <c r="F551" s="1" t="s">
        <v>700</v>
      </c>
      <c r="G551" s="1">
        <v>43560</v>
      </c>
      <c r="H551" s="1">
        <v>43804</v>
      </c>
      <c r="I551" s="1">
        <v>3</v>
      </c>
      <c r="J551" s="1" t="s">
        <v>49</v>
      </c>
      <c r="K551" s="1">
        <v>201946</v>
      </c>
      <c r="L551" s="2">
        <v>43780</v>
      </c>
      <c r="M551" s="2">
        <v>43786</v>
      </c>
      <c r="N551" s="2">
        <v>43780</v>
      </c>
      <c r="O551" s="2">
        <v>43786</v>
      </c>
      <c r="P551" s="1">
        <v>1</v>
      </c>
      <c r="Q551" s="1">
        <v>31492</v>
      </c>
      <c r="R551" s="10">
        <f t="shared" si="0"/>
        <v>9.2678045909358442</v>
      </c>
      <c r="S551" s="11">
        <f t="shared" si="1"/>
        <v>398.51559741024136</v>
      </c>
      <c r="T551" s="1">
        <v>4.9899999999999904</v>
      </c>
      <c r="U551" s="1">
        <v>1.6</v>
      </c>
      <c r="V551" s="1">
        <v>69.141999999999996</v>
      </c>
      <c r="W551" s="1">
        <v>3398</v>
      </c>
      <c r="X551" s="1">
        <v>1367.45</v>
      </c>
      <c r="Y551" s="1">
        <v>43</v>
      </c>
      <c r="Z551" s="1">
        <v>1868.77</v>
      </c>
      <c r="AA551" s="1">
        <v>43</v>
      </c>
      <c r="AB551" s="1">
        <v>42.827359329326001</v>
      </c>
      <c r="AC551" s="1">
        <v>1868.77</v>
      </c>
      <c r="AD551" s="1">
        <v>1861.2670766015001</v>
      </c>
      <c r="AE551" s="1" t="s">
        <v>50</v>
      </c>
      <c r="AF551" s="11">
        <f t="shared" si="2"/>
        <v>1.2654502648616834E-2</v>
      </c>
      <c r="AG551" s="11">
        <f t="shared" si="3"/>
        <v>5.0806554045471869E-5</v>
      </c>
      <c r="AH551" s="10">
        <f t="shared" si="4"/>
        <v>0.17264067064651342</v>
      </c>
      <c r="AI551" s="12">
        <f t="shared" si="5"/>
        <v>0.99598510068263924</v>
      </c>
      <c r="AJ551" s="11">
        <f t="shared" si="6"/>
        <v>1.9175443981646429E-3</v>
      </c>
      <c r="AK551" s="11">
        <f t="shared" si="7"/>
        <v>4.0165087348311682E-5</v>
      </c>
      <c r="AL551" s="11">
        <f t="shared" si="8"/>
        <v>-6.5713900275035435</v>
      </c>
      <c r="AM551" s="13">
        <f t="shared" si="9"/>
        <v>2.4923848060384095E-11</v>
      </c>
      <c r="AN551" s="14">
        <f t="shared" si="10"/>
        <v>398.51559741024136</v>
      </c>
      <c r="AO551" s="14">
        <f t="shared" si="11"/>
        <v>1354156.0000000002</v>
      </c>
      <c r="AP551" s="15">
        <f t="shared" si="12"/>
        <v>1348719.2000000002</v>
      </c>
      <c r="AQ551" s="16">
        <f t="shared" si="13"/>
        <v>3384.357372119608</v>
      </c>
      <c r="AR551" s="11">
        <f t="shared" si="14"/>
        <v>1</v>
      </c>
    </row>
    <row r="552" spans="1:44" hidden="1">
      <c r="A552" s="1" t="s">
        <v>116</v>
      </c>
      <c r="B552" s="1" t="s">
        <v>782</v>
      </c>
      <c r="C552" s="1">
        <v>124170767729247</v>
      </c>
      <c r="D552" s="1" t="s">
        <v>46</v>
      </c>
      <c r="E552" s="1" t="s">
        <v>118</v>
      </c>
      <c r="F552" s="1" t="s">
        <v>783</v>
      </c>
      <c r="G552" s="1">
        <v>43560</v>
      </c>
      <c r="H552" s="1">
        <v>43804</v>
      </c>
      <c r="I552" s="1">
        <v>3</v>
      </c>
      <c r="J552" s="1" t="s">
        <v>49</v>
      </c>
      <c r="K552" s="1">
        <v>201946</v>
      </c>
      <c r="L552" s="2">
        <v>43780</v>
      </c>
      <c r="M552" s="2">
        <v>43786</v>
      </c>
      <c r="N552" s="2">
        <v>43780</v>
      </c>
      <c r="O552" s="2">
        <v>43786</v>
      </c>
      <c r="P552" s="1">
        <v>1</v>
      </c>
      <c r="Q552" s="1">
        <v>154</v>
      </c>
      <c r="R552" s="10">
        <f t="shared" si="0"/>
        <v>3.1326281529698942E-2</v>
      </c>
      <c r="S552" s="11">
        <f t="shared" si="1"/>
        <v>1.3470301057770544</v>
      </c>
      <c r="T552" s="1">
        <v>0.55000000000000004</v>
      </c>
      <c r="U552" s="1">
        <v>1</v>
      </c>
      <c r="V552" s="1">
        <v>24.99</v>
      </c>
      <c r="W552" s="1">
        <v>4916</v>
      </c>
      <c r="X552" s="1">
        <v>230.039999999999</v>
      </c>
      <c r="Y552" s="1">
        <v>43</v>
      </c>
      <c r="Z552" s="1">
        <v>2914.26</v>
      </c>
      <c r="AA552" s="1">
        <v>43</v>
      </c>
      <c r="AB552" s="1">
        <v>11.077922077905001</v>
      </c>
      <c r="AC552" s="1">
        <v>2914.26</v>
      </c>
      <c r="AD552" s="1">
        <v>750.78942313384698</v>
      </c>
      <c r="AE552" s="1" t="s">
        <v>50</v>
      </c>
      <c r="AF552" s="11">
        <f t="shared" si="2"/>
        <v>8.746948738812042E-3</v>
      </c>
      <c r="AG552" s="11">
        <f t="shared" si="3"/>
        <v>6.4935064935064939E-3</v>
      </c>
      <c r="AH552" s="10">
        <f t="shared" si="4"/>
        <v>31.922077922077925</v>
      </c>
      <c r="AI552" s="12">
        <f t="shared" si="5"/>
        <v>0.25762609483539706</v>
      </c>
      <c r="AJ552" s="11">
        <f t="shared" si="6"/>
        <v>1.3280505993144348E-3</v>
      </c>
      <c r="AK552" s="11">
        <f t="shared" si="7"/>
        <v>6.4723893432953438E-3</v>
      </c>
      <c r="AL552" s="11">
        <f t="shared" si="8"/>
        <v>-0.34105682008023425</v>
      </c>
      <c r="AM552" s="13">
        <f t="shared" si="9"/>
        <v>0.36653040348811894</v>
      </c>
      <c r="AN552" s="14">
        <f t="shared" si="10"/>
        <v>0.84862896663954424</v>
      </c>
      <c r="AO552" s="14">
        <f t="shared" si="11"/>
        <v>4171.8599999999997</v>
      </c>
      <c r="AP552" s="15">
        <f t="shared" si="12"/>
        <v>1074.7799999999995</v>
      </c>
      <c r="AQ552" s="16">
        <f t="shared" si="13"/>
        <v>1266.4898822108119</v>
      </c>
      <c r="AR552" s="11" t="str">
        <f t="shared" si="14"/>
        <v/>
      </c>
    </row>
    <row r="553" spans="1:44" hidden="1">
      <c r="A553" s="1" t="s">
        <v>44</v>
      </c>
      <c r="B553" s="1" t="s">
        <v>784</v>
      </c>
      <c r="C553" s="1">
        <v>124170767729247</v>
      </c>
      <c r="D553" s="1" t="s">
        <v>46</v>
      </c>
      <c r="E553" s="1" t="s">
        <v>47</v>
      </c>
      <c r="F553" s="1" t="s">
        <v>785</v>
      </c>
      <c r="G553" s="1">
        <v>43560</v>
      </c>
      <c r="H553" s="1">
        <v>43804</v>
      </c>
      <c r="I553" s="1">
        <v>3</v>
      </c>
      <c r="J553" s="1" t="s">
        <v>49</v>
      </c>
      <c r="K553" s="1">
        <v>201946</v>
      </c>
      <c r="L553" s="2">
        <v>43780</v>
      </c>
      <c r="M553" s="2">
        <v>43786</v>
      </c>
      <c r="N553" s="2">
        <v>43780</v>
      </c>
      <c r="O553" s="2">
        <v>43786</v>
      </c>
      <c r="P553" s="1">
        <v>1</v>
      </c>
      <c r="Q553" s="1">
        <v>1120</v>
      </c>
      <c r="R553" s="10">
        <f t="shared" si="0"/>
        <v>0.19397298233460339</v>
      </c>
      <c r="S553" s="11">
        <f t="shared" si="1"/>
        <v>0.38794596466920678</v>
      </c>
      <c r="T553" s="1">
        <v>0.505</v>
      </c>
      <c r="U553" s="1">
        <v>0</v>
      </c>
      <c r="V553" s="1">
        <v>0</v>
      </c>
      <c r="W553" s="1">
        <v>5774</v>
      </c>
      <c r="X553" s="1">
        <v>22.06</v>
      </c>
      <c r="Y553" s="1">
        <v>2</v>
      </c>
      <c r="Z553" s="1">
        <v>95.49</v>
      </c>
      <c r="AA553" s="1">
        <v>2</v>
      </c>
      <c r="AB553" s="1">
        <v>2</v>
      </c>
      <c r="AC553" s="1">
        <v>95.49</v>
      </c>
      <c r="AD553" s="1">
        <v>95.49</v>
      </c>
      <c r="AE553" s="1" t="s">
        <v>50</v>
      </c>
      <c r="AF553" s="11">
        <f t="shared" si="2"/>
        <v>3.4638032559750607E-4</v>
      </c>
      <c r="AG553" s="11">
        <f t="shared" si="3"/>
        <v>0</v>
      </c>
      <c r="AH553" s="10">
        <f t="shared" si="4"/>
        <v>0</v>
      </c>
      <c r="AI553" s="12">
        <f t="shared" si="5"/>
        <v>1</v>
      </c>
      <c r="AJ553" s="11">
        <f t="shared" si="6"/>
        <v>2.4488545432677035E-4</v>
      </c>
      <c r="AK553" s="11">
        <f t="shared" si="7"/>
        <v>0</v>
      </c>
      <c r="AL553" s="11">
        <f t="shared" si="8"/>
        <v>-1.414458553897215</v>
      </c>
      <c r="AM553" s="13">
        <f t="shared" si="9"/>
        <v>0.5</v>
      </c>
      <c r="AN553" s="14">
        <f t="shared" si="10"/>
        <v>0.19397298233460339</v>
      </c>
      <c r="AO553" s="14">
        <f t="shared" si="11"/>
        <v>1120</v>
      </c>
      <c r="AP553" s="15">
        <f t="shared" si="12"/>
        <v>1120</v>
      </c>
      <c r="AQ553" s="16">
        <f t="shared" si="13"/>
        <v>5774</v>
      </c>
      <c r="AR553" s="11" t="str">
        <f t="shared" si="14"/>
        <v/>
      </c>
    </row>
    <row r="554" spans="1:44" hidden="1">
      <c r="A554" s="1" t="s">
        <v>44</v>
      </c>
      <c r="B554" s="1" t="s">
        <v>786</v>
      </c>
      <c r="C554" s="1">
        <v>124170767729247</v>
      </c>
      <c r="D554" s="1" t="s">
        <v>46</v>
      </c>
      <c r="E554" s="1" t="s">
        <v>47</v>
      </c>
      <c r="F554" s="1" t="s">
        <v>698</v>
      </c>
      <c r="G554" s="1">
        <v>43560</v>
      </c>
      <c r="H554" s="1">
        <v>43804</v>
      </c>
      <c r="I554" s="1">
        <v>3</v>
      </c>
      <c r="J554" s="1" t="s">
        <v>49</v>
      </c>
      <c r="K554" s="1">
        <v>201946</v>
      </c>
      <c r="L554" s="2">
        <v>43780</v>
      </c>
      <c r="M554" s="2">
        <v>43786</v>
      </c>
      <c r="N554" s="2">
        <v>43780</v>
      </c>
      <c r="O554" s="2">
        <v>43786</v>
      </c>
      <c r="P554" s="1">
        <v>1</v>
      </c>
      <c r="Q554" s="1">
        <v>5802</v>
      </c>
      <c r="R554" s="10">
        <f t="shared" si="0"/>
        <v>6.133775940628601E-2</v>
      </c>
      <c r="S554" s="11">
        <f t="shared" si="1"/>
        <v>2.6375236544702987</v>
      </c>
      <c r="T554" s="1">
        <v>9.7899999999999991</v>
      </c>
      <c r="U554" s="1">
        <v>0</v>
      </c>
      <c r="V554" s="1">
        <v>0</v>
      </c>
      <c r="W554" s="1">
        <v>94591</v>
      </c>
      <c r="X554" s="1">
        <v>1049.48</v>
      </c>
      <c r="Y554" s="1">
        <v>43</v>
      </c>
      <c r="Z554" s="1">
        <v>1943.38</v>
      </c>
      <c r="AA554" s="1">
        <v>43</v>
      </c>
      <c r="AB554" s="1">
        <v>43</v>
      </c>
      <c r="AC554" s="1">
        <v>1943.38</v>
      </c>
      <c r="AD554" s="1">
        <v>1943.38</v>
      </c>
      <c r="AE554" s="1" t="s">
        <v>50</v>
      </c>
      <c r="AF554" s="11">
        <f t="shared" si="2"/>
        <v>4.5458870294214039E-4</v>
      </c>
      <c r="AG554" s="11">
        <f t="shared" si="3"/>
        <v>0</v>
      </c>
      <c r="AH554" s="10">
        <f t="shared" si="4"/>
        <v>0</v>
      </c>
      <c r="AI554" s="12">
        <f t="shared" si="5"/>
        <v>1</v>
      </c>
      <c r="AJ554" s="11">
        <f t="shared" si="6"/>
        <v>6.9308368514332596E-5</v>
      </c>
      <c r="AK554" s="11">
        <f t="shared" si="7"/>
        <v>0</v>
      </c>
      <c r="AL554" s="11">
        <f t="shared" si="8"/>
        <v>-6.558929501393961</v>
      </c>
      <c r="AM554" s="13">
        <f t="shared" si="9"/>
        <v>0.5</v>
      </c>
      <c r="AN554" s="14">
        <f t="shared" si="10"/>
        <v>1.3187618272351493</v>
      </c>
      <c r="AO554" s="14">
        <f t="shared" si="11"/>
        <v>124743.00000000001</v>
      </c>
      <c r="AP554" s="15">
        <f t="shared" si="12"/>
        <v>124743.00000000001</v>
      </c>
      <c r="AQ554" s="16">
        <f t="shared" si="13"/>
        <v>94591</v>
      </c>
      <c r="AR554" s="11" t="str">
        <f t="shared" si="14"/>
        <v/>
      </c>
    </row>
    <row r="555" spans="1:44" hidden="1">
      <c r="A555" s="1" t="s">
        <v>44</v>
      </c>
      <c r="B555" s="1" t="s">
        <v>787</v>
      </c>
      <c r="C555" s="1">
        <v>124170767729247</v>
      </c>
      <c r="D555" s="1" t="s">
        <v>46</v>
      </c>
      <c r="E555" s="1" t="s">
        <v>47</v>
      </c>
      <c r="F555" s="1" t="s">
        <v>788</v>
      </c>
      <c r="G555" s="1">
        <v>43560</v>
      </c>
      <c r="H555" s="1">
        <v>43804</v>
      </c>
      <c r="I555" s="1">
        <v>3</v>
      </c>
      <c r="J555" s="1" t="s">
        <v>49</v>
      </c>
      <c r="K555" s="1">
        <v>201946</v>
      </c>
      <c r="L555" s="2">
        <v>43780</v>
      </c>
      <c r="M555" s="2">
        <v>43786</v>
      </c>
      <c r="N555" s="2">
        <v>43780</v>
      </c>
      <c r="O555" s="2">
        <v>43786</v>
      </c>
      <c r="P555" s="1">
        <v>1</v>
      </c>
      <c r="Q555" s="1">
        <v>2864</v>
      </c>
      <c r="R555" s="10">
        <f t="shared" si="0"/>
        <v>3.9332014941771042E-2</v>
      </c>
      <c r="S555" s="11">
        <f t="shared" si="1"/>
        <v>4.7985058228960673</v>
      </c>
      <c r="T555" s="1">
        <v>3.04</v>
      </c>
      <c r="U555" s="1">
        <v>0</v>
      </c>
      <c r="V555" s="1">
        <v>0</v>
      </c>
      <c r="W555" s="1">
        <v>72816</v>
      </c>
      <c r="X555" s="1">
        <v>1270.97</v>
      </c>
      <c r="Y555" s="1">
        <v>122</v>
      </c>
      <c r="Z555" s="1">
        <v>9414.09</v>
      </c>
      <c r="AA555" s="1">
        <v>122</v>
      </c>
      <c r="AB555" s="1">
        <v>122</v>
      </c>
      <c r="AC555" s="1">
        <v>9414.09</v>
      </c>
      <c r="AD555" s="1">
        <v>9414.09</v>
      </c>
      <c r="AE555" s="1" t="s">
        <v>50</v>
      </c>
      <c r="AF555" s="11">
        <f t="shared" si="2"/>
        <v>1.6754559437486267E-3</v>
      </c>
      <c r="AG555" s="11">
        <f t="shared" si="3"/>
        <v>0</v>
      </c>
      <c r="AH555" s="10">
        <f t="shared" si="4"/>
        <v>0</v>
      </c>
      <c r="AI555" s="12">
        <f t="shared" si="5"/>
        <v>1</v>
      </c>
      <c r="AJ555" s="11">
        <f t="shared" si="6"/>
        <v>1.5156152672903922E-4</v>
      </c>
      <c r="AK555" s="11">
        <f t="shared" si="7"/>
        <v>0</v>
      </c>
      <c r="AL555" s="11">
        <f t="shared" si="8"/>
        <v>-11.054625668584064</v>
      </c>
      <c r="AM555" s="13">
        <f t="shared" si="9"/>
        <v>0.5</v>
      </c>
      <c r="AN555" s="14">
        <f t="shared" si="10"/>
        <v>2.3992529114480337</v>
      </c>
      <c r="AO555" s="14">
        <f t="shared" si="11"/>
        <v>174704.00000000003</v>
      </c>
      <c r="AP555" s="15">
        <f t="shared" si="12"/>
        <v>174704.00000000003</v>
      </c>
      <c r="AQ555" s="16">
        <f t="shared" si="13"/>
        <v>72816</v>
      </c>
      <c r="AR555" s="11" t="str">
        <f t="shared" si="14"/>
        <v/>
      </c>
    </row>
    <row r="556" spans="1:44" hidden="1">
      <c r="A556" s="1" t="s">
        <v>44</v>
      </c>
      <c r="B556" s="1" t="s">
        <v>789</v>
      </c>
      <c r="C556" s="1">
        <v>124170767729247</v>
      </c>
      <c r="D556" s="1" t="s">
        <v>46</v>
      </c>
      <c r="E556" s="1" t="s">
        <v>47</v>
      </c>
      <c r="F556" s="1" t="s">
        <v>648</v>
      </c>
      <c r="G556" s="1">
        <v>43560</v>
      </c>
      <c r="H556" s="1">
        <v>43804</v>
      </c>
      <c r="I556" s="1">
        <v>3</v>
      </c>
      <c r="J556" s="1" t="s">
        <v>49</v>
      </c>
      <c r="K556" s="1">
        <v>201946</v>
      </c>
      <c r="L556" s="2">
        <v>43780</v>
      </c>
      <c r="M556" s="2">
        <v>43786</v>
      </c>
      <c r="N556" s="2">
        <v>43780</v>
      </c>
      <c r="O556" s="2">
        <v>43786</v>
      </c>
      <c r="P556" s="1">
        <v>1</v>
      </c>
      <c r="Q556" s="1">
        <v>198</v>
      </c>
      <c r="R556" s="10">
        <f t="shared" si="0"/>
        <v>5.5061179087875417E-2</v>
      </c>
      <c r="S556" s="11">
        <f t="shared" si="1"/>
        <v>0.27530589543937711</v>
      </c>
      <c r="T556" s="1">
        <v>0.44</v>
      </c>
      <c r="U556" s="1">
        <v>0</v>
      </c>
      <c r="V556" s="1">
        <v>0</v>
      </c>
      <c r="W556" s="1">
        <v>3596</v>
      </c>
      <c r="X556" s="1">
        <v>31.75</v>
      </c>
      <c r="Y556" s="1">
        <v>5</v>
      </c>
      <c r="Z556" s="1">
        <v>174.67</v>
      </c>
      <c r="AA556" s="1">
        <v>5</v>
      </c>
      <c r="AB556" s="1">
        <v>5</v>
      </c>
      <c r="AC556" s="1">
        <v>174.67</v>
      </c>
      <c r="AD556" s="1">
        <v>174.67</v>
      </c>
      <c r="AE556" s="1" t="s">
        <v>50</v>
      </c>
      <c r="AF556" s="11">
        <f t="shared" si="2"/>
        <v>1.3904338153503894E-3</v>
      </c>
      <c r="AG556" s="11">
        <f t="shared" si="3"/>
        <v>0</v>
      </c>
      <c r="AH556" s="10">
        <f t="shared" si="4"/>
        <v>0</v>
      </c>
      <c r="AI556" s="12">
        <f t="shared" si="5"/>
        <v>1</v>
      </c>
      <c r="AJ556" s="11">
        <f t="shared" si="6"/>
        <v>6.2138845508442897E-4</v>
      </c>
      <c r="AK556" s="11">
        <f t="shared" si="7"/>
        <v>0</v>
      </c>
      <c r="AL556" s="11">
        <f t="shared" si="8"/>
        <v>-2.2376241527716654</v>
      </c>
      <c r="AM556" s="13">
        <f t="shared" si="9"/>
        <v>0.5</v>
      </c>
      <c r="AN556" s="14">
        <f t="shared" si="10"/>
        <v>0.13765294771968856</v>
      </c>
      <c r="AO556" s="14">
        <f t="shared" si="11"/>
        <v>495.00000000000006</v>
      </c>
      <c r="AP556" s="15">
        <f t="shared" si="12"/>
        <v>495.00000000000006</v>
      </c>
      <c r="AQ556" s="16">
        <f t="shared" si="13"/>
        <v>3596</v>
      </c>
      <c r="AR556" s="11" t="str">
        <f t="shared" si="14"/>
        <v/>
      </c>
    </row>
    <row r="557" spans="1:44" hidden="1">
      <c r="A557" s="1" t="s">
        <v>90</v>
      </c>
      <c r="B557" s="1" t="s">
        <v>790</v>
      </c>
      <c r="C557" s="1">
        <v>124170767729247</v>
      </c>
      <c r="D557" s="1" t="s">
        <v>46</v>
      </c>
      <c r="E557" s="1" t="s">
        <v>92</v>
      </c>
      <c r="F557" s="1" t="s">
        <v>115</v>
      </c>
      <c r="G557" s="1">
        <v>43560</v>
      </c>
      <c r="H557" s="1">
        <v>43804</v>
      </c>
      <c r="I557" s="1">
        <v>3</v>
      </c>
      <c r="J557" s="1" t="s">
        <v>49</v>
      </c>
      <c r="K557" s="1">
        <v>201946</v>
      </c>
      <c r="L557" s="2">
        <v>43780</v>
      </c>
      <c r="M557" s="2">
        <v>43786</v>
      </c>
      <c r="N557" s="2">
        <v>43780</v>
      </c>
      <c r="O557" s="2">
        <v>43786</v>
      </c>
      <c r="P557" s="1">
        <v>1</v>
      </c>
      <c r="Q557" s="1">
        <v>802</v>
      </c>
      <c r="R557" s="10">
        <f t="shared" si="0"/>
        <v>5.2159209157127989E-2</v>
      </c>
      <c r="S557" s="11">
        <f t="shared" si="1"/>
        <v>11.318548387096774</v>
      </c>
      <c r="T557" s="1">
        <v>3.76</v>
      </c>
      <c r="U557" s="1">
        <v>6</v>
      </c>
      <c r="V557" s="1">
        <v>542.6</v>
      </c>
      <c r="W557" s="1">
        <v>15376</v>
      </c>
      <c r="X557" s="1">
        <v>1472.6799999999901</v>
      </c>
      <c r="Y557" s="1">
        <v>217</v>
      </c>
      <c r="Z557" s="1">
        <v>13091.83</v>
      </c>
      <c r="AA557" s="1">
        <v>217</v>
      </c>
      <c r="AB557" s="1">
        <v>101.96758104731801</v>
      </c>
      <c r="AC557" s="1">
        <v>13091.83</v>
      </c>
      <c r="AD557" s="1">
        <v>6151.8075418558001</v>
      </c>
      <c r="AE557" s="1" t="s">
        <v>50</v>
      </c>
      <c r="AF557" s="11">
        <f t="shared" si="2"/>
        <v>1.4112903225806451E-2</v>
      </c>
      <c r="AG557" s="11">
        <f t="shared" si="3"/>
        <v>7.481296758104738E-3</v>
      </c>
      <c r="AH557" s="10">
        <f t="shared" si="4"/>
        <v>115.03241895261846</v>
      </c>
      <c r="AI557" s="12">
        <f t="shared" si="5"/>
        <v>0.46989668685429281</v>
      </c>
      <c r="AJ557" s="11">
        <f t="shared" si="6"/>
        <v>9.5126186760601417E-4</v>
      </c>
      <c r="AK557" s="11">
        <f t="shared" si="7"/>
        <v>3.0427803757607287E-3</v>
      </c>
      <c r="AL557" s="11">
        <f t="shared" si="8"/>
        <v>-2.0801707740356434</v>
      </c>
      <c r="AM557" s="13">
        <f t="shared" si="9"/>
        <v>1.8754935944718581E-2</v>
      </c>
      <c r="AN557" s="14">
        <f t="shared" si="10"/>
        <v>11.092177419354838</v>
      </c>
      <c r="AO557" s="14">
        <f t="shared" si="11"/>
        <v>170553.32</v>
      </c>
      <c r="AP557" s="15">
        <f t="shared" si="12"/>
        <v>80142.44</v>
      </c>
      <c r="AQ557" s="16">
        <f t="shared" si="13"/>
        <v>7225.1314570716058</v>
      </c>
      <c r="AR557" s="11">
        <f t="shared" si="14"/>
        <v>0.98</v>
      </c>
    </row>
    <row r="558" spans="1:44" hidden="1">
      <c r="A558" s="1" t="s">
        <v>116</v>
      </c>
      <c r="B558" s="1" t="s">
        <v>791</v>
      </c>
      <c r="C558" s="1">
        <v>124170767729247</v>
      </c>
      <c r="D558" s="1" t="s">
        <v>46</v>
      </c>
      <c r="E558" s="1" t="s">
        <v>118</v>
      </c>
      <c r="F558" s="1" t="s">
        <v>95</v>
      </c>
      <c r="G558" s="1">
        <v>43560</v>
      </c>
      <c r="H558" s="1">
        <v>43804</v>
      </c>
      <c r="I558" s="1">
        <v>3</v>
      </c>
      <c r="J558" s="1" t="s">
        <v>49</v>
      </c>
      <c r="K558" s="1">
        <v>201946</v>
      </c>
      <c r="L558" s="2">
        <v>43780</v>
      </c>
      <c r="M558" s="2">
        <v>43786</v>
      </c>
      <c r="N558" s="2">
        <v>43780</v>
      </c>
      <c r="O558" s="2">
        <v>43786</v>
      </c>
      <c r="P558" s="1">
        <v>1</v>
      </c>
      <c r="Q558" s="1">
        <v>222912</v>
      </c>
      <c r="R558" s="10">
        <f t="shared" si="0"/>
        <v>6.4271460653942042E-2</v>
      </c>
      <c r="S558" s="11">
        <f t="shared" si="1"/>
        <v>245.06707947348102</v>
      </c>
      <c r="T558" s="1">
        <v>283.45999999999998</v>
      </c>
      <c r="U558" s="1">
        <v>48</v>
      </c>
      <c r="V558" s="1">
        <v>3068.62</v>
      </c>
      <c r="W558" s="1">
        <v>3468289</v>
      </c>
      <c r="X558" s="1">
        <v>57318.879999999997</v>
      </c>
      <c r="Y558" s="1">
        <v>3813</v>
      </c>
      <c r="Z558" s="1">
        <v>265380.52</v>
      </c>
      <c r="AA558" s="1">
        <v>3813</v>
      </c>
      <c r="AB558" s="1">
        <v>3066.1677433257801</v>
      </c>
      <c r="AC558" s="1">
        <v>265380.52</v>
      </c>
      <c r="AD558" s="1">
        <v>213401.833236565</v>
      </c>
      <c r="AE558" s="1" t="s">
        <v>50</v>
      </c>
      <c r="AF558" s="11">
        <f t="shared" si="2"/>
        <v>1.0993893530787083E-3</v>
      </c>
      <c r="AG558" s="11">
        <f t="shared" si="3"/>
        <v>2.1533161068044789E-4</v>
      </c>
      <c r="AH558" s="10">
        <f t="shared" si="4"/>
        <v>746.83225667527995</v>
      </c>
      <c r="AI558" s="12">
        <f t="shared" si="5"/>
        <v>0.8041352591987202</v>
      </c>
      <c r="AJ558" s="11">
        <f t="shared" si="6"/>
        <v>1.7794232609389239E-5</v>
      </c>
      <c r="AK558" s="11">
        <f t="shared" si="7"/>
        <v>3.107709436699338E-5</v>
      </c>
      <c r="AL558" s="11">
        <f t="shared" si="8"/>
        <v>-24.68683444861195</v>
      </c>
      <c r="AM558" s="13">
        <f t="shared" si="9"/>
        <v>7.4056795834925069E-135</v>
      </c>
      <c r="AN558" s="14">
        <f t="shared" si="10"/>
        <v>245.06707947348102</v>
      </c>
      <c r="AO558" s="14">
        <f t="shared" si="11"/>
        <v>849963456</v>
      </c>
      <c r="AP558" s="15">
        <f t="shared" si="12"/>
        <v>683485584</v>
      </c>
      <c r="AQ558" s="16">
        <f t="shared" si="13"/>
        <v>2788973.4739910699</v>
      </c>
      <c r="AR558" s="11">
        <f t="shared" si="14"/>
        <v>1</v>
      </c>
    </row>
    <row r="559" spans="1:44" hidden="1">
      <c r="A559" s="1" t="s">
        <v>44</v>
      </c>
      <c r="B559" s="1" t="s">
        <v>792</v>
      </c>
      <c r="C559" s="1">
        <v>124170767729247</v>
      </c>
      <c r="D559" s="1" t="s">
        <v>46</v>
      </c>
      <c r="E559" s="1" t="s">
        <v>47</v>
      </c>
      <c r="F559" s="1" t="s">
        <v>793</v>
      </c>
      <c r="G559" s="1">
        <v>43560</v>
      </c>
      <c r="H559" s="1">
        <v>43804</v>
      </c>
      <c r="I559" s="1">
        <v>3</v>
      </c>
      <c r="J559" s="1" t="s">
        <v>49</v>
      </c>
      <c r="K559" s="1">
        <v>201946</v>
      </c>
      <c r="L559" s="2">
        <v>43780</v>
      </c>
      <c r="M559" s="2">
        <v>43786</v>
      </c>
      <c r="N559" s="2">
        <v>43780</v>
      </c>
      <c r="O559" s="2">
        <v>43786</v>
      </c>
      <c r="P559" s="1">
        <v>1</v>
      </c>
      <c r="Q559" s="1">
        <v>22880</v>
      </c>
      <c r="R559" s="10">
        <f t="shared" si="0"/>
        <v>0.33568075117370894</v>
      </c>
      <c r="S559" s="11">
        <f t="shared" si="1"/>
        <v>7.3849765258215951</v>
      </c>
      <c r="T559" s="1">
        <v>3.972</v>
      </c>
      <c r="U559" s="1">
        <v>0.2</v>
      </c>
      <c r="V559" s="1">
        <v>1.252</v>
      </c>
      <c r="W559" s="1">
        <v>68160</v>
      </c>
      <c r="X559" s="1">
        <v>473.87</v>
      </c>
      <c r="Y559" s="1">
        <v>22</v>
      </c>
      <c r="Z559" s="1">
        <v>1553.76</v>
      </c>
      <c r="AA559" s="1">
        <v>22</v>
      </c>
      <c r="AB559" s="1">
        <v>21.4041958042</v>
      </c>
      <c r="AC559" s="1">
        <v>1553.76</v>
      </c>
      <c r="AD559" s="1">
        <v>1511.6810578515301</v>
      </c>
      <c r="AE559" s="1" t="s">
        <v>50</v>
      </c>
      <c r="AF559" s="11">
        <f t="shared" si="2"/>
        <v>3.2276995305164318E-4</v>
      </c>
      <c r="AG559" s="11">
        <f t="shared" si="3"/>
        <v>8.7412587412587413E-6</v>
      </c>
      <c r="AH559" s="10">
        <f t="shared" si="4"/>
        <v>0.59580419580419586</v>
      </c>
      <c r="AI559" s="12">
        <f t="shared" si="5"/>
        <v>0.97291799109980914</v>
      </c>
      <c r="AJ559" s="11">
        <f t="shared" si="6"/>
        <v>6.8803678639892544E-5</v>
      </c>
      <c r="AK559" s="11">
        <f t="shared" si="7"/>
        <v>1.9545963325647337E-5</v>
      </c>
      <c r="AL559" s="11">
        <f t="shared" si="8"/>
        <v>-4.3904036706928302</v>
      </c>
      <c r="AM559" s="13">
        <f t="shared" si="9"/>
        <v>5.6570214332927959E-6</v>
      </c>
      <c r="AN559" s="14">
        <f t="shared" si="10"/>
        <v>7.3849765258215951</v>
      </c>
      <c r="AO559" s="14">
        <f t="shared" si="11"/>
        <v>503359.99999999994</v>
      </c>
      <c r="AP559" s="15">
        <f t="shared" si="12"/>
        <v>489727.99999999988</v>
      </c>
      <c r="AQ559" s="16">
        <f t="shared" si="13"/>
        <v>66314.090273362992</v>
      </c>
      <c r="AR559" s="11">
        <f t="shared" si="14"/>
        <v>1</v>
      </c>
    </row>
    <row r="560" spans="1:44" hidden="1">
      <c r="A560" s="1" t="s">
        <v>44</v>
      </c>
      <c r="B560" s="1" t="s">
        <v>794</v>
      </c>
      <c r="C560" s="1">
        <v>124170767729247</v>
      </c>
      <c r="D560" s="1" t="s">
        <v>46</v>
      </c>
      <c r="E560" s="1" t="s">
        <v>47</v>
      </c>
      <c r="F560" s="1" t="s">
        <v>675</v>
      </c>
      <c r="G560" s="1">
        <v>43560</v>
      </c>
      <c r="H560" s="1">
        <v>43804</v>
      </c>
      <c r="I560" s="1">
        <v>3</v>
      </c>
      <c r="J560" s="1" t="s">
        <v>49</v>
      </c>
      <c r="K560" s="1">
        <v>201946</v>
      </c>
      <c r="L560" s="2">
        <v>43780</v>
      </c>
      <c r="M560" s="2">
        <v>43786</v>
      </c>
      <c r="N560" s="2">
        <v>43780</v>
      </c>
      <c r="O560" s="2">
        <v>43786</v>
      </c>
      <c r="P560" s="1">
        <v>1</v>
      </c>
      <c r="Q560" s="1">
        <v>3790</v>
      </c>
      <c r="R560" s="10">
        <f t="shared" si="0"/>
        <v>0.10361986001749782</v>
      </c>
      <c r="S560" s="11">
        <f t="shared" si="1"/>
        <v>4.0411745406824151</v>
      </c>
      <c r="T560" s="1">
        <v>4.43</v>
      </c>
      <c r="U560" s="1">
        <v>1</v>
      </c>
      <c r="V560" s="1">
        <v>51.47</v>
      </c>
      <c r="W560" s="1">
        <v>36576</v>
      </c>
      <c r="X560" s="1">
        <v>410.94</v>
      </c>
      <c r="Y560" s="1">
        <v>39</v>
      </c>
      <c r="Z560" s="1">
        <v>2398.9699999999998</v>
      </c>
      <c r="AA560" s="1">
        <v>39</v>
      </c>
      <c r="AB560" s="1">
        <v>29.349340369362</v>
      </c>
      <c r="AC560" s="1">
        <v>2398.9699999999998</v>
      </c>
      <c r="AD560" s="1">
        <v>1805.3381298945701</v>
      </c>
      <c r="AE560" s="1" t="s">
        <v>50</v>
      </c>
      <c r="AF560" s="11">
        <f t="shared" si="2"/>
        <v>1.0662729658792651E-3</v>
      </c>
      <c r="AG560" s="11">
        <f t="shared" si="3"/>
        <v>2.6385224274406332E-4</v>
      </c>
      <c r="AH560" s="10">
        <f t="shared" si="4"/>
        <v>9.6506596306068602</v>
      </c>
      <c r="AI560" s="12">
        <f t="shared" si="5"/>
        <v>0.75254718895879846</v>
      </c>
      <c r="AJ560" s="11">
        <f t="shared" si="6"/>
        <v>1.7064926930594133E-4</v>
      </c>
      <c r="AK560" s="11">
        <f t="shared" si="7"/>
        <v>2.6381743144465145E-4</v>
      </c>
      <c r="AL560" s="11">
        <f t="shared" si="8"/>
        <v>-2.5538640843823335</v>
      </c>
      <c r="AM560" s="13">
        <f t="shared" si="9"/>
        <v>5.3267416694482714E-3</v>
      </c>
      <c r="AN560" s="14">
        <f t="shared" si="10"/>
        <v>4.0007627952755911</v>
      </c>
      <c r="AO560" s="14">
        <f t="shared" si="11"/>
        <v>146331.90000000002</v>
      </c>
      <c r="AP560" s="15">
        <f t="shared" si="12"/>
        <v>110121.66000000002</v>
      </c>
      <c r="AQ560" s="16">
        <f t="shared" si="13"/>
        <v>27525.165983357012</v>
      </c>
      <c r="AR560" s="11">
        <f t="shared" si="14"/>
        <v>0.99</v>
      </c>
    </row>
    <row r="561" spans="1:44" hidden="1">
      <c r="A561" s="1" t="s">
        <v>44</v>
      </c>
      <c r="B561" s="1" t="s">
        <v>795</v>
      </c>
      <c r="C561" s="1">
        <v>124170767729247</v>
      </c>
      <c r="D561" s="1" t="s">
        <v>46</v>
      </c>
      <c r="E561" s="1" t="s">
        <v>47</v>
      </c>
      <c r="F561" s="1" t="s">
        <v>796</v>
      </c>
      <c r="G561" s="1">
        <v>43560</v>
      </c>
      <c r="H561" s="1">
        <v>43804</v>
      </c>
      <c r="I561" s="1">
        <v>3</v>
      </c>
      <c r="J561" s="1" t="s">
        <v>49</v>
      </c>
      <c r="K561" s="1">
        <v>201946</v>
      </c>
      <c r="L561" s="2">
        <v>43780</v>
      </c>
      <c r="M561" s="2">
        <v>43786</v>
      </c>
      <c r="N561" s="2">
        <v>43780</v>
      </c>
      <c r="O561" s="2">
        <v>43786</v>
      </c>
      <c r="P561" s="1">
        <v>1</v>
      </c>
      <c r="Q561" s="1">
        <v>947</v>
      </c>
      <c r="R561" s="10">
        <f t="shared" si="0"/>
        <v>9.6298556030099652E-2</v>
      </c>
      <c r="S561" s="11">
        <f t="shared" si="1"/>
        <v>0.28889566809029898</v>
      </c>
      <c r="T561" s="1">
        <v>0.42499999999999999</v>
      </c>
      <c r="U561" s="1">
        <v>0</v>
      </c>
      <c r="V561" s="1">
        <v>0</v>
      </c>
      <c r="W561" s="1">
        <v>9834</v>
      </c>
      <c r="X561" s="1">
        <v>43.73</v>
      </c>
      <c r="Y561" s="1">
        <v>3</v>
      </c>
      <c r="Z561" s="1">
        <v>59.41</v>
      </c>
      <c r="AA561" s="1">
        <v>3</v>
      </c>
      <c r="AB561" s="1">
        <v>3</v>
      </c>
      <c r="AC561" s="1">
        <v>59.41</v>
      </c>
      <c r="AD561" s="1">
        <v>59.41</v>
      </c>
      <c r="AE561" s="1" t="s">
        <v>50</v>
      </c>
      <c r="AF561" s="11">
        <f t="shared" si="2"/>
        <v>3.0506406345332519E-4</v>
      </c>
      <c r="AG561" s="11">
        <f t="shared" si="3"/>
        <v>0</v>
      </c>
      <c r="AH561" s="10">
        <f t="shared" si="4"/>
        <v>0</v>
      </c>
      <c r="AI561" s="12">
        <f t="shared" si="5"/>
        <v>1</v>
      </c>
      <c r="AJ561" s="11">
        <f t="shared" si="6"/>
        <v>1.7610195181900609E-4</v>
      </c>
      <c r="AK561" s="11">
        <f t="shared" si="7"/>
        <v>0</v>
      </c>
      <c r="AL561" s="11">
        <f t="shared" si="8"/>
        <v>-1.7323150612598757</v>
      </c>
      <c r="AM561" s="13">
        <f t="shared" si="9"/>
        <v>0.5</v>
      </c>
      <c r="AN561" s="14">
        <f t="shared" si="10"/>
        <v>0.14444783404514949</v>
      </c>
      <c r="AO561" s="14">
        <f t="shared" si="11"/>
        <v>1420.5</v>
      </c>
      <c r="AP561" s="15">
        <f t="shared" si="12"/>
        <v>1420.5</v>
      </c>
      <c r="AQ561" s="16">
        <f t="shared" si="13"/>
        <v>9834</v>
      </c>
      <c r="AR561" s="11" t="str">
        <f t="shared" si="14"/>
        <v/>
      </c>
    </row>
    <row r="562" spans="1:44" hidden="1">
      <c r="A562" s="1" t="s">
        <v>53</v>
      </c>
      <c r="B562" s="1" t="s">
        <v>797</v>
      </c>
      <c r="C562" s="1">
        <v>124170767729247</v>
      </c>
      <c r="D562" s="1" t="s">
        <v>46</v>
      </c>
      <c r="E562" s="1" t="s">
        <v>55</v>
      </c>
      <c r="F562" s="1" t="s">
        <v>627</v>
      </c>
      <c r="G562" s="1">
        <v>43560</v>
      </c>
      <c r="H562" s="1">
        <v>43804</v>
      </c>
      <c r="I562" s="1">
        <v>3</v>
      </c>
      <c r="J562" s="1" t="s">
        <v>49</v>
      </c>
      <c r="K562" s="1">
        <v>201946</v>
      </c>
      <c r="L562" s="2">
        <v>43780</v>
      </c>
      <c r="M562" s="2">
        <v>43786</v>
      </c>
      <c r="N562" s="2">
        <v>43780</v>
      </c>
      <c r="O562" s="2">
        <v>43786</v>
      </c>
      <c r="P562" s="1">
        <v>1</v>
      </c>
      <c r="Q562" s="1">
        <v>1491</v>
      </c>
      <c r="R562" s="10">
        <f t="shared" si="0"/>
        <v>0.10883211678832116</v>
      </c>
      <c r="S562" s="11">
        <f t="shared" si="1"/>
        <v>0.43532846715328471</v>
      </c>
      <c r="T562" s="1">
        <v>1.67</v>
      </c>
      <c r="U562" s="1">
        <v>0</v>
      </c>
      <c r="V562" s="1">
        <v>0</v>
      </c>
      <c r="W562" s="1">
        <v>13700</v>
      </c>
      <c r="X562" s="1">
        <v>110.61</v>
      </c>
      <c r="Y562" s="1">
        <v>4</v>
      </c>
      <c r="Z562" s="1">
        <v>214.97</v>
      </c>
      <c r="AA562" s="1">
        <v>4</v>
      </c>
      <c r="AB562" s="1">
        <v>4</v>
      </c>
      <c r="AC562" s="1">
        <v>214.97</v>
      </c>
      <c r="AD562" s="1">
        <v>214.97</v>
      </c>
      <c r="AE562" s="1" t="s">
        <v>50</v>
      </c>
      <c r="AF562" s="11">
        <f t="shared" si="2"/>
        <v>2.9197080291970805E-4</v>
      </c>
      <c r="AG562" s="11">
        <f t="shared" si="3"/>
        <v>0</v>
      </c>
      <c r="AH562" s="10">
        <f t="shared" si="4"/>
        <v>0</v>
      </c>
      <c r="AI562" s="12">
        <f t="shared" si="5"/>
        <v>1</v>
      </c>
      <c r="AJ562" s="11">
        <f t="shared" si="6"/>
        <v>1.459640881665862E-4</v>
      </c>
      <c r="AK562" s="11">
        <f t="shared" si="7"/>
        <v>0</v>
      </c>
      <c r="AL562" s="11">
        <f t="shared" si="8"/>
        <v>-2.0002920347536923</v>
      </c>
      <c r="AM562" s="13">
        <f t="shared" si="9"/>
        <v>0.5</v>
      </c>
      <c r="AN562" s="14">
        <f t="shared" si="10"/>
        <v>0.21766423357664236</v>
      </c>
      <c r="AO562" s="14">
        <f t="shared" si="11"/>
        <v>2982.0000000000005</v>
      </c>
      <c r="AP562" s="15">
        <f t="shared" si="12"/>
        <v>2982.0000000000005</v>
      </c>
      <c r="AQ562" s="16">
        <f t="shared" si="13"/>
        <v>13700</v>
      </c>
      <c r="AR562" s="11" t="str">
        <f t="shared" si="14"/>
        <v/>
      </c>
    </row>
    <row r="563" spans="1:44" hidden="1">
      <c r="A563" s="1" t="s">
        <v>53</v>
      </c>
      <c r="B563" s="1" t="s">
        <v>798</v>
      </c>
      <c r="C563" s="1">
        <v>124170767729247</v>
      </c>
      <c r="D563" s="1" t="s">
        <v>46</v>
      </c>
      <c r="E563" s="1" t="s">
        <v>55</v>
      </c>
      <c r="F563" s="1" t="s">
        <v>505</v>
      </c>
      <c r="G563" s="1">
        <v>43560</v>
      </c>
      <c r="H563" s="1">
        <v>43804</v>
      </c>
      <c r="I563" s="1">
        <v>3</v>
      </c>
      <c r="J563" s="1" t="s">
        <v>49</v>
      </c>
      <c r="K563" s="1">
        <v>201946</v>
      </c>
      <c r="L563" s="2">
        <v>43780</v>
      </c>
      <c r="M563" s="2">
        <v>43786</v>
      </c>
      <c r="N563" s="2">
        <v>43780</v>
      </c>
      <c r="O563" s="2">
        <v>43786</v>
      </c>
      <c r="P563" s="1">
        <v>1</v>
      </c>
      <c r="Q563" s="1">
        <v>3472</v>
      </c>
      <c r="R563" s="10">
        <f t="shared" si="0"/>
        <v>0.15603091856911738</v>
      </c>
      <c r="S563" s="11">
        <f t="shared" si="1"/>
        <v>8.5817005213014568</v>
      </c>
      <c r="T563" s="1">
        <v>3.95</v>
      </c>
      <c r="U563" s="1">
        <v>6</v>
      </c>
      <c r="V563" s="1">
        <v>564.95000000000005</v>
      </c>
      <c r="W563" s="1">
        <v>22252</v>
      </c>
      <c r="X563" s="1">
        <v>411.91</v>
      </c>
      <c r="Y563" s="1">
        <v>55</v>
      </c>
      <c r="Z563" s="1">
        <v>3105.95</v>
      </c>
      <c r="AA563" s="1">
        <v>55</v>
      </c>
      <c r="AB563" s="1">
        <v>16.546082949275</v>
      </c>
      <c r="AC563" s="1">
        <v>3105.95</v>
      </c>
      <c r="AD563" s="1">
        <v>934.38738793273899</v>
      </c>
      <c r="AE563" s="1" t="s">
        <v>50</v>
      </c>
      <c r="AF563" s="11">
        <f t="shared" si="2"/>
        <v>2.4716879381628618E-3</v>
      </c>
      <c r="AG563" s="11">
        <f t="shared" si="3"/>
        <v>1.7281105990783411E-3</v>
      </c>
      <c r="AH563" s="10">
        <f t="shared" si="4"/>
        <v>38.453917050691246</v>
      </c>
      <c r="AI563" s="12">
        <f t="shared" si="5"/>
        <v>0.30083787180561372</v>
      </c>
      <c r="AJ563" s="11">
        <f t="shared" si="6"/>
        <v>3.328701938025218E-4</v>
      </c>
      <c r="AK563" s="11">
        <f t="shared" si="7"/>
        <v>7.0488834476228163E-4</v>
      </c>
      <c r="AL563" s="11">
        <f t="shared" si="8"/>
        <v>-0.95387660254076956</v>
      </c>
      <c r="AM563" s="13">
        <f t="shared" si="9"/>
        <v>0.17007305411588777</v>
      </c>
      <c r="AN563" s="14">
        <f t="shared" si="10"/>
        <v>7.1228114326802086</v>
      </c>
      <c r="AO563" s="14">
        <f t="shared" si="11"/>
        <v>158496.79999999999</v>
      </c>
      <c r="AP563" s="15">
        <f t="shared" si="12"/>
        <v>47681.84</v>
      </c>
      <c r="AQ563" s="16">
        <f t="shared" si="13"/>
        <v>6694.2443234185166</v>
      </c>
      <c r="AR563" s="11">
        <f t="shared" si="14"/>
        <v>0.83</v>
      </c>
    </row>
    <row r="564" spans="1:44" hidden="1">
      <c r="A564" s="1" t="s">
        <v>53</v>
      </c>
      <c r="B564" s="1" t="s">
        <v>799</v>
      </c>
      <c r="C564" s="1">
        <v>124170767729247</v>
      </c>
      <c r="D564" s="1" t="s">
        <v>46</v>
      </c>
      <c r="E564" s="1" t="s">
        <v>55</v>
      </c>
      <c r="F564" s="1" t="s">
        <v>516</v>
      </c>
      <c r="G564" s="1">
        <v>43560</v>
      </c>
      <c r="H564" s="1">
        <v>43804</v>
      </c>
      <c r="I564" s="1">
        <v>3</v>
      </c>
      <c r="J564" s="1" t="s">
        <v>49</v>
      </c>
      <c r="K564" s="1">
        <v>201946</v>
      </c>
      <c r="L564" s="2">
        <v>43780</v>
      </c>
      <c r="M564" s="2">
        <v>43786</v>
      </c>
      <c r="N564" s="2">
        <v>43780</v>
      </c>
      <c r="O564" s="2">
        <v>43786</v>
      </c>
      <c r="P564" s="1">
        <v>1</v>
      </c>
      <c r="R564" s="10">
        <f t="shared" si="0"/>
        <v>0</v>
      </c>
      <c r="S564" s="11">
        <f t="shared" si="1"/>
        <v>0</v>
      </c>
      <c r="W564" s="1">
        <v>2750</v>
      </c>
      <c r="X564" s="1">
        <v>35.83</v>
      </c>
      <c r="Y564" s="1">
        <v>2</v>
      </c>
      <c r="Z564" s="1">
        <v>113.6</v>
      </c>
      <c r="AA564" s="1">
        <v>2</v>
      </c>
      <c r="AB564" s="1">
        <v>0</v>
      </c>
      <c r="AC564" s="1">
        <v>113.6</v>
      </c>
      <c r="AD564" s="1">
        <v>0</v>
      </c>
      <c r="AE564" s="1" t="s">
        <v>50</v>
      </c>
      <c r="AF564" s="11">
        <f t="shared" si="2"/>
        <v>7.2727272727272723E-4</v>
      </c>
      <c r="AG564" s="11">
        <f t="shared" si="3"/>
        <v>0</v>
      </c>
      <c r="AH564" s="10">
        <f t="shared" si="4"/>
        <v>0</v>
      </c>
      <c r="AI564" s="12">
        <f t="shared" si="5"/>
        <v>1</v>
      </c>
      <c r="AJ564" s="11">
        <f t="shared" si="6"/>
        <v>5.1407243976731975E-4</v>
      </c>
      <c r="AK564" s="11">
        <f t="shared" si="7"/>
        <v>0</v>
      </c>
      <c r="AL564" s="11">
        <f t="shared" si="8"/>
        <v>-1.4147281025256022</v>
      </c>
      <c r="AM564" s="13">
        <f t="shared" si="9"/>
        <v>0.5</v>
      </c>
      <c r="AN564" s="14">
        <f t="shared" si="10"/>
        <v>0</v>
      </c>
      <c r="AO564" s="14">
        <f t="shared" si="11"/>
        <v>0</v>
      </c>
      <c r="AP564" s="15">
        <f t="shared" si="12"/>
        <v>0</v>
      </c>
      <c r="AQ564" s="16">
        <f t="shared" si="13"/>
        <v>2750</v>
      </c>
      <c r="AR564" s="11" t="str">
        <f t="shared" si="14"/>
        <v/>
      </c>
    </row>
    <row r="565" spans="1:44" hidden="1">
      <c r="A565" s="1" t="s">
        <v>44</v>
      </c>
      <c r="B565" s="1" t="s">
        <v>800</v>
      </c>
      <c r="C565" s="1">
        <v>124170767729247</v>
      </c>
      <c r="D565" s="1" t="s">
        <v>46</v>
      </c>
      <c r="E565" s="1" t="s">
        <v>47</v>
      </c>
      <c r="F565" s="1" t="s">
        <v>801</v>
      </c>
      <c r="G565" s="1">
        <v>43560</v>
      </c>
      <c r="H565" s="1">
        <v>43804</v>
      </c>
      <c r="I565" s="1">
        <v>3</v>
      </c>
      <c r="J565" s="1" t="s">
        <v>49</v>
      </c>
      <c r="K565" s="1">
        <v>201946</v>
      </c>
      <c r="L565" s="2">
        <v>43780</v>
      </c>
      <c r="M565" s="2">
        <v>43786</v>
      </c>
      <c r="N565" s="2">
        <v>43780</v>
      </c>
      <c r="O565" s="2">
        <v>43786</v>
      </c>
      <c r="P565" s="1">
        <v>1</v>
      </c>
      <c r="Q565" s="1">
        <v>1109</v>
      </c>
      <c r="R565" s="10">
        <f t="shared" si="0"/>
        <v>1.9866007451991973E-2</v>
      </c>
      <c r="S565" s="11">
        <f t="shared" si="1"/>
        <v>0.15892805961593579</v>
      </c>
      <c r="T565" s="1">
        <v>0.58499999999999996</v>
      </c>
      <c r="U565" s="1">
        <v>0</v>
      </c>
      <c r="V565" s="1">
        <v>0</v>
      </c>
      <c r="W565" s="1">
        <v>55824</v>
      </c>
      <c r="X565" s="1">
        <v>416.04</v>
      </c>
      <c r="Y565" s="1">
        <v>8</v>
      </c>
      <c r="Z565" s="1">
        <v>265.87</v>
      </c>
      <c r="AA565" s="1">
        <v>8</v>
      </c>
      <c r="AB565" s="1">
        <v>8</v>
      </c>
      <c r="AC565" s="1">
        <v>265.87</v>
      </c>
      <c r="AD565" s="1">
        <v>265.87</v>
      </c>
      <c r="AE565" s="1" t="s">
        <v>50</v>
      </c>
      <c r="AF565" s="11">
        <f t="shared" si="2"/>
        <v>1.4330753797649757E-4</v>
      </c>
      <c r="AG565" s="11">
        <f t="shared" si="3"/>
        <v>0</v>
      </c>
      <c r="AH565" s="10">
        <f t="shared" si="4"/>
        <v>0</v>
      </c>
      <c r="AI565" s="12">
        <f t="shared" si="5"/>
        <v>1</v>
      </c>
      <c r="AJ565" s="11">
        <f t="shared" si="6"/>
        <v>5.0663235347179156E-5</v>
      </c>
      <c r="AK565" s="11">
        <f t="shared" si="7"/>
        <v>0</v>
      </c>
      <c r="AL565" s="11">
        <f t="shared" si="8"/>
        <v>-2.8286298139954202</v>
      </c>
      <c r="AM565" s="13">
        <f t="shared" si="9"/>
        <v>0.5</v>
      </c>
      <c r="AN565" s="14">
        <f t="shared" si="10"/>
        <v>7.9464029807967893E-2</v>
      </c>
      <c r="AO565" s="14">
        <f t="shared" si="11"/>
        <v>4436</v>
      </c>
      <c r="AP565" s="15">
        <f t="shared" si="12"/>
        <v>4436</v>
      </c>
      <c r="AQ565" s="16">
        <f t="shared" si="13"/>
        <v>55824</v>
      </c>
      <c r="AR565" s="11" t="str">
        <f t="shared" si="14"/>
        <v/>
      </c>
    </row>
    <row r="566" spans="1:44" hidden="1">
      <c r="A566" s="1" t="s">
        <v>44</v>
      </c>
      <c r="B566" s="1" t="s">
        <v>802</v>
      </c>
      <c r="C566" s="1">
        <v>124170767729247</v>
      </c>
      <c r="D566" s="1" t="s">
        <v>46</v>
      </c>
      <c r="E566" s="1" t="s">
        <v>47</v>
      </c>
      <c r="F566" s="1" t="s">
        <v>803</v>
      </c>
      <c r="G566" s="1">
        <v>43560</v>
      </c>
      <c r="H566" s="1">
        <v>43804</v>
      </c>
      <c r="I566" s="1">
        <v>3</v>
      </c>
      <c r="J566" s="1" t="s">
        <v>49</v>
      </c>
      <c r="K566" s="1">
        <v>201946</v>
      </c>
      <c r="L566" s="2">
        <v>43780</v>
      </c>
      <c r="M566" s="2">
        <v>43786</v>
      </c>
      <c r="N566" s="2">
        <v>43780</v>
      </c>
      <c r="O566" s="2">
        <v>43786</v>
      </c>
      <c r="P566" s="1">
        <v>1</v>
      </c>
      <c r="Q566" s="1">
        <v>1322</v>
      </c>
      <c r="R566" s="10">
        <f t="shared" si="0"/>
        <v>5.4304962208347025E-2</v>
      </c>
      <c r="S566" s="11">
        <f t="shared" si="1"/>
        <v>0.2172198488333881</v>
      </c>
      <c r="T566" s="1">
        <v>0.62</v>
      </c>
      <c r="U566" s="1">
        <v>0</v>
      </c>
      <c r="V566" s="1">
        <v>0</v>
      </c>
      <c r="W566" s="1">
        <v>24344</v>
      </c>
      <c r="X566" s="1">
        <v>147.09</v>
      </c>
      <c r="Y566" s="1">
        <v>4</v>
      </c>
      <c r="Z566" s="1">
        <v>129.51</v>
      </c>
      <c r="AA566" s="1">
        <v>4</v>
      </c>
      <c r="AB566" s="1">
        <v>4</v>
      </c>
      <c r="AC566" s="1">
        <v>129.51</v>
      </c>
      <c r="AD566" s="1">
        <v>129.51</v>
      </c>
      <c r="AE566" s="1" t="s">
        <v>50</v>
      </c>
      <c r="AF566" s="11">
        <f t="shared" si="2"/>
        <v>1.6431153466973383E-4</v>
      </c>
      <c r="AG566" s="11">
        <f t="shared" si="3"/>
        <v>0</v>
      </c>
      <c r="AH566" s="10">
        <f t="shared" si="4"/>
        <v>0</v>
      </c>
      <c r="AI566" s="12">
        <f t="shared" si="5"/>
        <v>1</v>
      </c>
      <c r="AJ566" s="11">
        <f t="shared" si="6"/>
        <v>8.2149017487479688E-5</v>
      </c>
      <c r="AK566" s="11">
        <f t="shared" si="7"/>
        <v>0</v>
      </c>
      <c r="AL566" s="11">
        <f t="shared" si="8"/>
        <v>-2.000164331786153</v>
      </c>
      <c r="AM566" s="13">
        <f t="shared" si="9"/>
        <v>0.5</v>
      </c>
      <c r="AN566" s="14">
        <f t="shared" si="10"/>
        <v>0.10860992441669405</v>
      </c>
      <c r="AO566" s="14">
        <f t="shared" si="11"/>
        <v>2644</v>
      </c>
      <c r="AP566" s="15">
        <f t="shared" si="12"/>
        <v>2644</v>
      </c>
      <c r="AQ566" s="16">
        <f t="shared" si="13"/>
        <v>24344</v>
      </c>
      <c r="AR566" s="11" t="str">
        <f t="shared" si="14"/>
        <v/>
      </c>
    </row>
    <row r="567" spans="1:44" hidden="1">
      <c r="A567" s="1" t="s">
        <v>44</v>
      </c>
      <c r="B567" s="1" t="s">
        <v>804</v>
      </c>
      <c r="C567" s="1">
        <v>124170767729247</v>
      </c>
      <c r="D567" s="1" t="s">
        <v>46</v>
      </c>
      <c r="E567" s="1" t="s">
        <v>47</v>
      </c>
      <c r="F567" s="1" t="s">
        <v>662</v>
      </c>
      <c r="G567" s="1">
        <v>43560</v>
      </c>
      <c r="H567" s="1">
        <v>43804</v>
      </c>
      <c r="I567" s="1">
        <v>3</v>
      </c>
      <c r="J567" s="1" t="s">
        <v>49</v>
      </c>
      <c r="K567" s="1">
        <v>201946</v>
      </c>
      <c r="L567" s="2">
        <v>43780</v>
      </c>
      <c r="M567" s="2">
        <v>43786</v>
      </c>
      <c r="N567" s="2">
        <v>43780</v>
      </c>
      <c r="O567" s="2">
        <v>43786</v>
      </c>
      <c r="P567" s="1">
        <v>1</v>
      </c>
      <c r="Q567" s="1">
        <v>38048</v>
      </c>
      <c r="R567" s="10">
        <f t="shared" si="0"/>
        <v>7.4219580564176491E-2</v>
      </c>
      <c r="S567" s="11">
        <f t="shared" si="1"/>
        <v>22.859630813766358</v>
      </c>
      <c r="T567" s="1">
        <v>40.5</v>
      </c>
      <c r="U567" s="1">
        <v>7</v>
      </c>
      <c r="V567" s="1">
        <v>411.95</v>
      </c>
      <c r="W567" s="1">
        <v>512641</v>
      </c>
      <c r="X567" s="1">
        <v>4371.93</v>
      </c>
      <c r="Y567" s="1">
        <v>308</v>
      </c>
      <c r="Z567" s="1">
        <v>15708.66</v>
      </c>
      <c r="AA567" s="1">
        <v>308</v>
      </c>
      <c r="AB567" s="1">
        <v>213.68526597941599</v>
      </c>
      <c r="AC567" s="1">
        <v>15708.66</v>
      </c>
      <c r="AD567" s="1">
        <v>10898.4064619487</v>
      </c>
      <c r="AE567" s="1" t="s">
        <v>50</v>
      </c>
      <c r="AF567" s="11">
        <f t="shared" si="2"/>
        <v>6.0081031365029325E-4</v>
      </c>
      <c r="AG567" s="11">
        <f t="shared" si="3"/>
        <v>1.8397813288477714E-4</v>
      </c>
      <c r="AH567" s="10">
        <f t="shared" si="4"/>
        <v>94.314734020185043</v>
      </c>
      <c r="AI567" s="12">
        <f t="shared" si="5"/>
        <v>0.69378333110329538</v>
      </c>
      <c r="AJ567" s="11">
        <f t="shared" si="6"/>
        <v>3.4224059124336587E-5</v>
      </c>
      <c r="AK567" s="11">
        <f t="shared" si="7"/>
        <v>6.953080108484701E-5</v>
      </c>
      <c r="AL567" s="11">
        <f t="shared" si="8"/>
        <v>-5.3786729520900876</v>
      </c>
      <c r="AM567" s="13">
        <f t="shared" si="9"/>
        <v>3.7518438127254074E-8</v>
      </c>
      <c r="AN567" s="14">
        <f t="shared" si="10"/>
        <v>22.859630813766358</v>
      </c>
      <c r="AO567" s="14">
        <f t="shared" si="11"/>
        <v>11718784</v>
      </c>
      <c r="AP567" s="15">
        <f t="shared" si="12"/>
        <v>8130297</v>
      </c>
      <c r="AQ567" s="16">
        <f t="shared" si="13"/>
        <v>355661.78064012446</v>
      </c>
      <c r="AR567" s="11">
        <f t="shared" si="14"/>
        <v>1</v>
      </c>
    </row>
    <row r="568" spans="1:44" hidden="1">
      <c r="A568" s="1" t="s">
        <v>44</v>
      </c>
      <c r="B568" s="1" t="s">
        <v>805</v>
      </c>
      <c r="C568" s="1">
        <v>124170767729247</v>
      </c>
      <c r="D568" s="1" t="s">
        <v>46</v>
      </c>
      <c r="E568" s="1" t="s">
        <v>47</v>
      </c>
      <c r="F568" s="1" t="s">
        <v>695</v>
      </c>
      <c r="G568" s="1">
        <v>43560</v>
      </c>
      <c r="H568" s="1">
        <v>43804</v>
      </c>
      <c r="I568" s="1">
        <v>3</v>
      </c>
      <c r="J568" s="1" t="s">
        <v>49</v>
      </c>
      <c r="K568" s="1">
        <v>201946</v>
      </c>
      <c r="L568" s="2">
        <v>43780</v>
      </c>
      <c r="M568" s="2">
        <v>43786</v>
      </c>
      <c r="N568" s="2">
        <v>43780</v>
      </c>
      <c r="O568" s="2">
        <v>43786</v>
      </c>
      <c r="P568" s="1">
        <v>1</v>
      </c>
      <c r="Q568" s="1">
        <v>31492</v>
      </c>
      <c r="R568" s="10">
        <f t="shared" si="0"/>
        <v>36.661233993015131</v>
      </c>
      <c r="S568" s="11">
        <f t="shared" si="1"/>
        <v>476.59604190919674</v>
      </c>
      <c r="T568" s="1">
        <v>4.9899999999999904</v>
      </c>
      <c r="U568" s="1">
        <v>1.6</v>
      </c>
      <c r="V568" s="1">
        <v>69.141999999999996</v>
      </c>
      <c r="W568" s="1">
        <v>859</v>
      </c>
      <c r="X568" s="1">
        <v>346.2</v>
      </c>
      <c r="Y568" s="1">
        <v>13</v>
      </c>
      <c r="Z568" s="1">
        <v>429.67</v>
      </c>
      <c r="AA568" s="1">
        <v>13</v>
      </c>
      <c r="AB568" s="1">
        <v>12.956357170067999</v>
      </c>
      <c r="AC568" s="1">
        <v>429.67</v>
      </c>
      <c r="AD568" s="1">
        <v>428.227537327932</v>
      </c>
      <c r="AE568" s="1" t="s">
        <v>50</v>
      </c>
      <c r="AF568" s="11">
        <f t="shared" si="2"/>
        <v>1.5133876600698487E-2</v>
      </c>
      <c r="AG568" s="11">
        <f t="shared" si="3"/>
        <v>5.0806554045471869E-5</v>
      </c>
      <c r="AH568" s="10">
        <f t="shared" si="4"/>
        <v>4.3642829925060335E-2</v>
      </c>
      <c r="AI568" s="12">
        <f t="shared" si="5"/>
        <v>0.99664285923653384</v>
      </c>
      <c r="AJ568" s="11">
        <f t="shared" si="6"/>
        <v>4.1654997421839129E-3</v>
      </c>
      <c r="AK568" s="11">
        <f t="shared" si="7"/>
        <v>4.0165087348311682E-5</v>
      </c>
      <c r="AL568" s="11">
        <f t="shared" si="8"/>
        <v>-3.6207825854350433</v>
      </c>
      <c r="AM568" s="13">
        <f t="shared" si="9"/>
        <v>1.4685662834599912E-4</v>
      </c>
      <c r="AN568" s="14">
        <f t="shared" si="10"/>
        <v>476.59604190919674</v>
      </c>
      <c r="AO568" s="14">
        <f t="shared" si="11"/>
        <v>409396</v>
      </c>
      <c r="AP568" s="15">
        <f t="shared" si="12"/>
        <v>408021.60000000003</v>
      </c>
      <c r="AQ568" s="16">
        <f t="shared" si="13"/>
        <v>856.11621608418261</v>
      </c>
      <c r="AR568" s="11">
        <f t="shared" si="14"/>
        <v>1</v>
      </c>
    </row>
    <row r="569" spans="1:44" hidden="1">
      <c r="A569" s="1" t="s">
        <v>116</v>
      </c>
      <c r="B569" s="1" t="s">
        <v>806</v>
      </c>
      <c r="C569" s="1">
        <v>124170767729247</v>
      </c>
      <c r="D569" s="1" t="s">
        <v>46</v>
      </c>
      <c r="E569" s="1" t="s">
        <v>118</v>
      </c>
      <c r="F569" s="1" t="s">
        <v>690</v>
      </c>
      <c r="G569" s="1">
        <v>43560</v>
      </c>
      <c r="H569" s="1">
        <v>43804</v>
      </c>
      <c r="I569" s="1">
        <v>3</v>
      </c>
      <c r="J569" s="1" t="s">
        <v>49</v>
      </c>
      <c r="K569" s="1">
        <v>201946</v>
      </c>
      <c r="L569" s="2">
        <v>43780</v>
      </c>
      <c r="M569" s="2">
        <v>43786</v>
      </c>
      <c r="N569" s="2">
        <v>43780</v>
      </c>
      <c r="O569" s="2">
        <v>43786</v>
      </c>
      <c r="P569" s="1">
        <v>1</v>
      </c>
      <c r="Q569" s="1">
        <v>560</v>
      </c>
      <c r="R569" s="10">
        <f t="shared" si="0"/>
        <v>7.9522862823061632E-2</v>
      </c>
      <c r="S569" s="11">
        <f t="shared" si="1"/>
        <v>0.79522862823061624</v>
      </c>
      <c r="T569" s="1">
        <v>1.6</v>
      </c>
      <c r="U569" s="1">
        <v>0</v>
      </c>
      <c r="V569" s="1">
        <v>0</v>
      </c>
      <c r="W569" s="1">
        <v>7042</v>
      </c>
      <c r="X569" s="1">
        <v>105.26</v>
      </c>
      <c r="Y569" s="1">
        <v>10</v>
      </c>
      <c r="Z569" s="1">
        <v>591.46</v>
      </c>
      <c r="AA569" s="1">
        <v>10</v>
      </c>
      <c r="AB569" s="1">
        <v>10</v>
      </c>
      <c r="AC569" s="1">
        <v>591.46</v>
      </c>
      <c r="AD569" s="1">
        <v>591.46</v>
      </c>
      <c r="AE569" s="1" t="s">
        <v>50</v>
      </c>
      <c r="AF569" s="11">
        <f t="shared" si="2"/>
        <v>1.4200511218403862E-3</v>
      </c>
      <c r="AG569" s="11">
        <f t="shared" si="3"/>
        <v>0</v>
      </c>
      <c r="AH569" s="10">
        <f t="shared" si="4"/>
        <v>0</v>
      </c>
      <c r="AI569" s="12">
        <f t="shared" si="5"/>
        <v>1</v>
      </c>
      <c r="AJ569" s="11">
        <f t="shared" si="6"/>
        <v>4.4874063682518985E-4</v>
      </c>
      <c r="AK569" s="11">
        <f t="shared" si="7"/>
        <v>0</v>
      </c>
      <c r="AL569" s="11">
        <f t="shared" si="8"/>
        <v>-3.164525352299612</v>
      </c>
      <c r="AM569" s="13">
        <f t="shared" si="9"/>
        <v>0.5</v>
      </c>
      <c r="AN569" s="14">
        <f t="shared" si="10"/>
        <v>0.39761431411530812</v>
      </c>
      <c r="AO569" s="14">
        <f t="shared" si="11"/>
        <v>2800</v>
      </c>
      <c r="AP569" s="15">
        <f t="shared" si="12"/>
        <v>2800</v>
      </c>
      <c r="AQ569" s="16">
        <f t="shared" si="13"/>
        <v>7042</v>
      </c>
      <c r="AR569" s="11" t="str">
        <f t="shared" si="14"/>
        <v/>
      </c>
    </row>
    <row r="570" spans="1:44" hidden="1">
      <c r="A570" s="1" t="s">
        <v>44</v>
      </c>
      <c r="B570" s="1" t="s">
        <v>807</v>
      </c>
      <c r="C570" s="1">
        <v>124170767729247</v>
      </c>
      <c r="D570" s="1" t="s">
        <v>46</v>
      </c>
      <c r="E570" s="1" t="s">
        <v>47</v>
      </c>
      <c r="F570" s="1" t="s">
        <v>808</v>
      </c>
      <c r="G570" s="1">
        <v>43560</v>
      </c>
      <c r="H570" s="1">
        <v>43804</v>
      </c>
      <c r="I570" s="1">
        <v>3</v>
      </c>
      <c r="J570" s="1" t="s">
        <v>49</v>
      </c>
      <c r="K570" s="1">
        <v>201946</v>
      </c>
      <c r="L570" s="2">
        <v>43780</v>
      </c>
      <c r="M570" s="2">
        <v>43786</v>
      </c>
      <c r="N570" s="2">
        <v>43780</v>
      </c>
      <c r="O570" s="2">
        <v>43786</v>
      </c>
      <c r="P570" s="1">
        <v>1</v>
      </c>
      <c r="Q570" s="1">
        <v>154</v>
      </c>
      <c r="R570" s="10">
        <f t="shared" si="0"/>
        <v>6.4408197406942702E-2</v>
      </c>
      <c r="S570" s="11">
        <f t="shared" si="1"/>
        <v>0.70849017147636972</v>
      </c>
      <c r="T570" s="1">
        <v>0.27500000000000002</v>
      </c>
      <c r="U570" s="1">
        <v>0.5</v>
      </c>
      <c r="V570" s="1">
        <v>12.494999999999999</v>
      </c>
      <c r="W570" s="1">
        <v>2391</v>
      </c>
      <c r="X570" s="1">
        <v>74.84</v>
      </c>
      <c r="Y570" s="1">
        <v>11</v>
      </c>
      <c r="Z570" s="1">
        <v>693.18</v>
      </c>
      <c r="AA570" s="1">
        <v>11</v>
      </c>
      <c r="AB570" s="1">
        <v>3.23701298701</v>
      </c>
      <c r="AC570" s="1">
        <v>693.18</v>
      </c>
      <c r="AD570" s="1">
        <v>203.984787485053</v>
      </c>
      <c r="AE570" s="1" t="s">
        <v>50</v>
      </c>
      <c r="AF570" s="11">
        <f t="shared" si="2"/>
        <v>4.6005855290673359E-3</v>
      </c>
      <c r="AG570" s="11">
        <f t="shared" si="3"/>
        <v>3.246753246753247E-3</v>
      </c>
      <c r="AH570" s="10">
        <f t="shared" si="4"/>
        <v>7.7629870129870131</v>
      </c>
      <c r="AI570" s="12">
        <f t="shared" si="5"/>
        <v>0.29427390791027153</v>
      </c>
      <c r="AJ570" s="11">
        <f t="shared" si="6"/>
        <v>1.3839342481802026E-3</v>
      </c>
      <c r="AK570" s="11">
        <f t="shared" si="7"/>
        <v>4.5841425150297778E-3</v>
      </c>
      <c r="AL570" s="11">
        <f t="shared" si="8"/>
        <v>-0.28272634561906629</v>
      </c>
      <c r="AM570" s="13">
        <f t="shared" si="9"/>
        <v>0.38869330948971731</v>
      </c>
      <c r="AN570" s="14">
        <f t="shared" si="10"/>
        <v>0.4321790046005855</v>
      </c>
      <c r="AO570" s="14">
        <f t="shared" si="11"/>
        <v>1033.3399999999999</v>
      </c>
      <c r="AP570" s="15">
        <f t="shared" si="12"/>
        <v>304.08499999999998</v>
      </c>
      <c r="AQ570" s="16">
        <f t="shared" si="13"/>
        <v>703.60891381345925</v>
      </c>
      <c r="AR570" s="11" t="str">
        <f t="shared" si="14"/>
        <v/>
      </c>
    </row>
    <row r="571" spans="1:44" hidden="1">
      <c r="A571" s="1" t="s">
        <v>44</v>
      </c>
      <c r="B571" s="1" t="s">
        <v>809</v>
      </c>
      <c r="C571" s="1">
        <v>124170767729247</v>
      </c>
      <c r="D571" s="1" t="s">
        <v>46</v>
      </c>
      <c r="E571" s="1" t="s">
        <v>47</v>
      </c>
      <c r="F571" s="1" t="s">
        <v>810</v>
      </c>
      <c r="G571" s="1">
        <v>43560</v>
      </c>
      <c r="H571" s="1">
        <v>43804</v>
      </c>
      <c r="I571" s="1">
        <v>3</v>
      </c>
      <c r="J571" s="1" t="s">
        <v>49</v>
      </c>
      <c r="K571" s="1">
        <v>201946</v>
      </c>
      <c r="L571" s="2">
        <v>43780</v>
      </c>
      <c r="M571" s="2">
        <v>43786</v>
      </c>
      <c r="N571" s="2">
        <v>43780</v>
      </c>
      <c r="O571" s="2">
        <v>43786</v>
      </c>
      <c r="P571" s="1">
        <v>1</v>
      </c>
      <c r="Q571" s="1">
        <v>12948</v>
      </c>
      <c r="R571" s="10">
        <f t="shared" si="0"/>
        <v>1.6276125960219781E-2</v>
      </c>
      <c r="S571" s="11">
        <f t="shared" si="1"/>
        <v>8.1543391060701094</v>
      </c>
      <c r="T571" s="1">
        <v>12.31</v>
      </c>
      <c r="U571" s="1">
        <v>1</v>
      </c>
      <c r="V571" s="1">
        <v>53.99</v>
      </c>
      <c r="W571" s="1">
        <v>795521</v>
      </c>
      <c r="X571" s="1">
        <v>7787.54</v>
      </c>
      <c r="Y571" s="1">
        <v>501</v>
      </c>
      <c r="Z571" s="1">
        <v>35064.910000000003</v>
      </c>
      <c r="AA571" s="1">
        <v>501</v>
      </c>
      <c r="AB571" s="1">
        <v>439.560318195582</v>
      </c>
      <c r="AC571" s="1">
        <v>35064.910000000003</v>
      </c>
      <c r="AD571" s="1">
        <v>30764.7564812364</v>
      </c>
      <c r="AE571" s="1" t="s">
        <v>50</v>
      </c>
      <c r="AF571" s="11">
        <f t="shared" si="2"/>
        <v>6.2977595814566801E-4</v>
      </c>
      <c r="AG571" s="11">
        <f t="shared" si="3"/>
        <v>7.7232004942848318E-5</v>
      </c>
      <c r="AH571" s="10">
        <f t="shared" si="4"/>
        <v>61.439681804139639</v>
      </c>
      <c r="AI571" s="12">
        <f t="shared" si="5"/>
        <v>0.87736590458255559</v>
      </c>
      <c r="AJ571" s="11">
        <f t="shared" si="6"/>
        <v>2.8127453616817401E-5</v>
      </c>
      <c r="AK571" s="11">
        <f t="shared" si="7"/>
        <v>7.7229022493968333E-5</v>
      </c>
      <c r="AL571" s="11">
        <f t="shared" si="8"/>
        <v>-6.7226247011895977</v>
      </c>
      <c r="AM571" s="13">
        <f t="shared" si="9"/>
        <v>8.9239936383820656E-12</v>
      </c>
      <c r="AN571" s="14">
        <f t="shared" si="10"/>
        <v>8.1543391060701094</v>
      </c>
      <c r="AO571" s="14">
        <f t="shared" si="11"/>
        <v>6486947.9999999991</v>
      </c>
      <c r="AP571" s="15">
        <f t="shared" si="12"/>
        <v>5691426.9999999991</v>
      </c>
      <c r="AQ571" s="16">
        <f t="shared" si="13"/>
        <v>697963.00177941925</v>
      </c>
      <c r="AR571" s="11">
        <f t="shared" si="14"/>
        <v>1</v>
      </c>
    </row>
    <row r="572" spans="1:44" hidden="1">
      <c r="A572" s="1" t="s">
        <v>44</v>
      </c>
      <c r="B572" s="1" t="s">
        <v>811</v>
      </c>
      <c r="C572" s="1">
        <v>124170767729247</v>
      </c>
      <c r="D572" s="1" t="s">
        <v>46</v>
      </c>
      <c r="E572" s="1" t="s">
        <v>47</v>
      </c>
      <c r="F572" s="1" t="s">
        <v>812</v>
      </c>
      <c r="G572" s="1">
        <v>43560</v>
      </c>
      <c r="H572" s="1">
        <v>43804</v>
      </c>
      <c r="I572" s="1">
        <v>3</v>
      </c>
      <c r="J572" s="1" t="s">
        <v>49</v>
      </c>
      <c r="K572" s="1">
        <v>201946</v>
      </c>
      <c r="L572" s="2">
        <v>43780</v>
      </c>
      <c r="M572" s="2">
        <v>43786</v>
      </c>
      <c r="N572" s="2">
        <v>43780</v>
      </c>
      <c r="O572" s="2">
        <v>43786</v>
      </c>
      <c r="P572" s="1">
        <v>1</v>
      </c>
      <c r="Q572" s="1">
        <v>26896</v>
      </c>
      <c r="R572" s="10">
        <f t="shared" si="0"/>
        <v>4.9733727810650885</v>
      </c>
      <c r="S572" s="11">
        <f t="shared" si="1"/>
        <v>1</v>
      </c>
      <c r="T572" s="1">
        <v>5.3949999999999996</v>
      </c>
      <c r="U572" s="1">
        <v>0.5</v>
      </c>
      <c r="V572" s="1">
        <v>24.995000000000001</v>
      </c>
      <c r="W572" s="1">
        <v>5408</v>
      </c>
      <c r="X572" s="1">
        <v>21.53</v>
      </c>
      <c r="Y572" s="1">
        <v>0</v>
      </c>
      <c r="Z572" s="1">
        <v>0</v>
      </c>
      <c r="AA572" s="1">
        <v>0</v>
      </c>
      <c r="AB572" s="1">
        <v>0</v>
      </c>
      <c r="AC572" s="1">
        <v>0</v>
      </c>
      <c r="AD572" s="1">
        <v>0</v>
      </c>
      <c r="AE572" s="1" t="s">
        <v>50</v>
      </c>
      <c r="AF572" s="11">
        <f t="shared" si="2"/>
        <v>0</v>
      </c>
      <c r="AG572" s="11">
        <f t="shared" si="3"/>
        <v>1.8590124925639501E-5</v>
      </c>
      <c r="AH572" s="10">
        <f t="shared" si="4"/>
        <v>0.10053539559785843</v>
      </c>
      <c r="AI572" s="12">
        <f t="shared" si="5"/>
        <v>-1</v>
      </c>
      <c r="AJ572" s="11">
        <f t="shared" si="6"/>
        <v>0</v>
      </c>
      <c r="AK572" s="11">
        <f t="shared" si="7"/>
        <v>2.6290162423940431E-5</v>
      </c>
      <c r="AL572" s="11">
        <f t="shared" si="8"/>
        <v>0.70711335387988716</v>
      </c>
      <c r="AM572" s="13">
        <f t="shared" si="9"/>
        <v>0.5</v>
      </c>
      <c r="AN572" s="14">
        <f t="shared" si="10"/>
        <v>0.5</v>
      </c>
      <c r="AO572" s="14">
        <f t="shared" si="11"/>
        <v>2704</v>
      </c>
      <c r="AP572" s="15">
        <f t="shared" si="12"/>
        <v>-2704</v>
      </c>
      <c r="AQ572" s="16">
        <f t="shared" si="13"/>
        <v>-5408</v>
      </c>
      <c r="AR572" s="11" t="str">
        <f t="shared" si="14"/>
        <v/>
      </c>
    </row>
    <row r="573" spans="1:44" hidden="1">
      <c r="A573" s="1" t="s">
        <v>44</v>
      </c>
      <c r="B573" s="1" t="s">
        <v>813</v>
      </c>
      <c r="C573" s="1">
        <v>124170767729247</v>
      </c>
      <c r="D573" s="1" t="s">
        <v>46</v>
      </c>
      <c r="E573" s="1" t="s">
        <v>47</v>
      </c>
      <c r="F573" s="1" t="s">
        <v>814</v>
      </c>
      <c r="G573" s="1">
        <v>43560</v>
      </c>
      <c r="H573" s="1">
        <v>43804</v>
      </c>
      <c r="I573" s="1">
        <v>3</v>
      </c>
      <c r="J573" s="1" t="s">
        <v>49</v>
      </c>
      <c r="K573" s="1">
        <v>201946</v>
      </c>
      <c r="L573" s="2">
        <v>43780</v>
      </c>
      <c r="M573" s="2">
        <v>43786</v>
      </c>
      <c r="N573" s="2">
        <v>43780</v>
      </c>
      <c r="O573" s="2">
        <v>43786</v>
      </c>
      <c r="P573" s="1">
        <v>1</v>
      </c>
      <c r="Q573" s="1">
        <v>4852</v>
      </c>
      <c r="R573" s="10">
        <f t="shared" si="0"/>
        <v>2.5595037137069548E-2</v>
      </c>
      <c r="S573" s="11">
        <f t="shared" si="1"/>
        <v>3.8392555705604323</v>
      </c>
      <c r="T573" s="1">
        <v>4.9800000000000004</v>
      </c>
      <c r="U573" s="1">
        <v>1</v>
      </c>
      <c r="V573" s="1">
        <v>30</v>
      </c>
      <c r="W573" s="1">
        <v>189568</v>
      </c>
      <c r="X573" s="1">
        <v>2179.0699999999902</v>
      </c>
      <c r="Y573" s="1">
        <v>150</v>
      </c>
      <c r="Z573" s="1">
        <v>10911.57</v>
      </c>
      <c r="AA573" s="1">
        <v>150</v>
      </c>
      <c r="AB573" s="1">
        <v>110.92992580364999</v>
      </c>
      <c r="AC573" s="1">
        <v>10911.57</v>
      </c>
      <c r="AD573" s="1">
        <v>8069.4643366755499</v>
      </c>
      <c r="AE573" s="1" t="s">
        <v>50</v>
      </c>
      <c r="AF573" s="11">
        <f t="shared" si="2"/>
        <v>7.9127278865631331E-4</v>
      </c>
      <c r="AG573" s="11">
        <f t="shared" si="3"/>
        <v>2.0610057708161583E-4</v>
      </c>
      <c r="AH573" s="10">
        <f t="shared" si="4"/>
        <v>39.070074196207749</v>
      </c>
      <c r="AI573" s="12">
        <f t="shared" si="5"/>
        <v>0.7395328386919483</v>
      </c>
      <c r="AJ573" s="11">
        <f t="shared" si="6"/>
        <v>6.458158665255894E-5</v>
      </c>
      <c r="AK573" s="11">
        <f t="shared" si="7"/>
        <v>2.0607933726323805E-4</v>
      </c>
      <c r="AL573" s="11">
        <f t="shared" si="8"/>
        <v>-2.7096105196975278</v>
      </c>
      <c r="AM573" s="13">
        <f t="shared" si="9"/>
        <v>3.3681129234133982E-3</v>
      </c>
      <c r="AN573" s="14">
        <f t="shared" si="10"/>
        <v>3.8392555705604323</v>
      </c>
      <c r="AO573" s="14">
        <f t="shared" si="11"/>
        <v>727800</v>
      </c>
      <c r="AP573" s="15">
        <f t="shared" si="12"/>
        <v>538232</v>
      </c>
      <c r="AQ573" s="16">
        <f t="shared" si="13"/>
        <v>140191.76116515524</v>
      </c>
      <c r="AR573" s="11">
        <f t="shared" si="14"/>
        <v>1</v>
      </c>
    </row>
    <row r="574" spans="1:44" hidden="1">
      <c r="A574" s="1" t="s">
        <v>44</v>
      </c>
      <c r="B574" s="1" t="s">
        <v>815</v>
      </c>
      <c r="C574" s="1">
        <v>124170767729247</v>
      </c>
      <c r="D574" s="1" t="s">
        <v>46</v>
      </c>
      <c r="E574" s="1" t="s">
        <v>47</v>
      </c>
      <c r="F574" s="1" t="s">
        <v>677</v>
      </c>
      <c r="G574" s="1">
        <v>43560</v>
      </c>
      <c r="H574" s="1">
        <v>43804</v>
      </c>
      <c r="I574" s="1">
        <v>3</v>
      </c>
      <c r="J574" s="1" t="s">
        <v>49</v>
      </c>
      <c r="K574" s="1">
        <v>201946</v>
      </c>
      <c r="L574" s="2">
        <v>43780</v>
      </c>
      <c r="M574" s="2">
        <v>43786</v>
      </c>
      <c r="N574" s="2">
        <v>43780</v>
      </c>
      <c r="O574" s="2">
        <v>43786</v>
      </c>
      <c r="P574" s="1">
        <v>1</v>
      </c>
      <c r="Q574" s="1">
        <v>13960</v>
      </c>
      <c r="R574" s="10">
        <f t="shared" si="0"/>
        <v>0.15527501251320838</v>
      </c>
      <c r="S574" s="11">
        <f t="shared" si="1"/>
        <v>8.6954007007396701</v>
      </c>
      <c r="T574" s="1">
        <v>11.55</v>
      </c>
      <c r="U574" s="1">
        <v>2</v>
      </c>
      <c r="V574" s="1">
        <v>72</v>
      </c>
      <c r="W574" s="1">
        <v>89905</v>
      </c>
      <c r="X574" s="1">
        <v>598.36</v>
      </c>
      <c r="Y574" s="1">
        <v>56</v>
      </c>
      <c r="Z574" s="1">
        <v>3516.83</v>
      </c>
      <c r="AA574" s="1">
        <v>56</v>
      </c>
      <c r="AB574" s="1">
        <v>43.119627507095998</v>
      </c>
      <c r="AC574" s="1">
        <v>3516.83</v>
      </c>
      <c r="AD574" s="1">
        <v>2707.9357072460698</v>
      </c>
      <c r="AE574" s="1" t="s">
        <v>50</v>
      </c>
      <c r="AF574" s="11">
        <f t="shared" si="2"/>
        <v>6.228797063567099E-4</v>
      </c>
      <c r="AG574" s="11">
        <f t="shared" si="3"/>
        <v>1.4326647564469913E-4</v>
      </c>
      <c r="AH574" s="10">
        <f t="shared" si="4"/>
        <v>12.880372492836676</v>
      </c>
      <c r="AI574" s="12">
        <f t="shared" si="5"/>
        <v>0.76999334834220223</v>
      </c>
      <c r="AJ574" s="11">
        <f t="shared" si="6"/>
        <v>8.3209874957557492E-5</v>
      </c>
      <c r="AK574" s="11">
        <f t="shared" si="7"/>
        <v>1.0129743940171907E-4</v>
      </c>
      <c r="AL574" s="11">
        <f t="shared" si="8"/>
        <v>-3.6586064693970157</v>
      </c>
      <c r="AM574" s="13">
        <f t="shared" si="9"/>
        <v>1.2679519402296056E-4</v>
      </c>
      <c r="AN574" s="14">
        <f t="shared" si="10"/>
        <v>8.6954007007396701</v>
      </c>
      <c r="AO574" s="14">
        <f t="shared" si="11"/>
        <v>781760</v>
      </c>
      <c r="AP574" s="15">
        <f t="shared" si="12"/>
        <v>601950</v>
      </c>
      <c r="AQ574" s="16">
        <f t="shared" si="13"/>
        <v>69226.251982705697</v>
      </c>
      <c r="AR574" s="11">
        <f t="shared" si="14"/>
        <v>1</v>
      </c>
    </row>
    <row r="575" spans="1:44" hidden="1">
      <c r="A575" s="1" t="s">
        <v>90</v>
      </c>
      <c r="B575" s="1" t="s">
        <v>816</v>
      </c>
      <c r="C575" s="1">
        <v>124170767729247</v>
      </c>
      <c r="D575" s="1" t="s">
        <v>46</v>
      </c>
      <c r="E575" s="1" t="s">
        <v>92</v>
      </c>
      <c r="F575" s="1" t="s">
        <v>93</v>
      </c>
      <c r="G575" s="1">
        <v>43560</v>
      </c>
      <c r="H575" s="1">
        <v>43804</v>
      </c>
      <c r="I575" s="1">
        <v>3</v>
      </c>
      <c r="J575" s="1" t="s">
        <v>49</v>
      </c>
      <c r="K575" s="1">
        <v>201946</v>
      </c>
      <c r="L575" s="2">
        <v>43780</v>
      </c>
      <c r="M575" s="2">
        <v>43786</v>
      </c>
      <c r="N575" s="2">
        <v>43780</v>
      </c>
      <c r="O575" s="2">
        <v>43786</v>
      </c>
      <c r="P575" s="1">
        <v>1</v>
      </c>
      <c r="Q575" s="1">
        <v>2719</v>
      </c>
      <c r="R575" s="10">
        <f t="shared" si="0"/>
        <v>6.7435515873015869E-2</v>
      </c>
      <c r="S575" s="11">
        <f t="shared" si="1"/>
        <v>9.9130208333333343</v>
      </c>
      <c r="T575" s="1">
        <v>6.6099999999999897</v>
      </c>
      <c r="U575" s="1">
        <v>9</v>
      </c>
      <c r="V575" s="1">
        <v>538.37</v>
      </c>
      <c r="W575" s="1">
        <v>40320</v>
      </c>
      <c r="X575" s="1">
        <v>837.54</v>
      </c>
      <c r="Y575" s="1">
        <v>147</v>
      </c>
      <c r="Z575" s="1">
        <v>7965.2</v>
      </c>
      <c r="AA575" s="1">
        <v>147</v>
      </c>
      <c r="AB575" s="1">
        <v>13.539168811959</v>
      </c>
      <c r="AC575" s="1">
        <v>7965.2</v>
      </c>
      <c r="AD575" s="1">
        <v>733.62032259194405</v>
      </c>
      <c r="AE575" s="1" t="s">
        <v>50</v>
      </c>
      <c r="AF575" s="11">
        <f t="shared" si="2"/>
        <v>3.6458333333333334E-3</v>
      </c>
      <c r="AG575" s="11">
        <f t="shared" si="3"/>
        <v>3.3100404560500183E-3</v>
      </c>
      <c r="AH575" s="10">
        <f t="shared" si="4"/>
        <v>133.46083118793675</v>
      </c>
      <c r="AI575" s="12">
        <f t="shared" si="5"/>
        <v>9.2103189197709295E-2</v>
      </c>
      <c r="AJ575" s="11">
        <f t="shared" si="6"/>
        <v>3.0015460767396021E-4</v>
      </c>
      <c r="AK575" s="11">
        <f t="shared" si="7"/>
        <v>1.1015192437896333E-3</v>
      </c>
      <c r="AL575" s="11">
        <f t="shared" si="8"/>
        <v>-0.29412123793024586</v>
      </c>
      <c r="AM575" s="13">
        <f t="shared" si="9"/>
        <v>0.38433263137133289</v>
      </c>
      <c r="AN575" s="14">
        <f t="shared" si="10"/>
        <v>6.1460729166666672</v>
      </c>
      <c r="AO575" s="14">
        <f t="shared" si="11"/>
        <v>247809.66000000003</v>
      </c>
      <c r="AP575" s="15">
        <f t="shared" si="12"/>
        <v>22824.060000000016</v>
      </c>
      <c r="AQ575" s="16">
        <f t="shared" si="13"/>
        <v>3713.6005884516389</v>
      </c>
      <c r="AR575" s="11" t="str">
        <f t="shared" si="14"/>
        <v/>
      </c>
    </row>
    <row r="576" spans="1:44" hidden="1">
      <c r="A576" s="1" t="s">
        <v>116</v>
      </c>
      <c r="B576" s="1" t="s">
        <v>817</v>
      </c>
      <c r="C576" s="1">
        <v>124170767729247</v>
      </c>
      <c r="D576" s="1" t="s">
        <v>46</v>
      </c>
      <c r="E576" s="1" t="s">
        <v>118</v>
      </c>
      <c r="F576" s="1" t="s">
        <v>673</v>
      </c>
      <c r="G576" s="1">
        <v>43560</v>
      </c>
      <c r="H576" s="1">
        <v>43804</v>
      </c>
      <c r="I576" s="1">
        <v>3</v>
      </c>
      <c r="J576" s="1" t="s">
        <v>49</v>
      </c>
      <c r="K576" s="1">
        <v>201946</v>
      </c>
      <c r="L576" s="2">
        <v>43780</v>
      </c>
      <c r="M576" s="2">
        <v>43786</v>
      </c>
      <c r="N576" s="2">
        <v>43780</v>
      </c>
      <c r="O576" s="2">
        <v>43786</v>
      </c>
      <c r="P576" s="1">
        <v>1</v>
      </c>
      <c r="Q576" s="1">
        <v>12948</v>
      </c>
      <c r="R576" s="10">
        <f t="shared" si="0"/>
        <v>8.0828510965035488E-2</v>
      </c>
      <c r="S576" s="11">
        <f t="shared" si="1"/>
        <v>6.6279378991329105</v>
      </c>
      <c r="T576" s="1">
        <v>19.16</v>
      </c>
      <c r="U576" s="1">
        <v>1</v>
      </c>
      <c r="V576" s="1">
        <v>95.6</v>
      </c>
      <c r="W576" s="1">
        <v>160191</v>
      </c>
      <c r="X576" s="1">
        <v>1939.03</v>
      </c>
      <c r="Y576" s="1">
        <v>82</v>
      </c>
      <c r="Z576" s="1">
        <v>3911.17</v>
      </c>
      <c r="AA576" s="1">
        <v>82</v>
      </c>
      <c r="AB576" s="1">
        <v>69.628127896178</v>
      </c>
      <c r="AC576" s="1">
        <v>3911.17</v>
      </c>
      <c r="AD576" s="1">
        <v>3321.0664022401702</v>
      </c>
      <c r="AE576" s="1" t="s">
        <v>50</v>
      </c>
      <c r="AF576" s="11">
        <f t="shared" si="2"/>
        <v>5.1188893258672459E-4</v>
      </c>
      <c r="AG576" s="11">
        <f t="shared" si="3"/>
        <v>7.7232004942848318E-5</v>
      </c>
      <c r="AH576" s="10">
        <f t="shared" si="4"/>
        <v>12.371872103799815</v>
      </c>
      <c r="AI576" s="12">
        <f t="shared" si="5"/>
        <v>0.84912351092927052</v>
      </c>
      <c r="AJ576" s="11">
        <f t="shared" si="6"/>
        <v>5.6514205952563382E-5</v>
      </c>
      <c r="AK576" s="11">
        <f t="shared" si="7"/>
        <v>7.7229022493968333E-5</v>
      </c>
      <c r="AL576" s="11">
        <f t="shared" si="8"/>
        <v>-4.5419471890055396</v>
      </c>
      <c r="AM576" s="13">
        <f t="shared" si="9"/>
        <v>2.7868502750221953E-6</v>
      </c>
      <c r="AN576" s="14">
        <f t="shared" si="10"/>
        <v>6.6279378991329105</v>
      </c>
      <c r="AO576" s="14">
        <f t="shared" si="11"/>
        <v>1061736</v>
      </c>
      <c r="AP576" s="15">
        <f t="shared" si="12"/>
        <v>901545</v>
      </c>
      <c r="AQ576" s="16">
        <f t="shared" si="13"/>
        <v>136021.94433927076</v>
      </c>
      <c r="AR576" s="11">
        <f t="shared" si="14"/>
        <v>1</v>
      </c>
    </row>
    <row r="577" spans="1:44" hidden="1">
      <c r="A577" s="1" t="s">
        <v>44</v>
      </c>
      <c r="B577" s="1" t="s">
        <v>818</v>
      </c>
      <c r="C577" s="1">
        <v>124170767729247</v>
      </c>
      <c r="D577" s="1" t="s">
        <v>46</v>
      </c>
      <c r="E577" s="1" t="s">
        <v>47</v>
      </c>
      <c r="F577" s="1" t="s">
        <v>653</v>
      </c>
      <c r="G577" s="1">
        <v>43560</v>
      </c>
      <c r="H577" s="1">
        <v>43804</v>
      </c>
      <c r="I577" s="1">
        <v>3</v>
      </c>
      <c r="J577" s="1" t="s">
        <v>49</v>
      </c>
      <c r="K577" s="1">
        <v>201946</v>
      </c>
      <c r="L577" s="2">
        <v>43780</v>
      </c>
      <c r="M577" s="2">
        <v>43786</v>
      </c>
      <c r="N577" s="2">
        <v>43780</v>
      </c>
      <c r="O577" s="2">
        <v>43786</v>
      </c>
      <c r="P577" s="1">
        <v>1</v>
      </c>
      <c r="Q577" s="1">
        <v>7168</v>
      </c>
      <c r="R577" s="10">
        <f t="shared" si="0"/>
        <v>0.10623666113350723</v>
      </c>
      <c r="S577" s="11">
        <f t="shared" si="1"/>
        <v>4.143229784206782</v>
      </c>
      <c r="T577" s="1">
        <v>9.3699999999999992</v>
      </c>
      <c r="U577" s="1">
        <v>1</v>
      </c>
      <c r="V577" s="1">
        <v>95.6</v>
      </c>
      <c r="W577" s="1">
        <v>67472</v>
      </c>
      <c r="X577" s="1">
        <v>889.55</v>
      </c>
      <c r="Y577" s="1">
        <v>39</v>
      </c>
      <c r="Z577" s="1">
        <v>1967.79</v>
      </c>
      <c r="AA577" s="1">
        <v>39</v>
      </c>
      <c r="AB577" s="1">
        <v>29.587053571452</v>
      </c>
      <c r="AC577" s="1">
        <v>1967.79</v>
      </c>
      <c r="AD577" s="1">
        <v>1492.84892685557</v>
      </c>
      <c r="AE577" s="1" t="s">
        <v>50</v>
      </c>
      <c r="AF577" s="11">
        <f t="shared" si="2"/>
        <v>5.7801754801991938E-4</v>
      </c>
      <c r="AG577" s="11">
        <f t="shared" si="3"/>
        <v>1.3950892857142856E-4</v>
      </c>
      <c r="AH577" s="10">
        <f t="shared" si="4"/>
        <v>9.4129464285714288</v>
      </c>
      <c r="AI577" s="12">
        <f t="shared" si="5"/>
        <v>0.75864239926739929</v>
      </c>
      <c r="AJ577" s="11">
        <f t="shared" si="6"/>
        <v>9.2530129213565747E-5</v>
      </c>
      <c r="AK577" s="11">
        <f t="shared" si="7"/>
        <v>1.3949919686142605E-4</v>
      </c>
      <c r="AL577" s="11">
        <f t="shared" si="8"/>
        <v>-2.6195683024534926</v>
      </c>
      <c r="AM577" s="13">
        <f t="shared" si="9"/>
        <v>4.4020569957674881E-3</v>
      </c>
      <c r="AN577" s="14">
        <f t="shared" si="10"/>
        <v>4.143229784206782</v>
      </c>
      <c r="AO577" s="14">
        <f t="shared" si="11"/>
        <v>279552</v>
      </c>
      <c r="AP577" s="15">
        <f t="shared" si="12"/>
        <v>212080</v>
      </c>
      <c r="AQ577" s="16">
        <f t="shared" si="13"/>
        <v>51187.119963369965</v>
      </c>
      <c r="AR577" s="11">
        <f t="shared" si="14"/>
        <v>1</v>
      </c>
    </row>
    <row r="578" spans="1:44" hidden="1">
      <c r="A578" s="1" t="s">
        <v>44</v>
      </c>
      <c r="B578" s="1" t="s">
        <v>819</v>
      </c>
      <c r="C578" s="1">
        <v>124170767729247</v>
      </c>
      <c r="D578" s="1" t="s">
        <v>46</v>
      </c>
      <c r="E578" s="1" t="s">
        <v>47</v>
      </c>
      <c r="F578" s="1" t="s">
        <v>820</v>
      </c>
      <c r="G578" s="1">
        <v>43560</v>
      </c>
      <c r="H578" s="1">
        <v>43804</v>
      </c>
      <c r="I578" s="1">
        <v>3</v>
      </c>
      <c r="J578" s="1" t="s">
        <v>49</v>
      </c>
      <c r="K578" s="1">
        <v>201946</v>
      </c>
      <c r="L578" s="2">
        <v>43780</v>
      </c>
      <c r="M578" s="2">
        <v>43786</v>
      </c>
      <c r="N578" s="2">
        <v>43780</v>
      </c>
      <c r="O578" s="2">
        <v>43786</v>
      </c>
      <c r="P578" s="1">
        <v>1</v>
      </c>
      <c r="Q578" s="1">
        <v>1322</v>
      </c>
      <c r="R578" s="10">
        <f t="shared" si="0"/>
        <v>4.8660188457008244E-2</v>
      </c>
      <c r="S578" s="11">
        <f t="shared" si="1"/>
        <v>0.53526207302709061</v>
      </c>
      <c r="T578" s="1">
        <v>0.62</v>
      </c>
      <c r="U578" s="1">
        <v>0</v>
      </c>
      <c r="V578" s="1">
        <v>0</v>
      </c>
      <c r="W578" s="1">
        <v>27168</v>
      </c>
      <c r="X578" s="1">
        <v>137.74</v>
      </c>
      <c r="Y578" s="1">
        <v>11</v>
      </c>
      <c r="Z578" s="1">
        <v>1200.29</v>
      </c>
      <c r="AA578" s="1">
        <v>11</v>
      </c>
      <c r="AB578" s="1">
        <v>11</v>
      </c>
      <c r="AC578" s="1">
        <v>1200.29</v>
      </c>
      <c r="AD578" s="1">
        <v>1200.29</v>
      </c>
      <c r="AE578" s="1" t="s">
        <v>50</v>
      </c>
      <c r="AF578" s="11">
        <f t="shared" si="2"/>
        <v>4.0488810365135454E-4</v>
      </c>
      <c r="AG578" s="11">
        <f t="shared" si="3"/>
        <v>0</v>
      </c>
      <c r="AH578" s="10">
        <f t="shared" si="4"/>
        <v>0</v>
      </c>
      <c r="AI578" s="12">
        <f t="shared" si="5"/>
        <v>1</v>
      </c>
      <c r="AJ578" s="11">
        <f t="shared" si="6"/>
        <v>1.2205363999621211E-4</v>
      </c>
      <c r="AK578" s="11">
        <f t="shared" si="7"/>
        <v>0</v>
      </c>
      <c r="AL578" s="11">
        <f t="shared" si="8"/>
        <v>-3.3172964252759698</v>
      </c>
      <c r="AM578" s="13">
        <f t="shared" si="9"/>
        <v>0.5</v>
      </c>
      <c r="AN578" s="14">
        <f t="shared" si="10"/>
        <v>0.26763103651354531</v>
      </c>
      <c r="AO578" s="14">
        <f t="shared" si="11"/>
        <v>7270.9999999999991</v>
      </c>
      <c r="AP578" s="15">
        <f t="shared" si="12"/>
        <v>7270.9999999999991</v>
      </c>
      <c r="AQ578" s="16">
        <f t="shared" si="13"/>
        <v>27168</v>
      </c>
      <c r="AR578" s="11" t="str">
        <f t="shared" si="14"/>
        <v/>
      </c>
    </row>
    <row r="579" spans="1:44" hidden="1">
      <c r="A579" s="1" t="s">
        <v>44</v>
      </c>
      <c r="B579" s="1" t="s">
        <v>821</v>
      </c>
      <c r="C579" s="1">
        <v>124170767729247</v>
      </c>
      <c r="D579" s="1" t="s">
        <v>46</v>
      </c>
      <c r="E579" s="1" t="s">
        <v>47</v>
      </c>
      <c r="F579" s="1" t="s">
        <v>822</v>
      </c>
      <c r="G579" s="1">
        <v>43560</v>
      </c>
      <c r="H579" s="1">
        <v>43804</v>
      </c>
      <c r="I579" s="1">
        <v>3</v>
      </c>
      <c r="J579" s="1" t="s">
        <v>49</v>
      </c>
      <c r="K579" s="1">
        <v>201946</v>
      </c>
      <c r="L579" s="2">
        <v>43780</v>
      </c>
      <c r="M579" s="2">
        <v>43786</v>
      </c>
      <c r="N579" s="2">
        <v>43780</v>
      </c>
      <c r="O579" s="2">
        <v>43786</v>
      </c>
      <c r="P579" s="1">
        <v>1</v>
      </c>
      <c r="Q579" s="1">
        <v>5194</v>
      </c>
      <c r="R579" s="10">
        <f t="shared" si="0"/>
        <v>7.1756189213085769E-2</v>
      </c>
      <c r="S579" s="11">
        <f t="shared" si="1"/>
        <v>0</v>
      </c>
      <c r="T579" s="1">
        <v>0.28499999999999998</v>
      </c>
      <c r="U579" s="1">
        <v>0</v>
      </c>
      <c r="V579" s="1">
        <v>0</v>
      </c>
      <c r="W579" s="1">
        <v>72384</v>
      </c>
      <c r="X579" s="1">
        <v>317.14</v>
      </c>
      <c r="Y579" s="1">
        <v>0</v>
      </c>
      <c r="Z579" s="1">
        <v>0</v>
      </c>
      <c r="AA579" s="1">
        <v>0</v>
      </c>
      <c r="AB579" s="1">
        <v>0</v>
      </c>
      <c r="AC579" s="1">
        <v>0</v>
      </c>
      <c r="AD579" s="1">
        <v>0</v>
      </c>
      <c r="AE579" s="1" t="s">
        <v>50</v>
      </c>
      <c r="AF579" s="11">
        <f t="shared" si="2"/>
        <v>0</v>
      </c>
      <c r="AG579" s="11">
        <f t="shared" si="3"/>
        <v>0</v>
      </c>
      <c r="AH579" s="10">
        <f t="shared" si="4"/>
        <v>0</v>
      </c>
      <c r="AI579" s="12">
        <f t="shared" si="5"/>
        <v>0</v>
      </c>
      <c r="AJ579" s="11">
        <f t="shared" si="6"/>
        <v>0</v>
      </c>
      <c r="AK579" s="11">
        <f t="shared" si="7"/>
        <v>0</v>
      </c>
      <c r="AL579" s="11" t="e">
        <f t="shared" si="8"/>
        <v>#DIV/0!</v>
      </c>
      <c r="AM579" s="13">
        <f t="shared" si="9"/>
        <v>0.5</v>
      </c>
      <c r="AN579" s="14">
        <f t="shared" si="10"/>
        <v>0</v>
      </c>
      <c r="AO579" s="14">
        <f t="shared" si="11"/>
        <v>0</v>
      </c>
      <c r="AP579" s="15">
        <f t="shared" si="12"/>
        <v>0</v>
      </c>
      <c r="AQ579" s="16">
        <f t="shared" si="13"/>
        <v>0</v>
      </c>
      <c r="AR579" s="11" t="str">
        <f t="shared" si="14"/>
        <v/>
      </c>
    </row>
    <row r="580" spans="1:44" hidden="1">
      <c r="A580" s="1" t="s">
        <v>44</v>
      </c>
      <c r="B580" s="1" t="s">
        <v>823</v>
      </c>
      <c r="C580" s="1">
        <v>124170767729247</v>
      </c>
      <c r="D580" s="1" t="s">
        <v>46</v>
      </c>
      <c r="E580" s="1" t="s">
        <v>47</v>
      </c>
      <c r="F580" s="1" t="s">
        <v>569</v>
      </c>
      <c r="G580" s="1">
        <v>43560</v>
      </c>
      <c r="H580" s="1">
        <v>43804</v>
      </c>
      <c r="I580" s="1">
        <v>3</v>
      </c>
      <c r="J580" s="1" t="s">
        <v>49</v>
      </c>
      <c r="K580" s="1">
        <v>201946</v>
      </c>
      <c r="L580" s="2">
        <v>43780</v>
      </c>
      <c r="M580" s="2">
        <v>43786</v>
      </c>
      <c r="N580" s="2">
        <v>43780</v>
      </c>
      <c r="O580" s="2">
        <v>43786</v>
      </c>
      <c r="P580" s="1">
        <v>1</v>
      </c>
      <c r="Q580" s="1">
        <v>53296</v>
      </c>
      <c r="R580" s="10">
        <f t="shared" si="0"/>
        <v>6.2830089029726879E-2</v>
      </c>
      <c r="S580" s="11">
        <f t="shared" si="1"/>
        <v>22.179021427493584</v>
      </c>
      <c r="T580" s="1">
        <v>54.99</v>
      </c>
      <c r="U580" s="1">
        <v>2</v>
      </c>
      <c r="V580" s="1">
        <v>230.99</v>
      </c>
      <c r="W580" s="1">
        <v>848256</v>
      </c>
      <c r="X580" s="1">
        <v>5994.83</v>
      </c>
      <c r="Y580" s="1">
        <v>353</v>
      </c>
      <c r="Z580" s="1">
        <v>21427.41</v>
      </c>
      <c r="AA580" s="1">
        <v>353</v>
      </c>
      <c r="AB580" s="1">
        <v>321.16811768199898</v>
      </c>
      <c r="AC580" s="1">
        <v>21427.41</v>
      </c>
      <c r="AD580" s="1">
        <v>19495.186788953</v>
      </c>
      <c r="AE580" s="1" t="s">
        <v>50</v>
      </c>
      <c r="AF580" s="11">
        <f t="shared" si="2"/>
        <v>4.161479553342387E-4</v>
      </c>
      <c r="AG580" s="11">
        <f t="shared" si="3"/>
        <v>3.752626838787151E-5</v>
      </c>
      <c r="AH580" s="10">
        <f t="shared" si="4"/>
        <v>31.831882317622338</v>
      </c>
      <c r="AI580" s="12">
        <f t="shared" si="5"/>
        <v>0.90982469598407267</v>
      </c>
      <c r="AJ580" s="11">
        <f t="shared" si="6"/>
        <v>2.2144711580159928E-5</v>
      </c>
      <c r="AK580" s="11">
        <f t="shared" si="7"/>
        <v>2.653458096377402E-5</v>
      </c>
      <c r="AL580" s="11">
        <f t="shared" si="8"/>
        <v>-10.955127994551052</v>
      </c>
      <c r="AM580" s="13">
        <f t="shared" si="9"/>
        <v>3.1394770790804917E-28</v>
      </c>
      <c r="AN580" s="14">
        <f t="shared" si="10"/>
        <v>22.179021427493584</v>
      </c>
      <c r="AO580" s="14">
        <f t="shared" si="11"/>
        <v>18813487.999999996</v>
      </c>
      <c r="AP580" s="15">
        <f t="shared" si="12"/>
        <v>17116975.999999996</v>
      </c>
      <c r="AQ580" s="16">
        <f t="shared" si="13"/>
        <v>771764.25731666561</v>
      </c>
      <c r="AR580" s="11">
        <f t="shared" si="14"/>
        <v>1</v>
      </c>
    </row>
    <row r="581" spans="1:44" hidden="1">
      <c r="A581" s="1" t="s">
        <v>116</v>
      </c>
      <c r="B581" s="1" t="s">
        <v>824</v>
      </c>
      <c r="C581" s="1">
        <v>124170767729247</v>
      </c>
      <c r="D581" s="1" t="s">
        <v>46</v>
      </c>
      <c r="E581" s="1" t="s">
        <v>118</v>
      </c>
      <c r="F581" s="1" t="s">
        <v>638</v>
      </c>
      <c r="G581" s="1">
        <v>43560</v>
      </c>
      <c r="H581" s="1">
        <v>43804</v>
      </c>
      <c r="I581" s="1">
        <v>3</v>
      </c>
      <c r="J581" s="1" t="s">
        <v>49</v>
      </c>
      <c r="K581" s="1">
        <v>201946</v>
      </c>
      <c r="L581" s="2">
        <v>43780</v>
      </c>
      <c r="M581" s="2">
        <v>43786</v>
      </c>
      <c r="N581" s="2">
        <v>43780</v>
      </c>
      <c r="O581" s="2">
        <v>43786</v>
      </c>
      <c r="P581" s="1">
        <v>1</v>
      </c>
      <c r="Q581" s="1">
        <v>350</v>
      </c>
      <c r="R581" s="10">
        <f t="shared" si="0"/>
        <v>9.3383137673425834E-2</v>
      </c>
      <c r="S581" s="11">
        <f t="shared" si="1"/>
        <v>1.9610458911419424</v>
      </c>
      <c r="T581" s="1">
        <v>1.44</v>
      </c>
      <c r="U581" s="1">
        <v>1</v>
      </c>
      <c r="V581" s="1">
        <v>135</v>
      </c>
      <c r="W581" s="1">
        <v>3748</v>
      </c>
      <c r="X581" s="1">
        <v>172.63</v>
      </c>
      <c r="Y581" s="1">
        <v>21</v>
      </c>
      <c r="Z581" s="1">
        <v>1057.02</v>
      </c>
      <c r="AA581" s="1">
        <v>21</v>
      </c>
      <c r="AB581" s="1">
        <v>10.29142857141</v>
      </c>
      <c r="AC581" s="1">
        <v>1057.02</v>
      </c>
      <c r="AD581" s="1">
        <v>518.01170612151395</v>
      </c>
      <c r="AE581" s="1" t="s">
        <v>50</v>
      </c>
      <c r="AF581" s="11">
        <f t="shared" si="2"/>
        <v>5.6029882604055493E-3</v>
      </c>
      <c r="AG581" s="11">
        <f t="shared" si="3"/>
        <v>2.8571428571428571E-3</v>
      </c>
      <c r="AH581" s="10">
        <f t="shared" si="4"/>
        <v>10.708571428571428</v>
      </c>
      <c r="AI581" s="12">
        <f t="shared" si="5"/>
        <v>0.49006802721088433</v>
      </c>
      <c r="AJ581" s="11">
        <f t="shared" si="6"/>
        <v>1.2192421565143654E-3</v>
      </c>
      <c r="AK581" s="11">
        <f t="shared" si="7"/>
        <v>2.8530583048655173E-3</v>
      </c>
      <c r="AL581" s="11">
        <f t="shared" si="8"/>
        <v>-0.88499747043532895</v>
      </c>
      <c r="AM581" s="13">
        <f t="shared" si="9"/>
        <v>0.1880789978327175</v>
      </c>
      <c r="AN581" s="14">
        <f t="shared" si="10"/>
        <v>1.5884471718249735</v>
      </c>
      <c r="AO581" s="14">
        <f t="shared" si="11"/>
        <v>5953.5000000000009</v>
      </c>
      <c r="AP581" s="15">
        <f t="shared" si="12"/>
        <v>2917.6200000000003</v>
      </c>
      <c r="AQ581" s="16">
        <f t="shared" si="13"/>
        <v>1836.7749659863944</v>
      </c>
      <c r="AR581" s="11">
        <f t="shared" si="14"/>
        <v>0.81</v>
      </c>
    </row>
    <row r="582" spans="1:44" hidden="1">
      <c r="A582" s="1" t="s">
        <v>44</v>
      </c>
      <c r="B582" s="1" t="s">
        <v>825</v>
      </c>
      <c r="C582" s="1">
        <v>124170767729247</v>
      </c>
      <c r="D582" s="1" t="s">
        <v>46</v>
      </c>
      <c r="E582" s="1" t="s">
        <v>47</v>
      </c>
      <c r="F582" s="1" t="s">
        <v>826</v>
      </c>
      <c r="G582" s="1">
        <v>43560</v>
      </c>
      <c r="H582" s="1">
        <v>43804</v>
      </c>
      <c r="I582" s="1">
        <v>3</v>
      </c>
      <c r="J582" s="1" t="s">
        <v>49</v>
      </c>
      <c r="K582" s="1">
        <v>201946</v>
      </c>
      <c r="L582" s="2">
        <v>43780</v>
      </c>
      <c r="M582" s="2">
        <v>43786</v>
      </c>
      <c r="N582" s="2">
        <v>43780</v>
      </c>
      <c r="O582" s="2">
        <v>43786</v>
      </c>
      <c r="P582" s="1">
        <v>1</v>
      </c>
      <c r="Q582" s="1">
        <v>1120</v>
      </c>
      <c r="R582" s="10">
        <f t="shared" si="0"/>
        <v>3.5897435897435895E-2</v>
      </c>
      <c r="S582" s="11">
        <f t="shared" si="1"/>
        <v>0.25128205128205128</v>
      </c>
      <c r="T582" s="1">
        <v>0.505</v>
      </c>
      <c r="U582" s="1">
        <v>0</v>
      </c>
      <c r="V582" s="1">
        <v>0</v>
      </c>
      <c r="W582" s="1">
        <v>31200</v>
      </c>
      <c r="X582" s="1">
        <v>97.36</v>
      </c>
      <c r="Y582" s="1">
        <v>7</v>
      </c>
      <c r="Z582" s="1">
        <v>492.05</v>
      </c>
      <c r="AA582" s="1">
        <v>7</v>
      </c>
      <c r="AB582" s="1">
        <v>7</v>
      </c>
      <c r="AC582" s="1">
        <v>492.05</v>
      </c>
      <c r="AD582" s="1">
        <v>492.05</v>
      </c>
      <c r="AE582" s="1" t="s">
        <v>50</v>
      </c>
      <c r="AF582" s="11">
        <f t="shared" si="2"/>
        <v>2.2435897435897436E-4</v>
      </c>
      <c r="AG582" s="11">
        <f t="shared" si="3"/>
        <v>0</v>
      </c>
      <c r="AH582" s="10">
        <f t="shared" si="4"/>
        <v>0</v>
      </c>
      <c r="AI582" s="12">
        <f t="shared" si="5"/>
        <v>1</v>
      </c>
      <c r="AJ582" s="11">
        <f t="shared" si="6"/>
        <v>8.4790208185578903E-5</v>
      </c>
      <c r="AK582" s="11">
        <f t="shared" si="7"/>
        <v>0</v>
      </c>
      <c r="AL582" s="11">
        <f t="shared" si="8"/>
        <v>-2.6460481600413535</v>
      </c>
      <c r="AM582" s="13">
        <f t="shared" si="9"/>
        <v>0.5</v>
      </c>
      <c r="AN582" s="14">
        <f t="shared" si="10"/>
        <v>0.12564102564102564</v>
      </c>
      <c r="AO582" s="14">
        <f t="shared" si="11"/>
        <v>3920</v>
      </c>
      <c r="AP582" s="15">
        <f t="shared" si="12"/>
        <v>3920</v>
      </c>
      <c r="AQ582" s="16">
        <f t="shared" si="13"/>
        <v>31200</v>
      </c>
      <c r="AR582" s="11" t="str">
        <f t="shared" si="14"/>
        <v/>
      </c>
    </row>
    <row r="583" spans="1:44" hidden="1">
      <c r="A583" s="1" t="s">
        <v>44</v>
      </c>
      <c r="B583" s="1" t="s">
        <v>827</v>
      </c>
      <c r="C583" s="1">
        <v>124170767729247</v>
      </c>
      <c r="D583" s="1" t="s">
        <v>46</v>
      </c>
      <c r="E583" s="1" t="s">
        <v>47</v>
      </c>
      <c r="F583" s="1" t="s">
        <v>828</v>
      </c>
      <c r="G583" s="1">
        <v>43560</v>
      </c>
      <c r="H583" s="1">
        <v>43804</v>
      </c>
      <c r="I583" s="1">
        <v>3</v>
      </c>
      <c r="J583" s="1" t="s">
        <v>49</v>
      </c>
      <c r="K583" s="1">
        <v>201946</v>
      </c>
      <c r="L583" s="2">
        <v>43780</v>
      </c>
      <c r="M583" s="2">
        <v>43786</v>
      </c>
      <c r="N583" s="2">
        <v>43780</v>
      </c>
      <c r="O583" s="2">
        <v>43786</v>
      </c>
      <c r="P583" s="1">
        <v>1</v>
      </c>
      <c r="R583" s="10">
        <f t="shared" si="0"/>
        <v>0</v>
      </c>
      <c r="S583" s="11">
        <f t="shared" si="1"/>
        <v>0</v>
      </c>
      <c r="W583" s="1">
        <v>40792</v>
      </c>
      <c r="X583" s="1">
        <v>236.849999999999</v>
      </c>
      <c r="Y583" s="1">
        <v>13</v>
      </c>
      <c r="Z583" s="1">
        <v>764.44</v>
      </c>
      <c r="AA583" s="1">
        <v>13</v>
      </c>
      <c r="AB583" s="1">
        <v>0</v>
      </c>
      <c r="AC583" s="1">
        <v>764.44</v>
      </c>
      <c r="AD583" s="1">
        <v>0</v>
      </c>
      <c r="AE583" s="1" t="s">
        <v>50</v>
      </c>
      <c r="AF583" s="11">
        <f t="shared" si="2"/>
        <v>3.1868993920376547E-4</v>
      </c>
      <c r="AG583" s="11">
        <f t="shared" si="3"/>
        <v>0</v>
      </c>
      <c r="AH583" s="10">
        <f t="shared" si="4"/>
        <v>0</v>
      </c>
      <c r="AI583" s="12">
        <f t="shared" si="5"/>
        <v>1</v>
      </c>
      <c r="AJ583" s="11">
        <f t="shared" si="6"/>
        <v>8.8374600490889318E-5</v>
      </c>
      <c r="AK583" s="11">
        <f t="shared" si="7"/>
        <v>0</v>
      </c>
      <c r="AL583" s="11">
        <f t="shared" si="8"/>
        <v>-3.606125939280707</v>
      </c>
      <c r="AM583" s="13">
        <f t="shared" si="9"/>
        <v>0.5</v>
      </c>
      <c r="AN583" s="14">
        <f t="shared" si="10"/>
        <v>0</v>
      </c>
      <c r="AO583" s="14">
        <f t="shared" si="11"/>
        <v>0</v>
      </c>
      <c r="AP583" s="15">
        <f t="shared" si="12"/>
        <v>0</v>
      </c>
      <c r="AQ583" s="16">
        <f t="shared" si="13"/>
        <v>40792</v>
      </c>
      <c r="AR583" s="11" t="str">
        <f t="shared" si="14"/>
        <v/>
      </c>
    </row>
    <row r="584" spans="1:44" hidden="1">
      <c r="A584" s="1" t="s">
        <v>44</v>
      </c>
      <c r="B584" s="1" t="s">
        <v>829</v>
      </c>
      <c r="C584" s="1">
        <v>124170767729247</v>
      </c>
      <c r="D584" s="1" t="s">
        <v>46</v>
      </c>
      <c r="E584" s="1" t="s">
        <v>47</v>
      </c>
      <c r="F584" s="1" t="s">
        <v>519</v>
      </c>
      <c r="G584" s="1">
        <v>43560</v>
      </c>
      <c r="H584" s="1">
        <v>43804</v>
      </c>
      <c r="I584" s="1">
        <v>3</v>
      </c>
      <c r="J584" s="1" t="s">
        <v>49</v>
      </c>
      <c r="K584" s="1">
        <v>201946</v>
      </c>
      <c r="L584" s="2">
        <v>43780</v>
      </c>
      <c r="M584" s="2">
        <v>43786</v>
      </c>
      <c r="N584" s="2">
        <v>43780</v>
      </c>
      <c r="O584" s="2">
        <v>43786</v>
      </c>
      <c r="P584" s="1">
        <v>1</v>
      </c>
      <c r="R584" s="10">
        <f t="shared" si="0"/>
        <v>0</v>
      </c>
      <c r="S584" s="11">
        <f t="shared" si="1"/>
        <v>0</v>
      </c>
      <c r="W584" s="1">
        <v>2749</v>
      </c>
      <c r="X584" s="1">
        <v>35.83</v>
      </c>
      <c r="Y584" s="1">
        <v>2</v>
      </c>
      <c r="Z584" s="1">
        <v>113.6</v>
      </c>
      <c r="AA584" s="1">
        <v>2</v>
      </c>
      <c r="AB584" s="1">
        <v>0</v>
      </c>
      <c r="AC584" s="1">
        <v>113.6</v>
      </c>
      <c r="AD584" s="1">
        <v>0</v>
      </c>
      <c r="AE584" s="1" t="s">
        <v>50</v>
      </c>
      <c r="AF584" s="11">
        <f t="shared" si="2"/>
        <v>7.2753728628592216E-4</v>
      </c>
      <c r="AG584" s="11">
        <f t="shared" si="3"/>
        <v>0</v>
      </c>
      <c r="AH584" s="10">
        <f t="shared" si="4"/>
        <v>0</v>
      </c>
      <c r="AI584" s="12">
        <f t="shared" si="5"/>
        <v>1</v>
      </c>
      <c r="AJ584" s="11">
        <f t="shared" si="6"/>
        <v>5.1425937512571173E-4</v>
      </c>
      <c r="AK584" s="11">
        <f t="shared" si="7"/>
        <v>0</v>
      </c>
      <c r="AL584" s="11">
        <f t="shared" si="8"/>
        <v>-1.4147282898013755</v>
      </c>
      <c r="AM584" s="13">
        <f t="shared" si="9"/>
        <v>0.5</v>
      </c>
      <c r="AN584" s="14">
        <f t="shared" si="10"/>
        <v>0</v>
      </c>
      <c r="AO584" s="14">
        <f t="shared" si="11"/>
        <v>0</v>
      </c>
      <c r="AP584" s="15">
        <f t="shared" si="12"/>
        <v>0</v>
      </c>
      <c r="AQ584" s="16">
        <f t="shared" si="13"/>
        <v>2749</v>
      </c>
      <c r="AR584" s="11" t="str">
        <f t="shared" si="14"/>
        <v/>
      </c>
    </row>
    <row r="585" spans="1:44" hidden="1">
      <c r="A585" s="1" t="s">
        <v>44</v>
      </c>
      <c r="B585" s="1" t="s">
        <v>830</v>
      </c>
      <c r="C585" s="1">
        <v>124170767729247</v>
      </c>
      <c r="D585" s="1" t="s">
        <v>46</v>
      </c>
      <c r="E585" s="1" t="s">
        <v>47</v>
      </c>
      <c r="F585" s="1" t="s">
        <v>831</v>
      </c>
      <c r="G585" s="1">
        <v>43560</v>
      </c>
      <c r="H585" s="1">
        <v>43804</v>
      </c>
      <c r="I585" s="1">
        <v>3</v>
      </c>
      <c r="J585" s="1" t="s">
        <v>49</v>
      </c>
      <c r="K585" s="1">
        <v>201946</v>
      </c>
      <c r="L585" s="2">
        <v>43780</v>
      </c>
      <c r="M585" s="2">
        <v>43786</v>
      </c>
      <c r="N585" s="2">
        <v>43780</v>
      </c>
      <c r="O585" s="2">
        <v>43786</v>
      </c>
      <c r="P585" s="1">
        <v>1</v>
      </c>
      <c r="Q585" s="1">
        <v>258</v>
      </c>
      <c r="R585" s="10">
        <f t="shared" si="0"/>
        <v>6.1560486757337149E-2</v>
      </c>
      <c r="S585" s="11">
        <f t="shared" si="1"/>
        <v>3.5705082319255546</v>
      </c>
      <c r="T585" s="1">
        <v>0.94</v>
      </c>
      <c r="U585" s="1">
        <v>0</v>
      </c>
      <c r="V585" s="1">
        <v>0</v>
      </c>
      <c r="W585" s="1">
        <v>4191</v>
      </c>
      <c r="X585" s="1">
        <v>552.17999999999995</v>
      </c>
      <c r="Y585" s="1">
        <v>58</v>
      </c>
      <c r="Z585" s="1">
        <v>3643.98</v>
      </c>
      <c r="AA585" s="1">
        <v>58</v>
      </c>
      <c r="AB585" s="1">
        <v>58</v>
      </c>
      <c r="AC585" s="1">
        <v>3643.98</v>
      </c>
      <c r="AD585" s="1">
        <v>3643.98</v>
      </c>
      <c r="AE585" s="1" t="s">
        <v>50</v>
      </c>
      <c r="AF585" s="11">
        <f t="shared" si="2"/>
        <v>1.3839179193509903E-2</v>
      </c>
      <c r="AG585" s="11">
        <f t="shared" si="3"/>
        <v>0</v>
      </c>
      <c r="AH585" s="10">
        <f t="shared" si="4"/>
        <v>0</v>
      </c>
      <c r="AI585" s="12">
        <f t="shared" si="5"/>
        <v>1</v>
      </c>
      <c r="AJ585" s="11">
        <f t="shared" si="6"/>
        <v>1.8045553530255316E-3</v>
      </c>
      <c r="AK585" s="11">
        <f t="shared" si="7"/>
        <v>0</v>
      </c>
      <c r="AL585" s="11">
        <f t="shared" si="8"/>
        <v>-7.6690244886680956</v>
      </c>
      <c r="AM585" s="13">
        <f t="shared" si="9"/>
        <v>0.5</v>
      </c>
      <c r="AN585" s="14">
        <f t="shared" si="10"/>
        <v>1.7852541159627773</v>
      </c>
      <c r="AO585" s="14">
        <f t="shared" si="11"/>
        <v>7482</v>
      </c>
      <c r="AP585" s="15">
        <f t="shared" si="12"/>
        <v>7482</v>
      </c>
      <c r="AQ585" s="16">
        <f t="shared" si="13"/>
        <v>4191</v>
      </c>
      <c r="AR585" s="11" t="str">
        <f t="shared" si="14"/>
        <v/>
      </c>
    </row>
    <row r="586" spans="1:44" hidden="1">
      <c r="A586" s="1" t="s">
        <v>44</v>
      </c>
      <c r="B586" s="1" t="s">
        <v>832</v>
      </c>
      <c r="C586" s="1">
        <v>124170767729247</v>
      </c>
      <c r="D586" s="1" t="s">
        <v>46</v>
      </c>
      <c r="E586" s="1" t="s">
        <v>47</v>
      </c>
      <c r="F586" s="1" t="s">
        <v>531</v>
      </c>
      <c r="G586" s="1">
        <v>43560</v>
      </c>
      <c r="H586" s="1">
        <v>43804</v>
      </c>
      <c r="I586" s="1">
        <v>3</v>
      </c>
      <c r="J586" s="1" t="s">
        <v>49</v>
      </c>
      <c r="K586" s="1">
        <v>201946</v>
      </c>
      <c r="L586" s="2">
        <v>43780</v>
      </c>
      <c r="M586" s="2">
        <v>43786</v>
      </c>
      <c r="N586" s="2">
        <v>43780</v>
      </c>
      <c r="O586" s="2">
        <v>43786</v>
      </c>
      <c r="P586" s="1">
        <v>1</v>
      </c>
      <c r="Q586" s="1">
        <v>544</v>
      </c>
      <c r="R586" s="10">
        <f t="shared" si="0"/>
        <v>7.9023823358512491E-2</v>
      </c>
      <c r="S586" s="11">
        <f t="shared" si="1"/>
        <v>1.6595002905287624</v>
      </c>
      <c r="T586" s="1">
        <v>0.82</v>
      </c>
      <c r="U586" s="1">
        <v>1</v>
      </c>
      <c r="V586" s="1">
        <v>200.48</v>
      </c>
      <c r="W586" s="1">
        <v>6884</v>
      </c>
      <c r="X586" s="1">
        <v>203.27</v>
      </c>
      <c r="Y586" s="1">
        <v>21</v>
      </c>
      <c r="Z586" s="1">
        <v>1020.68</v>
      </c>
      <c r="AA586" s="1">
        <v>21</v>
      </c>
      <c r="AB586" s="1">
        <v>8.3455882352849997</v>
      </c>
      <c r="AC586" s="1">
        <v>1020.68</v>
      </c>
      <c r="AD586" s="1">
        <v>405.62738095193703</v>
      </c>
      <c r="AE586" s="1" t="s">
        <v>50</v>
      </c>
      <c r="AF586" s="11">
        <f t="shared" si="2"/>
        <v>3.0505520046484602E-3</v>
      </c>
      <c r="AG586" s="11">
        <f t="shared" si="3"/>
        <v>1.838235294117647E-3</v>
      </c>
      <c r="AH586" s="10">
        <f t="shared" si="4"/>
        <v>12.654411764705882</v>
      </c>
      <c r="AI586" s="12">
        <f t="shared" si="5"/>
        <v>0.39740896358543421</v>
      </c>
      <c r="AJ586" s="11">
        <f t="shared" si="6"/>
        <v>6.6466889358919427E-4</v>
      </c>
      <c r="AK586" s="11">
        <f t="shared" si="7"/>
        <v>1.8365449624552299E-3</v>
      </c>
      <c r="AL586" s="11">
        <f t="shared" si="8"/>
        <v>-0.62070738659967917</v>
      </c>
      <c r="AM586" s="13">
        <f t="shared" si="9"/>
        <v>0.26739608422215833</v>
      </c>
      <c r="AN586" s="14">
        <f t="shared" si="10"/>
        <v>1.2114352120859966</v>
      </c>
      <c r="AO586" s="14">
        <f t="shared" si="11"/>
        <v>8339.52</v>
      </c>
      <c r="AP586" s="15">
        <f t="shared" si="12"/>
        <v>3314.2000000000003</v>
      </c>
      <c r="AQ586" s="16">
        <f t="shared" si="13"/>
        <v>2735.7633053221289</v>
      </c>
      <c r="AR586" s="11" t="str">
        <f t="shared" si="14"/>
        <v/>
      </c>
    </row>
    <row r="587" spans="1:44" hidden="1">
      <c r="A587" s="1" t="s">
        <v>44</v>
      </c>
      <c r="B587" s="1" t="s">
        <v>833</v>
      </c>
      <c r="C587" s="1">
        <v>124170767729247</v>
      </c>
      <c r="D587" s="1" t="s">
        <v>46</v>
      </c>
      <c r="E587" s="1" t="s">
        <v>47</v>
      </c>
      <c r="F587" s="1" t="s">
        <v>834</v>
      </c>
      <c r="G587" s="1">
        <v>43560</v>
      </c>
      <c r="H587" s="1">
        <v>43804</v>
      </c>
      <c r="I587" s="1">
        <v>3</v>
      </c>
      <c r="J587" s="1" t="s">
        <v>49</v>
      </c>
      <c r="K587" s="1">
        <v>201946</v>
      </c>
      <c r="L587" s="2">
        <v>43780</v>
      </c>
      <c r="M587" s="2">
        <v>43786</v>
      </c>
      <c r="N587" s="2">
        <v>43780</v>
      </c>
      <c r="O587" s="2">
        <v>43786</v>
      </c>
      <c r="P587" s="1">
        <v>1</v>
      </c>
      <c r="R587" s="10">
        <f t="shared" si="0"/>
        <v>0</v>
      </c>
      <c r="S587" s="11">
        <f t="shared" si="1"/>
        <v>0</v>
      </c>
      <c r="W587" s="1">
        <v>32408</v>
      </c>
      <c r="X587" s="1">
        <v>163.55000000000001</v>
      </c>
      <c r="Y587" s="1">
        <v>19</v>
      </c>
      <c r="Z587" s="1">
        <v>1049.6600000000001</v>
      </c>
      <c r="AA587" s="1">
        <v>19</v>
      </c>
      <c r="AB587" s="1">
        <v>0</v>
      </c>
      <c r="AC587" s="1">
        <v>1049.6600000000001</v>
      </c>
      <c r="AD587" s="1">
        <v>0</v>
      </c>
      <c r="AE587" s="1" t="s">
        <v>50</v>
      </c>
      <c r="AF587" s="11">
        <f t="shared" si="2"/>
        <v>5.862749938286843E-4</v>
      </c>
      <c r="AG587" s="11">
        <f t="shared" si="3"/>
        <v>0</v>
      </c>
      <c r="AH587" s="10">
        <f t="shared" si="4"/>
        <v>0</v>
      </c>
      <c r="AI587" s="12">
        <f t="shared" si="5"/>
        <v>1</v>
      </c>
      <c r="AJ587" s="11">
        <f t="shared" si="6"/>
        <v>1.3446127497781222E-4</v>
      </c>
      <c r="AK587" s="11">
        <f t="shared" si="7"/>
        <v>0</v>
      </c>
      <c r="AL587" s="11">
        <f t="shared" si="8"/>
        <v>-4.3601772623785324</v>
      </c>
      <c r="AM587" s="13">
        <f t="shared" si="9"/>
        <v>0.5</v>
      </c>
      <c r="AN587" s="14">
        <f t="shared" si="10"/>
        <v>0</v>
      </c>
      <c r="AO587" s="14">
        <f t="shared" si="11"/>
        <v>0</v>
      </c>
      <c r="AP587" s="15">
        <f t="shared" si="12"/>
        <v>0</v>
      </c>
      <c r="AQ587" s="16">
        <f t="shared" si="13"/>
        <v>32408</v>
      </c>
      <c r="AR587" s="11" t="str">
        <f t="shared" si="14"/>
        <v/>
      </c>
    </row>
    <row r="588" spans="1:44" hidden="1">
      <c r="A588" s="1" t="s">
        <v>53</v>
      </c>
      <c r="B588" s="1" t="s">
        <v>835</v>
      </c>
      <c r="C588" s="1">
        <v>124170767729247</v>
      </c>
      <c r="D588" s="1" t="s">
        <v>46</v>
      </c>
      <c r="E588" s="1" t="s">
        <v>55</v>
      </c>
      <c r="F588" s="1" t="s">
        <v>740</v>
      </c>
      <c r="G588" s="1">
        <v>43560</v>
      </c>
      <c r="H588" s="1">
        <v>43804</v>
      </c>
      <c r="I588" s="1">
        <v>3</v>
      </c>
      <c r="J588" s="1" t="s">
        <v>49</v>
      </c>
      <c r="K588" s="1">
        <v>201947</v>
      </c>
      <c r="L588" s="2">
        <v>43787</v>
      </c>
      <c r="M588" s="2">
        <v>43793</v>
      </c>
      <c r="N588" s="2">
        <v>43787</v>
      </c>
      <c r="O588" s="2">
        <v>43793</v>
      </c>
      <c r="P588" s="1">
        <v>1</v>
      </c>
      <c r="Q588" s="1">
        <v>72848</v>
      </c>
      <c r="R588" s="10">
        <f t="shared" si="0"/>
        <v>9.2285669041963572E-2</v>
      </c>
      <c r="S588" s="11">
        <f t="shared" si="1"/>
        <v>16.611420427553448</v>
      </c>
      <c r="T588" s="1">
        <v>49.529999999999902</v>
      </c>
      <c r="U588" s="1">
        <v>5.5</v>
      </c>
      <c r="V588" s="1">
        <v>347.84</v>
      </c>
      <c r="W588" s="1">
        <v>789375</v>
      </c>
      <c r="X588" s="1">
        <v>5682.27</v>
      </c>
      <c r="Y588" s="1">
        <v>180</v>
      </c>
      <c r="Z588" s="1">
        <v>11691.02</v>
      </c>
      <c r="AA588" s="1">
        <v>180</v>
      </c>
      <c r="AB588" s="1">
        <v>120.4024475619</v>
      </c>
      <c r="AC588" s="1">
        <v>11691.02</v>
      </c>
      <c r="AD588" s="1">
        <v>7820.1523471951296</v>
      </c>
      <c r="AE588" s="1" t="s">
        <v>50</v>
      </c>
      <c r="AF588" s="11">
        <f t="shared" si="2"/>
        <v>2.2802850356294538E-4</v>
      </c>
      <c r="AG588" s="11">
        <f t="shared" si="3"/>
        <v>7.5499670546892158E-5</v>
      </c>
      <c r="AH588" s="10">
        <f t="shared" si="4"/>
        <v>59.597552437952999</v>
      </c>
      <c r="AI588" s="12">
        <f t="shared" si="5"/>
        <v>0.66890248645581674</v>
      </c>
      <c r="AJ588" s="11">
        <f t="shared" si="6"/>
        <v>1.6994303234942649E-5</v>
      </c>
      <c r="AK588" s="11">
        <f t="shared" si="7"/>
        <v>3.2191952380703432E-5</v>
      </c>
      <c r="AL588" s="11">
        <f t="shared" si="8"/>
        <v>-4.1900866979196705</v>
      </c>
      <c r="AM588" s="13">
        <f t="shared" si="9"/>
        <v>1.3942394518693196E-5</v>
      </c>
      <c r="AN588" s="14">
        <f t="shared" si="10"/>
        <v>16.611420427553448</v>
      </c>
      <c r="AO588" s="14">
        <f t="shared" si="11"/>
        <v>13112640.000000002</v>
      </c>
      <c r="AP588" s="15">
        <f t="shared" si="12"/>
        <v>8771077.5000000019</v>
      </c>
      <c r="AQ588" s="16">
        <f t="shared" si="13"/>
        <v>528014.90024606034</v>
      </c>
      <c r="AR588" s="11">
        <f t="shared" si="14"/>
        <v>1</v>
      </c>
    </row>
    <row r="589" spans="1:44" hidden="1">
      <c r="A589" s="1" t="s">
        <v>53</v>
      </c>
      <c r="B589" s="1" t="s">
        <v>836</v>
      </c>
      <c r="C589" s="1">
        <v>124170767729247</v>
      </c>
      <c r="D589" s="1" t="s">
        <v>46</v>
      </c>
      <c r="E589" s="1" t="s">
        <v>55</v>
      </c>
      <c r="F589" s="1" t="s">
        <v>625</v>
      </c>
      <c r="G589" s="1">
        <v>43560</v>
      </c>
      <c r="H589" s="1">
        <v>43804</v>
      </c>
      <c r="I589" s="1">
        <v>3</v>
      </c>
      <c r="J589" s="1" t="s">
        <v>49</v>
      </c>
      <c r="K589" s="1">
        <v>201947</v>
      </c>
      <c r="L589" s="2">
        <v>43787</v>
      </c>
      <c r="M589" s="2">
        <v>43793</v>
      </c>
      <c r="N589" s="2">
        <v>43787</v>
      </c>
      <c r="O589" s="2">
        <v>43793</v>
      </c>
      <c r="P589" s="1">
        <v>1</v>
      </c>
      <c r="Q589" s="1">
        <v>26574</v>
      </c>
      <c r="R589" s="10">
        <f t="shared" si="0"/>
        <v>6.1133783926788532E-2</v>
      </c>
      <c r="S589" s="11">
        <f t="shared" si="1"/>
        <v>18.462402745890135</v>
      </c>
      <c r="T589" s="1">
        <v>34.33</v>
      </c>
      <c r="U589" s="1">
        <v>3</v>
      </c>
      <c r="V589" s="1">
        <v>142.84</v>
      </c>
      <c r="W589" s="1">
        <v>434686</v>
      </c>
      <c r="X589" s="1">
        <v>4092.39</v>
      </c>
      <c r="Y589" s="1">
        <v>302</v>
      </c>
      <c r="Z589" s="1">
        <v>14081.04</v>
      </c>
      <c r="AA589" s="1">
        <v>302</v>
      </c>
      <c r="AB589" s="1">
        <v>252.92729735809201</v>
      </c>
      <c r="AC589" s="1">
        <v>14081.04</v>
      </c>
      <c r="AD589" s="1">
        <v>11792.9781165271</v>
      </c>
      <c r="AE589" s="1" t="s">
        <v>50</v>
      </c>
      <c r="AF589" s="11">
        <f t="shared" si="2"/>
        <v>6.9475437442199656E-4</v>
      </c>
      <c r="AG589" s="11">
        <f t="shared" si="3"/>
        <v>1.1289230074508918E-4</v>
      </c>
      <c r="AH589" s="10">
        <f t="shared" si="4"/>
        <v>49.072702641679832</v>
      </c>
      <c r="AI589" s="12">
        <f t="shared" si="5"/>
        <v>0.83750760714675554</v>
      </c>
      <c r="AJ589" s="11">
        <f t="shared" si="6"/>
        <v>3.9964731728667891E-5</v>
      </c>
      <c r="AK589" s="11">
        <f t="shared" si="7"/>
        <v>6.5174721050992781E-5</v>
      </c>
      <c r="AL589" s="11">
        <f t="shared" si="8"/>
        <v>-7.6108053433210152</v>
      </c>
      <c r="AM589" s="13">
        <f t="shared" si="9"/>
        <v>1.3619661120198084E-14</v>
      </c>
      <c r="AN589" s="14">
        <f t="shared" si="10"/>
        <v>18.462402745890135</v>
      </c>
      <c r="AO589" s="14">
        <f t="shared" si="11"/>
        <v>8025347.9999999991</v>
      </c>
      <c r="AP589" s="15">
        <f t="shared" si="12"/>
        <v>6721289.9999999991</v>
      </c>
      <c r="AQ589" s="16">
        <f t="shared" si="13"/>
        <v>364052.8317201946</v>
      </c>
      <c r="AR589" s="11">
        <f t="shared" si="14"/>
        <v>1</v>
      </c>
    </row>
    <row r="590" spans="1:44" hidden="1">
      <c r="A590" s="1" t="s">
        <v>44</v>
      </c>
      <c r="B590" s="1" t="s">
        <v>837</v>
      </c>
      <c r="C590" s="1">
        <v>124170767729247</v>
      </c>
      <c r="D590" s="1" t="s">
        <v>46</v>
      </c>
      <c r="E590" s="1" t="s">
        <v>47</v>
      </c>
      <c r="F590" s="1" t="s">
        <v>826</v>
      </c>
      <c r="G590" s="1">
        <v>43560</v>
      </c>
      <c r="H590" s="1">
        <v>43804</v>
      </c>
      <c r="I590" s="1">
        <v>3</v>
      </c>
      <c r="J590" s="1" t="s">
        <v>49</v>
      </c>
      <c r="K590" s="1">
        <v>201947</v>
      </c>
      <c r="L590" s="2">
        <v>43787</v>
      </c>
      <c r="M590" s="2">
        <v>43793</v>
      </c>
      <c r="N590" s="2">
        <v>43787</v>
      </c>
      <c r="O590" s="2">
        <v>43793</v>
      </c>
      <c r="P590" s="1">
        <v>1</v>
      </c>
      <c r="Q590" s="1">
        <v>3849</v>
      </c>
      <c r="R590" s="10">
        <f t="shared" si="0"/>
        <v>0.38436189334931098</v>
      </c>
      <c r="S590" s="11">
        <f t="shared" si="1"/>
        <v>1.9218094667465548</v>
      </c>
      <c r="T590" s="1">
        <v>2.3050000000000002</v>
      </c>
      <c r="U590" s="1">
        <v>0</v>
      </c>
      <c r="V590" s="1">
        <v>0</v>
      </c>
      <c r="W590" s="1">
        <v>10014</v>
      </c>
      <c r="X590" s="1">
        <v>22.18</v>
      </c>
      <c r="Y590" s="1">
        <v>5</v>
      </c>
      <c r="Z590" s="1">
        <v>348.02</v>
      </c>
      <c r="AA590" s="1">
        <v>5</v>
      </c>
      <c r="AB590" s="1">
        <v>5</v>
      </c>
      <c r="AC590" s="1">
        <v>348.02</v>
      </c>
      <c r="AD590" s="1">
        <v>348.02</v>
      </c>
      <c r="AE590" s="1" t="s">
        <v>50</v>
      </c>
      <c r="AF590" s="11">
        <f t="shared" si="2"/>
        <v>4.9930097862991814E-4</v>
      </c>
      <c r="AG590" s="11">
        <f t="shared" si="3"/>
        <v>0</v>
      </c>
      <c r="AH590" s="10">
        <f t="shared" si="4"/>
        <v>0</v>
      </c>
      <c r="AI590" s="12">
        <f t="shared" si="5"/>
        <v>1</v>
      </c>
      <c r="AJ590" s="11">
        <f t="shared" si="6"/>
        <v>2.2323843342678104E-4</v>
      </c>
      <c r="AK590" s="11">
        <f t="shared" si="7"/>
        <v>0</v>
      </c>
      <c r="AL590" s="11">
        <f t="shared" si="8"/>
        <v>-2.2366264220971681</v>
      </c>
      <c r="AM590" s="13">
        <f t="shared" si="9"/>
        <v>0.5</v>
      </c>
      <c r="AN590" s="14">
        <f t="shared" si="10"/>
        <v>0.96090473337327742</v>
      </c>
      <c r="AO590" s="14">
        <f t="shared" si="11"/>
        <v>9622.5</v>
      </c>
      <c r="AP590" s="15">
        <f t="shared" si="12"/>
        <v>9622.5</v>
      </c>
      <c r="AQ590" s="16">
        <f t="shared" si="13"/>
        <v>10014</v>
      </c>
      <c r="AR590" s="11" t="str">
        <f t="shared" si="14"/>
        <v/>
      </c>
    </row>
    <row r="591" spans="1:44" hidden="1">
      <c r="A591" s="1" t="s">
        <v>44</v>
      </c>
      <c r="B591" s="1" t="s">
        <v>838</v>
      </c>
      <c r="C591" s="1">
        <v>124170767729247</v>
      </c>
      <c r="D591" s="1" t="s">
        <v>46</v>
      </c>
      <c r="E591" s="1" t="s">
        <v>47</v>
      </c>
      <c r="F591" s="1" t="s">
        <v>655</v>
      </c>
      <c r="G591" s="1">
        <v>43560</v>
      </c>
      <c r="H591" s="1">
        <v>43804</v>
      </c>
      <c r="I591" s="1">
        <v>3</v>
      </c>
      <c r="J591" s="1" t="s">
        <v>49</v>
      </c>
      <c r="K591" s="1">
        <v>201947</v>
      </c>
      <c r="L591" s="2">
        <v>43787</v>
      </c>
      <c r="M591" s="2">
        <v>43793</v>
      </c>
      <c r="N591" s="2">
        <v>43787</v>
      </c>
      <c r="O591" s="2">
        <v>43793</v>
      </c>
      <c r="P591" s="1">
        <v>1</v>
      </c>
      <c r="Q591" s="1">
        <v>133</v>
      </c>
      <c r="R591" s="10">
        <f t="shared" si="0"/>
        <v>5.5671829217245707E-2</v>
      </c>
      <c r="S591" s="11">
        <f t="shared" si="1"/>
        <v>0.27835914608622853</v>
      </c>
      <c r="T591" s="1">
        <v>0.36</v>
      </c>
      <c r="U591" s="1">
        <v>0</v>
      </c>
      <c r="V591" s="1">
        <v>0</v>
      </c>
      <c r="W591" s="1">
        <v>2389</v>
      </c>
      <c r="X591" s="1">
        <v>40.630000000000003</v>
      </c>
      <c r="Y591" s="1">
        <v>5</v>
      </c>
      <c r="Z591" s="1">
        <v>303.79000000000002</v>
      </c>
      <c r="AA591" s="1">
        <v>5</v>
      </c>
      <c r="AB591" s="1">
        <v>5</v>
      </c>
      <c r="AC591" s="1">
        <v>303.79000000000002</v>
      </c>
      <c r="AD591" s="1">
        <v>303.79000000000002</v>
      </c>
      <c r="AE591" s="1" t="s">
        <v>50</v>
      </c>
      <c r="AF591" s="11">
        <f t="shared" si="2"/>
        <v>2.0929259104227708E-3</v>
      </c>
      <c r="AG591" s="11">
        <f t="shared" si="3"/>
        <v>0</v>
      </c>
      <c r="AH591" s="10">
        <f t="shared" si="4"/>
        <v>0</v>
      </c>
      <c r="AI591" s="12">
        <f t="shared" si="5"/>
        <v>1</v>
      </c>
      <c r="AJ591" s="11">
        <f t="shared" si="6"/>
        <v>9.3500493493979108E-4</v>
      </c>
      <c r="AK591" s="11">
        <f t="shared" si="7"/>
        <v>0</v>
      </c>
      <c r="AL591" s="11">
        <f t="shared" si="8"/>
        <v>-2.2384116192472749</v>
      </c>
      <c r="AM591" s="13">
        <f t="shared" si="9"/>
        <v>0.5</v>
      </c>
      <c r="AN591" s="14">
        <f t="shared" si="10"/>
        <v>0.13917957304311426</v>
      </c>
      <c r="AO591" s="14">
        <f t="shared" si="11"/>
        <v>332.5</v>
      </c>
      <c r="AP591" s="15">
        <f t="shared" si="12"/>
        <v>332.5</v>
      </c>
      <c r="AQ591" s="16">
        <f t="shared" si="13"/>
        <v>2389</v>
      </c>
      <c r="AR591" s="11" t="str">
        <f t="shared" si="14"/>
        <v/>
      </c>
    </row>
    <row r="592" spans="1:44" hidden="1">
      <c r="A592" s="1" t="s">
        <v>44</v>
      </c>
      <c r="B592" s="1" t="s">
        <v>839</v>
      </c>
      <c r="C592" s="1">
        <v>124170767729247</v>
      </c>
      <c r="D592" s="1" t="s">
        <v>46</v>
      </c>
      <c r="E592" s="1" t="s">
        <v>47</v>
      </c>
      <c r="F592" s="1" t="s">
        <v>700</v>
      </c>
      <c r="G592" s="1">
        <v>43560</v>
      </c>
      <c r="H592" s="1">
        <v>43804</v>
      </c>
      <c r="I592" s="1">
        <v>3</v>
      </c>
      <c r="J592" s="1" t="s">
        <v>49</v>
      </c>
      <c r="K592" s="1">
        <v>201947</v>
      </c>
      <c r="L592" s="2">
        <v>43787</v>
      </c>
      <c r="M592" s="2">
        <v>43793</v>
      </c>
      <c r="N592" s="2">
        <v>43787</v>
      </c>
      <c r="O592" s="2">
        <v>43793</v>
      </c>
      <c r="P592" s="1">
        <v>1</v>
      </c>
      <c r="Q592" s="1">
        <v>88002</v>
      </c>
      <c r="R592" s="10">
        <f t="shared" si="0"/>
        <v>27.647502356267672</v>
      </c>
      <c r="S592" s="11">
        <f t="shared" si="1"/>
        <v>82.94250706880301</v>
      </c>
      <c r="T592" s="1">
        <v>2.9639999999999902</v>
      </c>
      <c r="U592" s="1">
        <v>0.4</v>
      </c>
      <c r="V592" s="1">
        <v>9.86</v>
      </c>
      <c r="W592" s="1">
        <v>3183</v>
      </c>
      <c r="X592" s="1">
        <v>31.88</v>
      </c>
      <c r="Y592" s="1">
        <v>3</v>
      </c>
      <c r="Z592" s="1">
        <v>142.13999999999999</v>
      </c>
      <c r="AA592" s="1">
        <v>3</v>
      </c>
      <c r="AB592" s="1">
        <v>2.9855321469959999</v>
      </c>
      <c r="AC592" s="1">
        <v>142.13999999999999</v>
      </c>
      <c r="AD592" s="1">
        <v>141.45451312467</v>
      </c>
      <c r="AE592" s="1" t="s">
        <v>50</v>
      </c>
      <c r="AF592" s="11">
        <f t="shared" si="2"/>
        <v>9.42507068803016E-4</v>
      </c>
      <c r="AG592" s="11">
        <f t="shared" si="3"/>
        <v>4.5453512420172275E-6</v>
      </c>
      <c r="AH592" s="10">
        <f t="shared" si="4"/>
        <v>1.4467853003340836E-2</v>
      </c>
      <c r="AI592" s="12">
        <f t="shared" si="5"/>
        <v>0.99517738233221975</v>
      </c>
      <c r="AJ592" s="11">
        <f t="shared" si="6"/>
        <v>5.439002136621206E-4</v>
      </c>
      <c r="AK592" s="11">
        <f t="shared" si="7"/>
        <v>7.1868150117698859E-6</v>
      </c>
      <c r="AL592" s="11">
        <f t="shared" si="8"/>
        <v>-1.7243601353824789</v>
      </c>
      <c r="AM592" s="13">
        <f t="shared" si="9"/>
        <v>4.2321424735136455E-2</v>
      </c>
      <c r="AN592" s="14">
        <f t="shared" si="10"/>
        <v>79.624806786050883</v>
      </c>
      <c r="AO592" s="14">
        <f t="shared" si="11"/>
        <v>253445.75999999995</v>
      </c>
      <c r="AP592" s="15">
        <f t="shared" si="12"/>
        <v>252223.48799999995</v>
      </c>
      <c r="AQ592" s="16">
        <f t="shared" si="13"/>
        <v>3167.6496079634553</v>
      </c>
      <c r="AR592" s="11">
        <f t="shared" si="14"/>
        <v>0.96</v>
      </c>
    </row>
    <row r="593" spans="1:44" hidden="1">
      <c r="A593" s="1" t="s">
        <v>44</v>
      </c>
      <c r="B593" s="1" t="s">
        <v>840</v>
      </c>
      <c r="C593" s="1">
        <v>124170767729247</v>
      </c>
      <c r="D593" s="1" t="s">
        <v>46</v>
      </c>
      <c r="E593" s="1" t="s">
        <v>47</v>
      </c>
      <c r="F593" s="1" t="s">
        <v>793</v>
      </c>
      <c r="G593" s="1">
        <v>43560</v>
      </c>
      <c r="H593" s="1">
        <v>43804</v>
      </c>
      <c r="I593" s="1">
        <v>3</v>
      </c>
      <c r="J593" s="1" t="s">
        <v>49</v>
      </c>
      <c r="K593" s="1">
        <v>201947</v>
      </c>
      <c r="L593" s="2">
        <v>43787</v>
      </c>
      <c r="M593" s="2">
        <v>43793</v>
      </c>
      <c r="N593" s="2">
        <v>43787</v>
      </c>
      <c r="O593" s="2">
        <v>43793</v>
      </c>
      <c r="P593" s="1">
        <v>1</v>
      </c>
      <c r="Q593" s="1">
        <v>62880</v>
      </c>
      <c r="R593" s="10">
        <f t="shared" si="0"/>
        <v>1.2543887647622087</v>
      </c>
      <c r="S593" s="11">
        <f t="shared" si="1"/>
        <v>16.307053941908713</v>
      </c>
      <c r="T593" s="1">
        <v>12.426</v>
      </c>
      <c r="U593" s="1">
        <v>1.8</v>
      </c>
      <c r="V593" s="1">
        <v>67.134</v>
      </c>
      <c r="W593" s="1">
        <v>50128</v>
      </c>
      <c r="X593" s="1">
        <v>289.099999999999</v>
      </c>
      <c r="Y593" s="1">
        <v>13</v>
      </c>
      <c r="Z593" s="1">
        <v>740.099999999999</v>
      </c>
      <c r="AA593" s="1">
        <v>13</v>
      </c>
      <c r="AB593" s="1">
        <v>11.565038167956001</v>
      </c>
      <c r="AC593" s="1">
        <v>740.099999999999</v>
      </c>
      <c r="AD593" s="1">
        <v>658.40651908494101</v>
      </c>
      <c r="AE593" s="1" t="s">
        <v>50</v>
      </c>
      <c r="AF593" s="11">
        <f t="shared" si="2"/>
        <v>2.5933609958506224E-4</v>
      </c>
      <c r="AG593" s="11">
        <f t="shared" si="3"/>
        <v>2.8625954198473281E-5</v>
      </c>
      <c r="AH593" s="10">
        <f t="shared" si="4"/>
        <v>1.4349618320610686</v>
      </c>
      <c r="AI593" s="12">
        <f t="shared" si="5"/>
        <v>0.88961832061068702</v>
      </c>
      <c r="AJ593" s="11">
        <f t="shared" si="6"/>
        <v>7.1917565439399671E-5</v>
      </c>
      <c r="AK593" s="11">
        <f t="shared" si="7"/>
        <v>2.133622111145983E-5</v>
      </c>
      <c r="AL593" s="11">
        <f t="shared" si="8"/>
        <v>-3.0754872870589658</v>
      </c>
      <c r="AM593" s="13">
        <f t="shared" si="9"/>
        <v>1.0507944378246707E-3</v>
      </c>
      <c r="AN593" s="14">
        <f t="shared" si="10"/>
        <v>16.307053941908713</v>
      </c>
      <c r="AO593" s="14">
        <f t="shared" si="11"/>
        <v>817440</v>
      </c>
      <c r="AP593" s="15">
        <f t="shared" si="12"/>
        <v>727209.6</v>
      </c>
      <c r="AQ593" s="16">
        <f t="shared" si="13"/>
        <v>44594.787175572521</v>
      </c>
      <c r="AR593" s="11">
        <f t="shared" si="14"/>
        <v>1</v>
      </c>
    </row>
    <row r="594" spans="1:44" hidden="1">
      <c r="A594" s="1" t="s">
        <v>44</v>
      </c>
      <c r="B594" s="1" t="s">
        <v>841</v>
      </c>
      <c r="C594" s="1">
        <v>124170767729247</v>
      </c>
      <c r="D594" s="1" t="s">
        <v>46</v>
      </c>
      <c r="E594" s="1" t="s">
        <v>47</v>
      </c>
      <c r="F594" s="1" t="s">
        <v>682</v>
      </c>
      <c r="G594" s="1">
        <v>43560</v>
      </c>
      <c r="H594" s="1">
        <v>43804</v>
      </c>
      <c r="I594" s="1">
        <v>3</v>
      </c>
      <c r="J594" s="1" t="s">
        <v>49</v>
      </c>
      <c r="K594" s="1">
        <v>201947</v>
      </c>
      <c r="L594" s="2">
        <v>43787</v>
      </c>
      <c r="M594" s="2">
        <v>43793</v>
      </c>
      <c r="N594" s="2">
        <v>43787</v>
      </c>
      <c r="O594" s="2">
        <v>43793</v>
      </c>
      <c r="P594" s="1">
        <v>1</v>
      </c>
      <c r="Q594" s="1">
        <v>105</v>
      </c>
      <c r="R594" s="10">
        <f t="shared" si="0"/>
        <v>5.0263283867879371E-2</v>
      </c>
      <c r="S594" s="11">
        <f t="shared" si="1"/>
        <v>0.30157970320727617</v>
      </c>
      <c r="T594" s="1">
        <v>0.38</v>
      </c>
      <c r="U594" s="1">
        <v>0</v>
      </c>
      <c r="V594" s="1">
        <v>0</v>
      </c>
      <c r="W594" s="1">
        <v>2089</v>
      </c>
      <c r="X594" s="1">
        <v>83.88</v>
      </c>
      <c r="Y594" s="1">
        <v>6</v>
      </c>
      <c r="Z594" s="1">
        <v>280.16000000000003</v>
      </c>
      <c r="AA594" s="1">
        <v>6</v>
      </c>
      <c r="AB594" s="1">
        <v>6</v>
      </c>
      <c r="AC594" s="1">
        <v>280.16000000000003</v>
      </c>
      <c r="AD594" s="1">
        <v>280.16000000000003</v>
      </c>
      <c r="AE594" s="1" t="s">
        <v>50</v>
      </c>
      <c r="AF594" s="11">
        <f t="shared" si="2"/>
        <v>2.8721876495931067E-3</v>
      </c>
      <c r="AG594" s="11">
        <f t="shared" si="3"/>
        <v>0</v>
      </c>
      <c r="AH594" s="10">
        <f t="shared" si="4"/>
        <v>0</v>
      </c>
      <c r="AI594" s="12">
        <f t="shared" si="5"/>
        <v>1</v>
      </c>
      <c r="AJ594" s="11">
        <f t="shared" si="6"/>
        <v>1.1708805726109214E-3</v>
      </c>
      <c r="AK594" s="11">
        <f t="shared" si="7"/>
        <v>0</v>
      </c>
      <c r="AL594" s="11">
        <f t="shared" si="8"/>
        <v>-2.4530150356739435</v>
      </c>
      <c r="AM594" s="13">
        <f t="shared" si="9"/>
        <v>0.5</v>
      </c>
      <c r="AN594" s="14">
        <f t="shared" si="10"/>
        <v>0.15078985160363809</v>
      </c>
      <c r="AO594" s="14">
        <f t="shared" si="11"/>
        <v>314.99999999999994</v>
      </c>
      <c r="AP594" s="15">
        <f t="shared" si="12"/>
        <v>314.99999999999994</v>
      </c>
      <c r="AQ594" s="16">
        <f t="shared" si="13"/>
        <v>2089</v>
      </c>
      <c r="AR594" s="11" t="str">
        <f t="shared" si="14"/>
        <v/>
      </c>
    </row>
    <row r="595" spans="1:44" hidden="1">
      <c r="A595" s="1" t="s">
        <v>44</v>
      </c>
      <c r="B595" s="1" t="s">
        <v>842</v>
      </c>
      <c r="C595" s="1">
        <v>124170767729247</v>
      </c>
      <c r="D595" s="1" t="s">
        <v>46</v>
      </c>
      <c r="E595" s="1" t="s">
        <v>47</v>
      </c>
      <c r="F595" s="1" t="s">
        <v>843</v>
      </c>
      <c r="G595" s="1">
        <v>43560</v>
      </c>
      <c r="H595" s="1">
        <v>43804</v>
      </c>
      <c r="I595" s="1">
        <v>3</v>
      </c>
      <c r="J595" s="1" t="s">
        <v>49</v>
      </c>
      <c r="K595" s="1">
        <v>201947</v>
      </c>
      <c r="L595" s="2">
        <v>43787</v>
      </c>
      <c r="M595" s="2">
        <v>43793</v>
      </c>
      <c r="N595" s="2">
        <v>43787</v>
      </c>
      <c r="O595" s="2">
        <v>43793</v>
      </c>
      <c r="P595" s="1">
        <v>1</v>
      </c>
      <c r="Q595" s="1">
        <v>1133</v>
      </c>
      <c r="R595" s="10">
        <f t="shared" si="0"/>
        <v>0.14349037487335359</v>
      </c>
      <c r="S595" s="11">
        <f t="shared" si="1"/>
        <v>1.7218844984802431</v>
      </c>
      <c r="T595" s="1">
        <v>1.8</v>
      </c>
      <c r="U595" s="1">
        <v>0</v>
      </c>
      <c r="V595" s="1">
        <v>0</v>
      </c>
      <c r="W595" s="1">
        <v>7896</v>
      </c>
      <c r="X595" s="1">
        <v>70.209999999999994</v>
      </c>
      <c r="Y595" s="1">
        <v>12</v>
      </c>
      <c r="Z595" s="1">
        <v>745.8</v>
      </c>
      <c r="AA595" s="1">
        <v>12</v>
      </c>
      <c r="AB595" s="1">
        <v>12</v>
      </c>
      <c r="AC595" s="1">
        <v>745.8</v>
      </c>
      <c r="AD595" s="1">
        <v>745.8</v>
      </c>
      <c r="AE595" s="1" t="s">
        <v>50</v>
      </c>
      <c r="AF595" s="11">
        <f t="shared" si="2"/>
        <v>1.5197568389057751E-3</v>
      </c>
      <c r="AG595" s="11">
        <f t="shared" si="3"/>
        <v>0</v>
      </c>
      <c r="AH595" s="10">
        <f t="shared" si="4"/>
        <v>0</v>
      </c>
      <c r="AI595" s="12">
        <f t="shared" si="5"/>
        <v>1</v>
      </c>
      <c r="AJ595" s="11">
        <f t="shared" si="6"/>
        <v>4.3838251243724012E-4</v>
      </c>
      <c r="AK595" s="11">
        <f t="shared" si="7"/>
        <v>0</v>
      </c>
      <c r="AL595" s="11">
        <f t="shared" si="8"/>
        <v>-3.4667369153402237</v>
      </c>
      <c r="AM595" s="13">
        <f t="shared" si="9"/>
        <v>0.5</v>
      </c>
      <c r="AN595" s="14">
        <f t="shared" si="10"/>
        <v>0.86094224924012153</v>
      </c>
      <c r="AO595" s="14">
        <f t="shared" si="11"/>
        <v>6798</v>
      </c>
      <c r="AP595" s="15">
        <f t="shared" si="12"/>
        <v>6798</v>
      </c>
      <c r="AQ595" s="16">
        <f t="shared" si="13"/>
        <v>7896</v>
      </c>
      <c r="AR595" s="11" t="str">
        <f t="shared" si="14"/>
        <v/>
      </c>
    </row>
    <row r="596" spans="1:44" hidden="1">
      <c r="A596" s="1" t="s">
        <v>44</v>
      </c>
      <c r="B596" s="1" t="s">
        <v>844</v>
      </c>
      <c r="C596" s="1">
        <v>124170767729247</v>
      </c>
      <c r="D596" s="1" t="s">
        <v>46</v>
      </c>
      <c r="E596" s="1" t="s">
        <v>47</v>
      </c>
      <c r="F596" s="1" t="s">
        <v>715</v>
      </c>
      <c r="G596" s="1">
        <v>43560</v>
      </c>
      <c r="H596" s="1">
        <v>43804</v>
      </c>
      <c r="I596" s="1">
        <v>3</v>
      </c>
      <c r="J596" s="1" t="s">
        <v>49</v>
      </c>
      <c r="K596" s="1">
        <v>201947</v>
      </c>
      <c r="L596" s="2">
        <v>43787</v>
      </c>
      <c r="M596" s="2">
        <v>43793</v>
      </c>
      <c r="N596" s="2">
        <v>43787</v>
      </c>
      <c r="O596" s="2">
        <v>43793</v>
      </c>
      <c r="P596" s="1">
        <v>1</v>
      </c>
      <c r="Q596" s="1">
        <v>62880</v>
      </c>
      <c r="R596" s="10">
        <f t="shared" si="0"/>
        <v>4.4107744107744109</v>
      </c>
      <c r="S596" s="11">
        <f t="shared" si="1"/>
        <v>13.232323232323232</v>
      </c>
      <c r="T596" s="1">
        <v>12.426</v>
      </c>
      <c r="U596" s="1">
        <v>1.8</v>
      </c>
      <c r="V596" s="1">
        <v>67.134</v>
      </c>
      <c r="W596" s="1">
        <v>14256</v>
      </c>
      <c r="X596" s="1">
        <v>56.29</v>
      </c>
      <c r="Y596" s="1">
        <v>3</v>
      </c>
      <c r="Z596" s="1">
        <v>272.5</v>
      </c>
      <c r="AA596" s="1">
        <v>3</v>
      </c>
      <c r="AB596" s="1">
        <v>2.5919083969529999</v>
      </c>
      <c r="AC596" s="1">
        <v>272.5</v>
      </c>
      <c r="AD596" s="1">
        <v>235.431679389897</v>
      </c>
      <c r="AE596" s="1" t="s">
        <v>50</v>
      </c>
      <c r="AF596" s="11">
        <f t="shared" si="2"/>
        <v>2.1043771043771043E-4</v>
      </c>
      <c r="AG596" s="11">
        <f t="shared" si="3"/>
        <v>2.8625954198473281E-5</v>
      </c>
      <c r="AH596" s="10">
        <f t="shared" si="4"/>
        <v>0.40809160305343511</v>
      </c>
      <c r="AI596" s="12">
        <f t="shared" si="5"/>
        <v>0.86396946564885502</v>
      </c>
      <c r="AJ596" s="11">
        <f t="shared" si="6"/>
        <v>1.2148348439793359E-4</v>
      </c>
      <c r="AK596" s="11">
        <f t="shared" si="7"/>
        <v>2.133622111145983E-5</v>
      </c>
      <c r="AL596" s="11">
        <f t="shared" si="8"/>
        <v>-1.4740350214986695</v>
      </c>
      <c r="AM596" s="13">
        <f t="shared" si="9"/>
        <v>7.0236081003419479E-2</v>
      </c>
      <c r="AN596" s="14">
        <f t="shared" si="10"/>
        <v>12.306060606060607</v>
      </c>
      <c r="AO596" s="14">
        <f t="shared" si="11"/>
        <v>175435.2</v>
      </c>
      <c r="AP596" s="15">
        <f t="shared" si="12"/>
        <v>151570.65600000002</v>
      </c>
      <c r="AQ596" s="16">
        <f t="shared" si="13"/>
        <v>12316.748702290077</v>
      </c>
      <c r="AR596" s="11">
        <f t="shared" si="14"/>
        <v>0.93</v>
      </c>
    </row>
    <row r="597" spans="1:44" hidden="1">
      <c r="A597" s="1" t="s">
        <v>44</v>
      </c>
      <c r="B597" s="1" t="s">
        <v>845</v>
      </c>
      <c r="C597" s="1">
        <v>124170767729247</v>
      </c>
      <c r="D597" s="1" t="s">
        <v>46</v>
      </c>
      <c r="E597" s="1" t="s">
        <v>47</v>
      </c>
      <c r="F597" s="1" t="s">
        <v>749</v>
      </c>
      <c r="G597" s="1">
        <v>43560</v>
      </c>
      <c r="H597" s="1">
        <v>43804</v>
      </c>
      <c r="I597" s="1">
        <v>3</v>
      </c>
      <c r="J597" s="1" t="s">
        <v>49</v>
      </c>
      <c r="K597" s="1">
        <v>201947</v>
      </c>
      <c r="L597" s="2">
        <v>43787</v>
      </c>
      <c r="M597" s="2">
        <v>43793</v>
      </c>
      <c r="N597" s="2">
        <v>43787</v>
      </c>
      <c r="O597" s="2">
        <v>43793</v>
      </c>
      <c r="P597" s="1">
        <v>1</v>
      </c>
      <c r="R597" s="10">
        <f t="shared" si="0"/>
        <v>0</v>
      </c>
      <c r="S597" s="11">
        <f t="shared" si="1"/>
        <v>0</v>
      </c>
      <c r="W597" s="1">
        <v>130336</v>
      </c>
      <c r="X597" s="1">
        <v>1107.75</v>
      </c>
      <c r="Y597" s="1">
        <v>113</v>
      </c>
      <c r="Z597" s="1">
        <v>8084.73</v>
      </c>
      <c r="AA597" s="1">
        <v>113</v>
      </c>
      <c r="AB597" s="1">
        <v>0</v>
      </c>
      <c r="AC597" s="1">
        <v>8084.73</v>
      </c>
      <c r="AD597" s="1">
        <v>0</v>
      </c>
      <c r="AE597" s="1" t="s">
        <v>50</v>
      </c>
      <c r="AF597" s="11">
        <f t="shared" si="2"/>
        <v>8.669899337097962E-4</v>
      </c>
      <c r="AG597" s="11">
        <f t="shared" si="3"/>
        <v>0</v>
      </c>
      <c r="AH597" s="10">
        <f t="shared" si="4"/>
        <v>0</v>
      </c>
      <c r="AI597" s="12">
        <f t="shared" si="5"/>
        <v>1</v>
      </c>
      <c r="AJ597" s="11">
        <f t="shared" si="6"/>
        <v>8.1524189009923734E-5</v>
      </c>
      <c r="AK597" s="11">
        <f t="shared" si="7"/>
        <v>0</v>
      </c>
      <c r="AL597" s="11">
        <f t="shared" si="8"/>
        <v>-10.634756925999714</v>
      </c>
      <c r="AM597" s="13">
        <f t="shared" si="9"/>
        <v>0.5</v>
      </c>
      <c r="AN597" s="14">
        <f t="shared" si="10"/>
        <v>0</v>
      </c>
      <c r="AO597" s="14">
        <f t="shared" si="11"/>
        <v>0</v>
      </c>
      <c r="AP597" s="15">
        <f t="shared" si="12"/>
        <v>0</v>
      </c>
      <c r="AQ597" s="16">
        <f t="shared" si="13"/>
        <v>130336</v>
      </c>
      <c r="AR597" s="11" t="str">
        <f t="shared" si="14"/>
        <v/>
      </c>
    </row>
    <row r="598" spans="1:44" hidden="1">
      <c r="A598" s="1" t="s">
        <v>44</v>
      </c>
      <c r="B598" s="1" t="s">
        <v>846</v>
      </c>
      <c r="C598" s="1">
        <v>124170767729247</v>
      </c>
      <c r="D598" s="1" t="s">
        <v>46</v>
      </c>
      <c r="E598" s="1" t="s">
        <v>47</v>
      </c>
      <c r="F598" s="1" t="s">
        <v>569</v>
      </c>
      <c r="G598" s="1">
        <v>43560</v>
      </c>
      <c r="H598" s="1">
        <v>43804</v>
      </c>
      <c r="I598" s="1">
        <v>3</v>
      </c>
      <c r="J598" s="1" t="s">
        <v>49</v>
      </c>
      <c r="K598" s="1">
        <v>201947</v>
      </c>
      <c r="L598" s="2">
        <v>43787</v>
      </c>
      <c r="M598" s="2">
        <v>43793</v>
      </c>
      <c r="N598" s="2">
        <v>43787</v>
      </c>
      <c r="O598" s="2">
        <v>43793</v>
      </c>
      <c r="P598" s="1">
        <v>1</v>
      </c>
      <c r="Q598" s="1">
        <v>30458</v>
      </c>
      <c r="R598" s="10">
        <f t="shared" si="0"/>
        <v>6.6226864736988592E-2</v>
      </c>
      <c r="S598" s="11">
        <f t="shared" si="1"/>
        <v>9.8678028458112994</v>
      </c>
      <c r="T598" s="1">
        <v>35.97</v>
      </c>
      <c r="U598" s="1">
        <v>1</v>
      </c>
      <c r="V598" s="1">
        <v>52.5</v>
      </c>
      <c r="W598" s="1">
        <v>459904</v>
      </c>
      <c r="X598" s="1">
        <v>2606.8200000000002</v>
      </c>
      <c r="Y598" s="1">
        <v>149</v>
      </c>
      <c r="Z598" s="1">
        <v>8323.81</v>
      </c>
      <c r="AA598" s="1">
        <v>149</v>
      </c>
      <c r="AB598" s="1">
        <v>133.90038741850501</v>
      </c>
      <c r="AC598" s="1">
        <v>8323.81</v>
      </c>
      <c r="AD598" s="1">
        <v>7480.27774361091</v>
      </c>
      <c r="AE598" s="1" t="s">
        <v>50</v>
      </c>
      <c r="AF598" s="11">
        <f t="shared" si="2"/>
        <v>3.2398065683273032E-4</v>
      </c>
      <c r="AG598" s="11">
        <f t="shared" si="3"/>
        <v>3.2832096657692558E-5</v>
      </c>
      <c r="AH598" s="10">
        <f t="shared" si="4"/>
        <v>15.099612581259438</v>
      </c>
      <c r="AI598" s="12">
        <f t="shared" si="5"/>
        <v>0.89866031824658099</v>
      </c>
      <c r="AJ598" s="11">
        <f t="shared" si="6"/>
        <v>2.6537229751425147E-5</v>
      </c>
      <c r="AK598" s="11">
        <f t="shared" si="7"/>
        <v>3.283155767998311E-5</v>
      </c>
      <c r="AL598" s="11">
        <f t="shared" si="8"/>
        <v>-6.8967463937789368</v>
      </c>
      <c r="AM598" s="13">
        <f t="shared" si="9"/>
        <v>2.6603521576907506E-12</v>
      </c>
      <c r="AN598" s="14">
        <f t="shared" si="10"/>
        <v>9.8678028458112994</v>
      </c>
      <c r="AO598" s="14">
        <f t="shared" si="11"/>
        <v>4538242</v>
      </c>
      <c r="AP598" s="15">
        <f t="shared" si="12"/>
        <v>4078338</v>
      </c>
      <c r="AQ598" s="16">
        <f t="shared" si="13"/>
        <v>413297.47500287561</v>
      </c>
      <c r="AR598" s="11">
        <f t="shared" si="14"/>
        <v>1</v>
      </c>
    </row>
    <row r="599" spans="1:44" hidden="1">
      <c r="A599" s="1" t="s">
        <v>44</v>
      </c>
      <c r="B599" s="1" t="s">
        <v>847</v>
      </c>
      <c r="C599" s="1">
        <v>124170767729247</v>
      </c>
      <c r="D599" s="1" t="s">
        <v>46</v>
      </c>
      <c r="E599" s="1" t="s">
        <v>47</v>
      </c>
      <c r="F599" s="1" t="s">
        <v>822</v>
      </c>
      <c r="G599" s="1">
        <v>43560</v>
      </c>
      <c r="H599" s="1">
        <v>43804</v>
      </c>
      <c r="I599" s="1">
        <v>3</v>
      </c>
      <c r="J599" s="1" t="s">
        <v>49</v>
      </c>
      <c r="K599" s="1">
        <v>201947</v>
      </c>
      <c r="L599" s="2">
        <v>43787</v>
      </c>
      <c r="M599" s="2">
        <v>43793</v>
      </c>
      <c r="N599" s="2">
        <v>43787</v>
      </c>
      <c r="O599" s="2">
        <v>43793</v>
      </c>
      <c r="P599" s="1">
        <v>1</v>
      </c>
      <c r="Q599" s="1">
        <v>6526</v>
      </c>
      <c r="R599" s="10">
        <f t="shared" si="0"/>
        <v>7.8497882986913015E-2</v>
      </c>
      <c r="S599" s="11">
        <f t="shared" si="1"/>
        <v>0.23549364896073904</v>
      </c>
      <c r="T599" s="1">
        <v>3.0350000000000001</v>
      </c>
      <c r="U599" s="1">
        <v>0</v>
      </c>
      <c r="V599" s="1">
        <v>0</v>
      </c>
      <c r="W599" s="1">
        <v>83136</v>
      </c>
      <c r="X599" s="1">
        <v>380.75</v>
      </c>
      <c r="Y599" s="1">
        <v>3</v>
      </c>
      <c r="Z599" s="1">
        <v>124.72</v>
      </c>
      <c r="AA599" s="1">
        <v>3</v>
      </c>
      <c r="AB599" s="1">
        <v>3</v>
      </c>
      <c r="AC599" s="1">
        <v>124.72</v>
      </c>
      <c r="AD599" s="1">
        <v>124.72</v>
      </c>
      <c r="AE599" s="1" t="s">
        <v>50</v>
      </c>
      <c r="AF599" s="11">
        <f t="shared" si="2"/>
        <v>3.6085450346420323E-5</v>
      </c>
      <c r="AG599" s="11">
        <f t="shared" si="3"/>
        <v>0</v>
      </c>
      <c r="AH599" s="10">
        <f t="shared" si="4"/>
        <v>0</v>
      </c>
      <c r="AI599" s="12">
        <f t="shared" si="5"/>
        <v>1</v>
      </c>
      <c r="AJ599" s="11">
        <f t="shared" si="6"/>
        <v>2.0833568566809077E-5</v>
      </c>
      <c r="AK599" s="11">
        <f t="shared" si="7"/>
        <v>0</v>
      </c>
      <c r="AL599" s="11">
        <f t="shared" si="8"/>
        <v>-1.7320820593313873</v>
      </c>
      <c r="AM599" s="13">
        <f t="shared" si="9"/>
        <v>0.5</v>
      </c>
      <c r="AN599" s="14">
        <f t="shared" si="10"/>
        <v>0.11774682448036952</v>
      </c>
      <c r="AO599" s="14">
        <f t="shared" si="11"/>
        <v>9789</v>
      </c>
      <c r="AP599" s="15">
        <f t="shared" si="12"/>
        <v>9789</v>
      </c>
      <c r="AQ599" s="16">
        <f t="shared" si="13"/>
        <v>83136</v>
      </c>
      <c r="AR599" s="11" t="str">
        <f t="shared" si="14"/>
        <v/>
      </c>
    </row>
    <row r="600" spans="1:44" hidden="1">
      <c r="A600" s="1" t="s">
        <v>44</v>
      </c>
      <c r="B600" s="1" t="s">
        <v>848</v>
      </c>
      <c r="C600" s="1">
        <v>124170767729247</v>
      </c>
      <c r="D600" s="1" t="s">
        <v>46</v>
      </c>
      <c r="E600" s="1" t="s">
        <v>47</v>
      </c>
      <c r="F600" s="1" t="s">
        <v>723</v>
      </c>
      <c r="G600" s="1">
        <v>43560</v>
      </c>
      <c r="H600" s="1">
        <v>43804</v>
      </c>
      <c r="I600" s="1">
        <v>3</v>
      </c>
      <c r="J600" s="1" t="s">
        <v>49</v>
      </c>
      <c r="K600" s="1">
        <v>201947</v>
      </c>
      <c r="L600" s="2">
        <v>43787</v>
      </c>
      <c r="M600" s="2">
        <v>43793</v>
      </c>
      <c r="N600" s="2">
        <v>43787</v>
      </c>
      <c r="O600" s="2">
        <v>43793</v>
      </c>
      <c r="P600" s="1">
        <v>1</v>
      </c>
      <c r="Q600" s="1">
        <v>3767</v>
      </c>
      <c r="R600" s="10">
        <f t="shared" si="0"/>
        <v>8.3222870272180977E-2</v>
      </c>
      <c r="S600" s="11">
        <f t="shared" si="1"/>
        <v>35.369719865676913</v>
      </c>
      <c r="T600" s="1">
        <v>13.01</v>
      </c>
      <c r="U600" s="1">
        <v>4</v>
      </c>
      <c r="V600" s="1">
        <v>252.99</v>
      </c>
      <c r="W600" s="1">
        <v>45264</v>
      </c>
      <c r="X600" s="1">
        <v>4224.96</v>
      </c>
      <c r="Y600" s="1">
        <v>425</v>
      </c>
      <c r="Z600" s="1">
        <v>42966.29</v>
      </c>
      <c r="AA600" s="1">
        <v>425</v>
      </c>
      <c r="AB600" s="1">
        <v>376.93628882357501</v>
      </c>
      <c r="AC600" s="1">
        <v>42966.29</v>
      </c>
      <c r="AD600" s="1">
        <v>38107.185640276402</v>
      </c>
      <c r="AE600" s="1" t="s">
        <v>50</v>
      </c>
      <c r="AF600" s="11">
        <f t="shared" si="2"/>
        <v>9.3893601979498052E-3</v>
      </c>
      <c r="AG600" s="11">
        <f t="shared" si="3"/>
        <v>1.0618529333687285E-3</v>
      </c>
      <c r="AH600" s="10">
        <f t="shared" si="4"/>
        <v>48.06371117600213</v>
      </c>
      <c r="AI600" s="12">
        <f t="shared" si="5"/>
        <v>0.88690891487999501</v>
      </c>
      <c r="AJ600" s="11">
        <f t="shared" si="6"/>
        <v>4.5330762995456102E-4</v>
      </c>
      <c r="AK600" s="11">
        <f t="shared" si="7"/>
        <v>5.306445089020334E-4</v>
      </c>
      <c r="AL600" s="11">
        <f t="shared" si="8"/>
        <v>-11.932150008853847</v>
      </c>
      <c r="AM600" s="13">
        <f t="shared" si="9"/>
        <v>4.0233978905096333E-33</v>
      </c>
      <c r="AN600" s="14">
        <f t="shared" si="10"/>
        <v>35.369719865676913</v>
      </c>
      <c r="AO600" s="14">
        <f t="shared" si="11"/>
        <v>1600974.9999999998</v>
      </c>
      <c r="AP600" s="15">
        <f t="shared" si="12"/>
        <v>1419918.9999999998</v>
      </c>
      <c r="AQ600" s="16">
        <f t="shared" si="13"/>
        <v>40145.045123128097</v>
      </c>
      <c r="AR600" s="11">
        <f t="shared" si="14"/>
        <v>1</v>
      </c>
    </row>
    <row r="601" spans="1:44" hidden="1">
      <c r="A601" s="1" t="s">
        <v>44</v>
      </c>
      <c r="B601" s="1" t="s">
        <v>849</v>
      </c>
      <c r="C601" s="1">
        <v>124170767729247</v>
      </c>
      <c r="D601" s="1" t="s">
        <v>46</v>
      </c>
      <c r="E601" s="1" t="s">
        <v>47</v>
      </c>
      <c r="F601" s="1" t="s">
        <v>727</v>
      </c>
      <c r="G601" s="1">
        <v>43560</v>
      </c>
      <c r="H601" s="1">
        <v>43804</v>
      </c>
      <c r="I601" s="1">
        <v>3</v>
      </c>
      <c r="J601" s="1" t="s">
        <v>49</v>
      </c>
      <c r="K601" s="1">
        <v>201947</v>
      </c>
      <c r="L601" s="2">
        <v>43787</v>
      </c>
      <c r="M601" s="2">
        <v>43793</v>
      </c>
      <c r="N601" s="2">
        <v>43787</v>
      </c>
      <c r="O601" s="2">
        <v>43793</v>
      </c>
      <c r="P601" s="1">
        <v>1</v>
      </c>
      <c r="R601" s="10">
        <f t="shared" si="0"/>
        <v>0</v>
      </c>
      <c r="S601" s="11">
        <f t="shared" si="1"/>
        <v>0</v>
      </c>
      <c r="W601" s="1">
        <v>31624</v>
      </c>
      <c r="X601" s="1">
        <v>121.83</v>
      </c>
      <c r="Y601" s="1">
        <v>8</v>
      </c>
      <c r="Z601" s="1">
        <v>301.26</v>
      </c>
      <c r="AA601" s="1">
        <v>8</v>
      </c>
      <c r="AB601" s="1">
        <v>0</v>
      </c>
      <c r="AC601" s="1">
        <v>301.26</v>
      </c>
      <c r="AD601" s="1">
        <v>0</v>
      </c>
      <c r="AE601" s="1" t="s">
        <v>50</v>
      </c>
      <c r="AF601" s="11">
        <f t="shared" si="2"/>
        <v>2.5297242600556537E-4</v>
      </c>
      <c r="AG601" s="11">
        <f t="shared" si="3"/>
        <v>0</v>
      </c>
      <c r="AH601" s="10">
        <f t="shared" si="4"/>
        <v>0</v>
      </c>
      <c r="AI601" s="12">
        <f t="shared" si="5"/>
        <v>1</v>
      </c>
      <c r="AJ601" s="11">
        <f t="shared" si="6"/>
        <v>8.942794539216727E-5</v>
      </c>
      <c r="AK601" s="11">
        <f t="shared" si="7"/>
        <v>0</v>
      </c>
      <c r="AL601" s="11">
        <f t="shared" si="8"/>
        <v>-2.8287849496732647</v>
      </c>
      <c r="AM601" s="13">
        <f t="shared" si="9"/>
        <v>0.5</v>
      </c>
      <c r="AN601" s="14">
        <f t="shared" si="10"/>
        <v>0</v>
      </c>
      <c r="AO601" s="14">
        <f t="shared" si="11"/>
        <v>0</v>
      </c>
      <c r="AP601" s="15">
        <f t="shared" si="12"/>
        <v>0</v>
      </c>
      <c r="AQ601" s="16">
        <f t="shared" si="13"/>
        <v>31624</v>
      </c>
      <c r="AR601" s="11" t="str">
        <f t="shared" si="14"/>
        <v/>
      </c>
    </row>
    <row r="602" spans="1:44" hidden="1">
      <c r="A602" s="1" t="s">
        <v>53</v>
      </c>
      <c r="B602" s="1" t="s">
        <v>850</v>
      </c>
      <c r="C602" s="1">
        <v>124170767729247</v>
      </c>
      <c r="D602" s="1" t="s">
        <v>46</v>
      </c>
      <c r="E602" s="1" t="s">
        <v>55</v>
      </c>
      <c r="F602" s="1" t="s">
        <v>630</v>
      </c>
      <c r="G602" s="1">
        <v>43560</v>
      </c>
      <c r="H602" s="1">
        <v>43804</v>
      </c>
      <c r="I602" s="1">
        <v>3</v>
      </c>
      <c r="J602" s="1" t="s">
        <v>49</v>
      </c>
      <c r="K602" s="1">
        <v>201947</v>
      </c>
      <c r="L602" s="2">
        <v>43787</v>
      </c>
      <c r="M602" s="2">
        <v>43793</v>
      </c>
      <c r="N602" s="2">
        <v>43787</v>
      </c>
      <c r="O602" s="2">
        <v>43793</v>
      </c>
      <c r="P602" s="1">
        <v>1</v>
      </c>
      <c r="Q602" s="1">
        <v>85903</v>
      </c>
      <c r="R602" s="10">
        <f t="shared" si="0"/>
        <v>6.3528747048309006E-2</v>
      </c>
      <c r="S602" s="11">
        <f t="shared" si="1"/>
        <v>78.90270383399978</v>
      </c>
      <c r="T602" s="1">
        <v>104.63500000000001</v>
      </c>
      <c r="U602" s="1">
        <v>16</v>
      </c>
      <c r="V602" s="1">
        <v>710.68</v>
      </c>
      <c r="W602" s="1">
        <v>1352191</v>
      </c>
      <c r="X602" s="1">
        <v>14545.2599999999</v>
      </c>
      <c r="Y602" s="1">
        <v>1242</v>
      </c>
      <c r="Z602" s="1">
        <v>70855.929999999993</v>
      </c>
      <c r="AA602" s="1">
        <v>1242</v>
      </c>
      <c r="AB602" s="1">
        <v>990.14551296174</v>
      </c>
      <c r="AC602" s="1">
        <v>70855.929999999993</v>
      </c>
      <c r="AD602" s="1">
        <v>56487.665987303597</v>
      </c>
      <c r="AE602" s="1" t="s">
        <v>50</v>
      </c>
      <c r="AF602" s="11">
        <f t="shared" si="2"/>
        <v>9.185092934356167E-4</v>
      </c>
      <c r="AG602" s="11">
        <f t="shared" si="3"/>
        <v>1.8625659173719195E-4</v>
      </c>
      <c r="AH602" s="10">
        <f t="shared" si="4"/>
        <v>251.85448703770533</v>
      </c>
      <c r="AI602" s="12">
        <f t="shared" si="5"/>
        <v>0.79721860947044654</v>
      </c>
      <c r="AJ602" s="11">
        <f t="shared" si="6"/>
        <v>2.6050928895071616E-5</v>
      </c>
      <c r="AK602" s="11">
        <f t="shared" si="7"/>
        <v>4.6559811292610863E-5</v>
      </c>
      <c r="AL602" s="11">
        <f t="shared" si="8"/>
        <v>-13.724859644585953</v>
      </c>
      <c r="AM602" s="13">
        <f t="shared" si="9"/>
        <v>3.6034279393339279E-43</v>
      </c>
      <c r="AN602" s="14">
        <f t="shared" si="10"/>
        <v>78.90270383399978</v>
      </c>
      <c r="AO602" s="14">
        <f t="shared" si="11"/>
        <v>106691526</v>
      </c>
      <c r="AP602" s="15">
        <f t="shared" si="12"/>
        <v>85056470</v>
      </c>
      <c r="AQ602" s="16">
        <f t="shared" si="13"/>
        <v>1077991.8287584526</v>
      </c>
      <c r="AR602" s="11">
        <f t="shared" si="14"/>
        <v>1</v>
      </c>
    </row>
    <row r="603" spans="1:44" hidden="1">
      <c r="A603" s="1" t="s">
        <v>75</v>
      </c>
      <c r="B603" s="1" t="s">
        <v>851</v>
      </c>
      <c r="C603" s="1">
        <v>124170767729247</v>
      </c>
      <c r="D603" s="1" t="s">
        <v>46</v>
      </c>
      <c r="E603" s="1" t="s">
        <v>77</v>
      </c>
      <c r="G603" s="1">
        <v>43560</v>
      </c>
      <c r="H603" s="1">
        <v>43804</v>
      </c>
      <c r="I603" s="1">
        <v>3</v>
      </c>
      <c r="J603" s="1" t="s">
        <v>49</v>
      </c>
      <c r="K603" s="1">
        <v>201947</v>
      </c>
      <c r="L603" s="2">
        <v>43787</v>
      </c>
      <c r="M603" s="2">
        <v>43793</v>
      </c>
      <c r="N603" s="2">
        <v>43787</v>
      </c>
      <c r="O603" s="2">
        <v>43793</v>
      </c>
      <c r="P603" s="1">
        <v>1</v>
      </c>
      <c r="Q603" s="1">
        <v>512254</v>
      </c>
      <c r="R603" s="10">
        <f t="shared" si="0"/>
        <v>0.1300359503123123</v>
      </c>
      <c r="S603" s="11">
        <f t="shared" si="1"/>
        <v>592.83389747383183</v>
      </c>
      <c r="T603" s="1">
        <v>644.22</v>
      </c>
      <c r="U603" s="1">
        <v>79</v>
      </c>
      <c r="V603" s="1">
        <v>4387.93</v>
      </c>
      <c r="W603" s="1">
        <v>3939326</v>
      </c>
      <c r="X603" s="1">
        <v>73400.03</v>
      </c>
      <c r="Y603" s="1">
        <v>4559</v>
      </c>
      <c r="Z603" s="1">
        <v>303119.63</v>
      </c>
      <c r="AA603" s="1">
        <v>4559</v>
      </c>
      <c r="AB603" s="1">
        <v>3951.4756975990599</v>
      </c>
      <c r="AC603" s="1">
        <v>303119.63</v>
      </c>
      <c r="AD603" s="1">
        <v>262726.44251156301</v>
      </c>
      <c r="AE603" s="1" t="s">
        <v>50</v>
      </c>
      <c r="AF603" s="11">
        <f t="shared" si="2"/>
        <v>1.157304574437353E-3</v>
      </c>
      <c r="AG603" s="11">
        <f t="shared" si="3"/>
        <v>1.5422036723968969E-4</v>
      </c>
      <c r="AH603" s="10">
        <f t="shared" si="4"/>
        <v>607.52430239685782</v>
      </c>
      <c r="AI603" s="12">
        <f t="shared" si="5"/>
        <v>0.86674176301889494</v>
      </c>
      <c r="AJ603" s="11">
        <f t="shared" si="6"/>
        <v>1.7130160126847695E-5</v>
      </c>
      <c r="AK603" s="11">
        <f t="shared" si="7"/>
        <v>1.7349808924060073E-5</v>
      </c>
      <c r="AL603" s="11">
        <f t="shared" si="8"/>
        <v>-41.141176928631438</v>
      </c>
      <c r="AM603" s="13">
        <f t="shared" si="9"/>
        <v>0</v>
      </c>
      <c r="AN603" s="14">
        <f t="shared" si="10"/>
        <v>592.83389747383183</v>
      </c>
      <c r="AO603" s="14">
        <f t="shared" si="11"/>
        <v>2335365986</v>
      </c>
      <c r="AP603" s="15">
        <f t="shared" si="12"/>
        <v>2024159232</v>
      </c>
      <c r="AQ603" s="16">
        <f t="shared" si="13"/>
        <v>3414378.3623461714</v>
      </c>
      <c r="AR603" s="11">
        <f t="shared" si="14"/>
        <v>1</v>
      </c>
    </row>
    <row r="604" spans="1:44" hidden="1">
      <c r="A604" s="1" t="s">
        <v>53</v>
      </c>
      <c r="B604" s="1" t="s">
        <v>852</v>
      </c>
      <c r="C604" s="1">
        <v>124170767729247</v>
      </c>
      <c r="D604" s="1" t="s">
        <v>46</v>
      </c>
      <c r="E604" s="1" t="s">
        <v>55</v>
      </c>
      <c r="F604" s="1" t="s">
        <v>719</v>
      </c>
      <c r="G604" s="1">
        <v>43560</v>
      </c>
      <c r="H604" s="1">
        <v>43804</v>
      </c>
      <c r="I604" s="1">
        <v>3</v>
      </c>
      <c r="J604" s="1" t="s">
        <v>49</v>
      </c>
      <c r="K604" s="1">
        <v>201947</v>
      </c>
      <c r="L604" s="2">
        <v>43787</v>
      </c>
      <c r="M604" s="2">
        <v>43793</v>
      </c>
      <c r="N604" s="2">
        <v>43787</v>
      </c>
      <c r="O604" s="2">
        <v>43793</v>
      </c>
      <c r="P604" s="1">
        <v>1</v>
      </c>
      <c r="Q604" s="1">
        <v>4487</v>
      </c>
      <c r="R604" s="10">
        <f t="shared" si="0"/>
        <v>0.13212214010188156</v>
      </c>
      <c r="S604" s="11">
        <f t="shared" si="1"/>
        <v>1.189099260916934</v>
      </c>
      <c r="T604" s="1">
        <v>4.6500000000000004</v>
      </c>
      <c r="U604" s="1">
        <v>0</v>
      </c>
      <c r="V604" s="1">
        <v>0</v>
      </c>
      <c r="W604" s="1">
        <v>33961</v>
      </c>
      <c r="X604" s="1">
        <v>442.88</v>
      </c>
      <c r="Y604" s="1">
        <v>9</v>
      </c>
      <c r="Z604" s="1">
        <v>623.26</v>
      </c>
      <c r="AA604" s="1">
        <v>9</v>
      </c>
      <c r="AB604" s="1">
        <v>9</v>
      </c>
      <c r="AC604" s="1">
        <v>623.26</v>
      </c>
      <c r="AD604" s="1">
        <v>623.26</v>
      </c>
      <c r="AE604" s="1" t="s">
        <v>50</v>
      </c>
      <c r="AF604" s="11">
        <f t="shared" si="2"/>
        <v>2.650098642560584E-4</v>
      </c>
      <c r="AG604" s="11">
        <f t="shared" si="3"/>
        <v>0</v>
      </c>
      <c r="AH604" s="10">
        <f t="shared" si="4"/>
        <v>0</v>
      </c>
      <c r="AI604" s="12">
        <f t="shared" si="5"/>
        <v>1</v>
      </c>
      <c r="AJ604" s="11">
        <f t="shared" si="6"/>
        <v>8.8324915605070227E-5</v>
      </c>
      <c r="AK604" s="11">
        <f t="shared" si="7"/>
        <v>0</v>
      </c>
      <c r="AL604" s="11">
        <f t="shared" si="8"/>
        <v>-3.0003975938228433</v>
      </c>
      <c r="AM604" s="13">
        <f t="shared" si="9"/>
        <v>0.5</v>
      </c>
      <c r="AN604" s="14">
        <f t="shared" si="10"/>
        <v>0.59454963045846698</v>
      </c>
      <c r="AO604" s="14">
        <f t="shared" si="11"/>
        <v>20191.499999999996</v>
      </c>
      <c r="AP604" s="15">
        <f t="shared" si="12"/>
        <v>20191.499999999996</v>
      </c>
      <c r="AQ604" s="16">
        <f t="shared" si="13"/>
        <v>33961</v>
      </c>
      <c r="AR604" s="11" t="str">
        <f t="shared" si="14"/>
        <v/>
      </c>
    </row>
    <row r="605" spans="1:44" hidden="1">
      <c r="A605" s="1" t="s">
        <v>53</v>
      </c>
      <c r="B605" s="1" t="s">
        <v>853</v>
      </c>
      <c r="C605" s="1">
        <v>124170767729247</v>
      </c>
      <c r="D605" s="1" t="s">
        <v>46</v>
      </c>
      <c r="E605" s="1" t="s">
        <v>55</v>
      </c>
      <c r="F605" s="1" t="s">
        <v>706</v>
      </c>
      <c r="G605" s="1">
        <v>43560</v>
      </c>
      <c r="H605" s="1">
        <v>43804</v>
      </c>
      <c r="I605" s="1">
        <v>3</v>
      </c>
      <c r="J605" s="1" t="s">
        <v>49</v>
      </c>
      <c r="K605" s="1">
        <v>201947</v>
      </c>
      <c r="L605" s="2">
        <v>43787</v>
      </c>
      <c r="M605" s="2">
        <v>43793</v>
      </c>
      <c r="N605" s="2">
        <v>43787</v>
      </c>
      <c r="O605" s="2">
        <v>43793</v>
      </c>
      <c r="P605" s="1">
        <v>1</v>
      </c>
      <c r="Q605" s="1">
        <v>149600</v>
      </c>
      <c r="R605" s="10">
        <f t="shared" si="0"/>
        <v>0.12483956947038315</v>
      </c>
      <c r="S605" s="11">
        <f t="shared" si="1"/>
        <v>166.78566481243189</v>
      </c>
      <c r="T605" s="1">
        <v>187.14</v>
      </c>
      <c r="U605" s="1">
        <v>12</v>
      </c>
      <c r="V605" s="1">
        <v>708.1</v>
      </c>
      <c r="W605" s="1">
        <v>1198338</v>
      </c>
      <c r="X605" s="1">
        <v>22495.78</v>
      </c>
      <c r="Y605" s="1">
        <v>1336</v>
      </c>
      <c r="Z605" s="1">
        <v>105337.69</v>
      </c>
      <c r="AA605" s="1">
        <v>1336</v>
      </c>
      <c r="AB605" s="1">
        <v>1239.8766310160499</v>
      </c>
      <c r="AC605" s="1">
        <v>105337.69</v>
      </c>
      <c r="AD605" s="1">
        <v>97758.787572016197</v>
      </c>
      <c r="AE605" s="1" t="s">
        <v>50</v>
      </c>
      <c r="AF605" s="11">
        <f t="shared" si="2"/>
        <v>1.1148774385857747E-3</v>
      </c>
      <c r="AG605" s="11">
        <f t="shared" si="3"/>
        <v>8.0213903743315507E-5</v>
      </c>
      <c r="AH605" s="10">
        <f t="shared" si="4"/>
        <v>96.123368983957221</v>
      </c>
      <c r="AI605" s="12">
        <f t="shared" si="5"/>
        <v>0.92805137052099018</v>
      </c>
      <c r="AJ605" s="11">
        <f t="shared" si="6"/>
        <v>3.0484682079848119E-5</v>
      </c>
      <c r="AK605" s="11">
        <f t="shared" si="7"/>
        <v>2.3154830733922227E-5</v>
      </c>
      <c r="AL605" s="11">
        <f t="shared" si="8"/>
        <v>-27.027872306667795</v>
      </c>
      <c r="AM605" s="13">
        <f t="shared" si="9"/>
        <v>3.476714796717336E-161</v>
      </c>
      <c r="AN605" s="14">
        <f t="shared" si="10"/>
        <v>166.78566481243189</v>
      </c>
      <c r="AO605" s="14">
        <f t="shared" si="11"/>
        <v>199865600</v>
      </c>
      <c r="AP605" s="15">
        <f t="shared" si="12"/>
        <v>185485544.00000003</v>
      </c>
      <c r="AQ605" s="16">
        <f t="shared" si="13"/>
        <v>1112119.2232473823</v>
      </c>
      <c r="AR605" s="11">
        <f t="shared" si="14"/>
        <v>1</v>
      </c>
    </row>
    <row r="606" spans="1:44" hidden="1">
      <c r="A606" s="1" t="s">
        <v>44</v>
      </c>
      <c r="B606" s="1" t="s">
        <v>854</v>
      </c>
      <c r="C606" s="1">
        <v>124170767729247</v>
      </c>
      <c r="D606" s="1" t="s">
        <v>46</v>
      </c>
      <c r="E606" s="1" t="s">
        <v>47</v>
      </c>
      <c r="F606" s="1" t="s">
        <v>729</v>
      </c>
      <c r="G606" s="1">
        <v>43560</v>
      </c>
      <c r="H606" s="1">
        <v>43804</v>
      </c>
      <c r="I606" s="1">
        <v>3</v>
      </c>
      <c r="J606" s="1" t="s">
        <v>49</v>
      </c>
      <c r="K606" s="1">
        <v>201947</v>
      </c>
      <c r="L606" s="2">
        <v>43787</v>
      </c>
      <c r="M606" s="2">
        <v>43793</v>
      </c>
      <c r="N606" s="2">
        <v>43787</v>
      </c>
      <c r="O606" s="2">
        <v>43793</v>
      </c>
      <c r="P606" s="1">
        <v>1</v>
      </c>
      <c r="Q606" s="1">
        <v>573</v>
      </c>
      <c r="R606" s="10">
        <f t="shared" si="0"/>
        <v>6.5771349862258952E-2</v>
      </c>
      <c r="S606" s="11">
        <f t="shared" si="1"/>
        <v>4.9986225895316805</v>
      </c>
      <c r="T606" s="1">
        <v>1.13499999999999</v>
      </c>
      <c r="U606" s="1">
        <v>1.5</v>
      </c>
      <c r="V606" s="1">
        <v>134.875</v>
      </c>
      <c r="W606" s="1">
        <v>8712</v>
      </c>
      <c r="X606" s="1">
        <v>352.5</v>
      </c>
      <c r="Y606" s="1">
        <v>76</v>
      </c>
      <c r="Z606" s="1">
        <v>4422</v>
      </c>
      <c r="AA606" s="1">
        <v>76</v>
      </c>
      <c r="AB606" s="1">
        <v>53.193717277448002</v>
      </c>
      <c r="AC606" s="1">
        <v>4422</v>
      </c>
      <c r="AD606" s="1">
        <v>3095.0344447483499</v>
      </c>
      <c r="AE606" s="1" t="s">
        <v>50</v>
      </c>
      <c r="AF606" s="11">
        <f t="shared" si="2"/>
        <v>8.7235996326905426E-3</v>
      </c>
      <c r="AG606" s="11">
        <f t="shared" si="3"/>
        <v>2.617801047120419E-3</v>
      </c>
      <c r="AH606" s="10">
        <f t="shared" si="4"/>
        <v>22.806282722513089</v>
      </c>
      <c r="AI606" s="12">
        <f t="shared" si="5"/>
        <v>0.69991733259851197</v>
      </c>
      <c r="AJ606" s="11">
        <f t="shared" si="6"/>
        <v>9.9629124251644015E-4</v>
      </c>
      <c r="AK606" s="11">
        <f t="shared" si="7"/>
        <v>2.1346260936887973E-3</v>
      </c>
      <c r="AL606" s="11">
        <f t="shared" si="8"/>
        <v>-2.5919481807929747</v>
      </c>
      <c r="AM606" s="13">
        <f t="shared" si="9"/>
        <v>4.7717072571642335E-3</v>
      </c>
      <c r="AN606" s="14">
        <f t="shared" si="10"/>
        <v>4.9986225895316805</v>
      </c>
      <c r="AO606" s="14">
        <f t="shared" si="11"/>
        <v>43548</v>
      </c>
      <c r="AP606" s="15">
        <f t="shared" si="12"/>
        <v>30480</v>
      </c>
      <c r="AQ606" s="16">
        <f t="shared" si="13"/>
        <v>6097.6798015982358</v>
      </c>
      <c r="AR606" s="11">
        <f t="shared" si="14"/>
        <v>1</v>
      </c>
    </row>
    <row r="607" spans="1:44" hidden="1">
      <c r="A607" s="1" t="s">
        <v>44</v>
      </c>
      <c r="B607" s="1" t="s">
        <v>855</v>
      </c>
      <c r="C607" s="1">
        <v>124170767729247</v>
      </c>
      <c r="D607" s="1" t="s">
        <v>46</v>
      </c>
      <c r="E607" s="1" t="s">
        <v>47</v>
      </c>
      <c r="F607" s="1" t="s">
        <v>575</v>
      </c>
      <c r="G607" s="1">
        <v>43560</v>
      </c>
      <c r="H607" s="1">
        <v>43804</v>
      </c>
      <c r="I607" s="1">
        <v>3</v>
      </c>
      <c r="J607" s="1" t="s">
        <v>49</v>
      </c>
      <c r="K607" s="1">
        <v>201947</v>
      </c>
      <c r="L607" s="2">
        <v>43787</v>
      </c>
      <c r="M607" s="2">
        <v>43793</v>
      </c>
      <c r="N607" s="2">
        <v>43787</v>
      </c>
      <c r="O607" s="2">
        <v>43793</v>
      </c>
      <c r="P607" s="1">
        <v>1</v>
      </c>
      <c r="Q607" s="1">
        <v>1289</v>
      </c>
      <c r="R607" s="10">
        <f t="shared" si="0"/>
        <v>5.3264462809917354E-2</v>
      </c>
      <c r="S607" s="11">
        <f t="shared" si="1"/>
        <v>3.8883057851239666</v>
      </c>
      <c r="T607" s="1">
        <v>1.4850000000000001</v>
      </c>
      <c r="U607" s="1">
        <v>1</v>
      </c>
      <c r="V607" s="1">
        <v>70.599999999999994</v>
      </c>
      <c r="W607" s="1">
        <v>24200</v>
      </c>
      <c r="X607" s="1">
        <v>525.62</v>
      </c>
      <c r="Y607" s="1">
        <v>73</v>
      </c>
      <c r="Z607" s="1">
        <v>3895.65</v>
      </c>
      <c r="AA607" s="1">
        <v>73</v>
      </c>
      <c r="AB607" s="1">
        <v>54.225756400298003</v>
      </c>
      <c r="AC607" s="1">
        <v>3895.65</v>
      </c>
      <c r="AD607" s="1">
        <v>2893.7612043948002</v>
      </c>
      <c r="AE607" s="1" t="s">
        <v>50</v>
      </c>
      <c r="AF607" s="11">
        <f t="shared" si="2"/>
        <v>3.0165289256198348E-3</v>
      </c>
      <c r="AG607" s="11">
        <f t="shared" si="3"/>
        <v>7.7579519006982156E-4</v>
      </c>
      <c r="AH607" s="10">
        <f t="shared" si="4"/>
        <v>18.774243599689683</v>
      </c>
      <c r="AI607" s="12">
        <f t="shared" si="5"/>
        <v>0.7428185808261687</v>
      </c>
      <c r="AJ607" s="11">
        <f t="shared" si="6"/>
        <v>3.5252509897519118E-4</v>
      </c>
      <c r="AK607" s="11">
        <f t="shared" si="7"/>
        <v>7.7549420259386838E-4</v>
      </c>
      <c r="AL607" s="11">
        <f t="shared" si="8"/>
        <v>-2.6304018626225769</v>
      </c>
      <c r="AM607" s="13">
        <f t="shared" si="9"/>
        <v>4.2641994397854778E-3</v>
      </c>
      <c r="AN607" s="14">
        <f t="shared" si="10"/>
        <v>3.8883057851239666</v>
      </c>
      <c r="AO607" s="14">
        <f t="shared" si="11"/>
        <v>94096.999999999985</v>
      </c>
      <c r="AP607" s="15">
        <f t="shared" si="12"/>
        <v>69896.999999999985</v>
      </c>
      <c r="AQ607" s="16">
        <f t="shared" si="13"/>
        <v>17976.209655993283</v>
      </c>
      <c r="AR607" s="11">
        <f t="shared" si="14"/>
        <v>1</v>
      </c>
    </row>
    <row r="608" spans="1:44" hidden="1">
      <c r="A608" s="1" t="s">
        <v>44</v>
      </c>
      <c r="B608" s="1" t="s">
        <v>856</v>
      </c>
      <c r="C608" s="1">
        <v>124170767729247</v>
      </c>
      <c r="D608" s="1" t="s">
        <v>46</v>
      </c>
      <c r="E608" s="1" t="s">
        <v>47</v>
      </c>
      <c r="F608" s="1" t="s">
        <v>768</v>
      </c>
      <c r="G608" s="1">
        <v>43560</v>
      </c>
      <c r="H608" s="1">
        <v>43804</v>
      </c>
      <c r="I608" s="1">
        <v>3</v>
      </c>
      <c r="J608" s="1" t="s">
        <v>49</v>
      </c>
      <c r="K608" s="1">
        <v>201947</v>
      </c>
      <c r="L608" s="2">
        <v>43787</v>
      </c>
      <c r="M608" s="2">
        <v>43793</v>
      </c>
      <c r="N608" s="2">
        <v>43787</v>
      </c>
      <c r="O608" s="2">
        <v>43793</v>
      </c>
      <c r="P608" s="1">
        <v>1</v>
      </c>
      <c r="Q608" s="1">
        <v>644</v>
      </c>
      <c r="R608" s="10">
        <f t="shared" si="0"/>
        <v>5.9431524547803614E-2</v>
      </c>
      <c r="S608" s="11">
        <f t="shared" si="1"/>
        <v>10.341085271317828</v>
      </c>
      <c r="T608" s="1">
        <v>2.8</v>
      </c>
      <c r="U608" s="1">
        <v>2</v>
      </c>
      <c r="V608" s="1">
        <v>83.89</v>
      </c>
      <c r="W608" s="1">
        <v>10836</v>
      </c>
      <c r="X608" s="1">
        <v>1049.55</v>
      </c>
      <c r="Y608" s="1">
        <v>174</v>
      </c>
      <c r="Z608" s="1">
        <v>9367.7099999999991</v>
      </c>
      <c r="AA608" s="1">
        <v>174</v>
      </c>
      <c r="AB608" s="1">
        <v>140.34782608692601</v>
      </c>
      <c r="AC608" s="1">
        <v>9367.7099999999991</v>
      </c>
      <c r="AD608" s="1">
        <v>7555.9639880043496</v>
      </c>
      <c r="AE608" s="1" t="s">
        <v>50</v>
      </c>
      <c r="AF608" s="11">
        <f t="shared" si="2"/>
        <v>1.6057585825027684E-2</v>
      </c>
      <c r="AG608" s="11">
        <f t="shared" si="3"/>
        <v>3.105590062111801E-3</v>
      </c>
      <c r="AH608" s="10">
        <f t="shared" si="4"/>
        <v>33.652173913043477</v>
      </c>
      <c r="AI608" s="12">
        <f t="shared" si="5"/>
        <v>0.80659670164917552</v>
      </c>
      <c r="AJ608" s="11">
        <f t="shared" si="6"/>
        <v>1.2075092566443679E-3</v>
      </c>
      <c r="AK608" s="11">
        <f t="shared" si="7"/>
        <v>2.1925712282168199E-3</v>
      </c>
      <c r="AL608" s="11">
        <f t="shared" si="8"/>
        <v>-5.1744078440755503</v>
      </c>
      <c r="AM608" s="13">
        <f t="shared" si="9"/>
        <v>1.1431746073657153E-7</v>
      </c>
      <c r="AN608" s="14">
        <f t="shared" si="10"/>
        <v>10.341085271317828</v>
      </c>
      <c r="AO608" s="14">
        <f t="shared" si="11"/>
        <v>112055.99999999999</v>
      </c>
      <c r="AP608" s="15">
        <f t="shared" si="12"/>
        <v>90384</v>
      </c>
      <c r="AQ608" s="16">
        <f t="shared" si="13"/>
        <v>8740.2818590704665</v>
      </c>
      <c r="AR608" s="11">
        <f t="shared" si="14"/>
        <v>1</v>
      </c>
    </row>
    <row r="609" spans="1:44" hidden="1">
      <c r="A609" s="1" t="s">
        <v>44</v>
      </c>
      <c r="B609" s="1" t="s">
        <v>857</v>
      </c>
      <c r="C609" s="1">
        <v>124170767729247</v>
      </c>
      <c r="D609" s="1" t="s">
        <v>46</v>
      </c>
      <c r="E609" s="1" t="s">
        <v>47</v>
      </c>
      <c r="F609" s="1" t="s">
        <v>698</v>
      </c>
      <c r="G609" s="1">
        <v>43560</v>
      </c>
      <c r="H609" s="1">
        <v>43804</v>
      </c>
      <c r="I609" s="1">
        <v>3</v>
      </c>
      <c r="J609" s="1" t="s">
        <v>49</v>
      </c>
      <c r="K609" s="1">
        <v>201947</v>
      </c>
      <c r="L609" s="2">
        <v>43787</v>
      </c>
      <c r="M609" s="2">
        <v>43793</v>
      </c>
      <c r="N609" s="2">
        <v>43787</v>
      </c>
      <c r="O609" s="2">
        <v>43793</v>
      </c>
      <c r="P609" s="1">
        <v>1</v>
      </c>
      <c r="Q609" s="1">
        <v>5105</v>
      </c>
      <c r="R609" s="10">
        <f t="shared" si="0"/>
        <v>4.0968477144324604E-2</v>
      </c>
      <c r="S609" s="11">
        <f t="shared" si="1"/>
        <v>2.7039194915254239</v>
      </c>
      <c r="T609" s="1">
        <v>8.69</v>
      </c>
      <c r="U609" s="1">
        <v>1</v>
      </c>
      <c r="V609" s="1">
        <v>40</v>
      </c>
      <c r="W609" s="1">
        <v>124608</v>
      </c>
      <c r="X609" s="1">
        <v>1271.0999999999999</v>
      </c>
      <c r="Y609" s="1">
        <v>66</v>
      </c>
      <c r="Z609" s="1">
        <v>2844.49</v>
      </c>
      <c r="AA609" s="1">
        <v>66</v>
      </c>
      <c r="AB609" s="1">
        <v>41.590989226247999</v>
      </c>
      <c r="AC609" s="1">
        <v>2844.49</v>
      </c>
      <c r="AD609" s="1">
        <v>1792.50231733591</v>
      </c>
      <c r="AE609" s="1" t="s">
        <v>50</v>
      </c>
      <c r="AF609" s="11">
        <f t="shared" si="2"/>
        <v>5.2966101694915254E-4</v>
      </c>
      <c r="AG609" s="11">
        <f t="shared" si="3"/>
        <v>1.9588638589618021E-4</v>
      </c>
      <c r="AH609" s="10">
        <f t="shared" si="4"/>
        <v>24.409010773751223</v>
      </c>
      <c r="AI609" s="12">
        <f t="shared" si="5"/>
        <v>0.63016650342801184</v>
      </c>
      <c r="AJ609" s="11">
        <f t="shared" si="6"/>
        <v>6.5179495910763348E-5</v>
      </c>
      <c r="AK609" s="11">
        <f t="shared" si="7"/>
        <v>1.9586719921844221E-4</v>
      </c>
      <c r="AL609" s="11">
        <f t="shared" si="8"/>
        <v>-1.6169094599916871</v>
      </c>
      <c r="AM609" s="13">
        <f t="shared" si="9"/>
        <v>5.2948913049403266E-2</v>
      </c>
      <c r="AN609" s="14">
        <f t="shared" si="10"/>
        <v>2.5687235169491527</v>
      </c>
      <c r="AO609" s="14">
        <f t="shared" si="11"/>
        <v>320083.5</v>
      </c>
      <c r="AP609" s="15">
        <f t="shared" si="12"/>
        <v>201705.90000000002</v>
      </c>
      <c r="AQ609" s="16">
        <f t="shared" si="13"/>
        <v>78523.787659157693</v>
      </c>
      <c r="AR609" s="11">
        <f t="shared" si="14"/>
        <v>0.95</v>
      </c>
    </row>
    <row r="610" spans="1:44" hidden="1">
      <c r="A610" s="1" t="s">
        <v>44</v>
      </c>
      <c r="B610" s="1" t="s">
        <v>858</v>
      </c>
      <c r="C610" s="1">
        <v>124170767729247</v>
      </c>
      <c r="D610" s="1" t="s">
        <v>46</v>
      </c>
      <c r="E610" s="1" t="s">
        <v>47</v>
      </c>
      <c r="F610" s="1" t="s">
        <v>814</v>
      </c>
      <c r="G610" s="1">
        <v>43560</v>
      </c>
      <c r="H610" s="1">
        <v>43804</v>
      </c>
      <c r="I610" s="1">
        <v>3</v>
      </c>
      <c r="J610" s="1" t="s">
        <v>49</v>
      </c>
      <c r="K610" s="1">
        <v>201947</v>
      </c>
      <c r="L610" s="2">
        <v>43787</v>
      </c>
      <c r="M610" s="2">
        <v>43793</v>
      </c>
      <c r="N610" s="2">
        <v>43787</v>
      </c>
      <c r="O610" s="2">
        <v>43793</v>
      </c>
      <c r="P610" s="1">
        <v>1</v>
      </c>
      <c r="Q610" s="1">
        <v>23232</v>
      </c>
      <c r="R610" s="10">
        <f t="shared" si="0"/>
        <v>8.8536585365853654E-2</v>
      </c>
      <c r="S610" s="11">
        <f t="shared" si="1"/>
        <v>12.57219512195122</v>
      </c>
      <c r="T610" s="1">
        <v>27.01</v>
      </c>
      <c r="U610" s="1">
        <v>1</v>
      </c>
      <c r="V610" s="1">
        <v>202.98</v>
      </c>
      <c r="W610" s="1">
        <v>262400</v>
      </c>
      <c r="X610" s="1">
        <v>3308.41</v>
      </c>
      <c r="Y610" s="1">
        <v>142</v>
      </c>
      <c r="Z610" s="1">
        <v>9966.75</v>
      </c>
      <c r="AA610" s="1">
        <v>142</v>
      </c>
      <c r="AB610" s="1">
        <v>130.70523415972201</v>
      </c>
      <c r="AC610" s="1">
        <v>9966.75</v>
      </c>
      <c r="AD610" s="1">
        <v>9173.9886800099193</v>
      </c>
      <c r="AE610" s="1" t="s">
        <v>50</v>
      </c>
      <c r="AF610" s="11">
        <f t="shared" si="2"/>
        <v>5.411585365853659E-4</v>
      </c>
      <c r="AG610" s="11">
        <f t="shared" si="3"/>
        <v>4.3044077134986227E-5</v>
      </c>
      <c r="AH610" s="10">
        <f t="shared" si="4"/>
        <v>11.294765840220386</v>
      </c>
      <c r="AI610" s="12">
        <f t="shared" si="5"/>
        <v>0.92045939549140576</v>
      </c>
      <c r="AJ610" s="11">
        <f t="shared" si="6"/>
        <v>4.5400726095164665E-5</v>
      </c>
      <c r="AK610" s="11">
        <f t="shared" si="7"/>
        <v>4.3043150728728843E-5</v>
      </c>
      <c r="AL610" s="11">
        <f t="shared" si="8"/>
        <v>-7.9619993173401307</v>
      </c>
      <c r="AM610" s="13">
        <f t="shared" si="9"/>
        <v>8.4640705263260645E-16</v>
      </c>
      <c r="AN610" s="14">
        <f t="shared" si="10"/>
        <v>12.57219512195122</v>
      </c>
      <c r="AO610" s="14">
        <f t="shared" si="11"/>
        <v>3298944</v>
      </c>
      <c r="AP610" s="15">
        <f t="shared" si="12"/>
        <v>3036544</v>
      </c>
      <c r="AQ610" s="16">
        <f t="shared" si="13"/>
        <v>241528.54537694488</v>
      </c>
      <c r="AR610" s="11">
        <f t="shared" si="14"/>
        <v>1</v>
      </c>
    </row>
    <row r="611" spans="1:44" hidden="1">
      <c r="A611" s="1" t="s">
        <v>53</v>
      </c>
      <c r="B611" s="1" t="s">
        <v>859</v>
      </c>
      <c r="C611" s="1">
        <v>124170767729247</v>
      </c>
      <c r="D611" s="1" t="s">
        <v>46</v>
      </c>
      <c r="E611" s="1" t="s">
        <v>55</v>
      </c>
      <c r="F611" s="1" t="s">
        <v>704</v>
      </c>
      <c r="G611" s="1">
        <v>43560</v>
      </c>
      <c r="H611" s="1">
        <v>43804</v>
      </c>
      <c r="I611" s="1">
        <v>3</v>
      </c>
      <c r="J611" s="1" t="s">
        <v>49</v>
      </c>
      <c r="K611" s="1">
        <v>201947</v>
      </c>
      <c r="L611" s="2">
        <v>43787</v>
      </c>
      <c r="M611" s="2">
        <v>43793</v>
      </c>
      <c r="N611" s="2">
        <v>43787</v>
      </c>
      <c r="O611" s="2">
        <v>43793</v>
      </c>
      <c r="P611" s="1">
        <v>1</v>
      </c>
      <c r="Q611" s="1">
        <v>26752</v>
      </c>
      <c r="R611" s="10">
        <f t="shared" si="0"/>
        <v>4.6403358137759969E-2</v>
      </c>
      <c r="S611" s="11">
        <f t="shared" si="1"/>
        <v>30.579813012783823</v>
      </c>
      <c r="T611" s="1">
        <v>18.965</v>
      </c>
      <c r="U611" s="1">
        <v>3.5</v>
      </c>
      <c r="V611" s="1">
        <v>269.82</v>
      </c>
      <c r="W611" s="1">
        <v>576510</v>
      </c>
      <c r="X611" s="1">
        <v>5339</v>
      </c>
      <c r="Y611" s="1">
        <v>659</v>
      </c>
      <c r="Z611" s="1">
        <v>40446.839999999997</v>
      </c>
      <c r="AA611" s="1">
        <v>659</v>
      </c>
      <c r="AB611" s="1">
        <v>583.57442434186703</v>
      </c>
      <c r="AC611" s="1">
        <v>40446.839999999997</v>
      </c>
      <c r="AD611" s="1">
        <v>35817.513458949303</v>
      </c>
      <c r="AE611" s="1" t="s">
        <v>50</v>
      </c>
      <c r="AF611" s="11">
        <f t="shared" si="2"/>
        <v>1.1430851156094431E-3</v>
      </c>
      <c r="AG611" s="11">
        <f t="shared" si="3"/>
        <v>1.3083133971291867E-4</v>
      </c>
      <c r="AH611" s="10">
        <f t="shared" si="4"/>
        <v>75.42557565789474</v>
      </c>
      <c r="AI611" s="12">
        <f t="shared" si="5"/>
        <v>0.88554540871336151</v>
      </c>
      <c r="AJ611" s="11">
        <f t="shared" si="6"/>
        <v>4.4502817027310941E-5</v>
      </c>
      <c r="AK611" s="11">
        <f t="shared" si="7"/>
        <v>6.9927717848075277E-5</v>
      </c>
      <c r="AL611" s="11">
        <f t="shared" si="8"/>
        <v>-12.212338188420443</v>
      </c>
      <c r="AM611" s="13">
        <f t="shared" si="9"/>
        <v>1.3355051854241333E-34</v>
      </c>
      <c r="AN611" s="14">
        <f t="shared" si="10"/>
        <v>30.579813012783823</v>
      </c>
      <c r="AO611" s="14">
        <f t="shared" si="11"/>
        <v>17629568.000000004</v>
      </c>
      <c r="AP611" s="15">
        <f t="shared" si="12"/>
        <v>15611783.000000002</v>
      </c>
      <c r="AQ611" s="16">
        <f t="shared" si="13"/>
        <v>510525.78357734007</v>
      </c>
      <c r="AR611" s="11">
        <f t="shared" si="14"/>
        <v>1</v>
      </c>
    </row>
    <row r="612" spans="1:44" hidden="1">
      <c r="A612" s="1" t="s">
        <v>53</v>
      </c>
      <c r="B612" s="1" t="s">
        <v>860</v>
      </c>
      <c r="C612" s="1">
        <v>124170767729247</v>
      </c>
      <c r="D612" s="1" t="s">
        <v>46</v>
      </c>
      <c r="E612" s="1" t="s">
        <v>55</v>
      </c>
      <c r="F612" s="1" t="s">
        <v>509</v>
      </c>
      <c r="G612" s="1">
        <v>43560</v>
      </c>
      <c r="H612" s="1">
        <v>43804</v>
      </c>
      <c r="I612" s="1">
        <v>3</v>
      </c>
      <c r="J612" s="1" t="s">
        <v>49</v>
      </c>
      <c r="K612" s="1">
        <v>201947</v>
      </c>
      <c r="L612" s="2">
        <v>43787</v>
      </c>
      <c r="M612" s="2">
        <v>43793</v>
      </c>
      <c r="N612" s="2">
        <v>43787</v>
      </c>
      <c r="O612" s="2">
        <v>43793</v>
      </c>
      <c r="P612" s="1">
        <v>1</v>
      </c>
      <c r="Q612" s="1">
        <v>62880</v>
      </c>
      <c r="R612" s="10">
        <f t="shared" si="0"/>
        <v>8.3545807363670066E-2</v>
      </c>
      <c r="S612" s="11">
        <f t="shared" si="1"/>
        <v>25.565017053283036</v>
      </c>
      <c r="T612" s="1">
        <v>62.13</v>
      </c>
      <c r="U612" s="1">
        <v>9</v>
      </c>
      <c r="V612" s="1">
        <v>335.67</v>
      </c>
      <c r="W612" s="1">
        <v>752641</v>
      </c>
      <c r="X612" s="1">
        <v>8932.09</v>
      </c>
      <c r="Y612" s="1">
        <v>306</v>
      </c>
      <c r="Z612" s="1">
        <v>22653.9</v>
      </c>
      <c r="AA612" s="1">
        <v>306</v>
      </c>
      <c r="AB612" s="1">
        <v>198.274666030416</v>
      </c>
      <c r="AC612" s="1">
        <v>22653.9</v>
      </c>
      <c r="AD612" s="1">
        <v>14678.740054857601</v>
      </c>
      <c r="AE612" s="1" t="s">
        <v>50</v>
      </c>
      <c r="AF612" s="11">
        <f t="shared" si="2"/>
        <v>4.0656833736137148E-4</v>
      </c>
      <c r="AG612" s="11">
        <f t="shared" si="3"/>
        <v>1.4312977099236642E-4</v>
      </c>
      <c r="AH612" s="10">
        <f t="shared" si="4"/>
        <v>107.72533396946565</v>
      </c>
      <c r="AI612" s="12">
        <f t="shared" si="5"/>
        <v>0.64795642493638672</v>
      </c>
      <c r="AJ612" s="11">
        <f t="shared" si="6"/>
        <v>2.3237239669902883E-5</v>
      </c>
      <c r="AK612" s="11">
        <f t="shared" si="7"/>
        <v>4.7706509186715368E-5</v>
      </c>
      <c r="AL612" s="11">
        <f t="shared" si="8"/>
        <v>-4.9644627629099682</v>
      </c>
      <c r="AM612" s="13">
        <f t="shared" si="9"/>
        <v>3.4445750973186105E-7</v>
      </c>
      <c r="AN612" s="14">
        <f t="shared" si="10"/>
        <v>25.565017053283036</v>
      </c>
      <c r="AO612" s="14">
        <f t="shared" si="11"/>
        <v>19241279.999999996</v>
      </c>
      <c r="AP612" s="15">
        <f t="shared" si="12"/>
        <v>12467510.999999996</v>
      </c>
      <c r="AQ612" s="16">
        <f t="shared" si="13"/>
        <v>487678.57162054704</v>
      </c>
      <c r="AR612" s="11">
        <f t="shared" si="14"/>
        <v>1</v>
      </c>
    </row>
    <row r="613" spans="1:44" hidden="1">
      <c r="A613" s="1" t="s">
        <v>44</v>
      </c>
      <c r="B613" s="1" t="s">
        <v>861</v>
      </c>
      <c r="C613" s="1">
        <v>124170767729247</v>
      </c>
      <c r="D613" s="1" t="s">
        <v>46</v>
      </c>
      <c r="E613" s="1" t="s">
        <v>47</v>
      </c>
      <c r="F613" s="1" t="s">
        <v>862</v>
      </c>
      <c r="G613" s="1">
        <v>43560</v>
      </c>
      <c r="H613" s="1">
        <v>43804</v>
      </c>
      <c r="I613" s="1">
        <v>3</v>
      </c>
      <c r="J613" s="1" t="s">
        <v>49</v>
      </c>
      <c r="K613" s="1">
        <v>201947</v>
      </c>
      <c r="L613" s="2">
        <v>43787</v>
      </c>
      <c r="M613" s="2">
        <v>43793</v>
      </c>
      <c r="N613" s="2">
        <v>43787</v>
      </c>
      <c r="O613" s="2">
        <v>43793</v>
      </c>
      <c r="P613" s="1">
        <v>1</v>
      </c>
      <c r="Q613" s="1">
        <v>92</v>
      </c>
      <c r="R613" s="10">
        <f t="shared" si="0"/>
        <v>0.17068645640074212</v>
      </c>
      <c r="S613" s="11">
        <f t="shared" si="1"/>
        <v>4.2671614100185522</v>
      </c>
      <c r="T613" s="1">
        <v>0.56999999999999995</v>
      </c>
      <c r="U613" s="1">
        <v>0</v>
      </c>
      <c r="V613" s="1">
        <v>0</v>
      </c>
      <c r="W613" s="1">
        <v>539</v>
      </c>
      <c r="X613" s="1">
        <v>32.36</v>
      </c>
      <c r="Y613" s="1">
        <v>25</v>
      </c>
      <c r="Z613" s="1">
        <v>1199.7</v>
      </c>
      <c r="AA613" s="1">
        <v>25</v>
      </c>
      <c r="AB613" s="1">
        <v>25</v>
      </c>
      <c r="AC613" s="1">
        <v>1199.7</v>
      </c>
      <c r="AD613" s="1">
        <v>1199.7</v>
      </c>
      <c r="AE613" s="1" t="s">
        <v>50</v>
      </c>
      <c r="AF613" s="11">
        <f t="shared" si="2"/>
        <v>4.6382189239332093E-2</v>
      </c>
      <c r="AG613" s="11">
        <f t="shared" si="3"/>
        <v>0</v>
      </c>
      <c r="AH613" s="10">
        <f t="shared" si="4"/>
        <v>0</v>
      </c>
      <c r="AI613" s="12">
        <f t="shared" si="5"/>
        <v>1</v>
      </c>
      <c r="AJ613" s="11">
        <f t="shared" si="6"/>
        <v>9.0587529562236278E-3</v>
      </c>
      <c r="AK613" s="11">
        <f t="shared" si="7"/>
        <v>0</v>
      </c>
      <c r="AL613" s="11">
        <f t="shared" si="8"/>
        <v>-5.1201516879281019</v>
      </c>
      <c r="AM613" s="13">
        <f t="shared" si="9"/>
        <v>0.5</v>
      </c>
      <c r="AN613" s="14">
        <f t="shared" si="10"/>
        <v>2.1335807050092761</v>
      </c>
      <c r="AO613" s="14">
        <f t="shared" si="11"/>
        <v>1149.9999999999998</v>
      </c>
      <c r="AP613" s="15">
        <f t="shared" si="12"/>
        <v>1149.9999999999998</v>
      </c>
      <c r="AQ613" s="16">
        <f t="shared" si="13"/>
        <v>539</v>
      </c>
      <c r="AR613" s="11" t="str">
        <f t="shared" si="14"/>
        <v/>
      </c>
    </row>
    <row r="614" spans="1:44" hidden="1">
      <c r="A614" s="1" t="s">
        <v>53</v>
      </c>
      <c r="B614" s="1" t="s">
        <v>863</v>
      </c>
      <c r="C614" s="1">
        <v>124170767729247</v>
      </c>
      <c r="D614" s="1" t="s">
        <v>46</v>
      </c>
      <c r="E614" s="1" t="s">
        <v>55</v>
      </c>
      <c r="F614" s="1" t="s">
        <v>864</v>
      </c>
      <c r="G614" s="1">
        <v>43560</v>
      </c>
      <c r="H614" s="1">
        <v>43804</v>
      </c>
      <c r="I614" s="1">
        <v>3</v>
      </c>
      <c r="J614" s="1" t="s">
        <v>49</v>
      </c>
      <c r="K614" s="1">
        <v>201947</v>
      </c>
      <c r="L614" s="2">
        <v>43787</v>
      </c>
      <c r="M614" s="2">
        <v>43793</v>
      </c>
      <c r="N614" s="2">
        <v>43787</v>
      </c>
      <c r="O614" s="2">
        <v>43793</v>
      </c>
      <c r="P614" s="1">
        <v>1</v>
      </c>
      <c r="Q614" s="1">
        <v>147905</v>
      </c>
      <c r="R614" s="10">
        <f t="shared" si="0"/>
        <v>0.3124696308377452</v>
      </c>
      <c r="S614" s="11">
        <f t="shared" si="1"/>
        <v>93.115949989648072</v>
      </c>
      <c r="T614" s="1">
        <v>78.150000000000006</v>
      </c>
      <c r="U614" s="1">
        <v>14</v>
      </c>
      <c r="V614" s="1">
        <v>842.28</v>
      </c>
      <c r="W614" s="1">
        <v>473342</v>
      </c>
      <c r="X614" s="1">
        <v>4626.66</v>
      </c>
      <c r="Y614" s="1">
        <v>298</v>
      </c>
      <c r="Z614" s="1">
        <v>20638.759999999998</v>
      </c>
      <c r="AA614" s="1">
        <v>298</v>
      </c>
      <c r="AB614" s="1">
        <v>253.19564585369801</v>
      </c>
      <c r="AC614" s="1">
        <v>20638.759999999998</v>
      </c>
      <c r="AD614" s="1">
        <v>17535.718683957901</v>
      </c>
      <c r="AE614" s="1" t="s">
        <v>50</v>
      </c>
      <c r="AF614" s="11">
        <f t="shared" si="2"/>
        <v>6.2956593752508752E-4</v>
      </c>
      <c r="AG614" s="11">
        <f t="shared" si="3"/>
        <v>9.4655353098272539E-5</v>
      </c>
      <c r="AH614" s="10">
        <f t="shared" si="4"/>
        <v>44.804354146242517</v>
      </c>
      <c r="AI614" s="12">
        <f t="shared" si="5"/>
        <v>0.84964981830119957</v>
      </c>
      <c r="AJ614" s="11">
        <f t="shared" si="6"/>
        <v>3.6458293685200097E-5</v>
      </c>
      <c r="AK614" s="11">
        <f t="shared" si="7"/>
        <v>2.5296509912664874E-5</v>
      </c>
      <c r="AL614" s="11">
        <f t="shared" si="8"/>
        <v>-12.054384346366989</v>
      </c>
      <c r="AM614" s="13">
        <f t="shared" si="9"/>
        <v>9.1950734621427991E-34</v>
      </c>
      <c r="AN614" s="14">
        <f t="shared" si="10"/>
        <v>93.115949989648072</v>
      </c>
      <c r="AO614" s="14">
        <f t="shared" si="11"/>
        <v>44075690</v>
      </c>
      <c r="AP614" s="15">
        <f t="shared" si="12"/>
        <v>37448902</v>
      </c>
      <c r="AQ614" s="16">
        <f t="shared" si="13"/>
        <v>402174.94429432641</v>
      </c>
      <c r="AR614" s="11">
        <f t="shared" si="14"/>
        <v>1</v>
      </c>
    </row>
    <row r="615" spans="1:44" hidden="1">
      <c r="A615" s="1" t="s">
        <v>53</v>
      </c>
      <c r="B615" s="1" t="s">
        <v>865</v>
      </c>
      <c r="C615" s="1">
        <v>124170767729247</v>
      </c>
      <c r="D615" s="1" t="s">
        <v>46</v>
      </c>
      <c r="E615" s="1" t="s">
        <v>55</v>
      </c>
      <c r="F615" s="1" t="s">
        <v>666</v>
      </c>
      <c r="G615" s="1">
        <v>43560</v>
      </c>
      <c r="H615" s="1">
        <v>43804</v>
      </c>
      <c r="I615" s="1">
        <v>3</v>
      </c>
      <c r="J615" s="1" t="s">
        <v>49</v>
      </c>
      <c r="K615" s="1">
        <v>201947</v>
      </c>
      <c r="L615" s="2">
        <v>43787</v>
      </c>
      <c r="M615" s="2">
        <v>43793</v>
      </c>
      <c r="N615" s="2">
        <v>43787</v>
      </c>
      <c r="O615" s="2">
        <v>43793</v>
      </c>
      <c r="P615" s="1">
        <v>1</v>
      </c>
      <c r="Q615" s="1">
        <v>88002</v>
      </c>
      <c r="R615" s="10">
        <f t="shared" si="0"/>
        <v>2.0401057121661723</v>
      </c>
      <c r="S615" s="11">
        <f t="shared" si="1"/>
        <v>352.93828820474772</v>
      </c>
      <c r="T615" s="1">
        <v>86.73</v>
      </c>
      <c r="U615" s="1">
        <v>10</v>
      </c>
      <c r="V615" s="1">
        <v>642.11</v>
      </c>
      <c r="W615" s="1">
        <v>43136</v>
      </c>
      <c r="X615" s="1">
        <v>5990.94</v>
      </c>
      <c r="Y615" s="1">
        <v>173</v>
      </c>
      <c r="Z615" s="1">
        <v>16787.55</v>
      </c>
      <c r="AA615" s="1">
        <v>173</v>
      </c>
      <c r="AB615" s="1">
        <v>168.098293220573</v>
      </c>
      <c r="AC615" s="1">
        <v>16787.55</v>
      </c>
      <c r="AD615" s="1">
        <v>16311.8988575435</v>
      </c>
      <c r="AE615" s="1" t="s">
        <v>50</v>
      </c>
      <c r="AF615" s="11">
        <f t="shared" si="2"/>
        <v>4.0105712166172104E-3</v>
      </c>
      <c r="AG615" s="11">
        <f t="shared" si="3"/>
        <v>1.1363378105043067E-4</v>
      </c>
      <c r="AH615" s="10">
        <f t="shared" si="4"/>
        <v>4.9017067793913771</v>
      </c>
      <c r="AI615" s="12">
        <f t="shared" si="5"/>
        <v>0.97166643480120596</v>
      </c>
      <c r="AJ615" s="11">
        <f t="shared" si="6"/>
        <v>3.0430602108411602E-4</v>
      </c>
      <c r="AK615" s="11">
        <f t="shared" si="7"/>
        <v>3.5932115000571505E-5</v>
      </c>
      <c r="AL615" s="11">
        <f t="shared" si="8"/>
        <v>-12.717630360657735</v>
      </c>
      <c r="AM615" s="13">
        <f t="shared" si="9"/>
        <v>2.3597828583688849E-37</v>
      </c>
      <c r="AN615" s="14">
        <f t="shared" si="10"/>
        <v>352.93828820474772</v>
      </c>
      <c r="AO615" s="14">
        <f t="shared" si="11"/>
        <v>15224345.999999998</v>
      </c>
      <c r="AP615" s="15">
        <f t="shared" si="12"/>
        <v>14792985.999999998</v>
      </c>
      <c r="AQ615" s="16">
        <f t="shared" si="13"/>
        <v>41913.803331584822</v>
      </c>
      <c r="AR615" s="11">
        <f t="shared" si="14"/>
        <v>1</v>
      </c>
    </row>
    <row r="616" spans="1:44" hidden="1">
      <c r="A616" s="1" t="s">
        <v>44</v>
      </c>
      <c r="B616" s="1" t="s">
        <v>866</v>
      </c>
      <c r="C616" s="1">
        <v>124170767729247</v>
      </c>
      <c r="D616" s="1" t="s">
        <v>46</v>
      </c>
      <c r="E616" s="1" t="s">
        <v>47</v>
      </c>
      <c r="F616" s="1" t="s">
        <v>736</v>
      </c>
      <c r="G616" s="1">
        <v>43560</v>
      </c>
      <c r="H616" s="1">
        <v>43804</v>
      </c>
      <c r="I616" s="1">
        <v>3</v>
      </c>
      <c r="J616" s="1" t="s">
        <v>49</v>
      </c>
      <c r="K616" s="1">
        <v>201947</v>
      </c>
      <c r="L616" s="2">
        <v>43787</v>
      </c>
      <c r="M616" s="2">
        <v>43793</v>
      </c>
      <c r="N616" s="2">
        <v>43787</v>
      </c>
      <c r="O616" s="2">
        <v>43793</v>
      </c>
      <c r="P616" s="1">
        <v>1</v>
      </c>
      <c r="Q616" s="1">
        <v>5562</v>
      </c>
      <c r="R616" s="10">
        <f t="shared" si="0"/>
        <v>5.020580589254766E-2</v>
      </c>
      <c r="S616" s="11">
        <f t="shared" si="1"/>
        <v>2.6107019064124781</v>
      </c>
      <c r="T616" s="1">
        <v>5.8699999999999903</v>
      </c>
      <c r="U616" s="1">
        <v>2</v>
      </c>
      <c r="V616" s="1">
        <v>67.979999999999905</v>
      </c>
      <c r="W616" s="1">
        <v>110784</v>
      </c>
      <c r="X616" s="1">
        <v>976.73</v>
      </c>
      <c r="Y616" s="1">
        <v>52</v>
      </c>
      <c r="Z616" s="1">
        <v>4971.7</v>
      </c>
      <c r="AA616" s="1">
        <v>52</v>
      </c>
      <c r="AB616" s="1">
        <v>12.163969794964</v>
      </c>
      <c r="AC616" s="1">
        <v>4971.7</v>
      </c>
      <c r="AD616" s="1">
        <v>1162.99247364658</v>
      </c>
      <c r="AE616" s="1" t="s">
        <v>50</v>
      </c>
      <c r="AF616" s="11">
        <f t="shared" si="2"/>
        <v>4.6938186019641827E-4</v>
      </c>
      <c r="AG616" s="11">
        <f t="shared" si="3"/>
        <v>3.595828838547285E-4</v>
      </c>
      <c r="AH616" s="10">
        <f t="shared" si="4"/>
        <v>39.836030204962242</v>
      </c>
      <c r="AI616" s="12">
        <f t="shared" si="5"/>
        <v>0.23392249605841844</v>
      </c>
      <c r="AJ616" s="11">
        <f t="shared" si="6"/>
        <v>6.5076274298847171E-5</v>
      </c>
      <c r="AK616" s="11">
        <f t="shared" si="7"/>
        <v>2.5421777706152677E-4</v>
      </c>
      <c r="AL616" s="11">
        <f t="shared" si="8"/>
        <v>-0.41841740110637504</v>
      </c>
      <c r="AM616" s="13">
        <f t="shared" si="9"/>
        <v>0.33782098306819575</v>
      </c>
      <c r="AN616" s="14">
        <f t="shared" si="10"/>
        <v>1.7230632582322356</v>
      </c>
      <c r="AO616" s="14">
        <f t="shared" si="11"/>
        <v>190887.84</v>
      </c>
      <c r="AP616" s="15">
        <f t="shared" si="12"/>
        <v>44652.960000000006</v>
      </c>
      <c r="AQ616" s="16">
        <f t="shared" si="13"/>
        <v>25914.869803335831</v>
      </c>
      <c r="AR616" s="11" t="str">
        <f t="shared" si="14"/>
        <v/>
      </c>
    </row>
    <row r="617" spans="1:44" hidden="1">
      <c r="A617" s="1" t="s">
        <v>44</v>
      </c>
      <c r="B617" s="1" t="s">
        <v>867</v>
      </c>
      <c r="C617" s="1">
        <v>124170767729247</v>
      </c>
      <c r="D617" s="1" t="s">
        <v>46</v>
      </c>
      <c r="E617" s="1" t="s">
        <v>47</v>
      </c>
      <c r="F617" s="1" t="s">
        <v>660</v>
      </c>
      <c r="G617" s="1">
        <v>43560</v>
      </c>
      <c r="H617" s="1">
        <v>43804</v>
      </c>
      <c r="I617" s="1">
        <v>3</v>
      </c>
      <c r="J617" s="1" t="s">
        <v>49</v>
      </c>
      <c r="K617" s="1">
        <v>201947</v>
      </c>
      <c r="L617" s="2">
        <v>43787</v>
      </c>
      <c r="M617" s="2">
        <v>43793</v>
      </c>
      <c r="N617" s="2">
        <v>43787</v>
      </c>
      <c r="O617" s="2">
        <v>43793</v>
      </c>
      <c r="P617" s="1">
        <v>1</v>
      </c>
      <c r="Q617" s="1">
        <v>156</v>
      </c>
      <c r="R617" s="10">
        <f t="shared" si="0"/>
        <v>5.7777777777777775E-2</v>
      </c>
      <c r="S617" s="11">
        <f t="shared" si="1"/>
        <v>0.63555555555555554</v>
      </c>
      <c r="T617" s="1">
        <v>0.65</v>
      </c>
      <c r="U617" s="1">
        <v>1</v>
      </c>
      <c r="V617" s="1">
        <v>17.350000000000001</v>
      </c>
      <c r="W617" s="1">
        <v>2700</v>
      </c>
      <c r="X617" s="1">
        <v>130.05000000000001</v>
      </c>
      <c r="Y617" s="1">
        <v>11</v>
      </c>
      <c r="Z617" s="1">
        <v>444.07</v>
      </c>
      <c r="AA617" s="1">
        <v>11</v>
      </c>
      <c r="AB617" s="1">
        <v>-6.3076923076859996</v>
      </c>
      <c r="AC617" s="1">
        <v>444.07</v>
      </c>
      <c r="AD617" s="1">
        <v>-254.64153846128301</v>
      </c>
      <c r="AE617" s="1" t="s">
        <v>50</v>
      </c>
      <c r="AF617" s="11">
        <f t="shared" si="2"/>
        <v>4.0740740740740737E-3</v>
      </c>
      <c r="AG617" s="11">
        <f t="shared" si="3"/>
        <v>6.41025641025641E-3</v>
      </c>
      <c r="AH617" s="10">
        <f t="shared" si="4"/>
        <v>17.307692307692307</v>
      </c>
      <c r="AI617" s="12">
        <f t="shared" si="5"/>
        <v>-0.57342657342657355</v>
      </c>
      <c r="AJ617" s="11">
        <f t="shared" si="6"/>
        <v>1.2258747435430252E-3</v>
      </c>
      <c r="AK617" s="11">
        <f t="shared" si="7"/>
        <v>6.3896776848866412E-3</v>
      </c>
      <c r="AL617" s="11">
        <f t="shared" si="8"/>
        <v>0.35906969708431613</v>
      </c>
      <c r="AM617" s="13">
        <f t="shared" si="9"/>
        <v>0.64022852488621451</v>
      </c>
      <c r="AN617" s="14">
        <f t="shared" si="10"/>
        <v>0.40675555555555554</v>
      </c>
      <c r="AO617" s="14">
        <f t="shared" si="11"/>
        <v>1098.24</v>
      </c>
      <c r="AP617" s="15">
        <f t="shared" si="12"/>
        <v>-629.7600000000001</v>
      </c>
      <c r="AQ617" s="16">
        <f t="shared" si="13"/>
        <v>-1548.2517482517485</v>
      </c>
      <c r="AR617" s="11" t="str">
        <f t="shared" si="14"/>
        <v/>
      </c>
    </row>
    <row r="618" spans="1:44" hidden="1">
      <c r="A618" s="1" t="s">
        <v>44</v>
      </c>
      <c r="B618" s="1" t="s">
        <v>868</v>
      </c>
      <c r="C618" s="1">
        <v>124170767729247</v>
      </c>
      <c r="D618" s="1" t="s">
        <v>46</v>
      </c>
      <c r="E618" s="1" t="s">
        <v>47</v>
      </c>
      <c r="F618" s="1" t="s">
        <v>679</v>
      </c>
      <c r="G618" s="1">
        <v>43560</v>
      </c>
      <c r="H618" s="1">
        <v>43804</v>
      </c>
      <c r="I618" s="1">
        <v>3</v>
      </c>
      <c r="J618" s="1" t="s">
        <v>49</v>
      </c>
      <c r="K618" s="1">
        <v>201947</v>
      </c>
      <c r="L618" s="2">
        <v>43787</v>
      </c>
      <c r="M618" s="2">
        <v>43793</v>
      </c>
      <c r="N618" s="2">
        <v>43787</v>
      </c>
      <c r="O618" s="2">
        <v>43793</v>
      </c>
      <c r="P618" s="1">
        <v>1</v>
      </c>
      <c r="Q618" s="1">
        <v>6526</v>
      </c>
      <c r="R618" s="10">
        <f t="shared" si="0"/>
        <v>9.6929909248889751E-2</v>
      </c>
      <c r="S618" s="11">
        <f t="shared" si="1"/>
        <v>3.101757095964472</v>
      </c>
      <c r="T618" s="1">
        <v>4.165</v>
      </c>
      <c r="U618" s="1">
        <v>0</v>
      </c>
      <c r="V618" s="1">
        <v>0</v>
      </c>
      <c r="W618" s="1">
        <v>67327</v>
      </c>
      <c r="X618" s="1">
        <v>632</v>
      </c>
      <c r="Y618" s="1">
        <v>32</v>
      </c>
      <c r="Z618" s="1">
        <v>1778.9</v>
      </c>
      <c r="AA618" s="1">
        <v>32</v>
      </c>
      <c r="AB618" s="1">
        <v>32</v>
      </c>
      <c r="AC618" s="1">
        <v>1778.9</v>
      </c>
      <c r="AD618" s="1">
        <v>1778.9</v>
      </c>
      <c r="AE618" s="1" t="s">
        <v>50</v>
      </c>
      <c r="AF618" s="11">
        <f t="shared" si="2"/>
        <v>4.7529223045732026E-4</v>
      </c>
      <c r="AG618" s="11">
        <f t="shared" si="3"/>
        <v>0</v>
      </c>
      <c r="AH618" s="10">
        <f t="shared" si="4"/>
        <v>0</v>
      </c>
      <c r="AI618" s="12">
        <f t="shared" si="5"/>
        <v>1</v>
      </c>
      <c r="AJ618" s="11">
        <f t="shared" si="6"/>
        <v>8.4000620260523521E-5</v>
      </c>
      <c r="AK618" s="11">
        <f t="shared" si="7"/>
        <v>0</v>
      </c>
      <c r="AL618" s="11">
        <f t="shared" si="8"/>
        <v>-5.6581990583310731</v>
      </c>
      <c r="AM618" s="13">
        <f t="shared" si="9"/>
        <v>0.5</v>
      </c>
      <c r="AN618" s="14">
        <f t="shared" si="10"/>
        <v>1.550878547982236</v>
      </c>
      <c r="AO618" s="14">
        <f t="shared" si="11"/>
        <v>104416</v>
      </c>
      <c r="AP618" s="15">
        <f t="shared" si="12"/>
        <v>104416</v>
      </c>
      <c r="AQ618" s="16">
        <f t="shared" si="13"/>
        <v>67327</v>
      </c>
      <c r="AR618" s="11" t="str">
        <f t="shared" si="14"/>
        <v/>
      </c>
    </row>
    <row r="619" spans="1:44" hidden="1">
      <c r="A619" s="1" t="s">
        <v>44</v>
      </c>
      <c r="B619" s="1" t="s">
        <v>869</v>
      </c>
      <c r="C619" s="1">
        <v>124170767729247</v>
      </c>
      <c r="D619" s="1" t="s">
        <v>46</v>
      </c>
      <c r="E619" s="1" t="s">
        <v>47</v>
      </c>
      <c r="F619" s="1" t="s">
        <v>777</v>
      </c>
      <c r="G619" s="1">
        <v>43560</v>
      </c>
      <c r="H619" s="1">
        <v>43804</v>
      </c>
      <c r="I619" s="1">
        <v>3</v>
      </c>
      <c r="J619" s="1" t="s">
        <v>49</v>
      </c>
      <c r="K619" s="1">
        <v>201947</v>
      </c>
      <c r="L619" s="2">
        <v>43787</v>
      </c>
      <c r="M619" s="2">
        <v>43793</v>
      </c>
      <c r="N619" s="2">
        <v>43787</v>
      </c>
      <c r="O619" s="2">
        <v>43793</v>
      </c>
      <c r="P619" s="1">
        <v>1</v>
      </c>
      <c r="Q619" s="1">
        <v>2935</v>
      </c>
      <c r="R619" s="10">
        <f t="shared" si="0"/>
        <v>0.13621385807769062</v>
      </c>
      <c r="S619" s="11">
        <f t="shared" si="1"/>
        <v>2.4518494453984312</v>
      </c>
      <c r="T619" s="1">
        <v>4.17</v>
      </c>
      <c r="U619" s="1">
        <v>0</v>
      </c>
      <c r="V619" s="1">
        <v>0</v>
      </c>
      <c r="W619" s="1">
        <v>21547</v>
      </c>
      <c r="X619" s="1">
        <v>364.46</v>
      </c>
      <c r="Y619" s="1">
        <v>18</v>
      </c>
      <c r="Z619" s="1">
        <v>1227.78</v>
      </c>
      <c r="AA619" s="1">
        <v>18</v>
      </c>
      <c r="AB619" s="1">
        <v>18</v>
      </c>
      <c r="AC619" s="1">
        <v>1227.78</v>
      </c>
      <c r="AD619" s="1">
        <v>1227.78</v>
      </c>
      <c r="AE619" s="1" t="s">
        <v>50</v>
      </c>
      <c r="AF619" s="11">
        <f t="shared" si="2"/>
        <v>8.3538311597902259E-4</v>
      </c>
      <c r="AG619" s="11">
        <f t="shared" si="3"/>
        <v>0</v>
      </c>
      <c r="AH619" s="10">
        <f t="shared" si="4"/>
        <v>0</v>
      </c>
      <c r="AI619" s="12">
        <f t="shared" si="5"/>
        <v>1</v>
      </c>
      <c r="AJ619" s="11">
        <f t="shared" si="6"/>
        <v>1.9681942737584098E-4</v>
      </c>
      <c r="AK619" s="11">
        <f t="shared" si="7"/>
        <v>0</v>
      </c>
      <c r="AL619" s="11">
        <f t="shared" si="8"/>
        <v>-4.2444139133877163</v>
      </c>
      <c r="AM619" s="13">
        <f t="shared" si="9"/>
        <v>0.5</v>
      </c>
      <c r="AN619" s="14">
        <f t="shared" si="10"/>
        <v>1.2259247226992156</v>
      </c>
      <c r="AO619" s="14">
        <f t="shared" si="11"/>
        <v>26415</v>
      </c>
      <c r="AP619" s="15">
        <f t="shared" si="12"/>
        <v>26415</v>
      </c>
      <c r="AQ619" s="16">
        <f t="shared" si="13"/>
        <v>21547</v>
      </c>
      <c r="AR619" s="11" t="str">
        <f t="shared" si="14"/>
        <v/>
      </c>
    </row>
    <row r="620" spans="1:44" hidden="1">
      <c r="A620" s="1" t="s">
        <v>44</v>
      </c>
      <c r="B620" s="1" t="s">
        <v>870</v>
      </c>
      <c r="C620" s="1">
        <v>124170767729247</v>
      </c>
      <c r="D620" s="1" t="s">
        <v>46</v>
      </c>
      <c r="E620" s="1" t="s">
        <v>47</v>
      </c>
      <c r="F620" s="1" t="s">
        <v>584</v>
      </c>
      <c r="G620" s="1">
        <v>43560</v>
      </c>
      <c r="H620" s="1">
        <v>43804</v>
      </c>
      <c r="I620" s="1">
        <v>3</v>
      </c>
      <c r="J620" s="1" t="s">
        <v>49</v>
      </c>
      <c r="K620" s="1">
        <v>201947</v>
      </c>
      <c r="L620" s="2">
        <v>43787</v>
      </c>
      <c r="M620" s="2">
        <v>43793</v>
      </c>
      <c r="N620" s="2">
        <v>43787</v>
      </c>
      <c r="O620" s="2">
        <v>43793</v>
      </c>
      <c r="P620" s="1">
        <v>1</v>
      </c>
      <c r="Q620" s="1">
        <v>2991</v>
      </c>
      <c r="R620" s="10">
        <f t="shared" si="0"/>
        <v>5.9118850433854488E-2</v>
      </c>
      <c r="S620" s="11">
        <f t="shared" si="1"/>
        <v>0.9459016069416718</v>
      </c>
      <c r="T620" s="1">
        <v>2</v>
      </c>
      <c r="U620" s="1">
        <v>0</v>
      </c>
      <c r="V620" s="1">
        <v>0</v>
      </c>
      <c r="W620" s="1">
        <v>50593</v>
      </c>
      <c r="X620" s="1">
        <v>392.55</v>
      </c>
      <c r="Y620" s="1">
        <v>16</v>
      </c>
      <c r="Z620" s="1">
        <v>968.84</v>
      </c>
      <c r="AA620" s="1">
        <v>16</v>
      </c>
      <c r="AB620" s="1">
        <v>16</v>
      </c>
      <c r="AC620" s="1">
        <v>968.84</v>
      </c>
      <c r="AD620" s="1">
        <v>968.84</v>
      </c>
      <c r="AE620" s="1" t="s">
        <v>50</v>
      </c>
      <c r="AF620" s="11">
        <f t="shared" si="2"/>
        <v>3.1624928349771706E-4</v>
      </c>
      <c r="AG620" s="11">
        <f t="shared" si="3"/>
        <v>0</v>
      </c>
      <c r="AH620" s="10">
        <f t="shared" si="4"/>
        <v>0</v>
      </c>
      <c r="AI620" s="12">
        <f t="shared" si="5"/>
        <v>1</v>
      </c>
      <c r="AJ620" s="11">
        <f t="shared" si="6"/>
        <v>7.9049818184695323E-5</v>
      </c>
      <c r="AK620" s="11">
        <f t="shared" si="7"/>
        <v>0</v>
      </c>
      <c r="AL620" s="11">
        <f t="shared" si="8"/>
        <v>-4.000632648626957</v>
      </c>
      <c r="AM620" s="13">
        <f t="shared" si="9"/>
        <v>0.5</v>
      </c>
      <c r="AN620" s="14">
        <f t="shared" si="10"/>
        <v>0.4729508034708359</v>
      </c>
      <c r="AO620" s="14">
        <f t="shared" si="11"/>
        <v>23928</v>
      </c>
      <c r="AP620" s="15">
        <f t="shared" si="12"/>
        <v>23928</v>
      </c>
      <c r="AQ620" s="16">
        <f t="shared" si="13"/>
        <v>50593</v>
      </c>
      <c r="AR620" s="11" t="str">
        <f t="shared" si="14"/>
        <v/>
      </c>
    </row>
    <row r="621" spans="1:44" hidden="1">
      <c r="A621" s="1" t="s">
        <v>44</v>
      </c>
      <c r="B621" s="1" t="s">
        <v>871</v>
      </c>
      <c r="C621" s="1">
        <v>124170767729247</v>
      </c>
      <c r="D621" s="1" t="s">
        <v>46</v>
      </c>
      <c r="E621" s="1" t="s">
        <v>47</v>
      </c>
      <c r="F621" s="1" t="s">
        <v>820</v>
      </c>
      <c r="G621" s="1">
        <v>43560</v>
      </c>
      <c r="H621" s="1">
        <v>43804</v>
      </c>
      <c r="I621" s="1">
        <v>3</v>
      </c>
      <c r="J621" s="1" t="s">
        <v>49</v>
      </c>
      <c r="K621" s="1">
        <v>201947</v>
      </c>
      <c r="L621" s="2">
        <v>43787</v>
      </c>
      <c r="M621" s="2">
        <v>43793</v>
      </c>
      <c r="N621" s="2">
        <v>43787</v>
      </c>
      <c r="O621" s="2">
        <v>43793</v>
      </c>
      <c r="P621" s="1">
        <v>1</v>
      </c>
      <c r="Q621" s="1">
        <v>6078</v>
      </c>
      <c r="R621" s="10">
        <f t="shared" si="0"/>
        <v>0.22404895311117665</v>
      </c>
      <c r="S621" s="11">
        <f t="shared" si="1"/>
        <v>1.1202447655558831</v>
      </c>
      <c r="T621" s="1">
        <v>4.4899999999999904</v>
      </c>
      <c r="U621" s="1">
        <v>0</v>
      </c>
      <c r="V621" s="1">
        <v>0</v>
      </c>
      <c r="W621" s="1">
        <v>27128</v>
      </c>
      <c r="X621" s="1">
        <v>73.979999999999905</v>
      </c>
      <c r="Y621" s="1">
        <v>5</v>
      </c>
      <c r="Z621" s="1">
        <v>525.16999999999996</v>
      </c>
      <c r="AA621" s="1">
        <v>5</v>
      </c>
      <c r="AB621" s="1">
        <v>5</v>
      </c>
      <c r="AC621" s="1">
        <v>525.16999999999996</v>
      </c>
      <c r="AD621" s="1">
        <v>525.16999999999996</v>
      </c>
      <c r="AE621" s="1" t="s">
        <v>50</v>
      </c>
      <c r="AF621" s="11">
        <f t="shared" si="2"/>
        <v>1.8431141256266588E-4</v>
      </c>
      <c r="AG621" s="11">
        <f t="shared" si="3"/>
        <v>0</v>
      </c>
      <c r="AH621" s="10">
        <f t="shared" si="4"/>
        <v>0</v>
      </c>
      <c r="AI621" s="12">
        <f t="shared" si="5"/>
        <v>1</v>
      </c>
      <c r="AJ621" s="11">
        <f t="shared" si="6"/>
        <v>8.241897307505369E-5</v>
      </c>
      <c r="AK621" s="11">
        <f t="shared" si="7"/>
        <v>0</v>
      </c>
      <c r="AL621" s="11">
        <f t="shared" si="8"/>
        <v>-2.2362740724132206</v>
      </c>
      <c r="AM621" s="13">
        <f t="shared" si="9"/>
        <v>0.5</v>
      </c>
      <c r="AN621" s="14">
        <f t="shared" si="10"/>
        <v>0.56012238277794157</v>
      </c>
      <c r="AO621" s="14">
        <f t="shared" si="11"/>
        <v>15194.999999999998</v>
      </c>
      <c r="AP621" s="15">
        <f t="shared" si="12"/>
        <v>15194.999999999998</v>
      </c>
      <c r="AQ621" s="16">
        <f t="shared" si="13"/>
        <v>27128</v>
      </c>
      <c r="AR621" s="11" t="str">
        <f t="shared" si="14"/>
        <v/>
      </c>
    </row>
    <row r="622" spans="1:44" hidden="1">
      <c r="A622" s="1" t="s">
        <v>44</v>
      </c>
      <c r="B622" s="1" t="s">
        <v>872</v>
      </c>
      <c r="C622" s="1">
        <v>124170767729247</v>
      </c>
      <c r="D622" s="1" t="s">
        <v>46</v>
      </c>
      <c r="E622" s="1" t="s">
        <v>47</v>
      </c>
      <c r="F622" s="1" t="s">
        <v>772</v>
      </c>
      <c r="G622" s="1">
        <v>43560</v>
      </c>
      <c r="H622" s="1">
        <v>43804</v>
      </c>
      <c r="I622" s="1">
        <v>3</v>
      </c>
      <c r="J622" s="1" t="s">
        <v>49</v>
      </c>
      <c r="K622" s="1">
        <v>201947</v>
      </c>
      <c r="L622" s="2">
        <v>43787</v>
      </c>
      <c r="M622" s="2">
        <v>43793</v>
      </c>
      <c r="N622" s="2">
        <v>43787</v>
      </c>
      <c r="O622" s="2">
        <v>43793</v>
      </c>
      <c r="P622" s="1">
        <v>1</v>
      </c>
      <c r="Q622" s="1">
        <v>2991</v>
      </c>
      <c r="R622" s="10">
        <f t="shared" si="0"/>
        <v>2.1961803643412561E-2</v>
      </c>
      <c r="S622" s="11">
        <f t="shared" si="1"/>
        <v>0.41727426922483868</v>
      </c>
      <c r="T622" s="1">
        <v>1.28</v>
      </c>
      <c r="U622" s="1">
        <v>0</v>
      </c>
      <c r="V622" s="1">
        <v>0</v>
      </c>
      <c r="W622" s="1">
        <v>136191</v>
      </c>
      <c r="X622" s="1">
        <v>833.849999999999</v>
      </c>
      <c r="Y622" s="1">
        <v>19</v>
      </c>
      <c r="Z622" s="1">
        <v>1048.04</v>
      </c>
      <c r="AA622" s="1">
        <v>19</v>
      </c>
      <c r="AB622" s="1">
        <v>19</v>
      </c>
      <c r="AC622" s="1">
        <v>1048.04</v>
      </c>
      <c r="AD622" s="1">
        <v>1048.04</v>
      </c>
      <c r="AE622" s="1" t="s">
        <v>50</v>
      </c>
      <c r="AF622" s="11">
        <f t="shared" si="2"/>
        <v>1.3950995293374746E-4</v>
      </c>
      <c r="AG622" s="11">
        <f t="shared" si="3"/>
        <v>0</v>
      </c>
      <c r="AH622" s="10">
        <f t="shared" si="4"/>
        <v>0</v>
      </c>
      <c r="AI622" s="12">
        <f t="shared" si="5"/>
        <v>1</v>
      </c>
      <c r="AJ622" s="11">
        <f t="shared" si="6"/>
        <v>3.2003545594364052E-5</v>
      </c>
      <c r="AK622" s="11">
        <f t="shared" si="7"/>
        <v>0</v>
      </c>
      <c r="AL622" s="11">
        <f t="shared" si="8"/>
        <v>-4.3592030302516136</v>
      </c>
      <c r="AM622" s="13">
        <f t="shared" si="9"/>
        <v>0.5</v>
      </c>
      <c r="AN622" s="14">
        <f t="shared" si="10"/>
        <v>0.20863713461241934</v>
      </c>
      <c r="AO622" s="14">
        <f t="shared" si="11"/>
        <v>28414.500000000004</v>
      </c>
      <c r="AP622" s="15">
        <f t="shared" si="12"/>
        <v>28414.500000000004</v>
      </c>
      <c r="AQ622" s="16">
        <f t="shared" si="13"/>
        <v>136191</v>
      </c>
      <c r="AR622" s="11" t="str">
        <f t="shared" si="14"/>
        <v/>
      </c>
    </row>
    <row r="623" spans="1:44" hidden="1">
      <c r="A623" s="1" t="s">
        <v>44</v>
      </c>
      <c r="B623" s="1" t="s">
        <v>873</v>
      </c>
      <c r="C623" s="1">
        <v>124170767729247</v>
      </c>
      <c r="D623" s="1" t="s">
        <v>46</v>
      </c>
      <c r="E623" s="1" t="s">
        <v>47</v>
      </c>
      <c r="F623" s="1" t="s">
        <v>754</v>
      </c>
      <c r="G623" s="1">
        <v>43560</v>
      </c>
      <c r="H623" s="1">
        <v>43804</v>
      </c>
      <c r="I623" s="1">
        <v>3</v>
      </c>
      <c r="J623" s="1" t="s">
        <v>49</v>
      </c>
      <c r="K623" s="1">
        <v>201947</v>
      </c>
      <c r="L623" s="2">
        <v>43787</v>
      </c>
      <c r="M623" s="2">
        <v>43793</v>
      </c>
      <c r="N623" s="2">
        <v>43787</v>
      </c>
      <c r="O623" s="2">
        <v>43793</v>
      </c>
      <c r="P623" s="1">
        <v>1</v>
      </c>
      <c r="Q623" s="1">
        <v>1289</v>
      </c>
      <c r="R623" s="10">
        <f t="shared" si="0"/>
        <v>0.74123059229442212</v>
      </c>
      <c r="S623" s="11">
        <f t="shared" si="1"/>
        <v>1.4824611845888442</v>
      </c>
      <c r="T623" s="1">
        <v>0.79499999999999904</v>
      </c>
      <c r="U623" s="1">
        <v>0</v>
      </c>
      <c r="V623" s="1">
        <v>0</v>
      </c>
      <c r="W623" s="1">
        <v>1739</v>
      </c>
      <c r="X623" s="1">
        <v>9.59</v>
      </c>
      <c r="Y623" s="1">
        <v>2</v>
      </c>
      <c r="Z623" s="1">
        <v>85.11</v>
      </c>
      <c r="AA623" s="1">
        <v>2</v>
      </c>
      <c r="AB623" s="1">
        <v>2</v>
      </c>
      <c r="AC623" s="1">
        <v>85.11</v>
      </c>
      <c r="AD623" s="1">
        <v>85.11</v>
      </c>
      <c r="AE623" s="1" t="s">
        <v>50</v>
      </c>
      <c r="AF623" s="11">
        <f t="shared" si="2"/>
        <v>1.1500862564692352E-3</v>
      </c>
      <c r="AG623" s="11">
        <f t="shared" si="3"/>
        <v>0</v>
      </c>
      <c r="AH623" s="10">
        <f t="shared" si="4"/>
        <v>0</v>
      </c>
      <c r="AI623" s="12">
        <f t="shared" si="5"/>
        <v>1</v>
      </c>
      <c r="AJ623" s="11">
        <f t="shared" si="6"/>
        <v>8.1276601186048875E-4</v>
      </c>
      <c r="AK623" s="11">
        <f t="shared" si="7"/>
        <v>0</v>
      </c>
      <c r="AL623" s="11">
        <f t="shared" si="8"/>
        <v>-1.4150274983037152</v>
      </c>
      <c r="AM623" s="13">
        <f t="shared" si="9"/>
        <v>0.5</v>
      </c>
      <c r="AN623" s="14">
        <f t="shared" si="10"/>
        <v>0.74123059229442212</v>
      </c>
      <c r="AO623" s="14">
        <f t="shared" si="11"/>
        <v>1289</v>
      </c>
      <c r="AP623" s="15">
        <f t="shared" si="12"/>
        <v>1289</v>
      </c>
      <c r="AQ623" s="16">
        <f t="shared" si="13"/>
        <v>1739</v>
      </c>
      <c r="AR623" s="11" t="str">
        <f t="shared" si="14"/>
        <v/>
      </c>
    </row>
    <row r="624" spans="1:44" hidden="1">
      <c r="A624" s="1" t="s">
        <v>90</v>
      </c>
      <c r="B624" s="1" t="s">
        <v>874</v>
      </c>
      <c r="C624" s="1">
        <v>124170767729247</v>
      </c>
      <c r="D624" s="1" t="s">
        <v>46</v>
      </c>
      <c r="E624" s="1" t="s">
        <v>92</v>
      </c>
      <c r="F624" s="1" t="s">
        <v>93</v>
      </c>
      <c r="G624" s="1">
        <v>43560</v>
      </c>
      <c r="H624" s="1">
        <v>43804</v>
      </c>
      <c r="I624" s="1">
        <v>3</v>
      </c>
      <c r="J624" s="1" t="s">
        <v>49</v>
      </c>
      <c r="K624" s="1">
        <v>201947</v>
      </c>
      <c r="L624" s="2">
        <v>43787</v>
      </c>
      <c r="M624" s="2">
        <v>43793</v>
      </c>
      <c r="N624" s="2">
        <v>43787</v>
      </c>
      <c r="O624" s="2">
        <v>43793</v>
      </c>
      <c r="P624" s="1">
        <v>1</v>
      </c>
      <c r="Q624" s="1">
        <v>2597</v>
      </c>
      <c r="R624" s="10">
        <f t="shared" si="0"/>
        <v>5.9706639691006071E-2</v>
      </c>
      <c r="S624" s="11">
        <f t="shared" si="1"/>
        <v>10.687488504690085</v>
      </c>
      <c r="T624" s="1">
        <v>5.8599999999999897</v>
      </c>
      <c r="U624" s="1">
        <v>9</v>
      </c>
      <c r="V624" s="1">
        <v>390.68</v>
      </c>
      <c r="W624" s="1">
        <v>43496</v>
      </c>
      <c r="X624" s="1">
        <v>1237.49</v>
      </c>
      <c r="Y624" s="1">
        <v>179</v>
      </c>
      <c r="Z624" s="1">
        <v>10058.6599999999</v>
      </c>
      <c r="AA624" s="1">
        <v>179</v>
      </c>
      <c r="AB624" s="1">
        <v>28.262995764214999</v>
      </c>
      <c r="AC624" s="1">
        <v>10058.6599999999</v>
      </c>
      <c r="AD624" s="1">
        <v>1588.2003629814401</v>
      </c>
      <c r="AE624" s="1" t="s">
        <v>50</v>
      </c>
      <c r="AF624" s="11">
        <f t="shared" si="2"/>
        <v>4.1153209490527864E-3</v>
      </c>
      <c r="AG624" s="11">
        <f t="shared" si="3"/>
        <v>3.4655371582595304E-3</v>
      </c>
      <c r="AH624" s="10">
        <f t="shared" si="4"/>
        <v>150.73700423565654</v>
      </c>
      <c r="AI624" s="12">
        <f t="shared" si="5"/>
        <v>0.1578938310857177</v>
      </c>
      <c r="AJ624" s="11">
        <f t="shared" si="6"/>
        <v>3.0695995396428651E-4</v>
      </c>
      <c r="AK624" s="11">
        <f t="shared" si="7"/>
        <v>1.1531756575707821E-3</v>
      </c>
      <c r="AL624" s="11">
        <f t="shared" si="8"/>
        <v>-0.54451269100485566</v>
      </c>
      <c r="AM624" s="13">
        <f t="shared" si="9"/>
        <v>0.29304435879619095</v>
      </c>
      <c r="AN624" s="14">
        <f t="shared" si="10"/>
        <v>7.5881168383299604</v>
      </c>
      <c r="AO624" s="14">
        <f t="shared" si="11"/>
        <v>330052.73</v>
      </c>
      <c r="AP624" s="15">
        <f t="shared" si="12"/>
        <v>52113.289999999986</v>
      </c>
      <c r="AQ624" s="16">
        <f t="shared" si="13"/>
        <v>6867.7500769043772</v>
      </c>
      <c r="AR624" s="11" t="str">
        <f t="shared" si="14"/>
        <v/>
      </c>
    </row>
    <row r="625" spans="1:44" hidden="1">
      <c r="A625" s="1" t="s">
        <v>44</v>
      </c>
      <c r="B625" s="1" t="s">
        <v>875</v>
      </c>
      <c r="C625" s="1">
        <v>124170767729247</v>
      </c>
      <c r="D625" s="1" t="s">
        <v>46</v>
      </c>
      <c r="E625" s="1" t="s">
        <v>47</v>
      </c>
      <c r="F625" s="1" t="s">
        <v>785</v>
      </c>
      <c r="G625" s="1">
        <v>43560</v>
      </c>
      <c r="H625" s="1">
        <v>43804</v>
      </c>
      <c r="I625" s="1">
        <v>3</v>
      </c>
      <c r="J625" s="1" t="s">
        <v>49</v>
      </c>
      <c r="K625" s="1">
        <v>201947</v>
      </c>
      <c r="L625" s="2">
        <v>43787</v>
      </c>
      <c r="M625" s="2">
        <v>43793</v>
      </c>
      <c r="N625" s="2">
        <v>43787</v>
      </c>
      <c r="O625" s="2">
        <v>43793</v>
      </c>
      <c r="P625" s="1">
        <v>1</v>
      </c>
      <c r="Q625" s="1">
        <v>3849</v>
      </c>
      <c r="R625" s="10">
        <f t="shared" si="0"/>
        <v>0.450280767430978</v>
      </c>
      <c r="S625" s="11">
        <f t="shared" si="1"/>
        <v>0.450280767430978</v>
      </c>
      <c r="T625" s="1">
        <v>1.5149999999999999</v>
      </c>
      <c r="U625" s="1">
        <v>0</v>
      </c>
      <c r="V625" s="1">
        <v>0</v>
      </c>
      <c r="W625" s="1">
        <v>8548</v>
      </c>
      <c r="X625" s="1">
        <v>26.22</v>
      </c>
      <c r="Y625" s="1">
        <v>1</v>
      </c>
      <c r="Z625" s="1">
        <v>50.48</v>
      </c>
      <c r="AA625" s="1">
        <v>1</v>
      </c>
      <c r="AB625" s="1">
        <v>1</v>
      </c>
      <c r="AC625" s="1">
        <v>50.48</v>
      </c>
      <c r="AD625" s="1">
        <v>50.48</v>
      </c>
      <c r="AE625" s="1" t="s">
        <v>50</v>
      </c>
      <c r="AF625" s="11">
        <f t="shared" si="2"/>
        <v>1.169864295741694E-4</v>
      </c>
      <c r="AG625" s="11">
        <f t="shared" si="3"/>
        <v>0</v>
      </c>
      <c r="AH625" s="10">
        <f t="shared" si="4"/>
        <v>0</v>
      </c>
      <c r="AI625" s="12">
        <f t="shared" si="5"/>
        <v>1</v>
      </c>
      <c r="AJ625" s="11">
        <f t="shared" si="6"/>
        <v>1.1697958646167346E-4</v>
      </c>
      <c r="AK625" s="11">
        <f t="shared" si="7"/>
        <v>0</v>
      </c>
      <c r="AL625" s="11">
        <f t="shared" si="8"/>
        <v>-1.0000584983474718</v>
      </c>
      <c r="AM625" s="13">
        <f t="shared" si="9"/>
        <v>0.5</v>
      </c>
      <c r="AN625" s="14">
        <f t="shared" si="10"/>
        <v>0.225140383715489</v>
      </c>
      <c r="AO625" s="14">
        <f t="shared" si="11"/>
        <v>1924.5</v>
      </c>
      <c r="AP625" s="15">
        <f t="shared" si="12"/>
        <v>1924.5</v>
      </c>
      <c r="AQ625" s="16">
        <f t="shared" si="13"/>
        <v>8548</v>
      </c>
      <c r="AR625" s="11" t="str">
        <f t="shared" si="14"/>
        <v/>
      </c>
    </row>
    <row r="626" spans="1:44" hidden="1">
      <c r="A626" s="1" t="s">
        <v>44</v>
      </c>
      <c r="B626" s="1" t="s">
        <v>876</v>
      </c>
      <c r="C626" s="1">
        <v>124170767729247</v>
      </c>
      <c r="D626" s="1" t="s">
        <v>46</v>
      </c>
      <c r="E626" s="1" t="s">
        <v>47</v>
      </c>
      <c r="F626" s="1" t="s">
        <v>721</v>
      </c>
      <c r="G626" s="1">
        <v>43560</v>
      </c>
      <c r="H626" s="1">
        <v>43804</v>
      </c>
      <c r="I626" s="1">
        <v>3</v>
      </c>
      <c r="J626" s="1" t="s">
        <v>49</v>
      </c>
      <c r="K626" s="1">
        <v>201947</v>
      </c>
      <c r="L626" s="2">
        <v>43787</v>
      </c>
      <c r="M626" s="2">
        <v>43793</v>
      </c>
      <c r="N626" s="2">
        <v>43787</v>
      </c>
      <c r="O626" s="2">
        <v>43793</v>
      </c>
      <c r="P626" s="1">
        <v>1</v>
      </c>
      <c r="Q626" s="1">
        <v>62880</v>
      </c>
      <c r="R626" s="10">
        <f t="shared" si="0"/>
        <v>6.3695299837925443</v>
      </c>
      <c r="S626" s="11">
        <f t="shared" si="1"/>
        <v>12.739059967585089</v>
      </c>
      <c r="T626" s="1">
        <v>12.426</v>
      </c>
      <c r="U626" s="1">
        <v>1.8</v>
      </c>
      <c r="V626" s="1">
        <v>67.133999999999901</v>
      </c>
      <c r="W626" s="1">
        <v>9872</v>
      </c>
      <c r="X626" s="1">
        <v>36.24</v>
      </c>
      <c r="Y626" s="1">
        <v>2</v>
      </c>
      <c r="Z626" s="1">
        <v>79.479999999999905</v>
      </c>
      <c r="AA626" s="1">
        <v>2</v>
      </c>
      <c r="AB626" s="1">
        <v>1.7174045801560001</v>
      </c>
      <c r="AC626" s="1">
        <v>79.479999999999905</v>
      </c>
      <c r="AD626" s="1">
        <v>68.249658015399405</v>
      </c>
      <c r="AE626" s="1" t="s">
        <v>50</v>
      </c>
      <c r="AF626" s="11">
        <f t="shared" si="2"/>
        <v>2.025931928687196E-4</v>
      </c>
      <c r="AG626" s="11">
        <f t="shared" si="3"/>
        <v>2.8625954198473281E-5</v>
      </c>
      <c r="AH626" s="10">
        <f t="shared" si="4"/>
        <v>0.28259541984732822</v>
      </c>
      <c r="AI626" s="12">
        <f t="shared" si="5"/>
        <v>0.85870229007633592</v>
      </c>
      <c r="AJ626" s="11">
        <f t="shared" si="6"/>
        <v>1.4324050851866261E-4</v>
      </c>
      <c r="AK626" s="11">
        <f t="shared" si="7"/>
        <v>2.133622111145983E-5</v>
      </c>
      <c r="AL626" s="11">
        <f t="shared" si="8"/>
        <v>-1.2012582631988065</v>
      </c>
      <c r="AM626" s="13">
        <f t="shared" si="9"/>
        <v>0.11482551749087413</v>
      </c>
      <c r="AN626" s="14">
        <f t="shared" si="10"/>
        <v>11.337763371150729</v>
      </c>
      <c r="AO626" s="14">
        <f t="shared" si="11"/>
        <v>111926.39999999999</v>
      </c>
      <c r="AP626" s="15">
        <f t="shared" si="12"/>
        <v>96111.456000000006</v>
      </c>
      <c r="AQ626" s="16">
        <f t="shared" si="13"/>
        <v>8477.1090076335877</v>
      </c>
      <c r="AR626" s="11">
        <f t="shared" si="14"/>
        <v>0.89</v>
      </c>
    </row>
    <row r="627" spans="1:44" hidden="1">
      <c r="A627" s="1" t="s">
        <v>44</v>
      </c>
      <c r="B627" s="1" t="s">
        <v>877</v>
      </c>
      <c r="C627" s="1">
        <v>124170767729247</v>
      </c>
      <c r="D627" s="1" t="s">
        <v>46</v>
      </c>
      <c r="E627" s="1" t="s">
        <v>47</v>
      </c>
      <c r="F627" s="1" t="s">
        <v>828</v>
      </c>
      <c r="G627" s="1">
        <v>43560</v>
      </c>
      <c r="H627" s="1">
        <v>43804</v>
      </c>
      <c r="I627" s="1">
        <v>3</v>
      </c>
      <c r="J627" s="1" t="s">
        <v>49</v>
      </c>
      <c r="K627" s="1">
        <v>201947</v>
      </c>
      <c r="L627" s="2">
        <v>43787</v>
      </c>
      <c r="M627" s="2">
        <v>43793</v>
      </c>
      <c r="N627" s="2">
        <v>43787</v>
      </c>
      <c r="O627" s="2">
        <v>43793</v>
      </c>
      <c r="P627" s="1">
        <v>1</v>
      </c>
      <c r="R627" s="10">
        <f t="shared" si="0"/>
        <v>0</v>
      </c>
      <c r="S627" s="11">
        <f t="shared" si="1"/>
        <v>0</v>
      </c>
      <c r="W627" s="1">
        <v>81295</v>
      </c>
      <c r="X627" s="1">
        <v>510.44</v>
      </c>
      <c r="Y627" s="1">
        <v>30</v>
      </c>
      <c r="Z627" s="1">
        <v>1746.04</v>
      </c>
      <c r="AA627" s="1">
        <v>30</v>
      </c>
      <c r="AB627" s="1">
        <v>0</v>
      </c>
      <c r="AC627" s="1">
        <v>1746.04</v>
      </c>
      <c r="AD627" s="1">
        <v>0</v>
      </c>
      <c r="AE627" s="1" t="s">
        <v>50</v>
      </c>
      <c r="AF627" s="11">
        <f t="shared" si="2"/>
        <v>3.6902638538655513E-4</v>
      </c>
      <c r="AG627" s="11">
        <f t="shared" si="3"/>
        <v>0</v>
      </c>
      <c r="AH627" s="10">
        <f t="shared" si="4"/>
        <v>0</v>
      </c>
      <c r="AI627" s="12">
        <f t="shared" si="5"/>
        <v>1</v>
      </c>
      <c r="AJ627" s="11">
        <f t="shared" si="6"/>
        <v>6.7362259196999865E-5</v>
      </c>
      <c r="AK627" s="11">
        <f t="shared" si="7"/>
        <v>0</v>
      </c>
      <c r="AL627" s="11">
        <f t="shared" si="8"/>
        <v>-5.4782364752248478</v>
      </c>
      <c r="AM627" s="13">
        <f t="shared" si="9"/>
        <v>0.5</v>
      </c>
      <c r="AN627" s="14">
        <f t="shared" si="10"/>
        <v>0</v>
      </c>
      <c r="AO627" s="14">
        <f t="shared" si="11"/>
        <v>0</v>
      </c>
      <c r="AP627" s="15">
        <f t="shared" si="12"/>
        <v>0</v>
      </c>
      <c r="AQ627" s="16">
        <f t="shared" si="13"/>
        <v>81295</v>
      </c>
      <c r="AR627" s="11" t="str">
        <f t="shared" si="14"/>
        <v/>
      </c>
    </row>
    <row r="628" spans="1:44" hidden="1">
      <c r="A628" s="1" t="s">
        <v>44</v>
      </c>
      <c r="B628" s="1" t="s">
        <v>878</v>
      </c>
      <c r="C628" s="1">
        <v>124170767729247</v>
      </c>
      <c r="D628" s="1" t="s">
        <v>46</v>
      </c>
      <c r="E628" s="1" t="s">
        <v>47</v>
      </c>
      <c r="F628" s="1" t="s">
        <v>658</v>
      </c>
      <c r="G628" s="1">
        <v>43560</v>
      </c>
      <c r="H628" s="1">
        <v>43804</v>
      </c>
      <c r="I628" s="1">
        <v>3</v>
      </c>
      <c r="J628" s="1" t="s">
        <v>49</v>
      </c>
      <c r="K628" s="1">
        <v>201947</v>
      </c>
      <c r="L628" s="2">
        <v>43787</v>
      </c>
      <c r="M628" s="2">
        <v>43793</v>
      </c>
      <c r="N628" s="2">
        <v>43787</v>
      </c>
      <c r="O628" s="2">
        <v>43793</v>
      </c>
      <c r="P628" s="1">
        <v>1</v>
      </c>
      <c r="Q628" s="1">
        <v>88002</v>
      </c>
      <c r="R628" s="10">
        <f t="shared" si="0"/>
        <v>2.9170644391408116</v>
      </c>
      <c r="S628" s="11">
        <f t="shared" si="1"/>
        <v>443.39379474940336</v>
      </c>
      <c r="T628" s="1">
        <v>20.941500000000001</v>
      </c>
      <c r="U628" s="1">
        <v>2.4</v>
      </c>
      <c r="V628" s="1">
        <v>158.0625</v>
      </c>
      <c r="W628" s="1">
        <v>30168</v>
      </c>
      <c r="X628" s="1">
        <v>5649.7999999999902</v>
      </c>
      <c r="Y628" s="1">
        <v>152</v>
      </c>
      <c r="Z628" s="1">
        <v>15848.22</v>
      </c>
      <c r="AA628" s="1">
        <v>152</v>
      </c>
      <c r="AB628" s="1">
        <v>151.17725506226401</v>
      </c>
      <c r="AC628" s="1">
        <v>15848.22</v>
      </c>
      <c r="AD628" s="1">
        <v>15762.4368238346</v>
      </c>
      <c r="AE628" s="1" t="s">
        <v>50</v>
      </c>
      <c r="AF628" s="11">
        <f t="shared" si="2"/>
        <v>5.0384513391673299E-3</v>
      </c>
      <c r="AG628" s="11">
        <f t="shared" si="3"/>
        <v>2.727210745210336E-5</v>
      </c>
      <c r="AH628" s="10">
        <f t="shared" si="4"/>
        <v>0.82274493761505418</v>
      </c>
      <c r="AI628" s="12">
        <f t="shared" si="5"/>
        <v>0.99458720435779568</v>
      </c>
      <c r="AJ628" s="11">
        <f t="shared" si="6"/>
        <v>4.0764153025188307E-4</v>
      </c>
      <c r="AK628" s="11">
        <f t="shared" si="7"/>
        <v>1.7603829611319506E-5</v>
      </c>
      <c r="AL628" s="11">
        <f t="shared" si="8"/>
        <v>-12.281656040757774</v>
      </c>
      <c r="AM628" s="13">
        <f t="shared" si="9"/>
        <v>5.6823919557012701E-35</v>
      </c>
      <c r="AN628" s="14">
        <f t="shared" si="10"/>
        <v>443.39379474940336</v>
      </c>
      <c r="AO628" s="14">
        <f t="shared" si="11"/>
        <v>13376304</v>
      </c>
      <c r="AP628" s="15">
        <f t="shared" si="12"/>
        <v>13303900.800000001</v>
      </c>
      <c r="AQ628" s="16">
        <f t="shared" si="13"/>
        <v>30004.706781065979</v>
      </c>
      <c r="AR628" s="11">
        <f t="shared" si="14"/>
        <v>1</v>
      </c>
    </row>
    <row r="629" spans="1:44" hidden="1">
      <c r="A629" s="1" t="s">
        <v>44</v>
      </c>
      <c r="B629" s="1" t="s">
        <v>879</v>
      </c>
      <c r="C629" s="1">
        <v>124170767729247</v>
      </c>
      <c r="D629" s="1" t="s">
        <v>46</v>
      </c>
      <c r="E629" s="1" t="s">
        <v>47</v>
      </c>
      <c r="F629" s="1" t="s">
        <v>880</v>
      </c>
      <c r="G629" s="1">
        <v>43560</v>
      </c>
      <c r="H629" s="1">
        <v>43804</v>
      </c>
      <c r="I629" s="1">
        <v>3</v>
      </c>
      <c r="J629" s="1" t="s">
        <v>49</v>
      </c>
      <c r="K629" s="1">
        <v>201947</v>
      </c>
      <c r="L629" s="2">
        <v>43787</v>
      </c>
      <c r="M629" s="2">
        <v>43793</v>
      </c>
      <c r="N629" s="2">
        <v>43787</v>
      </c>
      <c r="O629" s="2">
        <v>43793</v>
      </c>
      <c r="P629" s="1">
        <v>1</v>
      </c>
      <c r="Q629" s="1">
        <v>7881</v>
      </c>
      <c r="R629" s="10">
        <f t="shared" si="0"/>
        <v>1.8640768432032509E-2</v>
      </c>
      <c r="S629" s="11">
        <f t="shared" si="1"/>
        <v>4.6601921080081272</v>
      </c>
      <c r="T629" s="1">
        <v>11.07</v>
      </c>
      <c r="U629" s="1">
        <v>0</v>
      </c>
      <c r="V629" s="1">
        <v>0</v>
      </c>
      <c r="W629" s="1">
        <v>422783</v>
      </c>
      <c r="X629" s="1">
        <v>3629.97</v>
      </c>
      <c r="Y629" s="1">
        <v>250</v>
      </c>
      <c r="Z629" s="1">
        <v>17003.72</v>
      </c>
      <c r="AA629" s="1">
        <v>250</v>
      </c>
      <c r="AB629" s="1">
        <v>250</v>
      </c>
      <c r="AC629" s="1">
        <v>17003.72</v>
      </c>
      <c r="AD629" s="1">
        <v>17003.72</v>
      </c>
      <c r="AE629" s="1" t="s">
        <v>50</v>
      </c>
      <c r="AF629" s="11">
        <f t="shared" si="2"/>
        <v>5.9131989696842118E-4</v>
      </c>
      <c r="AG629" s="11">
        <f t="shared" si="3"/>
        <v>0</v>
      </c>
      <c r="AH629" s="10">
        <f t="shared" si="4"/>
        <v>0</v>
      </c>
      <c r="AI629" s="12">
        <f t="shared" si="5"/>
        <v>1</v>
      </c>
      <c r="AJ629" s="11">
        <f t="shared" si="6"/>
        <v>3.738729517343955E-5</v>
      </c>
      <c r="AK629" s="11">
        <f t="shared" si="7"/>
        <v>0</v>
      </c>
      <c r="AL629" s="11">
        <f t="shared" si="8"/>
        <v>-15.816065169338673</v>
      </c>
      <c r="AM629" s="13">
        <f t="shared" si="9"/>
        <v>0.5</v>
      </c>
      <c r="AN629" s="14">
        <f t="shared" si="10"/>
        <v>2.3300960540040636</v>
      </c>
      <c r="AO629" s="14">
        <f t="shared" si="11"/>
        <v>985125</v>
      </c>
      <c r="AP629" s="15">
        <f t="shared" si="12"/>
        <v>985125</v>
      </c>
      <c r="AQ629" s="16">
        <f t="shared" si="13"/>
        <v>422783</v>
      </c>
      <c r="AR629" s="11" t="str">
        <f t="shared" si="14"/>
        <v/>
      </c>
    </row>
    <row r="630" spans="1:44" hidden="1">
      <c r="A630" s="1" t="s">
        <v>44</v>
      </c>
      <c r="B630" s="1" t="s">
        <v>881</v>
      </c>
      <c r="C630" s="1">
        <v>124170767729247</v>
      </c>
      <c r="D630" s="1" t="s">
        <v>46</v>
      </c>
      <c r="E630" s="1" t="s">
        <v>47</v>
      </c>
      <c r="F630" s="1" t="s">
        <v>662</v>
      </c>
      <c r="G630" s="1">
        <v>43560</v>
      </c>
      <c r="H630" s="1">
        <v>43804</v>
      </c>
      <c r="I630" s="1">
        <v>3</v>
      </c>
      <c r="J630" s="1" t="s">
        <v>49</v>
      </c>
      <c r="K630" s="1">
        <v>201947</v>
      </c>
      <c r="L630" s="2">
        <v>43787</v>
      </c>
      <c r="M630" s="2">
        <v>43793</v>
      </c>
      <c r="N630" s="2">
        <v>43787</v>
      </c>
      <c r="O630" s="2">
        <v>43793</v>
      </c>
      <c r="P630" s="1">
        <v>1</v>
      </c>
      <c r="Q630" s="1">
        <v>18038</v>
      </c>
      <c r="R630" s="10">
        <f t="shared" si="0"/>
        <v>6.4304073637040965E-2</v>
      </c>
      <c r="S630" s="11">
        <f t="shared" si="1"/>
        <v>10.995996591934007</v>
      </c>
      <c r="T630" s="1">
        <v>21.1</v>
      </c>
      <c r="U630" s="1">
        <v>1</v>
      </c>
      <c r="V630" s="1">
        <v>85.49</v>
      </c>
      <c r="W630" s="1">
        <v>280511</v>
      </c>
      <c r="X630" s="1">
        <v>2084.7799999999902</v>
      </c>
      <c r="Y630" s="1">
        <v>171</v>
      </c>
      <c r="Z630" s="1">
        <v>7767.41</v>
      </c>
      <c r="AA630" s="1">
        <v>171</v>
      </c>
      <c r="AB630" s="1">
        <v>155.448885685617</v>
      </c>
      <c r="AC630" s="1">
        <v>7767.41</v>
      </c>
      <c r="AD630" s="1">
        <v>7061.02473194923</v>
      </c>
      <c r="AE630" s="1" t="s">
        <v>50</v>
      </c>
      <c r="AF630" s="11">
        <f t="shared" si="2"/>
        <v>6.0960176249772737E-4</v>
      </c>
      <c r="AG630" s="11">
        <f t="shared" si="3"/>
        <v>5.5438518682780794E-5</v>
      </c>
      <c r="AH630" s="10">
        <f t="shared" si="4"/>
        <v>15.551114314225524</v>
      </c>
      <c r="AI630" s="12">
        <f t="shared" si="5"/>
        <v>0.90905781102792105</v>
      </c>
      <c r="AJ630" s="11">
        <f t="shared" si="6"/>
        <v>4.6603200709715653E-5</v>
      </c>
      <c r="AK630" s="11">
        <f t="shared" si="7"/>
        <v>5.5436981946805039E-5</v>
      </c>
      <c r="AL630" s="11">
        <f t="shared" si="8"/>
        <v>-7.6517384198564926</v>
      </c>
      <c r="AM630" s="13">
        <f t="shared" si="9"/>
        <v>9.9140132941172565E-15</v>
      </c>
      <c r="AN630" s="14">
        <f t="shared" si="10"/>
        <v>10.995996591934007</v>
      </c>
      <c r="AO630" s="14">
        <f t="shared" si="11"/>
        <v>3084498.0000000005</v>
      </c>
      <c r="AP630" s="15">
        <f t="shared" si="12"/>
        <v>2803987.0000000009</v>
      </c>
      <c r="AQ630" s="16">
        <f t="shared" si="13"/>
        <v>255000.71562925316</v>
      </c>
      <c r="AR630" s="11">
        <f t="shared" si="14"/>
        <v>1</v>
      </c>
    </row>
    <row r="631" spans="1:44" hidden="1">
      <c r="A631" s="1" t="s">
        <v>44</v>
      </c>
      <c r="B631" s="1" t="s">
        <v>882</v>
      </c>
      <c r="C631" s="1">
        <v>124170767729247</v>
      </c>
      <c r="D631" s="1" t="s">
        <v>46</v>
      </c>
      <c r="E631" s="1" t="s">
        <v>47</v>
      </c>
      <c r="F631" s="1" t="s">
        <v>642</v>
      </c>
      <c r="G631" s="1">
        <v>43560</v>
      </c>
      <c r="H631" s="1">
        <v>43804</v>
      </c>
      <c r="I631" s="1">
        <v>3</v>
      </c>
      <c r="J631" s="1" t="s">
        <v>49</v>
      </c>
      <c r="K631" s="1">
        <v>201947</v>
      </c>
      <c r="L631" s="2">
        <v>43787</v>
      </c>
      <c r="M631" s="2">
        <v>43793</v>
      </c>
      <c r="N631" s="2">
        <v>43787</v>
      </c>
      <c r="O631" s="2">
        <v>43793</v>
      </c>
      <c r="P631" s="1">
        <v>1</v>
      </c>
      <c r="Q631" s="1">
        <v>15288</v>
      </c>
      <c r="R631" s="10">
        <f t="shared" si="0"/>
        <v>2.1218215354892971E-2</v>
      </c>
      <c r="S631" s="11">
        <f t="shared" si="1"/>
        <v>8.7843411569256915</v>
      </c>
      <c r="T631" s="1">
        <v>26.09</v>
      </c>
      <c r="U631" s="1">
        <v>1</v>
      </c>
      <c r="V631" s="1">
        <v>54.99</v>
      </c>
      <c r="W631" s="1">
        <v>720513</v>
      </c>
      <c r="X631" s="1">
        <v>5029.21</v>
      </c>
      <c r="Y631" s="1">
        <v>414</v>
      </c>
      <c r="Z631" s="1">
        <v>25081.56</v>
      </c>
      <c r="AA631" s="1">
        <v>414</v>
      </c>
      <c r="AB631" s="1">
        <v>366.87068288891999</v>
      </c>
      <c r="AC631" s="1">
        <v>25081.56</v>
      </c>
      <c r="AD631" s="1">
        <v>22226.302041351199</v>
      </c>
      <c r="AE631" s="1" t="s">
        <v>50</v>
      </c>
      <c r="AF631" s="11">
        <f t="shared" si="2"/>
        <v>5.7459060419451141E-4</v>
      </c>
      <c r="AG631" s="11">
        <f t="shared" si="3"/>
        <v>6.5410779696493986E-5</v>
      </c>
      <c r="AH631" s="10">
        <f t="shared" si="4"/>
        <v>47.129317111459969</v>
      </c>
      <c r="AI631" s="12">
        <f t="shared" si="5"/>
        <v>0.88616106977908216</v>
      </c>
      <c r="AJ631" s="11">
        <f t="shared" si="6"/>
        <v>2.8231473290286589E-5</v>
      </c>
      <c r="AK631" s="11">
        <f t="shared" si="7"/>
        <v>6.5408640376459509E-5</v>
      </c>
      <c r="AL631" s="11">
        <f t="shared" si="8"/>
        <v>-7.1472678412900308</v>
      </c>
      <c r="AM631" s="13">
        <f t="shared" si="9"/>
        <v>4.4261026571192679E-13</v>
      </c>
      <c r="AN631" s="14">
        <f t="shared" si="10"/>
        <v>8.7843411569256915</v>
      </c>
      <c r="AO631" s="14">
        <f t="shared" si="11"/>
        <v>6329232.0000000009</v>
      </c>
      <c r="AP631" s="15">
        <f t="shared" si="12"/>
        <v>5608719.0000000009</v>
      </c>
      <c r="AQ631" s="16">
        <f t="shared" si="13"/>
        <v>638490.57086973579</v>
      </c>
      <c r="AR631" s="11">
        <f t="shared" si="14"/>
        <v>1</v>
      </c>
    </row>
    <row r="632" spans="1:44" hidden="1">
      <c r="A632" s="1" t="s">
        <v>44</v>
      </c>
      <c r="B632" s="1" t="s">
        <v>883</v>
      </c>
      <c r="C632" s="1">
        <v>124170767729247</v>
      </c>
      <c r="D632" s="1" t="s">
        <v>46</v>
      </c>
      <c r="E632" s="1" t="s">
        <v>47</v>
      </c>
      <c r="F632" s="1" t="s">
        <v>808</v>
      </c>
      <c r="G632" s="1">
        <v>43560</v>
      </c>
      <c r="H632" s="1">
        <v>43804</v>
      </c>
      <c r="I632" s="1">
        <v>3</v>
      </c>
      <c r="J632" s="1" t="s">
        <v>49</v>
      </c>
      <c r="K632" s="1">
        <v>201947</v>
      </c>
      <c r="L632" s="2">
        <v>43787</v>
      </c>
      <c r="M632" s="2">
        <v>43793</v>
      </c>
      <c r="N632" s="2">
        <v>43787</v>
      </c>
      <c r="O632" s="2">
        <v>43793</v>
      </c>
      <c r="P632" s="1">
        <v>1</v>
      </c>
      <c r="Q632" s="1">
        <v>573</v>
      </c>
      <c r="R632" s="10">
        <f t="shared" si="0"/>
        <v>0.27220902612826603</v>
      </c>
      <c r="S632" s="11">
        <f t="shared" si="1"/>
        <v>1.6332541567695962</v>
      </c>
      <c r="T632" s="1">
        <v>0.67500000000000004</v>
      </c>
      <c r="U632" s="1">
        <v>1.5</v>
      </c>
      <c r="V632" s="1">
        <v>134.875</v>
      </c>
      <c r="W632" s="1">
        <v>2105</v>
      </c>
      <c r="X632" s="1">
        <v>34.299999999999997</v>
      </c>
      <c r="Y632" s="1">
        <v>6</v>
      </c>
      <c r="Z632" s="1">
        <v>475.1</v>
      </c>
      <c r="AA632" s="1">
        <v>6</v>
      </c>
      <c r="AB632" s="1">
        <v>0.48952879580999997</v>
      </c>
      <c r="AC632" s="1">
        <v>475.1</v>
      </c>
      <c r="AD632" s="1">
        <v>38.762521814888501</v>
      </c>
      <c r="AE632" s="1" t="s">
        <v>50</v>
      </c>
      <c r="AF632" s="11">
        <f t="shared" si="2"/>
        <v>2.8503562945368173E-3</v>
      </c>
      <c r="AG632" s="11">
        <f t="shared" si="3"/>
        <v>2.617801047120419E-3</v>
      </c>
      <c r="AH632" s="10">
        <f t="shared" si="4"/>
        <v>5.510471204188482</v>
      </c>
      <c r="AI632" s="12">
        <f t="shared" si="5"/>
        <v>8.1588132635253066E-2</v>
      </c>
      <c r="AJ632" s="11">
        <f t="shared" si="6"/>
        <v>1.1619934880564161E-3</v>
      </c>
      <c r="AK632" s="11">
        <f t="shared" si="7"/>
        <v>2.1346260936887973E-3</v>
      </c>
      <c r="AL632" s="11">
        <f t="shared" si="8"/>
        <v>-9.5685889676466698E-2</v>
      </c>
      <c r="AM632" s="13">
        <f t="shared" si="9"/>
        <v>0.46188502394044667</v>
      </c>
      <c r="AN632" s="14">
        <f t="shared" si="10"/>
        <v>0.88195724465558201</v>
      </c>
      <c r="AO632" s="14">
        <f t="shared" si="11"/>
        <v>1856.5200000000002</v>
      </c>
      <c r="AP632" s="15">
        <f t="shared" si="12"/>
        <v>151.47000000000003</v>
      </c>
      <c r="AQ632" s="16">
        <f t="shared" si="13"/>
        <v>171.7430191972077</v>
      </c>
      <c r="AR632" s="11" t="str">
        <f t="shared" si="14"/>
        <v/>
      </c>
    </row>
    <row r="633" spans="1:44" hidden="1">
      <c r="A633" s="1" t="s">
        <v>44</v>
      </c>
      <c r="B633" s="1" t="s">
        <v>884</v>
      </c>
      <c r="C633" s="1">
        <v>124170767729247</v>
      </c>
      <c r="D633" s="1" t="s">
        <v>46</v>
      </c>
      <c r="E633" s="1" t="s">
        <v>47</v>
      </c>
      <c r="F633" s="1" t="s">
        <v>885</v>
      </c>
      <c r="G633" s="1">
        <v>43560</v>
      </c>
      <c r="H633" s="1">
        <v>43804</v>
      </c>
      <c r="I633" s="1">
        <v>3</v>
      </c>
      <c r="J633" s="1" t="s">
        <v>49</v>
      </c>
      <c r="K633" s="1">
        <v>201947</v>
      </c>
      <c r="L633" s="2">
        <v>43787</v>
      </c>
      <c r="M633" s="2">
        <v>43793</v>
      </c>
      <c r="N633" s="2">
        <v>43787</v>
      </c>
      <c r="O633" s="2">
        <v>43793</v>
      </c>
      <c r="P633" s="1">
        <v>1</v>
      </c>
      <c r="Q633" s="1">
        <v>1317</v>
      </c>
      <c r="R633" s="10">
        <f t="shared" si="0"/>
        <v>0.29582210242587603</v>
      </c>
      <c r="S633" s="11">
        <f t="shared" si="1"/>
        <v>1</v>
      </c>
      <c r="T633" s="1">
        <v>1.72</v>
      </c>
      <c r="U633" s="1">
        <v>0</v>
      </c>
      <c r="V633" s="1">
        <v>0</v>
      </c>
      <c r="W633" s="1">
        <v>4452</v>
      </c>
      <c r="X633" s="1">
        <v>35.92</v>
      </c>
      <c r="Y633" s="1">
        <v>0</v>
      </c>
      <c r="Z633" s="1">
        <v>0</v>
      </c>
      <c r="AA633" s="1">
        <v>0</v>
      </c>
      <c r="AB633" s="1">
        <v>0</v>
      </c>
      <c r="AC633" s="1">
        <v>0</v>
      </c>
      <c r="AD633" s="1">
        <v>0</v>
      </c>
      <c r="AE633" s="1" t="s">
        <v>50</v>
      </c>
      <c r="AF633" s="11">
        <f t="shared" si="2"/>
        <v>0</v>
      </c>
      <c r="AG633" s="11">
        <f t="shared" si="3"/>
        <v>0</v>
      </c>
      <c r="AH633" s="10">
        <f t="shared" si="4"/>
        <v>0</v>
      </c>
      <c r="AI633" s="12">
        <f t="shared" si="5"/>
        <v>0</v>
      </c>
      <c r="AJ633" s="11">
        <f t="shared" si="6"/>
        <v>0</v>
      </c>
      <c r="AK633" s="11">
        <f t="shared" si="7"/>
        <v>0</v>
      </c>
      <c r="AL633" s="11" t="e">
        <f t="shared" si="8"/>
        <v>#DIV/0!</v>
      </c>
      <c r="AM633" s="13">
        <f t="shared" si="9"/>
        <v>0.5</v>
      </c>
      <c r="AN633" s="14">
        <f t="shared" si="10"/>
        <v>0.5</v>
      </c>
      <c r="AO633" s="14">
        <f t="shared" si="11"/>
        <v>2226</v>
      </c>
      <c r="AP633" s="15">
        <f t="shared" si="12"/>
        <v>0</v>
      </c>
      <c r="AQ633" s="16">
        <f t="shared" si="13"/>
        <v>0</v>
      </c>
      <c r="AR633" s="11" t="str">
        <f t="shared" si="14"/>
        <v/>
      </c>
    </row>
    <row r="634" spans="1:44" hidden="1">
      <c r="A634" s="1" t="s">
        <v>44</v>
      </c>
      <c r="B634" s="1" t="s">
        <v>886</v>
      </c>
      <c r="C634" s="1">
        <v>124170767729247</v>
      </c>
      <c r="D634" s="1" t="s">
        <v>46</v>
      </c>
      <c r="E634" s="1" t="s">
        <v>47</v>
      </c>
      <c r="F634" s="1" t="s">
        <v>758</v>
      </c>
      <c r="G634" s="1">
        <v>43560</v>
      </c>
      <c r="H634" s="1">
        <v>43804</v>
      </c>
      <c r="I634" s="1">
        <v>3</v>
      </c>
      <c r="J634" s="1" t="s">
        <v>49</v>
      </c>
      <c r="K634" s="1">
        <v>201947</v>
      </c>
      <c r="L634" s="2">
        <v>43787</v>
      </c>
      <c r="M634" s="2">
        <v>43793</v>
      </c>
      <c r="N634" s="2">
        <v>43787</v>
      </c>
      <c r="O634" s="2">
        <v>43793</v>
      </c>
      <c r="P634" s="1">
        <v>1</v>
      </c>
      <c r="Q634" s="1">
        <v>88002</v>
      </c>
      <c r="R634" s="10">
        <f t="shared" si="0"/>
        <v>132.13513513513513</v>
      </c>
      <c r="S634" s="11">
        <f t="shared" si="1"/>
        <v>1</v>
      </c>
      <c r="T634" s="1">
        <v>20.941500000000001</v>
      </c>
      <c r="U634" s="1">
        <v>2.4</v>
      </c>
      <c r="V634" s="1">
        <v>158.0625</v>
      </c>
      <c r="W634" s="1">
        <v>666</v>
      </c>
      <c r="X634" s="1">
        <v>2.71</v>
      </c>
      <c r="Y634" s="1">
        <v>0</v>
      </c>
      <c r="Z634" s="1">
        <v>0</v>
      </c>
      <c r="AA634" s="1">
        <v>0</v>
      </c>
      <c r="AB634" s="1">
        <v>0</v>
      </c>
      <c r="AC634" s="1">
        <v>0</v>
      </c>
      <c r="AD634" s="1">
        <v>0</v>
      </c>
      <c r="AE634" s="1" t="s">
        <v>50</v>
      </c>
      <c r="AF634" s="11">
        <f t="shared" si="2"/>
        <v>0</v>
      </c>
      <c r="AG634" s="11">
        <f t="shared" si="3"/>
        <v>2.727210745210336E-5</v>
      </c>
      <c r="AH634" s="10">
        <f t="shared" si="4"/>
        <v>1.8163223563100836E-2</v>
      </c>
      <c r="AI634" s="12">
        <f t="shared" si="5"/>
        <v>-1</v>
      </c>
      <c r="AJ634" s="11">
        <f t="shared" si="6"/>
        <v>0</v>
      </c>
      <c r="AK634" s="11">
        <f t="shared" si="7"/>
        <v>1.7603829611319506E-5</v>
      </c>
      <c r="AL634" s="11">
        <f t="shared" si="8"/>
        <v>1.5492144637986622</v>
      </c>
      <c r="AM634" s="13">
        <f t="shared" si="9"/>
        <v>0.5</v>
      </c>
      <c r="AN634" s="14">
        <f t="shared" si="10"/>
        <v>0.5</v>
      </c>
      <c r="AO634" s="14">
        <f t="shared" si="11"/>
        <v>333</v>
      </c>
      <c r="AP634" s="15">
        <f t="shared" si="12"/>
        <v>-333</v>
      </c>
      <c r="AQ634" s="16">
        <f t="shared" si="13"/>
        <v>-666</v>
      </c>
      <c r="AR634" s="11" t="str">
        <f t="shared" si="14"/>
        <v/>
      </c>
    </row>
    <row r="635" spans="1:44" hidden="1">
      <c r="A635" s="1" t="s">
        <v>44</v>
      </c>
      <c r="B635" s="1" t="s">
        <v>887</v>
      </c>
      <c r="C635" s="1">
        <v>124170767729247</v>
      </c>
      <c r="D635" s="1" t="s">
        <v>46</v>
      </c>
      <c r="E635" s="1" t="s">
        <v>47</v>
      </c>
      <c r="F635" s="1" t="s">
        <v>888</v>
      </c>
      <c r="G635" s="1">
        <v>43560</v>
      </c>
      <c r="H635" s="1">
        <v>43804</v>
      </c>
      <c r="I635" s="1">
        <v>3</v>
      </c>
      <c r="J635" s="1" t="s">
        <v>49</v>
      </c>
      <c r="K635" s="1">
        <v>201947</v>
      </c>
      <c r="L635" s="2">
        <v>43787</v>
      </c>
      <c r="M635" s="2">
        <v>43793</v>
      </c>
      <c r="N635" s="2">
        <v>43787</v>
      </c>
      <c r="O635" s="2">
        <v>43793</v>
      </c>
      <c r="P635" s="1">
        <v>1</v>
      </c>
      <c r="Q635" s="1">
        <v>1576</v>
      </c>
      <c r="R635" s="10">
        <f t="shared" si="0"/>
        <v>4.6331138287864532E-2</v>
      </c>
      <c r="S635" s="11">
        <f t="shared" si="1"/>
        <v>2.7335371589840074</v>
      </c>
      <c r="T635" s="1">
        <v>2.1800000000000002</v>
      </c>
      <c r="U635" s="1">
        <v>0</v>
      </c>
      <c r="V635" s="1">
        <v>0</v>
      </c>
      <c r="W635" s="1">
        <v>34016</v>
      </c>
      <c r="X635" s="1">
        <v>276.79000000000002</v>
      </c>
      <c r="Y635" s="1">
        <v>59</v>
      </c>
      <c r="Z635" s="1">
        <v>3381.08</v>
      </c>
      <c r="AA635" s="1">
        <v>59</v>
      </c>
      <c r="AB635" s="1">
        <v>59</v>
      </c>
      <c r="AC635" s="1">
        <v>3381.08</v>
      </c>
      <c r="AD635" s="1">
        <v>3381.08</v>
      </c>
      <c r="AE635" s="1" t="s">
        <v>50</v>
      </c>
      <c r="AF635" s="11">
        <f t="shared" si="2"/>
        <v>1.7344778927563499E-3</v>
      </c>
      <c r="AG635" s="11">
        <f t="shared" si="3"/>
        <v>0</v>
      </c>
      <c r="AH635" s="10">
        <f t="shared" si="4"/>
        <v>0</v>
      </c>
      <c r="AI635" s="12">
        <f t="shared" si="5"/>
        <v>1</v>
      </c>
      <c r="AJ635" s="11">
        <f t="shared" si="6"/>
        <v>2.2561387194577922E-4</v>
      </c>
      <c r="AK635" s="11">
        <f t="shared" si="7"/>
        <v>0</v>
      </c>
      <c r="AL635" s="11">
        <f t="shared" si="8"/>
        <v>-7.6878158146817732</v>
      </c>
      <c r="AM635" s="13">
        <f t="shared" si="9"/>
        <v>0.5</v>
      </c>
      <c r="AN635" s="14">
        <f t="shared" si="10"/>
        <v>1.3667685794920037</v>
      </c>
      <c r="AO635" s="14">
        <f t="shared" si="11"/>
        <v>46492</v>
      </c>
      <c r="AP635" s="15">
        <f t="shared" si="12"/>
        <v>46492</v>
      </c>
      <c r="AQ635" s="16">
        <f t="shared" si="13"/>
        <v>34016</v>
      </c>
      <c r="AR635" s="11" t="str">
        <f t="shared" si="14"/>
        <v/>
      </c>
    </row>
    <row r="636" spans="1:44" hidden="1">
      <c r="A636" s="1" t="s">
        <v>44</v>
      </c>
      <c r="B636" s="1" t="s">
        <v>889</v>
      </c>
      <c r="C636" s="1">
        <v>124170767729247</v>
      </c>
      <c r="D636" s="1" t="s">
        <v>46</v>
      </c>
      <c r="E636" s="1" t="s">
        <v>47</v>
      </c>
      <c r="F636" s="1" t="s">
        <v>890</v>
      </c>
      <c r="G636" s="1">
        <v>43560</v>
      </c>
      <c r="H636" s="1">
        <v>43804</v>
      </c>
      <c r="I636" s="1">
        <v>3</v>
      </c>
      <c r="J636" s="1" t="s">
        <v>49</v>
      </c>
      <c r="K636" s="1">
        <v>201947</v>
      </c>
      <c r="L636" s="2">
        <v>43787</v>
      </c>
      <c r="M636" s="2">
        <v>43793</v>
      </c>
      <c r="N636" s="2">
        <v>43787</v>
      </c>
      <c r="O636" s="2">
        <v>43793</v>
      </c>
      <c r="P636" s="1">
        <v>1</v>
      </c>
      <c r="Q636" s="1">
        <v>136928</v>
      </c>
      <c r="R636" s="10">
        <f t="shared" si="0"/>
        <v>2.8375331564986737</v>
      </c>
      <c r="S636" s="11">
        <f t="shared" si="1"/>
        <v>76.613395225464203</v>
      </c>
      <c r="T636" s="1">
        <v>61.57</v>
      </c>
      <c r="U636" s="1">
        <v>13</v>
      </c>
      <c r="V636" s="1">
        <v>782.28</v>
      </c>
      <c r="W636" s="1">
        <v>48256</v>
      </c>
      <c r="X636" s="1">
        <v>464.61</v>
      </c>
      <c r="Y636" s="1">
        <v>27</v>
      </c>
      <c r="Z636" s="1">
        <v>1811.94</v>
      </c>
      <c r="AA636" s="1">
        <v>27</v>
      </c>
      <c r="AB636" s="1">
        <v>22.418555737319998</v>
      </c>
      <c r="AC636" s="1">
        <v>1811.94</v>
      </c>
      <c r="AD636" s="1">
        <v>1504.4843660251699</v>
      </c>
      <c r="AE636" s="1" t="s">
        <v>50</v>
      </c>
      <c r="AF636" s="11">
        <f t="shared" si="2"/>
        <v>5.5951591511936344E-4</v>
      </c>
      <c r="AG636" s="11">
        <f t="shared" si="3"/>
        <v>9.4940406637064741E-5</v>
      </c>
      <c r="AH636" s="10">
        <f t="shared" si="4"/>
        <v>4.5814442626781959</v>
      </c>
      <c r="AI636" s="12">
        <f t="shared" si="5"/>
        <v>0.8303168791600668</v>
      </c>
      <c r="AJ636" s="11">
        <f t="shared" si="6"/>
        <v>1.0764875982931879E-4</v>
      </c>
      <c r="AK636" s="11">
        <f t="shared" si="7"/>
        <v>2.6330481093342952E-5</v>
      </c>
      <c r="AL636" s="11">
        <f t="shared" si="8"/>
        <v>-4.1920815776670652</v>
      </c>
      <c r="AM636" s="13">
        <f t="shared" si="9"/>
        <v>1.3820328087074225E-5</v>
      </c>
      <c r="AN636" s="14">
        <f t="shared" si="10"/>
        <v>76.613395225464203</v>
      </c>
      <c r="AO636" s="14">
        <f t="shared" si="11"/>
        <v>3697056.0000000005</v>
      </c>
      <c r="AP636" s="15">
        <f t="shared" si="12"/>
        <v>3069728.0000000005</v>
      </c>
      <c r="AQ636" s="16">
        <f t="shared" si="13"/>
        <v>40067.771320748187</v>
      </c>
      <c r="AR636" s="11">
        <f t="shared" si="14"/>
        <v>1</v>
      </c>
    </row>
    <row r="637" spans="1:44" hidden="1">
      <c r="A637" s="1" t="s">
        <v>44</v>
      </c>
      <c r="B637" s="1" t="s">
        <v>891</v>
      </c>
      <c r="C637" s="1">
        <v>124170767729247</v>
      </c>
      <c r="D637" s="1" t="s">
        <v>46</v>
      </c>
      <c r="E637" s="1" t="s">
        <v>47</v>
      </c>
      <c r="F637" s="1" t="s">
        <v>731</v>
      </c>
      <c r="G637" s="1">
        <v>43560</v>
      </c>
      <c r="H637" s="1">
        <v>43804</v>
      </c>
      <c r="I637" s="1">
        <v>3</v>
      </c>
      <c r="J637" s="1" t="s">
        <v>49</v>
      </c>
      <c r="K637" s="1">
        <v>201947</v>
      </c>
      <c r="L637" s="2">
        <v>43787</v>
      </c>
      <c r="M637" s="2">
        <v>43793</v>
      </c>
      <c r="N637" s="2">
        <v>43787</v>
      </c>
      <c r="O637" s="2">
        <v>43793</v>
      </c>
      <c r="P637" s="1">
        <v>1</v>
      </c>
      <c r="Q637" s="1">
        <v>4891</v>
      </c>
      <c r="R637" s="10">
        <f t="shared" si="0"/>
        <v>0.11273481618070762</v>
      </c>
      <c r="S637" s="11">
        <f t="shared" si="1"/>
        <v>2.7056355883369831</v>
      </c>
      <c r="T637" s="1">
        <v>2.34</v>
      </c>
      <c r="U637" s="1">
        <v>0.5</v>
      </c>
      <c r="V637" s="1">
        <v>60</v>
      </c>
      <c r="W637" s="1">
        <v>43385</v>
      </c>
      <c r="X637" s="1">
        <v>319.14</v>
      </c>
      <c r="Y637" s="1">
        <v>24</v>
      </c>
      <c r="Z637" s="1">
        <v>1240.48</v>
      </c>
      <c r="AA637" s="1">
        <v>24</v>
      </c>
      <c r="AB637" s="1">
        <v>19.564812921672001</v>
      </c>
      <c r="AC637" s="1">
        <v>1240.48</v>
      </c>
      <c r="AD637" s="1">
        <v>1011.23996387815</v>
      </c>
      <c r="AE637" s="1" t="s">
        <v>50</v>
      </c>
      <c r="AF637" s="11">
        <f t="shared" si="2"/>
        <v>5.5318658522530832E-4</v>
      </c>
      <c r="AG637" s="11">
        <f t="shared" si="3"/>
        <v>1.0222858311183807E-4</v>
      </c>
      <c r="AH637" s="10">
        <f t="shared" si="4"/>
        <v>4.435187078307095</v>
      </c>
      <c r="AI637" s="12">
        <f t="shared" si="5"/>
        <v>0.81520053840387108</v>
      </c>
      <c r="AJ637" s="11">
        <f t="shared" si="6"/>
        <v>1.128875019765531E-4</v>
      </c>
      <c r="AK637" s="11">
        <f t="shared" si="7"/>
        <v>1.4456565876111367E-4</v>
      </c>
      <c r="AL637" s="11">
        <f t="shared" si="8"/>
        <v>-2.4586115414433865</v>
      </c>
      <c r="AM637" s="13">
        <f t="shared" si="9"/>
        <v>6.9737721182163209E-3</v>
      </c>
      <c r="AN637" s="14">
        <f t="shared" si="10"/>
        <v>2.6785792324536133</v>
      </c>
      <c r="AO637" s="14">
        <f t="shared" si="11"/>
        <v>116210.16000000002</v>
      </c>
      <c r="AP637" s="15">
        <f t="shared" si="12"/>
        <v>94734.585000000021</v>
      </c>
      <c r="AQ637" s="16">
        <f t="shared" si="13"/>
        <v>35367.475358651944</v>
      </c>
      <c r="AR637" s="11">
        <f t="shared" si="14"/>
        <v>0.99</v>
      </c>
    </row>
    <row r="638" spans="1:44" hidden="1">
      <c r="A638" s="1" t="s">
        <v>44</v>
      </c>
      <c r="B638" s="1" t="s">
        <v>892</v>
      </c>
      <c r="C638" s="1">
        <v>124170767729247</v>
      </c>
      <c r="D638" s="1" t="s">
        <v>46</v>
      </c>
      <c r="E638" s="1" t="s">
        <v>47</v>
      </c>
      <c r="F638" s="1" t="s">
        <v>893</v>
      </c>
      <c r="G638" s="1">
        <v>43560</v>
      </c>
      <c r="H638" s="1">
        <v>43804</v>
      </c>
      <c r="I638" s="1">
        <v>3</v>
      </c>
      <c r="J638" s="1" t="s">
        <v>49</v>
      </c>
      <c r="K638" s="1">
        <v>201947</v>
      </c>
      <c r="L638" s="2">
        <v>43787</v>
      </c>
      <c r="M638" s="2">
        <v>43793</v>
      </c>
      <c r="N638" s="2">
        <v>43787</v>
      </c>
      <c r="O638" s="2">
        <v>43793</v>
      </c>
      <c r="P638" s="1">
        <v>1</v>
      </c>
      <c r="Q638" s="1">
        <v>738</v>
      </c>
      <c r="R638" s="10">
        <f t="shared" si="0"/>
        <v>8.6074177746676001E-2</v>
      </c>
      <c r="S638" s="11">
        <f t="shared" si="1"/>
        <v>0.172148355493352</v>
      </c>
      <c r="T638" s="1">
        <v>1.66</v>
      </c>
      <c r="U638" s="1">
        <v>0</v>
      </c>
      <c r="V638" s="1">
        <v>0</v>
      </c>
      <c r="W638" s="1">
        <v>8574</v>
      </c>
      <c r="X638" s="1">
        <v>135.19</v>
      </c>
      <c r="Y638" s="1">
        <v>2</v>
      </c>
      <c r="Z638" s="1">
        <v>233</v>
      </c>
      <c r="AA638" s="1">
        <v>2</v>
      </c>
      <c r="AB638" s="1">
        <v>2</v>
      </c>
      <c r="AC638" s="1">
        <v>233</v>
      </c>
      <c r="AD638" s="1">
        <v>233</v>
      </c>
      <c r="AE638" s="1" t="s">
        <v>50</v>
      </c>
      <c r="AF638" s="11">
        <f t="shared" si="2"/>
        <v>2.3326335432703523E-4</v>
      </c>
      <c r="AG638" s="11">
        <f t="shared" si="3"/>
        <v>0</v>
      </c>
      <c r="AH638" s="10">
        <f t="shared" si="4"/>
        <v>0</v>
      </c>
      <c r="AI638" s="12">
        <f t="shared" si="5"/>
        <v>1</v>
      </c>
      <c r="AJ638" s="11">
        <f t="shared" si="6"/>
        <v>1.6492286105127002E-4</v>
      </c>
      <c r="AK638" s="11">
        <f t="shared" si="7"/>
        <v>0</v>
      </c>
      <c r="AL638" s="11">
        <f t="shared" si="8"/>
        <v>-1.4143785333345631</v>
      </c>
      <c r="AM638" s="13">
        <f t="shared" si="9"/>
        <v>0.5</v>
      </c>
      <c r="AN638" s="14">
        <f t="shared" si="10"/>
        <v>8.6074177746676001E-2</v>
      </c>
      <c r="AO638" s="14">
        <f t="shared" si="11"/>
        <v>738</v>
      </c>
      <c r="AP638" s="15">
        <f t="shared" si="12"/>
        <v>738</v>
      </c>
      <c r="AQ638" s="16">
        <f t="shared" si="13"/>
        <v>8574</v>
      </c>
      <c r="AR638" s="11" t="str">
        <f t="shared" si="14"/>
        <v/>
      </c>
    </row>
    <row r="639" spans="1:44" hidden="1">
      <c r="A639" s="1" t="s">
        <v>44</v>
      </c>
      <c r="B639" s="1" t="s">
        <v>894</v>
      </c>
      <c r="C639" s="1">
        <v>124170767729247</v>
      </c>
      <c r="D639" s="1" t="s">
        <v>46</v>
      </c>
      <c r="E639" s="1" t="s">
        <v>47</v>
      </c>
      <c r="F639" s="1" t="s">
        <v>803</v>
      </c>
      <c r="G639" s="1">
        <v>43560</v>
      </c>
      <c r="H639" s="1">
        <v>43804</v>
      </c>
      <c r="I639" s="1">
        <v>3</v>
      </c>
      <c r="J639" s="1" t="s">
        <v>49</v>
      </c>
      <c r="K639" s="1">
        <v>201947</v>
      </c>
      <c r="L639" s="2">
        <v>43787</v>
      </c>
      <c r="M639" s="2">
        <v>43793</v>
      </c>
      <c r="N639" s="2">
        <v>43787</v>
      </c>
      <c r="O639" s="2">
        <v>43793</v>
      </c>
      <c r="P639" s="1">
        <v>1</v>
      </c>
      <c r="Q639" s="1">
        <v>6078</v>
      </c>
      <c r="R639" s="10">
        <f t="shared" si="0"/>
        <v>0.14152986377925253</v>
      </c>
      <c r="S639" s="11">
        <f t="shared" si="1"/>
        <v>0.56611945511701012</v>
      </c>
      <c r="T639" s="1">
        <v>2.0699999999999998</v>
      </c>
      <c r="U639" s="1">
        <v>0</v>
      </c>
      <c r="V639" s="1">
        <v>0</v>
      </c>
      <c r="W639" s="1">
        <v>42945</v>
      </c>
      <c r="X639" s="1">
        <v>239</v>
      </c>
      <c r="Y639" s="1">
        <v>4</v>
      </c>
      <c r="Z639" s="1">
        <v>124.46</v>
      </c>
      <c r="AA639" s="1">
        <v>4</v>
      </c>
      <c r="AB639" s="1">
        <v>4</v>
      </c>
      <c r="AC639" s="1">
        <v>124.46</v>
      </c>
      <c r="AD639" s="1">
        <v>124.46</v>
      </c>
      <c r="AE639" s="1" t="s">
        <v>50</v>
      </c>
      <c r="AF639" s="11">
        <f t="shared" si="2"/>
        <v>9.3142391430899992E-5</v>
      </c>
      <c r="AG639" s="11">
        <f t="shared" si="3"/>
        <v>0</v>
      </c>
      <c r="AH639" s="10">
        <f t="shared" si="4"/>
        <v>0</v>
      </c>
      <c r="AI639" s="12">
        <f t="shared" si="5"/>
        <v>1</v>
      </c>
      <c r="AJ639" s="11">
        <f t="shared" si="6"/>
        <v>4.6569026788673697E-5</v>
      </c>
      <c r="AK639" s="11">
        <f t="shared" si="7"/>
        <v>0</v>
      </c>
      <c r="AL639" s="11">
        <f t="shared" si="8"/>
        <v>-2.0000931488985647</v>
      </c>
      <c r="AM639" s="13">
        <f t="shared" si="9"/>
        <v>0.5</v>
      </c>
      <c r="AN639" s="14">
        <f t="shared" si="10"/>
        <v>0.28305972755850506</v>
      </c>
      <c r="AO639" s="14">
        <f t="shared" si="11"/>
        <v>12156</v>
      </c>
      <c r="AP639" s="15">
        <f t="shared" si="12"/>
        <v>12156</v>
      </c>
      <c r="AQ639" s="16">
        <f t="shared" si="13"/>
        <v>42945</v>
      </c>
      <c r="AR639" s="11" t="str">
        <f t="shared" si="14"/>
        <v/>
      </c>
    </row>
    <row r="640" spans="1:44" hidden="1">
      <c r="A640" s="1" t="s">
        <v>44</v>
      </c>
      <c r="B640" s="1" t="s">
        <v>895</v>
      </c>
      <c r="C640" s="1">
        <v>124170767729247</v>
      </c>
      <c r="D640" s="1" t="s">
        <v>46</v>
      </c>
      <c r="E640" s="1" t="s">
        <v>47</v>
      </c>
      <c r="F640" s="1" t="s">
        <v>764</v>
      </c>
      <c r="G640" s="1">
        <v>43560</v>
      </c>
      <c r="H640" s="1">
        <v>43804</v>
      </c>
      <c r="I640" s="1">
        <v>3</v>
      </c>
      <c r="J640" s="1" t="s">
        <v>49</v>
      </c>
      <c r="K640" s="1">
        <v>201947</v>
      </c>
      <c r="L640" s="2">
        <v>43787</v>
      </c>
      <c r="M640" s="2">
        <v>43793</v>
      </c>
      <c r="N640" s="2">
        <v>43787</v>
      </c>
      <c r="O640" s="2">
        <v>43793</v>
      </c>
      <c r="P640" s="1">
        <v>1</v>
      </c>
      <c r="Q640" s="1">
        <v>11960</v>
      </c>
      <c r="R640" s="10">
        <f t="shared" si="0"/>
        <v>0.1346846846846847</v>
      </c>
      <c r="S640" s="11">
        <f t="shared" si="1"/>
        <v>0.40405405405405403</v>
      </c>
      <c r="T640" s="1">
        <v>5.37</v>
      </c>
      <c r="U640" s="1">
        <v>0</v>
      </c>
      <c r="V640" s="1">
        <v>0</v>
      </c>
      <c r="W640" s="1">
        <v>88800</v>
      </c>
      <c r="X640" s="1">
        <v>322.66999999999899</v>
      </c>
      <c r="Y640" s="1">
        <v>3</v>
      </c>
      <c r="Z640" s="1">
        <v>159.97999999999999</v>
      </c>
      <c r="AA640" s="1">
        <v>3</v>
      </c>
      <c r="AB640" s="1">
        <v>3</v>
      </c>
      <c r="AC640" s="1">
        <v>159.97999999999999</v>
      </c>
      <c r="AD640" s="1">
        <v>159.97999999999999</v>
      </c>
      <c r="AE640" s="1" t="s">
        <v>50</v>
      </c>
      <c r="AF640" s="11">
        <f t="shared" si="2"/>
        <v>3.3783783783783784E-5</v>
      </c>
      <c r="AG640" s="11">
        <f t="shared" si="3"/>
        <v>0</v>
      </c>
      <c r="AH640" s="10">
        <f t="shared" si="4"/>
        <v>0</v>
      </c>
      <c r="AI640" s="12">
        <f t="shared" si="5"/>
        <v>1</v>
      </c>
      <c r="AJ640" s="11">
        <f t="shared" si="6"/>
        <v>1.950474718138257E-5</v>
      </c>
      <c r="AK640" s="11">
        <f t="shared" si="7"/>
        <v>0</v>
      </c>
      <c r="AL640" s="11">
        <f t="shared" si="8"/>
        <v>-1.7320800659252156</v>
      </c>
      <c r="AM640" s="13">
        <f t="shared" si="9"/>
        <v>0.5</v>
      </c>
      <c r="AN640" s="14">
        <f t="shared" si="10"/>
        <v>0.20202702702702702</v>
      </c>
      <c r="AO640" s="14">
        <f t="shared" si="11"/>
        <v>17940</v>
      </c>
      <c r="AP640" s="15">
        <f t="shared" si="12"/>
        <v>17940</v>
      </c>
      <c r="AQ640" s="16">
        <f t="shared" si="13"/>
        <v>88800</v>
      </c>
      <c r="AR640" s="11" t="str">
        <f t="shared" si="14"/>
        <v/>
      </c>
    </row>
    <row r="641" spans="1:44" hidden="1">
      <c r="A641" s="1" t="s">
        <v>44</v>
      </c>
      <c r="B641" s="1" t="s">
        <v>896</v>
      </c>
      <c r="C641" s="1">
        <v>124170767729247</v>
      </c>
      <c r="D641" s="1" t="s">
        <v>46</v>
      </c>
      <c r="E641" s="1" t="s">
        <v>47</v>
      </c>
      <c r="F641" s="1" t="s">
        <v>677</v>
      </c>
      <c r="G641" s="1">
        <v>43560</v>
      </c>
      <c r="H641" s="1">
        <v>43804</v>
      </c>
      <c r="I641" s="1">
        <v>3</v>
      </c>
      <c r="J641" s="1" t="s">
        <v>49</v>
      </c>
      <c r="K641" s="1">
        <v>201947</v>
      </c>
      <c r="L641" s="2">
        <v>43787</v>
      </c>
      <c r="M641" s="2">
        <v>43793</v>
      </c>
      <c r="N641" s="2">
        <v>43787</v>
      </c>
      <c r="O641" s="2">
        <v>43793</v>
      </c>
      <c r="P641" s="1">
        <v>1</v>
      </c>
      <c r="Q641" s="1">
        <v>11960</v>
      </c>
      <c r="R641" s="10">
        <f t="shared" si="0"/>
        <v>0.17343387470997679</v>
      </c>
      <c r="S641" s="11">
        <f t="shared" si="1"/>
        <v>6.7639211136890953</v>
      </c>
      <c r="T641" s="1">
        <v>6.72</v>
      </c>
      <c r="U641" s="1">
        <v>0</v>
      </c>
      <c r="V641" s="1">
        <v>0</v>
      </c>
      <c r="W641" s="1">
        <v>68960</v>
      </c>
      <c r="X641" s="1">
        <v>542.52</v>
      </c>
      <c r="Y641" s="1">
        <v>39</v>
      </c>
      <c r="Z641" s="1">
        <v>1980.12</v>
      </c>
      <c r="AA641" s="1">
        <v>39</v>
      </c>
      <c r="AB641" s="1">
        <v>39</v>
      </c>
      <c r="AC641" s="1">
        <v>1980.12</v>
      </c>
      <c r="AD641" s="1">
        <v>1980.12</v>
      </c>
      <c r="AE641" s="1" t="s">
        <v>50</v>
      </c>
      <c r="AF641" s="11">
        <f t="shared" si="2"/>
        <v>5.6554524361948958E-4</v>
      </c>
      <c r="AG641" s="11">
        <f t="shared" si="3"/>
        <v>0</v>
      </c>
      <c r="AH641" s="10">
        <f t="shared" si="4"/>
        <v>0</v>
      </c>
      <c r="AI641" s="12">
        <f t="shared" si="5"/>
        <v>1</v>
      </c>
      <c r="AJ641" s="11">
        <f t="shared" si="6"/>
        <v>9.0534104324165284E-5</v>
      </c>
      <c r="AK641" s="11">
        <f t="shared" si="7"/>
        <v>0</v>
      </c>
      <c r="AL641" s="11">
        <f t="shared" si="8"/>
        <v>-6.246764662237176</v>
      </c>
      <c r="AM641" s="13">
        <f t="shared" si="9"/>
        <v>0.5</v>
      </c>
      <c r="AN641" s="14">
        <f t="shared" si="10"/>
        <v>3.3819605568445477</v>
      </c>
      <c r="AO641" s="14">
        <f t="shared" si="11"/>
        <v>233220</v>
      </c>
      <c r="AP641" s="15">
        <f t="shared" si="12"/>
        <v>233220</v>
      </c>
      <c r="AQ641" s="16">
        <f t="shared" si="13"/>
        <v>68960</v>
      </c>
      <c r="AR641" s="11" t="str">
        <f t="shared" si="14"/>
        <v/>
      </c>
    </row>
    <row r="642" spans="1:44" hidden="1">
      <c r="A642" s="1" t="s">
        <v>44</v>
      </c>
      <c r="B642" s="1" t="s">
        <v>897</v>
      </c>
      <c r="C642" s="1">
        <v>124170767729247</v>
      </c>
      <c r="D642" s="1" t="s">
        <v>46</v>
      </c>
      <c r="E642" s="1" t="s">
        <v>47</v>
      </c>
      <c r="F642" s="1" t="s">
        <v>770</v>
      </c>
      <c r="G642" s="1">
        <v>43560</v>
      </c>
      <c r="H642" s="1">
        <v>43804</v>
      </c>
      <c r="I642" s="1">
        <v>3</v>
      </c>
      <c r="J642" s="1" t="s">
        <v>49</v>
      </c>
      <c r="K642" s="1">
        <v>201947</v>
      </c>
      <c r="L642" s="2">
        <v>43787</v>
      </c>
      <c r="M642" s="2">
        <v>43793</v>
      </c>
      <c r="N642" s="2">
        <v>43787</v>
      </c>
      <c r="O642" s="2">
        <v>43793</v>
      </c>
      <c r="P642" s="1">
        <v>1</v>
      </c>
      <c r="Q642" s="1">
        <v>62880</v>
      </c>
      <c r="R642" s="10">
        <f t="shared" si="0"/>
        <v>3.9007444168734491</v>
      </c>
      <c r="S642" s="11">
        <f t="shared" si="1"/>
        <v>11.702233250620347</v>
      </c>
      <c r="T642" s="1">
        <v>12.426</v>
      </c>
      <c r="U642" s="1">
        <v>1.8</v>
      </c>
      <c r="V642" s="1">
        <v>67.134</v>
      </c>
      <c r="W642" s="1">
        <v>16120</v>
      </c>
      <c r="X642" s="1">
        <v>95.73</v>
      </c>
      <c r="Y642" s="1">
        <v>3</v>
      </c>
      <c r="Z642" s="1">
        <v>61.02</v>
      </c>
      <c r="AA642" s="1">
        <v>3</v>
      </c>
      <c r="AB642" s="1">
        <v>2.538549618327</v>
      </c>
      <c r="AC642" s="1">
        <v>61.02</v>
      </c>
      <c r="AD642" s="1">
        <v>51.6340992367711</v>
      </c>
      <c r="AE642" s="1" t="s">
        <v>50</v>
      </c>
      <c r="AF642" s="11">
        <f t="shared" si="2"/>
        <v>1.8610421836228288E-4</v>
      </c>
      <c r="AG642" s="11">
        <f t="shared" si="3"/>
        <v>2.8625954198473281E-5</v>
      </c>
      <c r="AH642" s="10">
        <f t="shared" si="4"/>
        <v>0.46145038167938929</v>
      </c>
      <c r="AI642" s="12">
        <f t="shared" si="5"/>
        <v>0.84618320610687026</v>
      </c>
      <c r="AJ642" s="11">
        <f t="shared" si="6"/>
        <v>1.0743732190376406E-4</v>
      </c>
      <c r="AK642" s="11">
        <f t="shared" si="7"/>
        <v>2.133622111145983E-5</v>
      </c>
      <c r="AL642" s="11">
        <f t="shared" si="8"/>
        <v>-1.4376923589969171</v>
      </c>
      <c r="AM642" s="13">
        <f t="shared" si="9"/>
        <v>7.5260681039790486E-2</v>
      </c>
      <c r="AN642" s="14">
        <f t="shared" si="10"/>
        <v>10.76605459057072</v>
      </c>
      <c r="AO642" s="14">
        <f t="shared" si="11"/>
        <v>173548.80000000002</v>
      </c>
      <c r="AP642" s="15">
        <f t="shared" si="12"/>
        <v>146854.08000000002</v>
      </c>
      <c r="AQ642" s="16">
        <f t="shared" si="13"/>
        <v>13640.473282442748</v>
      </c>
      <c r="AR642" s="11">
        <f t="shared" si="14"/>
        <v>0.92</v>
      </c>
    </row>
    <row r="643" spans="1:44" hidden="1">
      <c r="A643" s="1" t="s">
        <v>44</v>
      </c>
      <c r="B643" s="1" t="s">
        <v>898</v>
      </c>
      <c r="C643" s="1">
        <v>124170767729247</v>
      </c>
      <c r="D643" s="1" t="s">
        <v>46</v>
      </c>
      <c r="E643" s="1" t="s">
        <v>47</v>
      </c>
      <c r="F643" s="1" t="s">
        <v>788</v>
      </c>
      <c r="G643" s="1">
        <v>43560</v>
      </c>
      <c r="H643" s="1">
        <v>43804</v>
      </c>
      <c r="I643" s="1">
        <v>3</v>
      </c>
      <c r="J643" s="1" t="s">
        <v>49</v>
      </c>
      <c r="K643" s="1">
        <v>201947</v>
      </c>
      <c r="L643" s="2">
        <v>43787</v>
      </c>
      <c r="M643" s="2">
        <v>43793</v>
      </c>
      <c r="N643" s="2">
        <v>43787</v>
      </c>
      <c r="O643" s="2">
        <v>43793</v>
      </c>
      <c r="P643" s="1">
        <v>1</v>
      </c>
      <c r="Q643" s="1">
        <v>9766</v>
      </c>
      <c r="R643" s="10">
        <f t="shared" si="0"/>
        <v>0.10103873530872372</v>
      </c>
      <c r="S643" s="11">
        <f t="shared" si="1"/>
        <v>10.103873530872372</v>
      </c>
      <c r="T643" s="1">
        <v>12.28</v>
      </c>
      <c r="U643" s="1">
        <v>1</v>
      </c>
      <c r="V643" s="1">
        <v>23.68</v>
      </c>
      <c r="W643" s="1">
        <v>96656</v>
      </c>
      <c r="X643" s="1">
        <v>1826.59</v>
      </c>
      <c r="Y643" s="1">
        <v>100</v>
      </c>
      <c r="Z643" s="1">
        <v>6973.52</v>
      </c>
      <c r="AA643" s="1">
        <v>100</v>
      </c>
      <c r="AB643" s="1">
        <v>90.102805652200004</v>
      </c>
      <c r="AC643" s="1">
        <v>6973.52</v>
      </c>
      <c r="AD643" s="1">
        <v>6283.3371727172898</v>
      </c>
      <c r="AE643" s="1" t="s">
        <v>50</v>
      </c>
      <c r="AF643" s="11">
        <f t="shared" si="2"/>
        <v>1.034596921039563E-3</v>
      </c>
      <c r="AG643" s="11">
        <f t="shared" si="3"/>
        <v>1.0239606799098914E-4</v>
      </c>
      <c r="AH643" s="10">
        <f t="shared" si="4"/>
        <v>9.897194347737047</v>
      </c>
      <c r="AI643" s="12">
        <f t="shared" si="5"/>
        <v>0.90102805652262952</v>
      </c>
      <c r="AJ643" s="11">
        <f t="shared" si="6"/>
        <v>1.0340615871455191E-4</v>
      </c>
      <c r="AK643" s="11">
        <f t="shared" si="7"/>
        <v>1.0239082537941E-4</v>
      </c>
      <c r="AL643" s="11">
        <f t="shared" si="8"/>
        <v>-6.4059007013810074</v>
      </c>
      <c r="AM643" s="13">
        <f t="shared" si="9"/>
        <v>7.4742117451417734E-11</v>
      </c>
      <c r="AN643" s="14">
        <f t="shared" si="10"/>
        <v>10.103873530872372</v>
      </c>
      <c r="AO643" s="14">
        <f t="shared" si="11"/>
        <v>976600</v>
      </c>
      <c r="AP643" s="15">
        <f t="shared" si="12"/>
        <v>879944</v>
      </c>
      <c r="AQ643" s="16">
        <f t="shared" si="13"/>
        <v>87089.767831251273</v>
      </c>
      <c r="AR643" s="11">
        <f t="shared" si="14"/>
        <v>1</v>
      </c>
    </row>
    <row r="644" spans="1:44" hidden="1">
      <c r="A644" s="1" t="s">
        <v>44</v>
      </c>
      <c r="B644" s="1" t="s">
        <v>899</v>
      </c>
      <c r="C644" s="1">
        <v>124170767729247</v>
      </c>
      <c r="D644" s="1" t="s">
        <v>46</v>
      </c>
      <c r="E644" s="1" t="s">
        <v>47</v>
      </c>
      <c r="F644" s="1" t="s">
        <v>708</v>
      </c>
      <c r="G644" s="1">
        <v>43560</v>
      </c>
      <c r="H644" s="1">
        <v>43804</v>
      </c>
      <c r="I644" s="1">
        <v>3</v>
      </c>
      <c r="J644" s="1" t="s">
        <v>49</v>
      </c>
      <c r="K644" s="1">
        <v>201947</v>
      </c>
      <c r="L644" s="2">
        <v>43787</v>
      </c>
      <c r="M644" s="2">
        <v>43793</v>
      </c>
      <c r="N644" s="2">
        <v>43787</v>
      </c>
      <c r="O644" s="2">
        <v>43793</v>
      </c>
      <c r="P644" s="1">
        <v>1</v>
      </c>
      <c r="Q644" s="1">
        <v>5474</v>
      </c>
      <c r="R644" s="10">
        <f t="shared" si="0"/>
        <v>8.9352463966831525E-2</v>
      </c>
      <c r="S644" s="11">
        <f t="shared" si="1"/>
        <v>0.8935246396683153</v>
      </c>
      <c r="T644" s="1">
        <v>6.15</v>
      </c>
      <c r="U644" s="1">
        <v>0</v>
      </c>
      <c r="V644" s="1">
        <v>0</v>
      </c>
      <c r="W644" s="1">
        <v>61263</v>
      </c>
      <c r="X644" s="1">
        <v>522.47</v>
      </c>
      <c r="Y644" s="1">
        <v>10</v>
      </c>
      <c r="Z644" s="1">
        <v>832.72</v>
      </c>
      <c r="AA644" s="1">
        <v>10</v>
      </c>
      <c r="AB644" s="1">
        <v>10</v>
      </c>
      <c r="AC644" s="1">
        <v>832.72</v>
      </c>
      <c r="AD644" s="1">
        <v>832.72</v>
      </c>
      <c r="AE644" s="1" t="s">
        <v>50</v>
      </c>
      <c r="AF644" s="11">
        <f t="shared" si="2"/>
        <v>1.6323066124740871E-4</v>
      </c>
      <c r="AG644" s="11">
        <f t="shared" si="3"/>
        <v>0</v>
      </c>
      <c r="AH644" s="10">
        <f t="shared" si="4"/>
        <v>0</v>
      </c>
      <c r="AI644" s="12">
        <f t="shared" si="5"/>
        <v>1</v>
      </c>
      <c r="AJ644" s="11">
        <f t="shared" si="6"/>
        <v>5.1613854354156616E-5</v>
      </c>
      <c r="AK644" s="11">
        <f t="shared" si="7"/>
        <v>0</v>
      </c>
      <c r="AL644" s="11">
        <f t="shared" si="8"/>
        <v>-3.1625357821056288</v>
      </c>
      <c r="AM644" s="13">
        <f t="shared" si="9"/>
        <v>0.5</v>
      </c>
      <c r="AN644" s="14">
        <f t="shared" si="10"/>
        <v>0.44676231983415765</v>
      </c>
      <c r="AO644" s="14">
        <f t="shared" si="11"/>
        <v>27370</v>
      </c>
      <c r="AP644" s="15">
        <f t="shared" si="12"/>
        <v>27370</v>
      </c>
      <c r="AQ644" s="16">
        <f t="shared" si="13"/>
        <v>61263</v>
      </c>
      <c r="AR644" s="11" t="str">
        <f t="shared" si="14"/>
        <v/>
      </c>
    </row>
    <row r="645" spans="1:44" hidden="1">
      <c r="A645" s="1" t="s">
        <v>44</v>
      </c>
      <c r="B645" s="1" t="s">
        <v>900</v>
      </c>
      <c r="C645" s="1">
        <v>124170767729247</v>
      </c>
      <c r="D645" s="1" t="s">
        <v>46</v>
      </c>
      <c r="E645" s="1" t="s">
        <v>47</v>
      </c>
      <c r="F645" s="1" t="s">
        <v>901</v>
      </c>
      <c r="G645" s="1">
        <v>43560</v>
      </c>
      <c r="H645" s="1">
        <v>43804</v>
      </c>
      <c r="I645" s="1">
        <v>3</v>
      </c>
      <c r="J645" s="1" t="s">
        <v>49</v>
      </c>
      <c r="K645" s="1">
        <v>201947</v>
      </c>
      <c r="L645" s="2">
        <v>43787</v>
      </c>
      <c r="M645" s="2">
        <v>43793</v>
      </c>
      <c r="N645" s="2">
        <v>43787</v>
      </c>
      <c r="O645" s="2">
        <v>43793</v>
      </c>
      <c r="P645" s="1">
        <v>1</v>
      </c>
      <c r="Q645" s="1">
        <v>89</v>
      </c>
      <c r="R645" s="10">
        <f t="shared" si="0"/>
        <v>0.30169491525423731</v>
      </c>
      <c r="S645" s="11">
        <f t="shared" si="1"/>
        <v>1</v>
      </c>
      <c r="T645" s="1">
        <v>0.2</v>
      </c>
      <c r="U645" s="1">
        <v>0.5</v>
      </c>
      <c r="V645" s="1">
        <v>30</v>
      </c>
      <c r="W645" s="1">
        <v>295</v>
      </c>
      <c r="X645" s="1">
        <v>7.39</v>
      </c>
      <c r="Y645" s="1">
        <v>0</v>
      </c>
      <c r="Z645" s="1">
        <v>0</v>
      </c>
      <c r="AA645" s="1">
        <v>0</v>
      </c>
      <c r="AB645" s="1">
        <v>0</v>
      </c>
      <c r="AC645" s="1">
        <v>0</v>
      </c>
      <c r="AD645" s="1">
        <v>0</v>
      </c>
      <c r="AE645" s="1" t="s">
        <v>50</v>
      </c>
      <c r="AF645" s="11">
        <f t="shared" si="2"/>
        <v>0</v>
      </c>
      <c r="AG645" s="11">
        <f t="shared" si="3"/>
        <v>5.6179775280898875E-3</v>
      </c>
      <c r="AH645" s="10">
        <f t="shared" si="4"/>
        <v>1.6573033707865168</v>
      </c>
      <c r="AI645" s="12">
        <f t="shared" si="5"/>
        <v>-1</v>
      </c>
      <c r="AJ645" s="11">
        <f t="shared" si="6"/>
        <v>0</v>
      </c>
      <c r="AK645" s="11">
        <f t="shared" si="7"/>
        <v>7.9226711082629967E-3</v>
      </c>
      <c r="AL645" s="11">
        <f t="shared" si="8"/>
        <v>0.70910144461639768</v>
      </c>
      <c r="AM645" s="13">
        <f t="shared" si="9"/>
        <v>0.5</v>
      </c>
      <c r="AN645" s="14">
        <f t="shared" si="10"/>
        <v>0.5</v>
      </c>
      <c r="AO645" s="14">
        <f t="shared" si="11"/>
        <v>147.5</v>
      </c>
      <c r="AP645" s="15">
        <f t="shared" si="12"/>
        <v>-147.5</v>
      </c>
      <c r="AQ645" s="16">
        <f t="shared" si="13"/>
        <v>-295</v>
      </c>
      <c r="AR645" s="11" t="str">
        <f t="shared" si="14"/>
        <v/>
      </c>
    </row>
    <row r="646" spans="1:44" hidden="1">
      <c r="A646" s="1" t="s">
        <v>44</v>
      </c>
      <c r="B646" s="1" t="s">
        <v>902</v>
      </c>
      <c r="C646" s="1">
        <v>124170767729247</v>
      </c>
      <c r="D646" s="1" t="s">
        <v>46</v>
      </c>
      <c r="E646" s="1" t="s">
        <v>47</v>
      </c>
      <c r="F646" s="1" t="s">
        <v>747</v>
      </c>
      <c r="G646" s="1">
        <v>43560</v>
      </c>
      <c r="H646" s="1">
        <v>43804</v>
      </c>
      <c r="I646" s="1">
        <v>3</v>
      </c>
      <c r="J646" s="1" t="s">
        <v>49</v>
      </c>
      <c r="K646" s="1">
        <v>201947</v>
      </c>
      <c r="L646" s="2">
        <v>43787</v>
      </c>
      <c r="M646" s="2">
        <v>43793</v>
      </c>
      <c r="N646" s="2">
        <v>43787</v>
      </c>
      <c r="O646" s="2">
        <v>43793</v>
      </c>
      <c r="P646" s="1">
        <v>1</v>
      </c>
      <c r="Q646" s="1">
        <v>4499</v>
      </c>
      <c r="R646" s="10">
        <f t="shared" si="0"/>
        <v>4.0563690132717829E-2</v>
      </c>
      <c r="S646" s="11">
        <f t="shared" si="1"/>
        <v>2.3121303375649158</v>
      </c>
      <c r="T646" s="1">
        <v>2.57</v>
      </c>
      <c r="U646" s="1">
        <v>0.5</v>
      </c>
      <c r="V646" s="1">
        <v>29.995000000000001</v>
      </c>
      <c r="W646" s="1">
        <v>110912</v>
      </c>
      <c r="X646" s="1">
        <v>411.38</v>
      </c>
      <c r="Y646" s="1">
        <v>57</v>
      </c>
      <c r="Z646" s="1">
        <v>2421.2199999999998</v>
      </c>
      <c r="AA646" s="1">
        <v>57</v>
      </c>
      <c r="AB646" s="1">
        <v>44.673705267825</v>
      </c>
      <c r="AC646" s="1">
        <v>2421.2199999999998</v>
      </c>
      <c r="AD646" s="1">
        <v>1897.6292748870701</v>
      </c>
      <c r="AE646" s="1" t="s">
        <v>50</v>
      </c>
      <c r="AF646" s="11">
        <f t="shared" si="2"/>
        <v>5.1392094633583376E-4</v>
      </c>
      <c r="AG646" s="11">
        <f t="shared" si="3"/>
        <v>1.1113580795732385E-4</v>
      </c>
      <c r="AH646" s="10">
        <f t="shared" si="4"/>
        <v>12.326294732162703</v>
      </c>
      <c r="AI646" s="12">
        <f t="shared" si="5"/>
        <v>0.78374921522521579</v>
      </c>
      <c r="AJ646" s="11">
        <f t="shared" si="6"/>
        <v>6.805299856575514E-5</v>
      </c>
      <c r="AK646" s="11">
        <f t="shared" si="7"/>
        <v>1.5716103304135761E-4</v>
      </c>
      <c r="AL646" s="11">
        <f t="shared" si="8"/>
        <v>-2.3518600600237214</v>
      </c>
      <c r="AM646" s="13">
        <f t="shared" si="9"/>
        <v>9.3399005292893311E-3</v>
      </c>
      <c r="AN646" s="14">
        <f t="shared" si="10"/>
        <v>2.2890090341892666</v>
      </c>
      <c r="AO646" s="14">
        <f t="shared" si="11"/>
        <v>253878.56999999995</v>
      </c>
      <c r="AP646" s="15">
        <f t="shared" si="12"/>
        <v>198977.12999999998</v>
      </c>
      <c r="AQ646" s="16">
        <f t="shared" si="13"/>
        <v>86927.192959059132</v>
      </c>
      <c r="AR646" s="11">
        <f t="shared" si="14"/>
        <v>0.99</v>
      </c>
    </row>
    <row r="647" spans="1:44" hidden="1">
      <c r="A647" s="1" t="s">
        <v>44</v>
      </c>
      <c r="B647" s="1" t="s">
        <v>903</v>
      </c>
      <c r="C647" s="1">
        <v>124170767729247</v>
      </c>
      <c r="D647" s="1" t="s">
        <v>46</v>
      </c>
      <c r="E647" s="1" t="s">
        <v>47</v>
      </c>
      <c r="F647" s="1" t="s">
        <v>812</v>
      </c>
      <c r="G647" s="1">
        <v>43560</v>
      </c>
      <c r="H647" s="1">
        <v>43804</v>
      </c>
      <c r="I647" s="1">
        <v>3</v>
      </c>
      <c r="J647" s="1" t="s">
        <v>49</v>
      </c>
      <c r="K647" s="1">
        <v>201947</v>
      </c>
      <c r="L647" s="2">
        <v>43787</v>
      </c>
      <c r="M647" s="2">
        <v>43793</v>
      </c>
      <c r="N647" s="2">
        <v>43787</v>
      </c>
      <c r="O647" s="2">
        <v>43793</v>
      </c>
      <c r="P647" s="1">
        <v>1</v>
      </c>
      <c r="Q647" s="1">
        <v>15288</v>
      </c>
      <c r="R647" s="10">
        <f t="shared" si="0"/>
        <v>61.397590361445786</v>
      </c>
      <c r="S647" s="11">
        <f t="shared" si="1"/>
        <v>61.397590361445779</v>
      </c>
      <c r="T647" s="1">
        <v>14.72</v>
      </c>
      <c r="U647" s="1">
        <v>1</v>
      </c>
      <c r="V647" s="1">
        <v>54.99</v>
      </c>
      <c r="W647" s="1">
        <v>249</v>
      </c>
      <c r="X647" s="1">
        <v>0.54</v>
      </c>
      <c r="Y647" s="1">
        <v>1</v>
      </c>
      <c r="Z647" s="1">
        <v>49.99</v>
      </c>
      <c r="AA647" s="1">
        <v>1</v>
      </c>
      <c r="AB647" s="1">
        <v>0.98371271585499998</v>
      </c>
      <c r="AC647" s="1">
        <v>49.99</v>
      </c>
      <c r="AD647" s="1">
        <v>49.175798665591401</v>
      </c>
      <c r="AE647" s="1" t="s">
        <v>50</v>
      </c>
      <c r="AF647" s="11">
        <f t="shared" si="2"/>
        <v>4.0160642570281121E-3</v>
      </c>
      <c r="AG647" s="11">
        <f t="shared" si="3"/>
        <v>6.5410779696493986E-5</v>
      </c>
      <c r="AH647" s="10">
        <f t="shared" si="4"/>
        <v>1.6287284144427004E-2</v>
      </c>
      <c r="AI647" s="12">
        <f t="shared" si="5"/>
        <v>0.98371271585557296</v>
      </c>
      <c r="AJ647" s="11">
        <f t="shared" si="6"/>
        <v>4.0079917578971667E-3</v>
      </c>
      <c r="AK647" s="11">
        <f t="shared" si="7"/>
        <v>6.5408640376459509E-5</v>
      </c>
      <c r="AL647" s="11">
        <f t="shared" si="8"/>
        <v>-0.98556277967884631</v>
      </c>
      <c r="AM647" s="13">
        <f t="shared" si="9"/>
        <v>0.16217385509608398</v>
      </c>
      <c r="AN647" s="14">
        <f t="shared" si="10"/>
        <v>51.573975903614453</v>
      </c>
      <c r="AO647" s="14">
        <f t="shared" si="11"/>
        <v>12841.919999999998</v>
      </c>
      <c r="AP647" s="15">
        <f t="shared" si="12"/>
        <v>12632.759999999998</v>
      </c>
      <c r="AQ647" s="16">
        <f t="shared" si="13"/>
        <v>244.94446624803766</v>
      </c>
      <c r="AR647" s="11">
        <f t="shared" si="14"/>
        <v>0.84</v>
      </c>
    </row>
    <row r="648" spans="1:44" hidden="1">
      <c r="A648" s="1" t="s">
        <v>44</v>
      </c>
      <c r="B648" s="1" t="s">
        <v>904</v>
      </c>
      <c r="C648" s="1">
        <v>124170767729247</v>
      </c>
      <c r="D648" s="1" t="s">
        <v>46</v>
      </c>
      <c r="E648" s="1" t="s">
        <v>47</v>
      </c>
      <c r="F648" s="1" t="s">
        <v>733</v>
      </c>
      <c r="G648" s="1">
        <v>43560</v>
      </c>
      <c r="H648" s="1">
        <v>43804</v>
      </c>
      <c r="I648" s="1">
        <v>3</v>
      </c>
      <c r="J648" s="1" t="s">
        <v>49</v>
      </c>
      <c r="K648" s="1">
        <v>201947</v>
      </c>
      <c r="L648" s="2">
        <v>43787</v>
      </c>
      <c r="M648" s="2">
        <v>43793</v>
      </c>
      <c r="N648" s="2">
        <v>43787</v>
      </c>
      <c r="O648" s="2">
        <v>43793</v>
      </c>
      <c r="P648" s="1">
        <v>1</v>
      </c>
      <c r="Q648" s="1">
        <v>6996</v>
      </c>
      <c r="R648" s="10">
        <f t="shared" si="0"/>
        <v>7.8926883200397119E-2</v>
      </c>
      <c r="S648" s="11">
        <f t="shared" si="1"/>
        <v>2.5256602624127078</v>
      </c>
      <c r="T648" s="1">
        <v>4.4249999999999998</v>
      </c>
      <c r="U648" s="1">
        <v>0</v>
      </c>
      <c r="V648" s="1">
        <v>0</v>
      </c>
      <c r="W648" s="1">
        <v>88639</v>
      </c>
      <c r="X648" s="1">
        <v>865.1</v>
      </c>
      <c r="Y648" s="1">
        <v>32</v>
      </c>
      <c r="Z648" s="1">
        <v>1385.65</v>
      </c>
      <c r="AA648" s="1">
        <v>32</v>
      </c>
      <c r="AB648" s="1">
        <v>32</v>
      </c>
      <c r="AC648" s="1">
        <v>1385.65</v>
      </c>
      <c r="AD648" s="1">
        <v>1385.65</v>
      </c>
      <c r="AE648" s="1" t="s">
        <v>50</v>
      </c>
      <c r="AF648" s="11">
        <f t="shared" si="2"/>
        <v>3.6101490314647053E-4</v>
      </c>
      <c r="AG648" s="11">
        <f t="shared" si="3"/>
        <v>0</v>
      </c>
      <c r="AH648" s="10">
        <f t="shared" si="4"/>
        <v>0</v>
      </c>
      <c r="AI648" s="12">
        <f t="shared" si="5"/>
        <v>1</v>
      </c>
      <c r="AJ648" s="11">
        <f t="shared" si="6"/>
        <v>6.3807500682236631E-5</v>
      </c>
      <c r="AK648" s="11">
        <f t="shared" si="7"/>
        <v>0</v>
      </c>
      <c r="AL648" s="11">
        <f t="shared" si="8"/>
        <v>-5.6578756303954947</v>
      </c>
      <c r="AM648" s="13">
        <f t="shared" si="9"/>
        <v>0.5</v>
      </c>
      <c r="AN648" s="14">
        <f t="shared" si="10"/>
        <v>1.2628301312063539</v>
      </c>
      <c r="AO648" s="14">
        <f t="shared" si="11"/>
        <v>111936</v>
      </c>
      <c r="AP648" s="15">
        <f t="shared" si="12"/>
        <v>111936</v>
      </c>
      <c r="AQ648" s="16">
        <f t="shared" si="13"/>
        <v>88639</v>
      </c>
      <c r="AR648" s="11" t="str">
        <f t="shared" si="14"/>
        <v/>
      </c>
    </row>
    <row r="649" spans="1:44" hidden="1">
      <c r="A649" s="1" t="s">
        <v>90</v>
      </c>
      <c r="B649" s="1" t="s">
        <v>905</v>
      </c>
      <c r="C649" s="1">
        <v>124170767729247</v>
      </c>
      <c r="D649" s="1" t="s">
        <v>46</v>
      </c>
      <c r="E649" s="1" t="s">
        <v>92</v>
      </c>
      <c r="F649" s="1" t="s">
        <v>115</v>
      </c>
      <c r="G649" s="1">
        <v>43560</v>
      </c>
      <c r="H649" s="1">
        <v>43804</v>
      </c>
      <c r="I649" s="1">
        <v>3</v>
      </c>
      <c r="J649" s="1" t="s">
        <v>49</v>
      </c>
      <c r="K649" s="1">
        <v>201947</v>
      </c>
      <c r="L649" s="2">
        <v>43787</v>
      </c>
      <c r="M649" s="2">
        <v>43793</v>
      </c>
      <c r="N649" s="2">
        <v>43787</v>
      </c>
      <c r="O649" s="2">
        <v>43793</v>
      </c>
      <c r="P649" s="1">
        <v>1</v>
      </c>
      <c r="Q649" s="1">
        <v>830</v>
      </c>
      <c r="R649" s="10">
        <f t="shared" si="0"/>
        <v>5.812324929971989E-2</v>
      </c>
      <c r="S649" s="11">
        <f t="shared" si="1"/>
        <v>12.380252100840337</v>
      </c>
      <c r="T649" s="1">
        <v>3.49</v>
      </c>
      <c r="U649" s="1">
        <v>3</v>
      </c>
      <c r="V649" s="1">
        <v>121.49</v>
      </c>
      <c r="W649" s="1">
        <v>14280</v>
      </c>
      <c r="X649" s="1">
        <v>1276.02</v>
      </c>
      <c r="Y649" s="1">
        <v>213</v>
      </c>
      <c r="Z649" s="1">
        <v>12037.36</v>
      </c>
      <c r="AA649" s="1">
        <v>213</v>
      </c>
      <c r="AB649" s="1">
        <v>161.38554216848999</v>
      </c>
      <c r="AC649" s="1">
        <v>12037.36</v>
      </c>
      <c r="AD649" s="1">
        <v>9120.4500933206291</v>
      </c>
      <c r="AE649" s="1" t="s">
        <v>50</v>
      </c>
      <c r="AF649" s="11">
        <f t="shared" si="2"/>
        <v>1.4915966386554623E-2</v>
      </c>
      <c r="AG649" s="11">
        <f t="shared" si="3"/>
        <v>3.6144578313253013E-3</v>
      </c>
      <c r="AH649" s="10">
        <f t="shared" si="4"/>
        <v>51.614457831325304</v>
      </c>
      <c r="AI649" s="12">
        <f t="shared" si="5"/>
        <v>0.7576786017308671</v>
      </c>
      <c r="AJ649" s="11">
        <f t="shared" si="6"/>
        <v>1.014374292563574E-3</v>
      </c>
      <c r="AK649" s="11">
        <f t="shared" si="7"/>
        <v>2.0830334477561639E-3</v>
      </c>
      <c r="AL649" s="11">
        <f t="shared" si="8"/>
        <v>-4.877876831486005</v>
      </c>
      <c r="AM649" s="13">
        <f t="shared" si="9"/>
        <v>5.3616924097579218E-7</v>
      </c>
      <c r="AN649" s="14">
        <f t="shared" si="10"/>
        <v>12.380252100840337</v>
      </c>
      <c r="AO649" s="14">
        <f t="shared" si="11"/>
        <v>176790.00000000003</v>
      </c>
      <c r="AP649" s="15">
        <f t="shared" si="12"/>
        <v>133950.00000000003</v>
      </c>
      <c r="AQ649" s="16">
        <f t="shared" si="13"/>
        <v>10819.650432716782</v>
      </c>
      <c r="AR649" s="11">
        <f t="shared" si="14"/>
        <v>1</v>
      </c>
    </row>
    <row r="650" spans="1:44" hidden="1">
      <c r="A650" s="1" t="s">
        <v>116</v>
      </c>
      <c r="B650" s="1" t="s">
        <v>906</v>
      </c>
      <c r="C650" s="1">
        <v>124170767729247</v>
      </c>
      <c r="D650" s="1" t="s">
        <v>46</v>
      </c>
      <c r="E650" s="1" t="s">
        <v>118</v>
      </c>
      <c r="F650" s="1" t="s">
        <v>95</v>
      </c>
      <c r="G650" s="1">
        <v>43560</v>
      </c>
      <c r="H650" s="1">
        <v>43804</v>
      </c>
      <c r="I650" s="1">
        <v>3</v>
      </c>
      <c r="J650" s="1" t="s">
        <v>49</v>
      </c>
      <c r="K650" s="1">
        <v>201947</v>
      </c>
      <c r="L650" s="2">
        <v>43787</v>
      </c>
      <c r="M650" s="2">
        <v>43793</v>
      </c>
      <c r="N650" s="2">
        <v>43787</v>
      </c>
      <c r="O650" s="2">
        <v>43793</v>
      </c>
      <c r="P650" s="1">
        <v>1</v>
      </c>
      <c r="Q650" s="1">
        <v>498686</v>
      </c>
      <c r="R650" s="10">
        <f t="shared" si="0"/>
        <v>0.12646024860140473</v>
      </c>
      <c r="S650" s="11">
        <f t="shared" si="1"/>
        <v>529.99490188848722</v>
      </c>
      <c r="T650" s="1">
        <v>619.62</v>
      </c>
      <c r="U650" s="1">
        <v>71</v>
      </c>
      <c r="V650" s="1">
        <v>3835.89</v>
      </c>
      <c r="W650" s="1">
        <v>3943421</v>
      </c>
      <c r="X650" s="1">
        <v>69703.149999999994</v>
      </c>
      <c r="Y650" s="1">
        <v>4191</v>
      </c>
      <c r="Z650" s="1">
        <v>284165.96999999997</v>
      </c>
      <c r="AA650" s="1">
        <v>4191</v>
      </c>
      <c r="AB650" s="1">
        <v>3629.5587503912202</v>
      </c>
      <c r="AC650" s="1">
        <v>284165.96999999997</v>
      </c>
      <c r="AD650" s="1">
        <v>246098.087085876</v>
      </c>
      <c r="AE650" s="1" t="s">
        <v>50</v>
      </c>
      <c r="AF650" s="11">
        <f t="shared" si="2"/>
        <v>1.0627827969674048E-3</v>
      </c>
      <c r="AG650" s="11">
        <f t="shared" si="3"/>
        <v>1.4237415929061573E-4</v>
      </c>
      <c r="AH650" s="10">
        <f t="shared" si="4"/>
        <v>561.44124960395914</v>
      </c>
      <c r="AI650" s="12">
        <f t="shared" si="5"/>
        <v>0.86603644724314977</v>
      </c>
      <c r="AJ650" s="11">
        <f t="shared" si="6"/>
        <v>1.6407967323948773E-5</v>
      </c>
      <c r="AK650" s="11">
        <f t="shared" si="7"/>
        <v>1.6895501214851937E-5</v>
      </c>
      <c r="AL650" s="11">
        <f t="shared" si="8"/>
        <v>-39.08046167093481</v>
      </c>
      <c r="AM650" s="13">
        <f t="shared" si="9"/>
        <v>0</v>
      </c>
      <c r="AN650" s="14">
        <f t="shared" si="10"/>
        <v>529.99490188848722</v>
      </c>
      <c r="AO650" s="14">
        <f t="shared" si="11"/>
        <v>2089993026.0000002</v>
      </c>
      <c r="AP650" s="15">
        <f t="shared" si="12"/>
        <v>1810010135.0000002</v>
      </c>
      <c r="AQ650" s="16">
        <f t="shared" si="13"/>
        <v>3415146.312824029</v>
      </c>
      <c r="AR650" s="11">
        <f t="shared" si="14"/>
        <v>1</v>
      </c>
    </row>
    <row r="651" spans="1:44" hidden="1">
      <c r="A651" s="1" t="s">
        <v>44</v>
      </c>
      <c r="B651" s="1" t="s">
        <v>907</v>
      </c>
      <c r="C651" s="1">
        <v>124170767729247</v>
      </c>
      <c r="D651" s="1" t="s">
        <v>46</v>
      </c>
      <c r="E651" s="1" t="s">
        <v>47</v>
      </c>
      <c r="F651" s="1" t="s">
        <v>801</v>
      </c>
      <c r="G651" s="1">
        <v>43560</v>
      </c>
      <c r="H651" s="1">
        <v>43804</v>
      </c>
      <c r="I651" s="1">
        <v>3</v>
      </c>
      <c r="J651" s="1" t="s">
        <v>49</v>
      </c>
      <c r="K651" s="1">
        <v>201947</v>
      </c>
      <c r="L651" s="2">
        <v>43787</v>
      </c>
      <c r="M651" s="2">
        <v>43793</v>
      </c>
      <c r="N651" s="2">
        <v>43787</v>
      </c>
      <c r="O651" s="2">
        <v>43793</v>
      </c>
      <c r="P651" s="1">
        <v>1</v>
      </c>
      <c r="Q651" s="1">
        <v>6996</v>
      </c>
      <c r="R651" s="10">
        <f t="shared" si="0"/>
        <v>5.8067729083665337E-2</v>
      </c>
      <c r="S651" s="11">
        <f t="shared" si="1"/>
        <v>0.58067729083665343</v>
      </c>
      <c r="T651" s="1">
        <v>3.2549999999999999</v>
      </c>
      <c r="U651" s="1">
        <v>0</v>
      </c>
      <c r="V651" s="1">
        <v>0</v>
      </c>
      <c r="W651" s="1">
        <v>120480</v>
      </c>
      <c r="X651" s="1">
        <v>1015.98</v>
      </c>
      <c r="Y651" s="1">
        <v>10</v>
      </c>
      <c r="Z651" s="1">
        <v>272.13</v>
      </c>
      <c r="AA651" s="1">
        <v>10</v>
      </c>
      <c r="AB651" s="1">
        <v>10</v>
      </c>
      <c r="AC651" s="1">
        <v>272.13</v>
      </c>
      <c r="AD651" s="1">
        <v>272.13</v>
      </c>
      <c r="AE651" s="1" t="s">
        <v>50</v>
      </c>
      <c r="AF651" s="11">
        <f t="shared" si="2"/>
        <v>8.3001328021248334E-5</v>
      </c>
      <c r="AG651" s="11">
        <f t="shared" si="3"/>
        <v>0</v>
      </c>
      <c r="AH651" s="10">
        <f t="shared" si="4"/>
        <v>0</v>
      </c>
      <c r="AI651" s="12">
        <f t="shared" si="5"/>
        <v>1</v>
      </c>
      <c r="AJ651" s="11">
        <f t="shared" si="6"/>
        <v>2.6246235232589473E-5</v>
      </c>
      <c r="AK651" s="11">
        <f t="shared" si="7"/>
        <v>0</v>
      </c>
      <c r="AL651" s="11">
        <f t="shared" si="8"/>
        <v>-3.1624089049612381</v>
      </c>
      <c r="AM651" s="13">
        <f t="shared" si="9"/>
        <v>0.5</v>
      </c>
      <c r="AN651" s="14">
        <f t="shared" si="10"/>
        <v>0.29033864541832671</v>
      </c>
      <c r="AO651" s="14">
        <f t="shared" si="11"/>
        <v>34980</v>
      </c>
      <c r="AP651" s="15">
        <f t="shared" si="12"/>
        <v>34980</v>
      </c>
      <c r="AQ651" s="16">
        <f t="shared" si="13"/>
        <v>120480</v>
      </c>
      <c r="AR651" s="11" t="str">
        <f t="shared" si="14"/>
        <v/>
      </c>
    </row>
    <row r="652" spans="1:44" hidden="1">
      <c r="A652" s="1" t="s">
        <v>44</v>
      </c>
      <c r="B652" s="1" t="s">
        <v>908</v>
      </c>
      <c r="C652" s="1">
        <v>124170767729247</v>
      </c>
      <c r="D652" s="1" t="s">
        <v>46</v>
      </c>
      <c r="E652" s="1" t="s">
        <v>47</v>
      </c>
      <c r="F652" s="1" t="s">
        <v>713</v>
      </c>
      <c r="G652" s="1">
        <v>43560</v>
      </c>
      <c r="H652" s="1">
        <v>43804</v>
      </c>
      <c r="I652" s="1">
        <v>3</v>
      </c>
      <c r="J652" s="1" t="s">
        <v>49</v>
      </c>
      <c r="K652" s="1">
        <v>201947</v>
      </c>
      <c r="L652" s="2">
        <v>43787</v>
      </c>
      <c r="M652" s="2">
        <v>43793</v>
      </c>
      <c r="N652" s="2">
        <v>43787</v>
      </c>
      <c r="O652" s="2">
        <v>43793</v>
      </c>
      <c r="P652" s="1">
        <v>1</v>
      </c>
      <c r="Q652" s="1">
        <v>4487</v>
      </c>
      <c r="R652" s="10">
        <f t="shared" si="0"/>
        <v>0.13212214010188156</v>
      </c>
      <c r="S652" s="11">
        <f t="shared" si="1"/>
        <v>1.189099260916934</v>
      </c>
      <c r="T652" s="1">
        <v>4.6500000000000004</v>
      </c>
      <c r="U652" s="1">
        <v>0</v>
      </c>
      <c r="V652" s="1">
        <v>0</v>
      </c>
      <c r="W652" s="1">
        <v>33961</v>
      </c>
      <c r="X652" s="1">
        <v>442.88</v>
      </c>
      <c r="Y652" s="1">
        <v>9</v>
      </c>
      <c r="Z652" s="1">
        <v>623.26</v>
      </c>
      <c r="AA652" s="1">
        <v>9</v>
      </c>
      <c r="AB652" s="1">
        <v>9</v>
      </c>
      <c r="AC652" s="1">
        <v>623.26</v>
      </c>
      <c r="AD652" s="1">
        <v>623.26</v>
      </c>
      <c r="AE652" s="1" t="s">
        <v>50</v>
      </c>
      <c r="AF652" s="11">
        <f t="shared" si="2"/>
        <v>2.650098642560584E-4</v>
      </c>
      <c r="AG652" s="11">
        <f t="shared" si="3"/>
        <v>0</v>
      </c>
      <c r="AH652" s="10">
        <f t="shared" si="4"/>
        <v>0</v>
      </c>
      <c r="AI652" s="12">
        <f t="shared" si="5"/>
        <v>1</v>
      </c>
      <c r="AJ652" s="11">
        <f t="shared" si="6"/>
        <v>8.8324915605070227E-5</v>
      </c>
      <c r="AK652" s="11">
        <f t="shared" si="7"/>
        <v>0</v>
      </c>
      <c r="AL652" s="11">
        <f t="shared" si="8"/>
        <v>-3.0003975938228433</v>
      </c>
      <c r="AM652" s="13">
        <f t="shared" si="9"/>
        <v>0.5</v>
      </c>
      <c r="AN652" s="14">
        <f t="shared" si="10"/>
        <v>0.59454963045846698</v>
      </c>
      <c r="AO652" s="14">
        <f t="shared" si="11"/>
        <v>20191.499999999996</v>
      </c>
      <c r="AP652" s="15">
        <f t="shared" si="12"/>
        <v>20191.499999999996</v>
      </c>
      <c r="AQ652" s="16">
        <f t="shared" si="13"/>
        <v>33961</v>
      </c>
      <c r="AR652" s="11" t="str">
        <f t="shared" si="14"/>
        <v/>
      </c>
    </row>
    <row r="653" spans="1:44" hidden="1">
      <c r="A653" s="1" t="s">
        <v>44</v>
      </c>
      <c r="B653" s="1" t="s">
        <v>909</v>
      </c>
      <c r="C653" s="1">
        <v>124170767729247</v>
      </c>
      <c r="D653" s="1" t="s">
        <v>46</v>
      </c>
      <c r="E653" s="1" t="s">
        <v>47</v>
      </c>
      <c r="F653" s="1" t="s">
        <v>779</v>
      </c>
      <c r="G653" s="1">
        <v>43560</v>
      </c>
      <c r="H653" s="1">
        <v>43804</v>
      </c>
      <c r="I653" s="1">
        <v>3</v>
      </c>
      <c r="J653" s="1" t="s">
        <v>49</v>
      </c>
      <c r="K653" s="1">
        <v>201947</v>
      </c>
      <c r="L653" s="2">
        <v>43787</v>
      </c>
      <c r="M653" s="2">
        <v>43793</v>
      </c>
      <c r="N653" s="2">
        <v>43787</v>
      </c>
      <c r="O653" s="2">
        <v>43793</v>
      </c>
      <c r="P653" s="1">
        <v>1</v>
      </c>
      <c r="Q653" s="1">
        <v>2597</v>
      </c>
      <c r="R653" s="10">
        <f t="shared" si="0"/>
        <v>5.9706639691006071E-2</v>
      </c>
      <c r="S653" s="11">
        <f t="shared" si="1"/>
        <v>10.687488504690085</v>
      </c>
      <c r="T653" s="1">
        <v>5.86</v>
      </c>
      <c r="U653" s="1">
        <v>9</v>
      </c>
      <c r="V653" s="1">
        <v>390.68</v>
      </c>
      <c r="W653" s="1">
        <v>43496</v>
      </c>
      <c r="X653" s="1">
        <v>1237.49</v>
      </c>
      <c r="Y653" s="1">
        <v>179</v>
      </c>
      <c r="Z653" s="1">
        <v>10058.66</v>
      </c>
      <c r="AA653" s="1">
        <v>179</v>
      </c>
      <c r="AB653" s="1">
        <v>28.262995764214999</v>
      </c>
      <c r="AC653" s="1">
        <v>10058.66</v>
      </c>
      <c r="AD653" s="1">
        <v>1588.2003629814401</v>
      </c>
      <c r="AE653" s="1" t="s">
        <v>50</v>
      </c>
      <c r="AF653" s="11">
        <f t="shared" si="2"/>
        <v>4.1153209490527864E-3</v>
      </c>
      <c r="AG653" s="11">
        <f t="shared" si="3"/>
        <v>3.4655371582595304E-3</v>
      </c>
      <c r="AH653" s="10">
        <f t="shared" si="4"/>
        <v>150.73700423565654</v>
      </c>
      <c r="AI653" s="12">
        <f t="shared" si="5"/>
        <v>0.1578938310857177</v>
      </c>
      <c r="AJ653" s="11">
        <f t="shared" si="6"/>
        <v>3.0695995396428651E-4</v>
      </c>
      <c r="AK653" s="11">
        <f t="shared" si="7"/>
        <v>1.1531756575707821E-3</v>
      </c>
      <c r="AL653" s="11">
        <f t="shared" si="8"/>
        <v>-0.54451269100485566</v>
      </c>
      <c r="AM653" s="13">
        <f t="shared" si="9"/>
        <v>0.29304435879619095</v>
      </c>
      <c r="AN653" s="14">
        <f t="shared" si="10"/>
        <v>7.5881168383299604</v>
      </c>
      <c r="AO653" s="14">
        <f t="shared" si="11"/>
        <v>330052.73</v>
      </c>
      <c r="AP653" s="15">
        <f t="shared" si="12"/>
        <v>52113.289999999986</v>
      </c>
      <c r="AQ653" s="16">
        <f t="shared" si="13"/>
        <v>6867.7500769043772</v>
      </c>
      <c r="AR653" s="11" t="str">
        <f t="shared" si="14"/>
        <v/>
      </c>
    </row>
    <row r="654" spans="1:44" hidden="1">
      <c r="A654" s="1" t="s">
        <v>44</v>
      </c>
      <c r="B654" s="1" t="s">
        <v>910</v>
      </c>
      <c r="C654" s="1">
        <v>124170767729247</v>
      </c>
      <c r="D654" s="1" t="s">
        <v>46</v>
      </c>
      <c r="E654" s="1" t="s">
        <v>47</v>
      </c>
      <c r="F654" s="1" t="s">
        <v>911</v>
      </c>
      <c r="G654" s="1">
        <v>43560</v>
      </c>
      <c r="H654" s="1">
        <v>43804</v>
      </c>
      <c r="I654" s="1">
        <v>3</v>
      </c>
      <c r="J654" s="1" t="s">
        <v>49</v>
      </c>
      <c r="K654" s="1">
        <v>201947</v>
      </c>
      <c r="L654" s="2">
        <v>43787</v>
      </c>
      <c r="M654" s="2">
        <v>43793</v>
      </c>
      <c r="N654" s="2">
        <v>43787</v>
      </c>
      <c r="O654" s="2">
        <v>43793</v>
      </c>
      <c r="P654" s="1">
        <v>1</v>
      </c>
      <c r="Q654" s="1">
        <v>355</v>
      </c>
      <c r="R654" s="10">
        <f t="shared" si="0"/>
        <v>0.13290902283788844</v>
      </c>
      <c r="S654" s="11">
        <f t="shared" si="1"/>
        <v>1.8607263197304378</v>
      </c>
      <c r="T654" s="1">
        <v>1.59</v>
      </c>
      <c r="U654" s="1">
        <v>3</v>
      </c>
      <c r="V654" s="1">
        <v>223</v>
      </c>
      <c r="W654" s="1">
        <v>2671</v>
      </c>
      <c r="X654" s="1">
        <v>61.84</v>
      </c>
      <c r="Y654" s="1">
        <v>14</v>
      </c>
      <c r="Z654" s="1">
        <v>620.03</v>
      </c>
      <c r="AA654" s="1">
        <v>14</v>
      </c>
      <c r="AB654" s="1">
        <v>-8.5718309859139996</v>
      </c>
      <c r="AC654" s="1">
        <v>620.03</v>
      </c>
      <c r="AD654" s="1">
        <v>-379.62802615687502</v>
      </c>
      <c r="AE654" s="1" t="s">
        <v>50</v>
      </c>
      <c r="AF654" s="11">
        <f t="shared" si="2"/>
        <v>5.241482590789966E-3</v>
      </c>
      <c r="AG654" s="11">
        <f t="shared" si="3"/>
        <v>8.4507042253521118E-3</v>
      </c>
      <c r="AH654" s="10">
        <f t="shared" si="4"/>
        <v>22.57183098591549</v>
      </c>
      <c r="AI654" s="12">
        <f t="shared" si="5"/>
        <v>-0.61227364185110655</v>
      </c>
      <c r="AJ654" s="11">
        <f t="shared" si="6"/>
        <v>1.3971690706016595E-3</v>
      </c>
      <c r="AK654" s="11">
        <f t="shared" si="7"/>
        <v>4.8583570582540099E-3</v>
      </c>
      <c r="AL654" s="11">
        <f t="shared" si="8"/>
        <v>0.63482744731721374</v>
      </c>
      <c r="AM654" s="13">
        <f t="shared" si="9"/>
        <v>0.7372295199792902</v>
      </c>
      <c r="AN654" s="14">
        <f t="shared" si="10"/>
        <v>1.376937476600524</v>
      </c>
      <c r="AO654" s="14">
        <f t="shared" si="11"/>
        <v>3677.7999999999997</v>
      </c>
      <c r="AP654" s="15">
        <f t="shared" si="12"/>
        <v>-2251.8199999999997</v>
      </c>
      <c r="AQ654" s="16">
        <f t="shared" si="13"/>
        <v>-1635.3828973843056</v>
      </c>
      <c r="AR654" s="11" t="str">
        <f t="shared" si="14"/>
        <v/>
      </c>
    </row>
    <row r="655" spans="1:44" hidden="1">
      <c r="A655" s="1" t="s">
        <v>53</v>
      </c>
      <c r="B655" s="1" t="s">
        <v>912</v>
      </c>
      <c r="C655" s="1">
        <v>124170767729247</v>
      </c>
      <c r="D655" s="1" t="s">
        <v>46</v>
      </c>
      <c r="E655" s="1" t="s">
        <v>55</v>
      </c>
      <c r="F655" s="1" t="s">
        <v>646</v>
      </c>
      <c r="G655" s="1">
        <v>43560</v>
      </c>
      <c r="H655" s="1">
        <v>43804</v>
      </c>
      <c r="I655" s="1">
        <v>3</v>
      </c>
      <c r="J655" s="1" t="s">
        <v>49</v>
      </c>
      <c r="K655" s="1">
        <v>201947</v>
      </c>
      <c r="L655" s="2">
        <v>43787</v>
      </c>
      <c r="M655" s="2">
        <v>43793</v>
      </c>
      <c r="N655" s="2">
        <v>43787</v>
      </c>
      <c r="O655" s="2">
        <v>43793</v>
      </c>
      <c r="P655" s="1">
        <v>1</v>
      </c>
      <c r="Q655" s="1">
        <v>8522</v>
      </c>
      <c r="R655" s="10">
        <f t="shared" si="0"/>
        <v>4.9335687613975165E-2</v>
      </c>
      <c r="S655" s="11">
        <f t="shared" si="1"/>
        <v>7.0550033287984482</v>
      </c>
      <c r="T655" s="1">
        <v>11.82</v>
      </c>
      <c r="U655" s="1">
        <v>3</v>
      </c>
      <c r="V655" s="1">
        <v>165.59</v>
      </c>
      <c r="W655" s="1">
        <v>172735</v>
      </c>
      <c r="X655" s="1">
        <v>2712.06</v>
      </c>
      <c r="Y655" s="1">
        <v>143</v>
      </c>
      <c r="Z655" s="1">
        <v>7808.93</v>
      </c>
      <c r="AA655" s="1">
        <v>143</v>
      </c>
      <c r="AB655" s="1">
        <v>82.192091058363005</v>
      </c>
      <c r="AC655" s="1">
        <v>7808.93</v>
      </c>
      <c r="AD655" s="1">
        <v>4488.3376617369404</v>
      </c>
      <c r="AE655" s="1" t="s">
        <v>50</v>
      </c>
      <c r="AF655" s="11">
        <f t="shared" si="2"/>
        <v>8.2785770110284536E-4</v>
      </c>
      <c r="AG655" s="11">
        <f t="shared" si="3"/>
        <v>3.5203003989673785E-4</v>
      </c>
      <c r="AH655" s="10">
        <f t="shared" si="4"/>
        <v>60.807908941563014</v>
      </c>
      <c r="AI655" s="12">
        <f t="shared" si="5"/>
        <v>0.57476986754151738</v>
      </c>
      <c r="AJ655" s="11">
        <f t="shared" si="6"/>
        <v>6.9200277008749396E-5</v>
      </c>
      <c r="AK655" s="11">
        <f t="shared" si="7"/>
        <v>2.0320886103920746E-4</v>
      </c>
      <c r="AL655" s="11">
        <f t="shared" si="8"/>
        <v>-2.2165706442001709</v>
      </c>
      <c r="AM655" s="13">
        <f t="shared" si="9"/>
        <v>1.3326222724677581E-2</v>
      </c>
      <c r="AN655" s="14">
        <f t="shared" si="10"/>
        <v>6.9844532955104635</v>
      </c>
      <c r="AO655" s="14">
        <f t="shared" si="11"/>
        <v>1206459.5399999998</v>
      </c>
      <c r="AP655" s="15">
        <f t="shared" si="12"/>
        <v>693436.58999999985</v>
      </c>
      <c r="AQ655" s="16">
        <f t="shared" si="13"/>
        <v>99282.873069784007</v>
      </c>
      <c r="AR655" s="11">
        <f t="shared" si="14"/>
        <v>0.99</v>
      </c>
    </row>
    <row r="656" spans="1:44" hidden="1">
      <c r="A656" s="1" t="s">
        <v>44</v>
      </c>
      <c r="B656" s="1" t="s">
        <v>913</v>
      </c>
      <c r="C656" s="1">
        <v>124170767729247</v>
      </c>
      <c r="D656" s="1" t="s">
        <v>46</v>
      </c>
      <c r="E656" s="1" t="s">
        <v>47</v>
      </c>
      <c r="F656" s="1" t="s">
        <v>648</v>
      </c>
      <c r="G656" s="1">
        <v>43560</v>
      </c>
      <c r="H656" s="1">
        <v>43804</v>
      </c>
      <c r="I656" s="1">
        <v>3</v>
      </c>
      <c r="J656" s="1" t="s">
        <v>49</v>
      </c>
      <c r="K656" s="1">
        <v>201947</v>
      </c>
      <c r="L656" s="2">
        <v>43787</v>
      </c>
      <c r="M656" s="2">
        <v>43793</v>
      </c>
      <c r="N656" s="2">
        <v>43787</v>
      </c>
      <c r="O656" s="2">
        <v>43793</v>
      </c>
      <c r="P656" s="1">
        <v>1</v>
      </c>
      <c r="Q656" s="1">
        <v>91</v>
      </c>
      <c r="R656" s="10">
        <f t="shared" si="0"/>
        <v>3.3211678832116787E-2</v>
      </c>
      <c r="S656" s="11">
        <f t="shared" si="1"/>
        <v>0.13284671532846715</v>
      </c>
      <c r="T656" s="1">
        <v>0.22</v>
      </c>
      <c r="U656" s="1">
        <v>0</v>
      </c>
      <c r="V656" s="1">
        <v>0</v>
      </c>
      <c r="W656" s="1">
        <v>2740</v>
      </c>
      <c r="X656" s="1">
        <v>28.53</v>
      </c>
      <c r="Y656" s="1">
        <v>4</v>
      </c>
      <c r="Z656" s="1">
        <v>136.72999999999999</v>
      </c>
      <c r="AA656" s="1">
        <v>4</v>
      </c>
      <c r="AB656" s="1">
        <v>4</v>
      </c>
      <c r="AC656" s="1">
        <v>136.72999999999999</v>
      </c>
      <c r="AD656" s="1">
        <v>136.72999999999999</v>
      </c>
      <c r="AE656" s="1" t="s">
        <v>50</v>
      </c>
      <c r="AF656" s="11">
        <f t="shared" si="2"/>
        <v>1.4598540145985401E-3</v>
      </c>
      <c r="AG656" s="11">
        <f t="shared" si="3"/>
        <v>0</v>
      </c>
      <c r="AH656" s="10">
        <f t="shared" si="4"/>
        <v>0</v>
      </c>
      <c r="AI656" s="12">
        <f t="shared" si="5"/>
        <v>1</v>
      </c>
      <c r="AJ656" s="11">
        <f t="shared" si="6"/>
        <v>7.2939401927106192E-4</v>
      </c>
      <c r="AK656" s="11">
        <f t="shared" si="7"/>
        <v>0</v>
      </c>
      <c r="AL656" s="11">
        <f t="shared" si="8"/>
        <v>-2.0014614543418952</v>
      </c>
      <c r="AM656" s="13">
        <f t="shared" si="9"/>
        <v>0.5</v>
      </c>
      <c r="AN656" s="14">
        <f t="shared" si="10"/>
        <v>6.6423357664233573E-2</v>
      </c>
      <c r="AO656" s="14">
        <f t="shared" si="11"/>
        <v>182</v>
      </c>
      <c r="AP656" s="15">
        <f t="shared" si="12"/>
        <v>182</v>
      </c>
      <c r="AQ656" s="16">
        <f t="shared" si="13"/>
        <v>2740</v>
      </c>
      <c r="AR656" s="11" t="str">
        <f t="shared" si="14"/>
        <v/>
      </c>
    </row>
    <row r="657" spans="1:44" hidden="1">
      <c r="A657" s="1" t="s">
        <v>44</v>
      </c>
      <c r="B657" s="1" t="s">
        <v>914</v>
      </c>
      <c r="C657" s="1">
        <v>124170767729247</v>
      </c>
      <c r="D657" s="1" t="s">
        <v>46</v>
      </c>
      <c r="E657" s="1" t="s">
        <v>47</v>
      </c>
      <c r="F657" s="1" t="s">
        <v>766</v>
      </c>
      <c r="G657" s="1">
        <v>43560</v>
      </c>
      <c r="H657" s="1">
        <v>43804</v>
      </c>
      <c r="I657" s="1">
        <v>3</v>
      </c>
      <c r="J657" s="1" t="s">
        <v>49</v>
      </c>
      <c r="K657" s="1">
        <v>201947</v>
      </c>
      <c r="L657" s="2">
        <v>43787</v>
      </c>
      <c r="M657" s="2">
        <v>43793</v>
      </c>
      <c r="N657" s="2">
        <v>43787</v>
      </c>
      <c r="O657" s="2">
        <v>43793</v>
      </c>
      <c r="P657" s="1">
        <v>1</v>
      </c>
      <c r="Q657" s="1">
        <v>62880</v>
      </c>
      <c r="R657" s="10">
        <f t="shared" si="0"/>
        <v>8.6381101661270138E-2</v>
      </c>
      <c r="S657" s="11">
        <f t="shared" si="1"/>
        <v>24.61861397346199</v>
      </c>
      <c r="T657" s="1">
        <v>12.426</v>
      </c>
      <c r="U657" s="1">
        <v>1.8</v>
      </c>
      <c r="V657" s="1">
        <v>67.134</v>
      </c>
      <c r="W657" s="1">
        <v>727937</v>
      </c>
      <c r="X657" s="1">
        <v>8454.73</v>
      </c>
      <c r="Y657" s="1">
        <v>285</v>
      </c>
      <c r="Z657" s="1">
        <v>21500.799999999999</v>
      </c>
      <c r="AA657" s="1">
        <v>285</v>
      </c>
      <c r="AB657" s="1">
        <v>264.16210877870998</v>
      </c>
      <c r="AC657" s="1">
        <v>21500.799999999999</v>
      </c>
      <c r="AD657" s="1">
        <v>19928.7602401027</v>
      </c>
      <c r="AE657" s="1" t="s">
        <v>50</v>
      </c>
      <c r="AF657" s="11">
        <f t="shared" si="2"/>
        <v>3.9151739779678734E-4</v>
      </c>
      <c r="AG657" s="11">
        <f t="shared" si="3"/>
        <v>2.8625954198473281E-5</v>
      </c>
      <c r="AH657" s="10">
        <f t="shared" si="4"/>
        <v>20.837891221374043</v>
      </c>
      <c r="AI657" s="12">
        <f t="shared" si="5"/>
        <v>0.92688459220570507</v>
      </c>
      <c r="AJ657" s="11">
        <f t="shared" si="6"/>
        <v>2.3186948740619942E-5</v>
      </c>
      <c r="AK657" s="11">
        <f t="shared" si="7"/>
        <v>2.133622111145983E-5</v>
      </c>
      <c r="AL657" s="11">
        <f t="shared" si="8"/>
        <v>-11.516772013250584</v>
      </c>
      <c r="AM657" s="13">
        <f t="shared" si="9"/>
        <v>5.4301882278160053E-31</v>
      </c>
      <c r="AN657" s="14">
        <f t="shared" si="10"/>
        <v>24.61861397346199</v>
      </c>
      <c r="AO657" s="14">
        <f t="shared" si="11"/>
        <v>17920800</v>
      </c>
      <c r="AP657" s="15">
        <f t="shared" si="12"/>
        <v>16610513.399999999</v>
      </c>
      <c r="AQ657" s="16">
        <f t="shared" si="13"/>
        <v>674713.58939644438</v>
      </c>
      <c r="AR657" s="11">
        <f t="shared" si="14"/>
        <v>1</v>
      </c>
    </row>
    <row r="658" spans="1:44" hidden="1">
      <c r="A658" s="1" t="s">
        <v>116</v>
      </c>
      <c r="B658" s="1" t="s">
        <v>915</v>
      </c>
      <c r="C658" s="1">
        <v>124170767729247</v>
      </c>
      <c r="D658" s="1" t="s">
        <v>46</v>
      </c>
      <c r="E658" s="1" t="s">
        <v>118</v>
      </c>
      <c r="F658" s="1" t="s">
        <v>743</v>
      </c>
      <c r="G658" s="1">
        <v>43560</v>
      </c>
      <c r="H658" s="1">
        <v>43804</v>
      </c>
      <c r="I658" s="1">
        <v>3</v>
      </c>
      <c r="J658" s="1" t="s">
        <v>49</v>
      </c>
      <c r="K658" s="1">
        <v>201947</v>
      </c>
      <c r="L658" s="2">
        <v>43787</v>
      </c>
      <c r="M658" s="2">
        <v>43793</v>
      </c>
      <c r="N658" s="2">
        <v>43787</v>
      </c>
      <c r="O658" s="2">
        <v>43793</v>
      </c>
      <c r="P658" s="1">
        <v>1</v>
      </c>
      <c r="Q658" s="1">
        <v>4891</v>
      </c>
      <c r="R658" s="10">
        <f t="shared" si="0"/>
        <v>1.9803543664161701E-2</v>
      </c>
      <c r="S658" s="11">
        <f t="shared" si="1"/>
        <v>6.8718296514641102</v>
      </c>
      <c r="T658" s="1">
        <v>6.38</v>
      </c>
      <c r="U658" s="1">
        <v>2</v>
      </c>
      <c r="V658" s="1">
        <v>164.95</v>
      </c>
      <c r="W658" s="1">
        <v>246976</v>
      </c>
      <c r="X658" s="1">
        <v>2664.76999999999</v>
      </c>
      <c r="Y658" s="1">
        <v>347</v>
      </c>
      <c r="Z658" s="1">
        <v>20880.66</v>
      </c>
      <c r="AA658" s="1">
        <v>347</v>
      </c>
      <c r="AB658" s="1">
        <v>246.00797382950401</v>
      </c>
      <c r="AC658" s="1">
        <v>20880.66</v>
      </c>
      <c r="AD658" s="1">
        <v>14803.483743005099</v>
      </c>
      <c r="AE658" s="1" t="s">
        <v>50</v>
      </c>
      <c r="AF658" s="11">
        <f t="shared" si="2"/>
        <v>1.4049948173101841E-3</v>
      </c>
      <c r="AG658" s="11">
        <f t="shared" si="3"/>
        <v>4.0891433244735228E-4</v>
      </c>
      <c r="AH658" s="10">
        <f t="shared" si="4"/>
        <v>100.99202617051728</v>
      </c>
      <c r="AI658" s="12">
        <f t="shared" si="5"/>
        <v>0.7089566969149359</v>
      </c>
      <c r="AJ658" s="11">
        <f t="shared" si="6"/>
        <v>7.5371069795130078E-5</v>
      </c>
      <c r="AK658" s="11">
        <f t="shared" si="7"/>
        <v>2.8908697336140995E-4</v>
      </c>
      <c r="AL658" s="11">
        <f t="shared" si="8"/>
        <v>-3.3341510212969436</v>
      </c>
      <c r="AM658" s="13">
        <f t="shared" si="9"/>
        <v>4.2780094745275361E-4</v>
      </c>
      <c r="AN658" s="14">
        <f t="shared" si="10"/>
        <v>6.8718296514641102</v>
      </c>
      <c r="AO658" s="14">
        <f t="shared" si="11"/>
        <v>1697177</v>
      </c>
      <c r="AP658" s="15">
        <f t="shared" si="12"/>
        <v>1203225.0000000002</v>
      </c>
      <c r="AQ658" s="16">
        <f t="shared" si="13"/>
        <v>175095.28917726321</v>
      </c>
      <c r="AR658" s="11">
        <f t="shared" si="14"/>
        <v>1</v>
      </c>
    </row>
    <row r="659" spans="1:44" hidden="1">
      <c r="A659" s="1" t="s">
        <v>53</v>
      </c>
      <c r="B659" s="1" t="s">
        <v>916</v>
      </c>
      <c r="C659" s="1">
        <v>124170767729247</v>
      </c>
      <c r="D659" s="1" t="s">
        <v>46</v>
      </c>
      <c r="E659" s="1" t="s">
        <v>55</v>
      </c>
      <c r="F659" s="1" t="s">
        <v>917</v>
      </c>
      <c r="G659" s="1">
        <v>43560</v>
      </c>
      <c r="H659" s="1">
        <v>43804</v>
      </c>
      <c r="I659" s="1">
        <v>3</v>
      </c>
      <c r="J659" s="1" t="s">
        <v>49</v>
      </c>
      <c r="K659" s="1">
        <v>201947</v>
      </c>
      <c r="L659" s="2">
        <v>43787</v>
      </c>
      <c r="M659" s="2">
        <v>43793</v>
      </c>
      <c r="N659" s="2">
        <v>43787</v>
      </c>
      <c r="O659" s="2">
        <v>43793</v>
      </c>
      <c r="P659" s="1">
        <v>1</v>
      </c>
      <c r="Q659" s="1">
        <v>3152</v>
      </c>
      <c r="R659" s="10">
        <f t="shared" si="0"/>
        <v>7.1506352087114339E-2</v>
      </c>
      <c r="S659" s="11">
        <f t="shared" si="1"/>
        <v>7.8656987295825767</v>
      </c>
      <c r="T659" s="1">
        <v>6.14</v>
      </c>
      <c r="U659" s="1">
        <v>3</v>
      </c>
      <c r="V659" s="1">
        <v>223</v>
      </c>
      <c r="W659" s="1">
        <v>44080</v>
      </c>
      <c r="X659" s="1">
        <v>441.2</v>
      </c>
      <c r="Y659" s="1">
        <v>110</v>
      </c>
      <c r="Z659" s="1">
        <v>5946.61</v>
      </c>
      <c r="AA659" s="1">
        <v>110</v>
      </c>
      <c r="AB659" s="1">
        <v>68.045685279110003</v>
      </c>
      <c r="AC659" s="1">
        <v>5946.61</v>
      </c>
      <c r="AD659" s="1">
        <v>3678.5559321600699</v>
      </c>
      <c r="AE659" s="1" t="s">
        <v>50</v>
      </c>
      <c r="AF659" s="11">
        <f t="shared" si="2"/>
        <v>2.4954627949183303E-3</v>
      </c>
      <c r="AG659" s="11">
        <f t="shared" si="3"/>
        <v>9.5177664974619293E-4</v>
      </c>
      <c r="AH659" s="10">
        <f t="shared" si="4"/>
        <v>41.954314720812185</v>
      </c>
      <c r="AI659" s="12">
        <f t="shared" si="5"/>
        <v>0.61859713890170742</v>
      </c>
      <c r="AJ659" s="11">
        <f t="shared" si="6"/>
        <v>2.3763597981162789E-4</v>
      </c>
      <c r="AK659" s="11">
        <f t="shared" si="7"/>
        <v>5.4924693800430387E-4</v>
      </c>
      <c r="AL659" s="11">
        <f t="shared" si="8"/>
        <v>-2.5794715229351106</v>
      </c>
      <c r="AM659" s="13">
        <f t="shared" si="9"/>
        <v>4.947580835642275E-3</v>
      </c>
      <c r="AN659" s="14">
        <f t="shared" si="10"/>
        <v>7.8656987295825767</v>
      </c>
      <c r="AO659" s="14">
        <f t="shared" si="11"/>
        <v>346720</v>
      </c>
      <c r="AP659" s="15">
        <f t="shared" si="12"/>
        <v>214480</v>
      </c>
      <c r="AQ659" s="16">
        <f t="shared" si="13"/>
        <v>27267.761882787265</v>
      </c>
      <c r="AR659" s="11">
        <f t="shared" si="14"/>
        <v>1</v>
      </c>
    </row>
    <row r="660" spans="1:44" hidden="1">
      <c r="A660" s="1" t="s">
        <v>44</v>
      </c>
      <c r="B660" s="1" t="s">
        <v>918</v>
      </c>
      <c r="C660" s="1">
        <v>124170767729247</v>
      </c>
      <c r="D660" s="1" t="s">
        <v>46</v>
      </c>
      <c r="E660" s="1" t="s">
        <v>47</v>
      </c>
      <c r="F660" s="1" t="s">
        <v>810</v>
      </c>
      <c r="G660" s="1">
        <v>43560</v>
      </c>
      <c r="H660" s="1">
        <v>43804</v>
      </c>
      <c r="I660" s="1">
        <v>3</v>
      </c>
      <c r="J660" s="1" t="s">
        <v>49</v>
      </c>
      <c r="K660" s="1">
        <v>201947</v>
      </c>
      <c r="L660" s="2">
        <v>43787</v>
      </c>
      <c r="M660" s="2">
        <v>43793</v>
      </c>
      <c r="N660" s="2">
        <v>43787</v>
      </c>
      <c r="O660" s="2">
        <v>43793</v>
      </c>
      <c r="P660" s="1">
        <v>1</v>
      </c>
      <c r="Q660" s="1">
        <v>104736</v>
      </c>
      <c r="R660" s="10">
        <f t="shared" si="0"/>
        <v>0.12745296083294189</v>
      </c>
      <c r="S660" s="11">
        <f t="shared" si="1"/>
        <v>61.814686003976824</v>
      </c>
      <c r="T660" s="1">
        <v>106.5</v>
      </c>
      <c r="U660" s="1">
        <v>5</v>
      </c>
      <c r="V660" s="1">
        <v>137.80000000000001</v>
      </c>
      <c r="W660" s="1">
        <v>821762</v>
      </c>
      <c r="X660" s="1">
        <v>9561.3700000000008</v>
      </c>
      <c r="Y660" s="1">
        <v>485</v>
      </c>
      <c r="Z660" s="1">
        <v>31990.11</v>
      </c>
      <c r="AA660" s="1">
        <v>485</v>
      </c>
      <c r="AB660" s="1">
        <v>445.76984036037999</v>
      </c>
      <c r="AC660" s="1">
        <v>31990.11</v>
      </c>
      <c r="AD660" s="1">
        <v>29402.528304764899</v>
      </c>
      <c r="AE660" s="1" t="s">
        <v>50</v>
      </c>
      <c r="AF660" s="11">
        <f t="shared" si="2"/>
        <v>5.9019521467286147E-4</v>
      </c>
      <c r="AG660" s="11">
        <f t="shared" si="3"/>
        <v>4.773907729911396E-5</v>
      </c>
      <c r="AH660" s="10">
        <f t="shared" si="4"/>
        <v>39.230159639474486</v>
      </c>
      <c r="AI660" s="12">
        <f t="shared" si="5"/>
        <v>0.91911307290830013</v>
      </c>
      <c r="AJ660" s="11">
        <f t="shared" si="6"/>
        <v>2.6791474582299967E-5</v>
      </c>
      <c r="AK660" s="11">
        <f t="shared" si="7"/>
        <v>2.1349054794452309E-5</v>
      </c>
      <c r="AL660" s="11">
        <f t="shared" si="8"/>
        <v>-15.834742535740583</v>
      </c>
      <c r="AM660" s="13">
        <f t="shared" si="9"/>
        <v>8.959554942705826E-57</v>
      </c>
      <c r="AN660" s="14">
        <f t="shared" si="10"/>
        <v>61.814686003976824</v>
      </c>
      <c r="AO660" s="14">
        <f t="shared" si="11"/>
        <v>50796960</v>
      </c>
      <c r="AP660" s="15">
        <f t="shared" si="12"/>
        <v>46688150.000000007</v>
      </c>
      <c r="AQ660" s="16">
        <f t="shared" si="13"/>
        <v>755292.1970192705</v>
      </c>
      <c r="AR660" s="11">
        <f t="shared" si="14"/>
        <v>1</v>
      </c>
    </row>
    <row r="661" spans="1:44" hidden="1">
      <c r="A661" s="1" t="s">
        <v>44</v>
      </c>
      <c r="B661" s="1" t="s">
        <v>919</v>
      </c>
      <c r="C661" s="1">
        <v>124170767729247</v>
      </c>
      <c r="D661" s="1" t="s">
        <v>46</v>
      </c>
      <c r="E661" s="1" t="s">
        <v>47</v>
      </c>
      <c r="F661" s="1" t="s">
        <v>572</v>
      </c>
      <c r="G661" s="1">
        <v>43560</v>
      </c>
      <c r="H661" s="1">
        <v>43804</v>
      </c>
      <c r="I661" s="1">
        <v>3</v>
      </c>
      <c r="J661" s="1" t="s">
        <v>49</v>
      </c>
      <c r="K661" s="1">
        <v>201947</v>
      </c>
      <c r="L661" s="2">
        <v>43787</v>
      </c>
      <c r="M661" s="2">
        <v>43793</v>
      </c>
      <c r="N661" s="2">
        <v>43787</v>
      </c>
      <c r="O661" s="2">
        <v>43793</v>
      </c>
      <c r="P661" s="1">
        <v>1</v>
      </c>
      <c r="Q661" s="1">
        <v>307</v>
      </c>
      <c r="R661" s="10">
        <f t="shared" si="0"/>
        <v>8.6139169472502802E-2</v>
      </c>
      <c r="S661" s="11">
        <f t="shared" si="1"/>
        <v>4.5653759820426485</v>
      </c>
      <c r="T661" s="1">
        <v>1.345</v>
      </c>
      <c r="U661" s="1">
        <v>1</v>
      </c>
      <c r="V661" s="1">
        <v>20.420000000000002</v>
      </c>
      <c r="W661" s="1">
        <v>3564</v>
      </c>
      <c r="X661" s="1">
        <v>683.82999999999902</v>
      </c>
      <c r="Y661" s="1">
        <v>53</v>
      </c>
      <c r="Z661" s="1">
        <v>2999.6199999999899</v>
      </c>
      <c r="AA661" s="1">
        <v>53</v>
      </c>
      <c r="AB661" s="1">
        <v>41.390879478797999</v>
      </c>
      <c r="AC661" s="1">
        <v>2999.6199999999899</v>
      </c>
      <c r="AD661" s="1">
        <v>2342.5832057017301</v>
      </c>
      <c r="AE661" s="1" t="s">
        <v>50</v>
      </c>
      <c r="AF661" s="11">
        <f t="shared" si="2"/>
        <v>1.4870931537598204E-2</v>
      </c>
      <c r="AG661" s="11">
        <f t="shared" si="3"/>
        <v>3.2573289902280132E-3</v>
      </c>
      <c r="AH661" s="10">
        <f t="shared" si="4"/>
        <v>11.609120521172638</v>
      </c>
      <c r="AI661" s="12">
        <f t="shared" si="5"/>
        <v>0.78095999016655404</v>
      </c>
      <c r="AJ661" s="11">
        <f t="shared" si="6"/>
        <v>2.027434378893416E-3</v>
      </c>
      <c r="AK661" s="11">
        <f t="shared" si="7"/>
        <v>3.2520195669915445E-3</v>
      </c>
      <c r="AL661" s="11">
        <f t="shared" si="8"/>
        <v>-3.0304938134497799</v>
      </c>
      <c r="AM661" s="13">
        <f t="shared" si="9"/>
        <v>1.2207709442742019E-3</v>
      </c>
      <c r="AN661" s="14">
        <f t="shared" si="10"/>
        <v>4.5653759820426485</v>
      </c>
      <c r="AO661" s="14">
        <f t="shared" si="11"/>
        <v>16271</v>
      </c>
      <c r="AP661" s="15">
        <f t="shared" si="12"/>
        <v>12707</v>
      </c>
      <c r="AQ661" s="16">
        <f t="shared" si="13"/>
        <v>2783.3414049535986</v>
      </c>
      <c r="AR661" s="11">
        <f t="shared" si="14"/>
        <v>1</v>
      </c>
    </row>
    <row r="662" spans="1:44" hidden="1">
      <c r="A662" s="1" t="s">
        <v>44</v>
      </c>
      <c r="B662" s="1" t="s">
        <v>920</v>
      </c>
      <c r="C662" s="1">
        <v>124170767729247</v>
      </c>
      <c r="D662" s="1" t="s">
        <v>46</v>
      </c>
      <c r="E662" s="1" t="s">
        <v>47</v>
      </c>
      <c r="F662" s="1" t="s">
        <v>756</v>
      </c>
      <c r="G662" s="1">
        <v>43560</v>
      </c>
      <c r="H662" s="1">
        <v>43804</v>
      </c>
      <c r="I662" s="1">
        <v>3</v>
      </c>
      <c r="J662" s="1" t="s">
        <v>49</v>
      </c>
      <c r="K662" s="1">
        <v>201947</v>
      </c>
      <c r="L662" s="2">
        <v>43787</v>
      </c>
      <c r="M662" s="2">
        <v>43793</v>
      </c>
      <c r="N662" s="2">
        <v>43787</v>
      </c>
      <c r="O662" s="2">
        <v>43793</v>
      </c>
      <c r="P662" s="1">
        <v>1</v>
      </c>
      <c r="Q662" s="1">
        <v>307</v>
      </c>
      <c r="R662" s="10">
        <f t="shared" si="0"/>
        <v>0.10078791858174656</v>
      </c>
      <c r="S662" s="11">
        <f t="shared" si="1"/>
        <v>0.10078791858174654</v>
      </c>
      <c r="T662" s="1">
        <v>0.44500000000000001</v>
      </c>
      <c r="U662" s="1">
        <v>0</v>
      </c>
      <c r="V662" s="1">
        <v>0</v>
      </c>
      <c r="W662" s="1">
        <v>3046</v>
      </c>
      <c r="X662" s="1">
        <v>223.8</v>
      </c>
      <c r="Y662" s="1">
        <v>1</v>
      </c>
      <c r="Z662" s="1">
        <v>49.99</v>
      </c>
      <c r="AA662" s="1">
        <v>1</v>
      </c>
      <c r="AB662" s="1">
        <v>1</v>
      </c>
      <c r="AC662" s="1">
        <v>49.99</v>
      </c>
      <c r="AD662" s="1">
        <v>49.99</v>
      </c>
      <c r="AE662" s="1" t="s">
        <v>50</v>
      </c>
      <c r="AF662" s="11">
        <f t="shared" si="2"/>
        <v>3.2829940906106366E-4</v>
      </c>
      <c r="AG662" s="11">
        <f t="shared" si="3"/>
        <v>0</v>
      </c>
      <c r="AH662" s="10">
        <f t="shared" si="4"/>
        <v>0</v>
      </c>
      <c r="AI662" s="12">
        <f t="shared" si="5"/>
        <v>1</v>
      </c>
      <c r="AJ662" s="11">
        <f t="shared" si="6"/>
        <v>3.2824551438630819E-4</v>
      </c>
      <c r="AK662" s="11">
        <f t="shared" si="7"/>
        <v>0</v>
      </c>
      <c r="AL662" s="11">
        <f t="shared" si="8"/>
        <v>-1.0001641901332794</v>
      </c>
      <c r="AM662" s="13">
        <f t="shared" si="9"/>
        <v>0.5</v>
      </c>
      <c r="AN662" s="14">
        <f t="shared" si="10"/>
        <v>5.0393959290873272E-2</v>
      </c>
      <c r="AO662" s="14">
        <f t="shared" si="11"/>
        <v>153.5</v>
      </c>
      <c r="AP662" s="15">
        <f t="shared" si="12"/>
        <v>153.5</v>
      </c>
      <c r="AQ662" s="16">
        <f t="shared" si="13"/>
        <v>3046</v>
      </c>
      <c r="AR662" s="11" t="str">
        <f t="shared" si="14"/>
        <v/>
      </c>
    </row>
    <row r="663" spans="1:44" hidden="1">
      <c r="A663" s="1" t="s">
        <v>44</v>
      </c>
      <c r="B663" s="1" t="s">
        <v>921</v>
      </c>
      <c r="C663" s="1">
        <v>124170767729247</v>
      </c>
      <c r="D663" s="1" t="s">
        <v>46</v>
      </c>
      <c r="E663" s="1" t="s">
        <v>47</v>
      </c>
      <c r="F663" s="1" t="s">
        <v>831</v>
      </c>
      <c r="G663" s="1">
        <v>43560</v>
      </c>
      <c r="H663" s="1">
        <v>43804</v>
      </c>
      <c r="I663" s="1">
        <v>3</v>
      </c>
      <c r="J663" s="1" t="s">
        <v>49</v>
      </c>
      <c r="K663" s="1">
        <v>201947</v>
      </c>
      <c r="L663" s="2">
        <v>43787</v>
      </c>
      <c r="M663" s="2">
        <v>43793</v>
      </c>
      <c r="N663" s="2">
        <v>43787</v>
      </c>
      <c r="O663" s="2">
        <v>43793</v>
      </c>
      <c r="P663" s="1">
        <v>1</v>
      </c>
      <c r="Q663" s="1">
        <v>189</v>
      </c>
      <c r="R663" s="10">
        <f t="shared" si="0"/>
        <v>5.5118110236220472E-2</v>
      </c>
      <c r="S663" s="11">
        <f t="shared" si="1"/>
        <v>2.1496062992125986</v>
      </c>
      <c r="T663" s="1">
        <v>0.69</v>
      </c>
      <c r="U663" s="1">
        <v>1</v>
      </c>
      <c r="V663" s="1">
        <v>37.6</v>
      </c>
      <c r="W663" s="1">
        <v>3429</v>
      </c>
      <c r="X663" s="1">
        <v>226.47</v>
      </c>
      <c r="Y663" s="1">
        <v>39</v>
      </c>
      <c r="Z663" s="1">
        <v>2669.6499999999901</v>
      </c>
      <c r="AA663" s="1">
        <v>39</v>
      </c>
      <c r="AB663" s="1">
        <v>20.857142857122</v>
      </c>
      <c r="AC663" s="1">
        <v>2669.6499999999901</v>
      </c>
      <c r="AD663" s="1">
        <v>1427.72490842348</v>
      </c>
      <c r="AE663" s="1" t="s">
        <v>50</v>
      </c>
      <c r="AF663" s="11">
        <f t="shared" si="2"/>
        <v>1.1373578302712161E-2</v>
      </c>
      <c r="AG663" s="11">
        <f t="shared" si="3"/>
        <v>5.2910052910052907E-3</v>
      </c>
      <c r="AH663" s="10">
        <f t="shared" si="4"/>
        <v>18.142857142857142</v>
      </c>
      <c r="AI663" s="12">
        <f t="shared" si="5"/>
        <v>0.5347985347985349</v>
      </c>
      <c r="AJ663" s="11">
        <f t="shared" si="6"/>
        <v>1.810843526650582E-3</v>
      </c>
      <c r="AK663" s="11">
        <f t="shared" si="7"/>
        <v>5.2769893583287167E-3</v>
      </c>
      <c r="AL663" s="11">
        <f t="shared" si="8"/>
        <v>-1.0902529537067305</v>
      </c>
      <c r="AM663" s="13">
        <f t="shared" si="9"/>
        <v>0.1378008664646965</v>
      </c>
      <c r="AN663" s="14">
        <f t="shared" si="10"/>
        <v>1.8486614173228348</v>
      </c>
      <c r="AO663" s="14">
        <f t="shared" si="11"/>
        <v>6339.06</v>
      </c>
      <c r="AP663" s="15">
        <f t="shared" si="12"/>
        <v>3390.1200000000008</v>
      </c>
      <c r="AQ663" s="16">
        <f t="shared" si="13"/>
        <v>1833.8241758241761</v>
      </c>
      <c r="AR663" s="11">
        <f t="shared" si="14"/>
        <v>0.86</v>
      </c>
    </row>
    <row r="664" spans="1:44" hidden="1">
      <c r="A664" s="1" t="s">
        <v>44</v>
      </c>
      <c r="B664" s="1" t="s">
        <v>922</v>
      </c>
      <c r="C664" s="1">
        <v>124170767729247</v>
      </c>
      <c r="D664" s="1" t="s">
        <v>46</v>
      </c>
      <c r="E664" s="1" t="s">
        <v>47</v>
      </c>
      <c r="F664" s="1" t="s">
        <v>675</v>
      </c>
      <c r="G664" s="1">
        <v>43560</v>
      </c>
      <c r="H664" s="1">
        <v>43804</v>
      </c>
      <c r="I664" s="1">
        <v>3</v>
      </c>
      <c r="J664" s="1" t="s">
        <v>49</v>
      </c>
      <c r="K664" s="1">
        <v>201947</v>
      </c>
      <c r="L664" s="2">
        <v>43787</v>
      </c>
      <c r="M664" s="2">
        <v>43793</v>
      </c>
      <c r="N664" s="2">
        <v>43787</v>
      </c>
      <c r="O664" s="2">
        <v>43793</v>
      </c>
      <c r="P664" s="1">
        <v>1</v>
      </c>
      <c r="Q664" s="1">
        <v>4009</v>
      </c>
      <c r="R664" s="10">
        <f t="shared" si="0"/>
        <v>3.818422531455077E-2</v>
      </c>
      <c r="S664" s="11">
        <f t="shared" si="1"/>
        <v>3.322027602365917</v>
      </c>
      <c r="T664" s="1">
        <v>5.1099999999999897</v>
      </c>
      <c r="U664" s="1">
        <v>2</v>
      </c>
      <c r="V664" s="1">
        <v>105.6</v>
      </c>
      <c r="W664" s="1">
        <v>104991</v>
      </c>
      <c r="X664" s="1">
        <v>1608.03</v>
      </c>
      <c r="Y664" s="1">
        <v>87</v>
      </c>
      <c r="Z664" s="1">
        <v>4473.4799999999996</v>
      </c>
      <c r="AA664" s="1">
        <v>87</v>
      </c>
      <c r="AB664" s="1">
        <v>34.622349713159998</v>
      </c>
      <c r="AC664" s="1">
        <v>4473.4799999999996</v>
      </c>
      <c r="AD664" s="1">
        <v>1780.25734476812</v>
      </c>
      <c r="AE664" s="1" t="s">
        <v>50</v>
      </c>
      <c r="AF664" s="11">
        <f t="shared" si="2"/>
        <v>8.2864245506757725E-4</v>
      </c>
      <c r="AG664" s="11">
        <f t="shared" si="3"/>
        <v>4.9887752556747322E-4</v>
      </c>
      <c r="AH664" s="10">
        <f t="shared" si="4"/>
        <v>52.377650286854582</v>
      </c>
      <c r="AI664" s="12">
        <f t="shared" si="5"/>
        <v>0.39795804267983242</v>
      </c>
      <c r="AJ664" s="11">
        <f t="shared" si="6"/>
        <v>8.8802980455842458E-5</v>
      </c>
      <c r="AK664" s="11">
        <f t="shared" si="7"/>
        <v>3.5267167839482115E-4</v>
      </c>
      <c r="AL664" s="11">
        <f t="shared" si="8"/>
        <v>-0.90674426796129581</v>
      </c>
      <c r="AM664" s="13">
        <f t="shared" si="9"/>
        <v>0.18227102397794218</v>
      </c>
      <c r="AN664" s="14">
        <f t="shared" si="10"/>
        <v>2.7240626339400515</v>
      </c>
      <c r="AO664" s="14">
        <f t="shared" si="11"/>
        <v>286002.05999999994</v>
      </c>
      <c r="AP664" s="15">
        <f t="shared" si="12"/>
        <v>113816.81999999996</v>
      </c>
      <c r="AQ664" s="16">
        <f t="shared" si="13"/>
        <v>41782.012858998285</v>
      </c>
      <c r="AR664" s="11">
        <f t="shared" si="14"/>
        <v>0.82</v>
      </c>
    </row>
    <row r="665" spans="1:44" hidden="1">
      <c r="A665" s="1" t="s">
        <v>44</v>
      </c>
      <c r="B665" s="1" t="s">
        <v>923</v>
      </c>
      <c r="C665" s="1">
        <v>124170767729247</v>
      </c>
      <c r="D665" s="1" t="s">
        <v>46</v>
      </c>
      <c r="E665" s="1" t="s">
        <v>47</v>
      </c>
      <c r="F665" s="1" t="s">
        <v>924</v>
      </c>
      <c r="G665" s="1">
        <v>43560</v>
      </c>
      <c r="H665" s="1">
        <v>43804</v>
      </c>
      <c r="I665" s="1">
        <v>3</v>
      </c>
      <c r="J665" s="1" t="s">
        <v>49</v>
      </c>
      <c r="K665" s="1">
        <v>201947</v>
      </c>
      <c r="L665" s="2">
        <v>43787</v>
      </c>
      <c r="M665" s="2">
        <v>43793</v>
      </c>
      <c r="N665" s="2">
        <v>43787</v>
      </c>
      <c r="O665" s="2">
        <v>43793</v>
      </c>
      <c r="P665" s="1">
        <v>1</v>
      </c>
      <c r="Q665" s="1">
        <v>3208</v>
      </c>
      <c r="R665" s="10">
        <f t="shared" si="0"/>
        <v>3.788827211527105E-2</v>
      </c>
      <c r="S665" s="11">
        <f t="shared" si="1"/>
        <v>1.8565253336482817</v>
      </c>
      <c r="T665" s="1">
        <v>3.53</v>
      </c>
      <c r="U665" s="1">
        <v>0</v>
      </c>
      <c r="V665" s="1">
        <v>0</v>
      </c>
      <c r="W665" s="1">
        <v>84670</v>
      </c>
      <c r="X665" s="1">
        <v>565.83000000000004</v>
      </c>
      <c r="Y665" s="1">
        <v>49</v>
      </c>
      <c r="Z665" s="1">
        <v>2721.28</v>
      </c>
      <c r="AA665" s="1">
        <v>49</v>
      </c>
      <c r="AB665" s="1">
        <v>49</v>
      </c>
      <c r="AC665" s="1">
        <v>2721.28</v>
      </c>
      <c r="AD665" s="1">
        <v>2721.28</v>
      </c>
      <c r="AE665" s="1" t="s">
        <v>50</v>
      </c>
      <c r="AF665" s="11">
        <f t="shared" si="2"/>
        <v>5.787173733317586E-4</v>
      </c>
      <c r="AG665" s="11">
        <f t="shared" si="3"/>
        <v>0</v>
      </c>
      <c r="AH665" s="10">
        <f t="shared" si="4"/>
        <v>0</v>
      </c>
      <c r="AI665" s="12">
        <f t="shared" si="5"/>
        <v>1</v>
      </c>
      <c r="AJ665" s="11">
        <f t="shared" si="6"/>
        <v>8.2649984599727624E-5</v>
      </c>
      <c r="AK665" s="11">
        <f t="shared" si="7"/>
        <v>0</v>
      </c>
      <c r="AL665" s="11">
        <f t="shared" si="8"/>
        <v>-7.0020263903795792</v>
      </c>
      <c r="AM665" s="13">
        <f t="shared" si="9"/>
        <v>0.5</v>
      </c>
      <c r="AN665" s="14">
        <f t="shared" si="10"/>
        <v>0.92826266682414083</v>
      </c>
      <c r="AO665" s="14">
        <f t="shared" si="11"/>
        <v>78596</v>
      </c>
      <c r="AP665" s="15">
        <f t="shared" si="12"/>
        <v>78596</v>
      </c>
      <c r="AQ665" s="16">
        <f t="shared" si="13"/>
        <v>84670</v>
      </c>
      <c r="AR665" s="11" t="str">
        <f t="shared" si="14"/>
        <v/>
      </c>
    </row>
    <row r="666" spans="1:44" hidden="1">
      <c r="A666" s="1" t="s">
        <v>116</v>
      </c>
      <c r="B666" s="1" t="s">
        <v>925</v>
      </c>
      <c r="C666" s="1">
        <v>124170767729247</v>
      </c>
      <c r="D666" s="1" t="s">
        <v>46</v>
      </c>
      <c r="E666" s="1" t="s">
        <v>118</v>
      </c>
      <c r="F666" s="1" t="s">
        <v>690</v>
      </c>
      <c r="G666" s="1">
        <v>43560</v>
      </c>
      <c r="H666" s="1">
        <v>43804</v>
      </c>
      <c r="I666" s="1">
        <v>3</v>
      </c>
      <c r="J666" s="1" t="s">
        <v>49</v>
      </c>
      <c r="K666" s="1">
        <v>201947</v>
      </c>
      <c r="L666" s="2">
        <v>43787</v>
      </c>
      <c r="M666" s="2">
        <v>43793</v>
      </c>
      <c r="N666" s="2">
        <v>43787</v>
      </c>
      <c r="O666" s="2">
        <v>43793</v>
      </c>
      <c r="P666" s="1">
        <v>1</v>
      </c>
      <c r="Q666" s="1">
        <v>224</v>
      </c>
      <c r="R666" s="10">
        <f t="shared" si="0"/>
        <v>4.3010752688172046E-2</v>
      </c>
      <c r="S666" s="11">
        <f t="shared" si="1"/>
        <v>0.38709677419354843</v>
      </c>
      <c r="T666" s="1">
        <v>0.57999999999999996</v>
      </c>
      <c r="U666" s="1">
        <v>0</v>
      </c>
      <c r="V666" s="1">
        <v>0</v>
      </c>
      <c r="W666" s="1">
        <v>5208</v>
      </c>
      <c r="X666" s="1">
        <v>69.16</v>
      </c>
      <c r="Y666" s="1">
        <v>9</v>
      </c>
      <c r="Z666" s="1">
        <v>440.52</v>
      </c>
      <c r="AA666" s="1">
        <v>9</v>
      </c>
      <c r="AB666" s="1">
        <v>9</v>
      </c>
      <c r="AC666" s="1">
        <v>440.52</v>
      </c>
      <c r="AD666" s="1">
        <v>440.52</v>
      </c>
      <c r="AE666" s="1" t="s">
        <v>50</v>
      </c>
      <c r="AF666" s="11">
        <f t="shared" si="2"/>
        <v>1.7281105990783411E-3</v>
      </c>
      <c r="AG666" s="11">
        <f t="shared" si="3"/>
        <v>0</v>
      </c>
      <c r="AH666" s="10">
        <f t="shared" si="4"/>
        <v>0</v>
      </c>
      <c r="AI666" s="12">
        <f t="shared" si="5"/>
        <v>1</v>
      </c>
      <c r="AJ666" s="11">
        <f t="shared" si="6"/>
        <v>5.7553892343420714E-4</v>
      </c>
      <c r="AK666" s="11">
        <f t="shared" si="7"/>
        <v>0</v>
      </c>
      <c r="AL666" s="11">
        <f t="shared" si="8"/>
        <v>-3.0025955304061904</v>
      </c>
      <c r="AM666" s="13">
        <f t="shared" si="9"/>
        <v>0.5</v>
      </c>
      <c r="AN666" s="14">
        <f t="shared" si="10"/>
        <v>0.19354838709677422</v>
      </c>
      <c r="AO666" s="14">
        <f t="shared" si="11"/>
        <v>1008.0000000000001</v>
      </c>
      <c r="AP666" s="15">
        <f t="shared" si="12"/>
        <v>1008.0000000000001</v>
      </c>
      <c r="AQ666" s="16">
        <f t="shared" si="13"/>
        <v>5208</v>
      </c>
      <c r="AR666" s="11" t="str">
        <f t="shared" si="14"/>
        <v/>
      </c>
    </row>
    <row r="667" spans="1:44" hidden="1">
      <c r="A667" s="1" t="s">
        <v>44</v>
      </c>
      <c r="B667" s="1" t="s">
        <v>926</v>
      </c>
      <c r="C667" s="1">
        <v>124170767729247</v>
      </c>
      <c r="D667" s="1" t="s">
        <v>46</v>
      </c>
      <c r="E667" s="1" t="s">
        <v>47</v>
      </c>
      <c r="F667" s="1" t="s">
        <v>927</v>
      </c>
      <c r="G667" s="1">
        <v>43560</v>
      </c>
      <c r="H667" s="1">
        <v>43804</v>
      </c>
      <c r="I667" s="1">
        <v>3</v>
      </c>
      <c r="J667" s="1" t="s">
        <v>49</v>
      </c>
      <c r="K667" s="1">
        <v>201947</v>
      </c>
      <c r="L667" s="2">
        <v>43787</v>
      </c>
      <c r="M667" s="2">
        <v>43793</v>
      </c>
      <c r="N667" s="2">
        <v>43787</v>
      </c>
      <c r="O667" s="2">
        <v>43793</v>
      </c>
      <c r="P667" s="1">
        <v>1</v>
      </c>
      <c r="Q667" s="1">
        <v>88002</v>
      </c>
      <c r="R667" s="10">
        <f t="shared" si="0"/>
        <v>92.536277602523654</v>
      </c>
      <c r="S667" s="11">
        <f t="shared" si="1"/>
        <v>1</v>
      </c>
      <c r="T667" s="1">
        <v>20.941500000000001</v>
      </c>
      <c r="U667" s="1">
        <v>2.4</v>
      </c>
      <c r="V667" s="1">
        <v>158.0625</v>
      </c>
      <c r="W667" s="1">
        <v>951</v>
      </c>
      <c r="X667" s="1">
        <v>8.1199999999999992</v>
      </c>
      <c r="Y667" s="1">
        <v>0</v>
      </c>
      <c r="Z667" s="1">
        <v>0</v>
      </c>
      <c r="AA667" s="1">
        <v>0</v>
      </c>
      <c r="AB667" s="1">
        <v>0</v>
      </c>
      <c r="AC667" s="1">
        <v>0</v>
      </c>
      <c r="AD667" s="1">
        <v>0</v>
      </c>
      <c r="AE667" s="1" t="s">
        <v>50</v>
      </c>
      <c r="AF667" s="11">
        <f t="shared" si="2"/>
        <v>0</v>
      </c>
      <c r="AG667" s="11">
        <f t="shared" si="3"/>
        <v>2.727210745210336E-5</v>
      </c>
      <c r="AH667" s="10">
        <f t="shared" si="4"/>
        <v>2.5935774186950294E-2</v>
      </c>
      <c r="AI667" s="12">
        <f t="shared" si="5"/>
        <v>-1</v>
      </c>
      <c r="AJ667" s="11">
        <f t="shared" si="6"/>
        <v>0</v>
      </c>
      <c r="AK667" s="11">
        <f t="shared" si="7"/>
        <v>1.7603829611319506E-5</v>
      </c>
      <c r="AL667" s="11">
        <f t="shared" si="8"/>
        <v>1.5492144637986622</v>
      </c>
      <c r="AM667" s="13">
        <f t="shared" si="9"/>
        <v>0.5</v>
      </c>
      <c r="AN667" s="14">
        <f t="shared" si="10"/>
        <v>0.5</v>
      </c>
      <c r="AO667" s="14">
        <f t="shared" si="11"/>
        <v>475.5</v>
      </c>
      <c r="AP667" s="15">
        <f t="shared" si="12"/>
        <v>-475.5</v>
      </c>
      <c r="AQ667" s="16">
        <f t="shared" si="13"/>
        <v>-951</v>
      </c>
      <c r="AR667" s="11" t="str">
        <f t="shared" si="14"/>
        <v/>
      </c>
    </row>
    <row r="668" spans="1:44" hidden="1">
      <c r="A668" s="1" t="s">
        <v>90</v>
      </c>
      <c r="B668" s="1" t="s">
        <v>928</v>
      </c>
      <c r="C668" s="1">
        <v>124170767729247</v>
      </c>
      <c r="D668" s="1" t="s">
        <v>46</v>
      </c>
      <c r="E668" s="1" t="s">
        <v>92</v>
      </c>
      <c r="F668" s="1" t="s">
        <v>95</v>
      </c>
      <c r="G668" s="1">
        <v>43560</v>
      </c>
      <c r="H668" s="1">
        <v>43804</v>
      </c>
      <c r="I668" s="1">
        <v>3</v>
      </c>
      <c r="J668" s="1" t="s">
        <v>49</v>
      </c>
      <c r="K668" s="1">
        <v>201947</v>
      </c>
      <c r="L668" s="2">
        <v>43787</v>
      </c>
      <c r="M668" s="2">
        <v>43793</v>
      </c>
      <c r="N668" s="2">
        <v>43787</v>
      </c>
      <c r="O668" s="2">
        <v>43793</v>
      </c>
      <c r="P668" s="1">
        <v>1</v>
      </c>
      <c r="Q668" s="1">
        <v>509438</v>
      </c>
      <c r="R668" s="10">
        <f t="shared" si="0"/>
        <v>0.12563088188076166</v>
      </c>
      <c r="S668" s="11">
        <f t="shared" si="1"/>
        <v>548.50443029140536</v>
      </c>
      <c r="T668" s="1">
        <v>634.87</v>
      </c>
      <c r="U668" s="1">
        <v>67</v>
      </c>
      <c r="V668" s="1">
        <v>3875.76</v>
      </c>
      <c r="W668" s="1">
        <v>4055038</v>
      </c>
      <c r="X668" s="1">
        <v>72787.019999999902</v>
      </c>
      <c r="Y668" s="1">
        <v>4366</v>
      </c>
      <c r="Z668" s="1">
        <v>294775.50999999902</v>
      </c>
      <c r="AA668" s="1">
        <v>4366</v>
      </c>
      <c r="AB668" s="1">
        <v>3832.6916366652399</v>
      </c>
      <c r="AC668" s="1">
        <v>294775.50999999902</v>
      </c>
      <c r="AD668" s="1">
        <v>258768.58265477099</v>
      </c>
      <c r="AE668" s="1" t="s">
        <v>50</v>
      </c>
      <c r="AF668" s="11">
        <f t="shared" si="2"/>
        <v>1.0766853479548158E-3</v>
      </c>
      <c r="AG668" s="11">
        <f t="shared" si="3"/>
        <v>1.3151747612074482E-4</v>
      </c>
      <c r="AH668" s="10">
        <f t="shared" si="4"/>
        <v>533.3083633337128</v>
      </c>
      <c r="AI668" s="12">
        <f t="shared" si="5"/>
        <v>0.87784966483423887</v>
      </c>
      <c r="AJ668" s="11">
        <f t="shared" si="6"/>
        <v>1.6285946812369071E-5</v>
      </c>
      <c r="AK668" s="11">
        <f t="shared" si="7"/>
        <v>1.6066360373008749E-5</v>
      </c>
      <c r="AL668" s="11">
        <f t="shared" si="8"/>
        <v>-41.315088520605123</v>
      </c>
      <c r="AM668" s="13">
        <f t="shared" si="9"/>
        <v>0</v>
      </c>
      <c r="AN668" s="14">
        <f t="shared" si="10"/>
        <v>548.50443029140536</v>
      </c>
      <c r="AO668" s="14">
        <f t="shared" si="11"/>
        <v>2224206308</v>
      </c>
      <c r="AP668" s="15">
        <f t="shared" si="12"/>
        <v>1952518761.9999998</v>
      </c>
      <c r="AQ668" s="16">
        <f t="shared" si="13"/>
        <v>3559713.7491901023</v>
      </c>
      <c r="AR668" s="11">
        <f t="shared" si="14"/>
        <v>1</v>
      </c>
    </row>
    <row r="669" spans="1:44" hidden="1">
      <c r="A669" s="1" t="s">
        <v>116</v>
      </c>
      <c r="B669" s="1" t="s">
        <v>929</v>
      </c>
      <c r="C669" s="1">
        <v>124170767729247</v>
      </c>
      <c r="D669" s="1" t="s">
        <v>46</v>
      </c>
      <c r="E669" s="1" t="s">
        <v>118</v>
      </c>
      <c r="F669" s="1" t="s">
        <v>673</v>
      </c>
      <c r="G669" s="1">
        <v>43560</v>
      </c>
      <c r="H669" s="1">
        <v>43804</v>
      </c>
      <c r="I669" s="1">
        <v>3</v>
      </c>
      <c r="J669" s="1" t="s">
        <v>49</v>
      </c>
      <c r="K669" s="1">
        <v>201947</v>
      </c>
      <c r="L669" s="2">
        <v>43787</v>
      </c>
      <c r="M669" s="2">
        <v>43793</v>
      </c>
      <c r="N669" s="2">
        <v>43787</v>
      </c>
      <c r="O669" s="2">
        <v>43793</v>
      </c>
      <c r="P669" s="1">
        <v>1</v>
      </c>
      <c r="Q669" s="1">
        <v>9443</v>
      </c>
      <c r="R669" s="10">
        <f t="shared" si="0"/>
        <v>4.662565176173171E-2</v>
      </c>
      <c r="S669" s="11">
        <f t="shared" si="1"/>
        <v>5.2220729973139521</v>
      </c>
      <c r="T669" s="1">
        <v>14.8</v>
      </c>
      <c r="U669" s="1">
        <v>2</v>
      </c>
      <c r="V669" s="1">
        <v>99.99</v>
      </c>
      <c r="W669" s="1">
        <v>202528</v>
      </c>
      <c r="X669" s="1">
        <v>2262.7199999999998</v>
      </c>
      <c r="Y669" s="1">
        <v>112</v>
      </c>
      <c r="Z669" s="1">
        <v>5763.0499999999902</v>
      </c>
      <c r="AA669" s="1">
        <v>112</v>
      </c>
      <c r="AB669" s="1">
        <v>69.105157259264004</v>
      </c>
      <c r="AC669" s="1">
        <v>5763.0499999999902</v>
      </c>
      <c r="AD669" s="1">
        <v>3555.8613977053601</v>
      </c>
      <c r="AE669" s="1" t="s">
        <v>50</v>
      </c>
      <c r="AF669" s="11">
        <f t="shared" si="2"/>
        <v>5.5300995417917526E-4</v>
      </c>
      <c r="AG669" s="11">
        <f t="shared" si="3"/>
        <v>2.1179709837975219E-4</v>
      </c>
      <c r="AH669" s="10">
        <f t="shared" si="4"/>
        <v>42.894842740654454</v>
      </c>
      <c r="AI669" s="12">
        <f t="shared" si="5"/>
        <v>0.6170103326727282</v>
      </c>
      <c r="AJ669" s="11">
        <f t="shared" si="6"/>
        <v>5.2240078339597546E-5</v>
      </c>
      <c r="AK669" s="11">
        <f t="shared" si="7"/>
        <v>1.4974730395826583E-4</v>
      </c>
      <c r="AL669" s="11">
        <f t="shared" si="8"/>
        <v>-2.1514341889697346</v>
      </c>
      <c r="AM669" s="13">
        <f t="shared" si="9"/>
        <v>1.5720972538955772E-2</v>
      </c>
      <c r="AN669" s="14">
        <f t="shared" si="10"/>
        <v>5.1176315373676733</v>
      </c>
      <c r="AO669" s="14">
        <f t="shared" si="11"/>
        <v>1036463.6800000002</v>
      </c>
      <c r="AP669" s="15">
        <f t="shared" si="12"/>
        <v>639508.80000000016</v>
      </c>
      <c r="AQ669" s="16">
        <f t="shared" si="13"/>
        <v>124961.86865554229</v>
      </c>
      <c r="AR669" s="11">
        <f t="shared" si="14"/>
        <v>0.98</v>
      </c>
    </row>
    <row r="670" spans="1:44" hidden="1">
      <c r="A670" s="1" t="s">
        <v>44</v>
      </c>
      <c r="B670" s="1" t="s">
        <v>930</v>
      </c>
      <c r="C670" s="1">
        <v>124170767729247</v>
      </c>
      <c r="D670" s="1" t="s">
        <v>46</v>
      </c>
      <c r="E670" s="1" t="s">
        <v>47</v>
      </c>
      <c r="F670" s="1" t="s">
        <v>725</v>
      </c>
      <c r="G670" s="1">
        <v>43560</v>
      </c>
      <c r="H670" s="1">
        <v>43804</v>
      </c>
      <c r="I670" s="1">
        <v>3</v>
      </c>
      <c r="J670" s="1" t="s">
        <v>49</v>
      </c>
      <c r="K670" s="1">
        <v>201947</v>
      </c>
      <c r="L670" s="2">
        <v>43787</v>
      </c>
      <c r="M670" s="2">
        <v>43793</v>
      </c>
      <c r="N670" s="2">
        <v>43787</v>
      </c>
      <c r="O670" s="2">
        <v>43793</v>
      </c>
      <c r="P670" s="1">
        <v>1</v>
      </c>
      <c r="Q670" s="1">
        <v>4891</v>
      </c>
      <c r="R670" s="10">
        <f t="shared" si="0"/>
        <v>2.2697424902662341E-2</v>
      </c>
      <c r="S670" s="11">
        <f t="shared" si="1"/>
        <v>7.3312682435599363</v>
      </c>
      <c r="T670" s="1">
        <v>4.04</v>
      </c>
      <c r="U670" s="1">
        <v>1.5</v>
      </c>
      <c r="V670" s="1">
        <v>104.95</v>
      </c>
      <c r="W670" s="1">
        <v>215487</v>
      </c>
      <c r="X670" s="1">
        <v>2345.63</v>
      </c>
      <c r="Y670" s="1">
        <v>323</v>
      </c>
      <c r="Z670" s="1">
        <v>19640.18</v>
      </c>
      <c r="AA670" s="1">
        <v>323</v>
      </c>
      <c r="AB670" s="1">
        <v>256.91320793263202</v>
      </c>
      <c r="AC670" s="1">
        <v>19640.18</v>
      </c>
      <c r="AD670" s="1">
        <v>15621.7388488369</v>
      </c>
      <c r="AE670" s="1" t="s">
        <v>50</v>
      </c>
      <c r="AF670" s="11">
        <f t="shared" si="2"/>
        <v>1.4989303299038921E-3</v>
      </c>
      <c r="AG670" s="11">
        <f t="shared" si="3"/>
        <v>3.0668574933551422E-4</v>
      </c>
      <c r="AH670" s="10">
        <f t="shared" si="4"/>
        <v>66.08679206706195</v>
      </c>
      <c r="AI670" s="12">
        <f t="shared" si="5"/>
        <v>0.79539692858494759</v>
      </c>
      <c r="AJ670" s="11">
        <f t="shared" si="6"/>
        <v>8.3340183704567832E-5</v>
      </c>
      <c r="AK670" s="11">
        <f t="shared" si="7"/>
        <v>2.5036946454522972E-4</v>
      </c>
      <c r="AL670" s="11">
        <f t="shared" si="8"/>
        <v>-4.5182030090066894</v>
      </c>
      <c r="AM670" s="13">
        <f t="shared" si="9"/>
        <v>3.1183336969293867E-6</v>
      </c>
      <c r="AN670" s="14">
        <f t="shared" si="10"/>
        <v>7.3312682435599363</v>
      </c>
      <c r="AO670" s="14">
        <f t="shared" si="11"/>
        <v>1579793</v>
      </c>
      <c r="AP670" s="15">
        <f t="shared" si="12"/>
        <v>1256562.5</v>
      </c>
      <c r="AQ670" s="16">
        <f t="shared" si="13"/>
        <v>171397.69794998461</v>
      </c>
      <c r="AR670" s="11">
        <f t="shared" si="14"/>
        <v>1</v>
      </c>
    </row>
    <row r="671" spans="1:44" hidden="1">
      <c r="A671" s="1" t="s">
        <v>44</v>
      </c>
      <c r="B671" s="1" t="s">
        <v>931</v>
      </c>
      <c r="C671" s="1">
        <v>124170767729247</v>
      </c>
      <c r="D671" s="1" t="s">
        <v>46</v>
      </c>
      <c r="E671" s="1" t="s">
        <v>47</v>
      </c>
      <c r="F671" s="1" t="s">
        <v>580</v>
      </c>
      <c r="G671" s="1">
        <v>43560</v>
      </c>
      <c r="H671" s="1">
        <v>43804</v>
      </c>
      <c r="I671" s="1">
        <v>3</v>
      </c>
      <c r="J671" s="1" t="s">
        <v>49</v>
      </c>
      <c r="K671" s="1">
        <v>201947</v>
      </c>
      <c r="L671" s="2">
        <v>43787</v>
      </c>
      <c r="M671" s="2">
        <v>43793</v>
      </c>
      <c r="N671" s="2">
        <v>43787</v>
      </c>
      <c r="O671" s="2">
        <v>43793</v>
      </c>
      <c r="P671" s="1">
        <v>1</v>
      </c>
      <c r="Q671" s="1">
        <v>17416</v>
      </c>
      <c r="R671" s="10">
        <f t="shared" si="0"/>
        <v>0.10155871873669724</v>
      </c>
      <c r="S671" s="11">
        <f t="shared" si="1"/>
        <v>7.5153451865155967</v>
      </c>
      <c r="T671" s="1">
        <v>17.509999999999899</v>
      </c>
      <c r="U671" s="1">
        <v>0</v>
      </c>
      <c r="V671" s="1">
        <v>0</v>
      </c>
      <c r="W671" s="1">
        <v>171487</v>
      </c>
      <c r="X671" s="1">
        <v>1619.19999999999</v>
      </c>
      <c r="Y671" s="1">
        <v>74</v>
      </c>
      <c r="Z671" s="1">
        <v>3731.41</v>
      </c>
      <c r="AA671" s="1">
        <v>74</v>
      </c>
      <c r="AB671" s="1">
        <v>74</v>
      </c>
      <c r="AC671" s="1">
        <v>3731.41</v>
      </c>
      <c r="AD671" s="1">
        <v>3731.41</v>
      </c>
      <c r="AE671" s="1" t="s">
        <v>50</v>
      </c>
      <c r="AF671" s="11">
        <f t="shared" si="2"/>
        <v>4.3151959040626988E-4</v>
      </c>
      <c r="AG671" s="11">
        <f t="shared" si="3"/>
        <v>0</v>
      </c>
      <c r="AH671" s="10">
        <f t="shared" si="4"/>
        <v>0</v>
      </c>
      <c r="AI671" s="12">
        <f t="shared" si="5"/>
        <v>1</v>
      </c>
      <c r="AJ671" s="11">
        <f t="shared" si="6"/>
        <v>5.0152309101171284E-5</v>
      </c>
      <c r="AK671" s="11">
        <f t="shared" si="7"/>
        <v>0</v>
      </c>
      <c r="AL671" s="11">
        <f t="shared" si="8"/>
        <v>-8.6041819038835037</v>
      </c>
      <c r="AM671" s="13">
        <f t="shared" si="9"/>
        <v>0.5</v>
      </c>
      <c r="AN671" s="14">
        <f t="shared" si="10"/>
        <v>3.7576725932577983</v>
      </c>
      <c r="AO671" s="14">
        <f t="shared" si="11"/>
        <v>644392.00000000012</v>
      </c>
      <c r="AP671" s="15">
        <f t="shared" si="12"/>
        <v>644392.00000000012</v>
      </c>
      <c r="AQ671" s="16">
        <f t="shared" si="13"/>
        <v>171487</v>
      </c>
      <c r="AR671" s="11" t="str">
        <f t="shared" si="14"/>
        <v/>
      </c>
    </row>
    <row r="672" spans="1:44" hidden="1">
      <c r="A672" s="1" t="s">
        <v>44</v>
      </c>
      <c r="B672" s="1" t="s">
        <v>932</v>
      </c>
      <c r="C672" s="1">
        <v>124170767729247</v>
      </c>
      <c r="D672" s="1" t="s">
        <v>46</v>
      </c>
      <c r="E672" s="1" t="s">
        <v>47</v>
      </c>
      <c r="F672" s="1" t="s">
        <v>933</v>
      </c>
      <c r="G672" s="1">
        <v>43560</v>
      </c>
      <c r="H672" s="1">
        <v>43804</v>
      </c>
      <c r="I672" s="1">
        <v>3</v>
      </c>
      <c r="J672" s="1" t="s">
        <v>49</v>
      </c>
      <c r="K672" s="1">
        <v>201947</v>
      </c>
      <c r="L672" s="2">
        <v>43787</v>
      </c>
      <c r="M672" s="2">
        <v>43793</v>
      </c>
      <c r="N672" s="2">
        <v>43787</v>
      </c>
      <c r="O672" s="2">
        <v>43793</v>
      </c>
      <c r="P672" s="1">
        <v>1</v>
      </c>
      <c r="Q672" s="1">
        <v>1221</v>
      </c>
      <c r="R672" s="10">
        <f t="shared" si="0"/>
        <v>9.1639147403182228E-2</v>
      </c>
      <c r="S672" s="11">
        <f t="shared" si="1"/>
        <v>0.91639147403182242</v>
      </c>
      <c r="T672" s="1">
        <v>1.73</v>
      </c>
      <c r="U672" s="1">
        <v>0</v>
      </c>
      <c r="V672" s="1">
        <v>0</v>
      </c>
      <c r="W672" s="1">
        <v>13324</v>
      </c>
      <c r="X672" s="1">
        <v>189.13</v>
      </c>
      <c r="Y672" s="1">
        <v>10</v>
      </c>
      <c r="Z672" s="1">
        <v>847.93</v>
      </c>
      <c r="AA672" s="1">
        <v>10</v>
      </c>
      <c r="AB672" s="1">
        <v>10</v>
      </c>
      <c r="AC672" s="1">
        <v>847.93</v>
      </c>
      <c r="AD672" s="1">
        <v>847.93</v>
      </c>
      <c r="AE672" s="1" t="s">
        <v>50</v>
      </c>
      <c r="AF672" s="11">
        <f t="shared" si="2"/>
        <v>7.5052536775743024E-4</v>
      </c>
      <c r="AG672" s="11">
        <f t="shared" si="3"/>
        <v>0</v>
      </c>
      <c r="AH672" s="10">
        <f t="shared" si="4"/>
        <v>0</v>
      </c>
      <c r="AI672" s="12">
        <f t="shared" si="5"/>
        <v>1</v>
      </c>
      <c r="AJ672" s="11">
        <f t="shared" si="6"/>
        <v>2.3724787996274379E-4</v>
      </c>
      <c r="AK672" s="11">
        <f t="shared" si="7"/>
        <v>0</v>
      </c>
      <c r="AL672" s="11">
        <f t="shared" si="8"/>
        <v>-3.1634650133661424</v>
      </c>
      <c r="AM672" s="13">
        <f t="shared" si="9"/>
        <v>0.5</v>
      </c>
      <c r="AN672" s="14">
        <f t="shared" si="10"/>
        <v>0.45819573701591121</v>
      </c>
      <c r="AO672" s="14">
        <f t="shared" si="11"/>
        <v>6105.0000000000009</v>
      </c>
      <c r="AP672" s="15">
        <f t="shared" si="12"/>
        <v>6105.0000000000009</v>
      </c>
      <c r="AQ672" s="16">
        <f t="shared" si="13"/>
        <v>13324</v>
      </c>
      <c r="AR672" s="11" t="str">
        <f t="shared" si="14"/>
        <v/>
      </c>
    </row>
    <row r="673" spans="1:44" hidden="1">
      <c r="A673" s="1" t="s">
        <v>44</v>
      </c>
      <c r="B673" s="1" t="s">
        <v>934</v>
      </c>
      <c r="C673" s="1">
        <v>124170767729247</v>
      </c>
      <c r="D673" s="1" t="s">
        <v>46</v>
      </c>
      <c r="E673" s="1" t="s">
        <v>47</v>
      </c>
      <c r="F673" s="1" t="s">
        <v>935</v>
      </c>
      <c r="G673" s="1">
        <v>43560</v>
      </c>
      <c r="H673" s="1">
        <v>43804</v>
      </c>
      <c r="I673" s="1">
        <v>3</v>
      </c>
      <c r="J673" s="1" t="s">
        <v>49</v>
      </c>
      <c r="K673" s="1">
        <v>201947</v>
      </c>
      <c r="L673" s="2">
        <v>43787</v>
      </c>
      <c r="M673" s="2">
        <v>43793</v>
      </c>
      <c r="N673" s="2">
        <v>43787</v>
      </c>
      <c r="O673" s="2">
        <v>43793</v>
      </c>
      <c r="P673" s="1">
        <v>1</v>
      </c>
      <c r="Q673" s="1">
        <v>89</v>
      </c>
      <c r="R673" s="10">
        <f t="shared" si="0"/>
        <v>4.9144119271120924E-2</v>
      </c>
      <c r="S673" s="11">
        <f t="shared" si="1"/>
        <v>0.4422970734400884</v>
      </c>
      <c r="T673" s="1">
        <v>0.2</v>
      </c>
      <c r="U673" s="1">
        <v>0.5</v>
      </c>
      <c r="V673" s="1">
        <v>30</v>
      </c>
      <c r="W673" s="1">
        <v>1811</v>
      </c>
      <c r="X673" s="1">
        <v>164.45</v>
      </c>
      <c r="Y673" s="1">
        <v>9</v>
      </c>
      <c r="Z673" s="1">
        <v>742.17</v>
      </c>
      <c r="AA673" s="1">
        <v>9</v>
      </c>
      <c r="AB673" s="1">
        <v>-1.174157303364</v>
      </c>
      <c r="AC673" s="1">
        <v>742.17</v>
      </c>
      <c r="AD673" s="1">
        <v>-96.824925093073304</v>
      </c>
      <c r="AE673" s="1" t="s">
        <v>50</v>
      </c>
      <c r="AF673" s="11">
        <f t="shared" si="2"/>
        <v>4.9696300386526783E-3</v>
      </c>
      <c r="AG673" s="11">
        <f t="shared" si="3"/>
        <v>5.6179775280898875E-3</v>
      </c>
      <c r="AH673" s="10">
        <f t="shared" si="4"/>
        <v>10.174157303370785</v>
      </c>
      <c r="AI673" s="12">
        <f t="shared" si="5"/>
        <v>-0.13046192259675396</v>
      </c>
      <c r="AJ673" s="11">
        <f t="shared" si="6"/>
        <v>1.6524220156812594E-3</v>
      </c>
      <c r="AK673" s="11">
        <f t="shared" si="7"/>
        <v>7.9226711082629967E-3</v>
      </c>
      <c r="AL673" s="11">
        <f t="shared" si="8"/>
        <v>8.011056276803602E-2</v>
      </c>
      <c r="AM673" s="13">
        <f t="shared" si="9"/>
        <v>0.53192533906173267</v>
      </c>
      <c r="AN673" s="14">
        <f t="shared" si="10"/>
        <v>0.23441744892324687</v>
      </c>
      <c r="AO673" s="14">
        <f t="shared" si="11"/>
        <v>424.53000000000009</v>
      </c>
      <c r="AP673" s="15">
        <f t="shared" si="12"/>
        <v>-55.38499999999997</v>
      </c>
      <c r="AQ673" s="16">
        <f t="shared" si="13"/>
        <v>-236.26654182272142</v>
      </c>
      <c r="AR673" s="11" t="str">
        <f t="shared" si="14"/>
        <v/>
      </c>
    </row>
    <row r="674" spans="1:44" hidden="1">
      <c r="A674" s="1" t="s">
        <v>44</v>
      </c>
      <c r="B674" s="1" t="s">
        <v>936</v>
      </c>
      <c r="C674" s="1">
        <v>124170767729247</v>
      </c>
      <c r="D674" s="1" t="s">
        <v>46</v>
      </c>
      <c r="E674" s="1" t="s">
        <v>47</v>
      </c>
      <c r="F674" s="1" t="s">
        <v>775</v>
      </c>
      <c r="G674" s="1">
        <v>43560</v>
      </c>
      <c r="H674" s="1">
        <v>43804</v>
      </c>
      <c r="I674" s="1">
        <v>3</v>
      </c>
      <c r="J674" s="1" t="s">
        <v>49</v>
      </c>
      <c r="K674" s="1">
        <v>201947</v>
      </c>
      <c r="L674" s="2">
        <v>43787</v>
      </c>
      <c r="M674" s="2">
        <v>43793</v>
      </c>
      <c r="N674" s="2">
        <v>43787</v>
      </c>
      <c r="O674" s="2">
        <v>43793</v>
      </c>
      <c r="P674" s="1">
        <v>1</v>
      </c>
      <c r="Q674" s="1">
        <v>21376</v>
      </c>
      <c r="R674" s="10">
        <f t="shared" si="0"/>
        <v>6.3113761847116839E-2</v>
      </c>
      <c r="S674" s="11">
        <f t="shared" si="1"/>
        <v>10.476884466621394</v>
      </c>
      <c r="T674" s="1">
        <v>24.17</v>
      </c>
      <c r="U674" s="1">
        <v>1</v>
      </c>
      <c r="V674" s="1">
        <v>90.65</v>
      </c>
      <c r="W674" s="1">
        <v>338690</v>
      </c>
      <c r="X674" s="1">
        <v>3209.99</v>
      </c>
      <c r="Y674" s="1">
        <v>166</v>
      </c>
      <c r="Z674" s="1">
        <v>12213.24</v>
      </c>
      <c r="AA674" s="1">
        <v>166</v>
      </c>
      <c r="AB674" s="1">
        <v>150.15559505968699</v>
      </c>
      <c r="AC674" s="1">
        <v>12213.24</v>
      </c>
      <c r="AD674" s="1">
        <v>11047.507950643199</v>
      </c>
      <c r="AE674" s="1" t="s">
        <v>50</v>
      </c>
      <c r="AF674" s="11">
        <f t="shared" si="2"/>
        <v>4.9012371194897988E-4</v>
      </c>
      <c r="AG674" s="11">
        <f t="shared" si="3"/>
        <v>4.6781437125748506E-5</v>
      </c>
      <c r="AH674" s="10">
        <f t="shared" si="4"/>
        <v>15.844404940119761</v>
      </c>
      <c r="AI674" s="12">
        <f t="shared" si="5"/>
        <v>0.90455177746915805</v>
      </c>
      <c r="AJ674" s="11">
        <f t="shared" si="6"/>
        <v>3.803165413388191E-5</v>
      </c>
      <c r="AK674" s="11">
        <f t="shared" si="7"/>
        <v>4.6780342861520766E-5</v>
      </c>
      <c r="AL674" s="11">
        <f t="shared" si="8"/>
        <v>-7.3535738088839899</v>
      </c>
      <c r="AM674" s="13">
        <f t="shared" si="9"/>
        <v>9.6488183470010692E-14</v>
      </c>
      <c r="AN674" s="14">
        <f t="shared" si="10"/>
        <v>10.476884466621394</v>
      </c>
      <c r="AO674" s="14">
        <f t="shared" si="11"/>
        <v>3548416</v>
      </c>
      <c r="AP674" s="15">
        <f t="shared" si="12"/>
        <v>3209726</v>
      </c>
      <c r="AQ674" s="16">
        <f t="shared" si="13"/>
        <v>306362.64151102916</v>
      </c>
      <c r="AR674" s="11">
        <f t="shared" si="14"/>
        <v>1</v>
      </c>
    </row>
    <row r="675" spans="1:44" hidden="1">
      <c r="A675" s="1" t="s">
        <v>44</v>
      </c>
      <c r="B675" s="1" t="s">
        <v>937</v>
      </c>
      <c r="C675" s="1">
        <v>124170767729247</v>
      </c>
      <c r="D675" s="1" t="s">
        <v>46</v>
      </c>
      <c r="E675" s="1" t="s">
        <v>47</v>
      </c>
      <c r="F675" s="1" t="s">
        <v>653</v>
      </c>
      <c r="G675" s="1">
        <v>43560</v>
      </c>
      <c r="H675" s="1">
        <v>43804</v>
      </c>
      <c r="I675" s="1">
        <v>3</v>
      </c>
      <c r="J675" s="1" t="s">
        <v>49</v>
      </c>
      <c r="K675" s="1">
        <v>201947</v>
      </c>
      <c r="L675" s="2">
        <v>43787</v>
      </c>
      <c r="M675" s="2">
        <v>43793</v>
      </c>
      <c r="N675" s="2">
        <v>43787</v>
      </c>
      <c r="O675" s="2">
        <v>43793</v>
      </c>
      <c r="P675" s="1">
        <v>1</v>
      </c>
      <c r="Q675" s="1">
        <v>4308</v>
      </c>
      <c r="R675" s="10">
        <f t="shared" si="0"/>
        <v>5.4273331989518239E-2</v>
      </c>
      <c r="S675" s="11">
        <f t="shared" si="1"/>
        <v>2.496573271517839</v>
      </c>
      <c r="T675" s="1">
        <v>6.11</v>
      </c>
      <c r="U675" s="1">
        <v>1</v>
      </c>
      <c r="V675" s="1">
        <v>59.99</v>
      </c>
      <c r="W675" s="1">
        <v>79376</v>
      </c>
      <c r="X675" s="1">
        <v>991.62</v>
      </c>
      <c r="Y675" s="1">
        <v>46</v>
      </c>
      <c r="Z675" s="1">
        <v>2918.56</v>
      </c>
      <c r="AA675" s="1">
        <v>46</v>
      </c>
      <c r="AB675" s="1">
        <v>27.5747446610319</v>
      </c>
      <c r="AC675" s="1">
        <v>2918.56</v>
      </c>
      <c r="AD675" s="1">
        <v>1749.53362560655</v>
      </c>
      <c r="AE675" s="1" t="s">
        <v>50</v>
      </c>
      <c r="AF675" s="11">
        <f t="shared" si="2"/>
        <v>5.7952025801249747E-4</v>
      </c>
      <c r="AG675" s="11">
        <f t="shared" si="3"/>
        <v>2.3212627669452182E-4</v>
      </c>
      <c r="AH675" s="10">
        <f t="shared" si="4"/>
        <v>18.425255338904364</v>
      </c>
      <c r="AI675" s="12">
        <f t="shared" si="5"/>
        <v>0.59945097089338339</v>
      </c>
      <c r="AJ675" s="11">
        <f t="shared" si="6"/>
        <v>8.5420838156451421E-5</v>
      </c>
      <c r="AK675" s="11">
        <f t="shared" si="7"/>
        <v>2.3209933382672813E-4</v>
      </c>
      <c r="AL675" s="11">
        <f t="shared" si="8"/>
        <v>-1.4046377544368416</v>
      </c>
      <c r="AM675" s="13">
        <f t="shared" si="9"/>
        <v>8.0064511938943622E-2</v>
      </c>
      <c r="AN675" s="14">
        <f t="shared" si="10"/>
        <v>2.296847409796412</v>
      </c>
      <c r="AO675" s="14">
        <f t="shared" si="11"/>
        <v>182314.56</v>
      </c>
      <c r="AP675" s="15">
        <f t="shared" si="12"/>
        <v>109288.64</v>
      </c>
      <c r="AQ675" s="16">
        <f t="shared" si="13"/>
        <v>47582.020265633204</v>
      </c>
      <c r="AR675" s="11">
        <f t="shared" si="14"/>
        <v>0.92</v>
      </c>
    </row>
    <row r="676" spans="1:44" hidden="1">
      <c r="A676" s="1" t="s">
        <v>44</v>
      </c>
      <c r="B676" s="1" t="s">
        <v>938</v>
      </c>
      <c r="C676" s="1">
        <v>124170767729247</v>
      </c>
      <c r="D676" s="1" t="s">
        <v>46</v>
      </c>
      <c r="E676" s="1" t="s">
        <v>47</v>
      </c>
      <c r="F676" s="1" t="s">
        <v>796</v>
      </c>
      <c r="G676" s="1">
        <v>43560</v>
      </c>
      <c r="H676" s="1">
        <v>43804</v>
      </c>
      <c r="I676" s="1">
        <v>3</v>
      </c>
      <c r="J676" s="1" t="s">
        <v>49</v>
      </c>
      <c r="K676" s="1">
        <v>201947</v>
      </c>
      <c r="L676" s="2">
        <v>43787</v>
      </c>
      <c r="M676" s="2">
        <v>43793</v>
      </c>
      <c r="N676" s="2">
        <v>43787</v>
      </c>
      <c r="O676" s="2">
        <v>43793</v>
      </c>
      <c r="P676" s="1">
        <v>1</v>
      </c>
      <c r="Q676" s="1">
        <v>4499</v>
      </c>
      <c r="R676" s="10">
        <f t="shared" si="0"/>
        <v>0.11428063401747612</v>
      </c>
      <c r="S676" s="11">
        <f t="shared" si="1"/>
        <v>0.68568380410485663</v>
      </c>
      <c r="T676" s="1">
        <v>2.0099999999999998</v>
      </c>
      <c r="U676" s="1">
        <v>0.5</v>
      </c>
      <c r="V676" s="1">
        <v>29.995000000000001</v>
      </c>
      <c r="W676" s="1">
        <v>39368</v>
      </c>
      <c r="X676" s="1">
        <v>144.95999999999901</v>
      </c>
      <c r="Y676" s="1">
        <v>6</v>
      </c>
      <c r="Z676" s="1">
        <v>158.82</v>
      </c>
      <c r="AA676" s="1">
        <v>6</v>
      </c>
      <c r="AB676" s="1">
        <v>1.62480551235</v>
      </c>
      <c r="AC676" s="1">
        <v>158.82</v>
      </c>
      <c r="AD676" s="1">
        <v>43.008601911904499</v>
      </c>
      <c r="AE676" s="1" t="s">
        <v>50</v>
      </c>
      <c r="AF676" s="11">
        <f t="shared" si="2"/>
        <v>1.5240804714488924E-4</v>
      </c>
      <c r="AG676" s="11">
        <f t="shared" si="3"/>
        <v>1.1113580795732385E-4</v>
      </c>
      <c r="AH676" s="10">
        <f t="shared" si="4"/>
        <v>4.3751944876639248</v>
      </c>
      <c r="AI676" s="12">
        <f t="shared" si="5"/>
        <v>0.27080091872267908</v>
      </c>
      <c r="AJ676" s="11">
        <f t="shared" si="6"/>
        <v>6.221558308007462E-5</v>
      </c>
      <c r="AK676" s="11">
        <f t="shared" si="7"/>
        <v>1.5716103304135761E-4</v>
      </c>
      <c r="AL676" s="11">
        <f t="shared" si="8"/>
        <v>-0.24417438714476436</v>
      </c>
      <c r="AM676" s="13">
        <f t="shared" si="9"/>
        <v>0.40354788144200898</v>
      </c>
      <c r="AN676" s="14">
        <f t="shared" si="10"/>
        <v>0.41141028246291395</v>
      </c>
      <c r="AO676" s="14">
        <f t="shared" si="11"/>
        <v>16196.399999999996</v>
      </c>
      <c r="AP676" s="15">
        <f t="shared" si="12"/>
        <v>4385.9999999999982</v>
      </c>
      <c r="AQ676" s="16">
        <f t="shared" si="13"/>
        <v>10660.89056827443</v>
      </c>
      <c r="AR676" s="11" t="str">
        <f t="shared" si="14"/>
        <v/>
      </c>
    </row>
    <row r="677" spans="1:44" hidden="1">
      <c r="A677" s="1" t="s">
        <v>116</v>
      </c>
      <c r="B677" s="1" t="s">
        <v>939</v>
      </c>
      <c r="C677" s="1">
        <v>124170767729247</v>
      </c>
      <c r="D677" s="1" t="s">
        <v>46</v>
      </c>
      <c r="E677" s="1" t="s">
        <v>118</v>
      </c>
      <c r="F677" s="1" t="s">
        <v>638</v>
      </c>
      <c r="G677" s="1">
        <v>43560</v>
      </c>
      <c r="H677" s="1">
        <v>43804</v>
      </c>
      <c r="I677" s="1">
        <v>3</v>
      </c>
      <c r="J677" s="1" t="s">
        <v>49</v>
      </c>
      <c r="K677" s="1">
        <v>201947</v>
      </c>
      <c r="L677" s="2">
        <v>43787</v>
      </c>
      <c r="M677" s="2">
        <v>43793</v>
      </c>
      <c r="N677" s="2">
        <v>43787</v>
      </c>
      <c r="O677" s="2">
        <v>43793</v>
      </c>
      <c r="P677" s="1">
        <v>1</v>
      </c>
      <c r="Q677" s="1">
        <v>261</v>
      </c>
      <c r="R677" s="10">
        <f t="shared" si="0"/>
        <v>5.4499895594069744E-2</v>
      </c>
      <c r="S677" s="11">
        <f t="shared" si="1"/>
        <v>0.92649822509918556</v>
      </c>
      <c r="T677" s="1">
        <v>1.03</v>
      </c>
      <c r="U677" s="1">
        <v>1</v>
      </c>
      <c r="V677" s="1">
        <v>17.350000000000001</v>
      </c>
      <c r="W677" s="1">
        <v>4789</v>
      </c>
      <c r="X677" s="1">
        <v>213.93</v>
      </c>
      <c r="Y677" s="1">
        <v>17</v>
      </c>
      <c r="Z677" s="1">
        <v>724.23</v>
      </c>
      <c r="AA677" s="1">
        <v>17</v>
      </c>
      <c r="AB677" s="1">
        <v>-1.348659003826</v>
      </c>
      <c r="AC677" s="1">
        <v>724.23</v>
      </c>
      <c r="AD677" s="1">
        <v>-57.455253549464899</v>
      </c>
      <c r="AE677" s="1" t="s">
        <v>50</v>
      </c>
      <c r="AF677" s="11">
        <f t="shared" si="2"/>
        <v>3.5498016287325118E-3</v>
      </c>
      <c r="AG677" s="11">
        <f t="shared" si="3"/>
        <v>3.8314176245210726E-3</v>
      </c>
      <c r="AH677" s="10">
        <f t="shared" si="4"/>
        <v>18.348659003831418</v>
      </c>
      <c r="AI677" s="12">
        <f t="shared" si="5"/>
        <v>-7.9332882578318692E-2</v>
      </c>
      <c r="AJ677" s="11">
        <f t="shared" si="6"/>
        <v>8.5942389143420835E-4</v>
      </c>
      <c r="AK677" s="11">
        <f t="shared" si="7"/>
        <v>3.8240706999766432E-3</v>
      </c>
      <c r="AL677" s="11">
        <f t="shared" si="8"/>
        <v>7.1850807878660689E-2</v>
      </c>
      <c r="AM677" s="13">
        <f t="shared" si="9"/>
        <v>0.52863968078350065</v>
      </c>
      <c r="AN677" s="14">
        <f t="shared" si="10"/>
        <v>0.49104405930256839</v>
      </c>
      <c r="AO677" s="14">
        <f t="shared" si="11"/>
        <v>2351.61</v>
      </c>
      <c r="AP677" s="15">
        <f t="shared" si="12"/>
        <v>-186.56000000000003</v>
      </c>
      <c r="AQ677" s="16">
        <f t="shared" si="13"/>
        <v>-379.92517466756823</v>
      </c>
      <c r="AR677" s="11" t="str">
        <f t="shared" si="14"/>
        <v/>
      </c>
    </row>
    <row r="678" spans="1:44" hidden="1">
      <c r="A678" s="1" t="s">
        <v>44</v>
      </c>
      <c r="B678" s="1" t="s">
        <v>940</v>
      </c>
      <c r="C678" s="1">
        <v>124170767729247</v>
      </c>
      <c r="D678" s="1" t="s">
        <v>46</v>
      </c>
      <c r="E678" s="1" t="s">
        <v>47</v>
      </c>
      <c r="F678" s="1" t="s">
        <v>834</v>
      </c>
      <c r="G678" s="1">
        <v>43560</v>
      </c>
      <c r="H678" s="1">
        <v>43804</v>
      </c>
      <c r="I678" s="1">
        <v>3</v>
      </c>
      <c r="J678" s="1" t="s">
        <v>49</v>
      </c>
      <c r="K678" s="1">
        <v>201947</v>
      </c>
      <c r="L678" s="2">
        <v>43787</v>
      </c>
      <c r="M678" s="2">
        <v>43793</v>
      </c>
      <c r="N678" s="2">
        <v>43787</v>
      </c>
      <c r="O678" s="2">
        <v>43793</v>
      </c>
      <c r="P678" s="1">
        <v>1</v>
      </c>
      <c r="R678" s="10">
        <f t="shared" si="0"/>
        <v>0</v>
      </c>
      <c r="S678" s="11">
        <f t="shared" si="1"/>
        <v>0</v>
      </c>
      <c r="W678" s="1">
        <v>39832</v>
      </c>
      <c r="X678" s="1">
        <v>160.47999999999999</v>
      </c>
      <c r="Y678" s="1">
        <v>48</v>
      </c>
      <c r="Z678" s="1">
        <v>3619.87</v>
      </c>
      <c r="AA678" s="1">
        <v>48</v>
      </c>
      <c r="AB678" s="1">
        <v>0</v>
      </c>
      <c r="AC678" s="1">
        <v>3619.87</v>
      </c>
      <c r="AD678" s="1">
        <v>0</v>
      </c>
      <c r="AE678" s="1" t="s">
        <v>50</v>
      </c>
      <c r="AF678" s="11">
        <f t="shared" si="2"/>
        <v>1.2050612572805785E-3</v>
      </c>
      <c r="AG678" s="11">
        <f t="shared" si="3"/>
        <v>0</v>
      </c>
      <c r="AH678" s="10">
        <f t="shared" si="4"/>
        <v>0</v>
      </c>
      <c r="AI678" s="12">
        <f t="shared" si="5"/>
        <v>1</v>
      </c>
      <c r="AJ678" s="11">
        <f t="shared" si="6"/>
        <v>1.7383077719549878E-4</v>
      </c>
      <c r="AK678" s="11">
        <f t="shared" si="7"/>
        <v>0</v>
      </c>
      <c r="AL678" s="11">
        <f t="shared" si="8"/>
        <v>-6.9323814615711372</v>
      </c>
      <c r="AM678" s="13">
        <f t="shared" si="9"/>
        <v>0.5</v>
      </c>
      <c r="AN678" s="14">
        <f t="shared" si="10"/>
        <v>0</v>
      </c>
      <c r="AO678" s="14">
        <f t="shared" si="11"/>
        <v>0</v>
      </c>
      <c r="AP678" s="15">
        <f t="shared" si="12"/>
        <v>0</v>
      </c>
      <c r="AQ678" s="16">
        <f t="shared" si="13"/>
        <v>39832</v>
      </c>
      <c r="AR678" s="11" t="str">
        <f t="shared" si="14"/>
        <v/>
      </c>
    </row>
    <row r="679" spans="1:44" hidden="1">
      <c r="A679" s="1" t="s">
        <v>44</v>
      </c>
      <c r="B679" s="1" t="s">
        <v>941</v>
      </c>
      <c r="C679" s="1">
        <v>124170767729247</v>
      </c>
      <c r="D679" s="1" t="s">
        <v>46</v>
      </c>
      <c r="E679" s="1" t="s">
        <v>47</v>
      </c>
      <c r="F679" s="1" t="s">
        <v>695</v>
      </c>
      <c r="G679" s="1">
        <v>43560</v>
      </c>
      <c r="H679" s="1">
        <v>43804</v>
      </c>
      <c r="I679" s="1">
        <v>3</v>
      </c>
      <c r="J679" s="1" t="s">
        <v>49</v>
      </c>
      <c r="K679" s="1">
        <v>201947</v>
      </c>
      <c r="L679" s="2">
        <v>43787</v>
      </c>
      <c r="M679" s="2">
        <v>43793</v>
      </c>
      <c r="N679" s="2">
        <v>43787</v>
      </c>
      <c r="O679" s="2">
        <v>43793</v>
      </c>
      <c r="P679" s="1">
        <v>1</v>
      </c>
      <c r="Q679" s="1">
        <v>88002</v>
      </c>
      <c r="R679" s="10">
        <f t="shared" si="0"/>
        <v>5.6926062487871141</v>
      </c>
      <c r="S679" s="11">
        <f t="shared" si="1"/>
        <v>102.46691247816806</v>
      </c>
      <c r="T679" s="1">
        <v>20.941500000000001</v>
      </c>
      <c r="U679" s="1">
        <v>2.4</v>
      </c>
      <c r="V679" s="1">
        <v>158.0625</v>
      </c>
      <c r="W679" s="1">
        <v>15459</v>
      </c>
      <c r="X679" s="1">
        <v>298.43</v>
      </c>
      <c r="Y679" s="1">
        <v>18</v>
      </c>
      <c r="Z679" s="1">
        <v>797.19</v>
      </c>
      <c r="AA679" s="1">
        <v>18</v>
      </c>
      <c r="AB679" s="1">
        <v>17.578400490882</v>
      </c>
      <c r="AC679" s="1">
        <v>797.19</v>
      </c>
      <c r="AD679" s="1">
        <v>778.51806040701194</v>
      </c>
      <c r="AE679" s="1" t="s">
        <v>50</v>
      </c>
      <c r="AF679" s="11">
        <f t="shared" si="2"/>
        <v>1.1643702697457792E-3</v>
      </c>
      <c r="AG679" s="11">
        <f t="shared" si="3"/>
        <v>2.727210745210336E-5</v>
      </c>
      <c r="AH679" s="10">
        <f t="shared" si="4"/>
        <v>0.42159950910206584</v>
      </c>
      <c r="AI679" s="12">
        <f t="shared" si="5"/>
        <v>0.97657780504988534</v>
      </c>
      <c r="AJ679" s="11">
        <f t="shared" si="6"/>
        <v>2.7428488035192565E-4</v>
      </c>
      <c r="AK679" s="11">
        <f t="shared" si="7"/>
        <v>1.7603829611319506E-5</v>
      </c>
      <c r="AL679" s="11">
        <f t="shared" si="8"/>
        <v>-4.1371708725995546</v>
      </c>
      <c r="AM679" s="13">
        <f t="shared" si="9"/>
        <v>1.7580713531715759E-5</v>
      </c>
      <c r="AN679" s="14">
        <f t="shared" si="10"/>
        <v>102.46691247816806</v>
      </c>
      <c r="AO679" s="14">
        <f t="shared" si="11"/>
        <v>1584036</v>
      </c>
      <c r="AP679" s="15">
        <f t="shared" si="12"/>
        <v>1546934.4000000001</v>
      </c>
      <c r="AQ679" s="16">
        <f t="shared" si="13"/>
        <v>15096.916288266177</v>
      </c>
      <c r="AR679" s="11">
        <f t="shared" si="14"/>
        <v>1</v>
      </c>
    </row>
    <row r="680" spans="1:44" hidden="1">
      <c r="A680" s="1" t="s">
        <v>116</v>
      </c>
      <c r="B680" s="1" t="s">
        <v>942</v>
      </c>
      <c r="C680" s="1">
        <v>124170767729247</v>
      </c>
      <c r="D680" s="1" t="s">
        <v>46</v>
      </c>
      <c r="E680" s="1" t="s">
        <v>118</v>
      </c>
      <c r="F680" s="1" t="s">
        <v>783</v>
      </c>
      <c r="G680" s="1">
        <v>43560</v>
      </c>
      <c r="H680" s="1">
        <v>43804</v>
      </c>
      <c r="I680" s="1">
        <v>3</v>
      </c>
      <c r="J680" s="1" t="s">
        <v>49</v>
      </c>
      <c r="K680" s="1">
        <v>201947</v>
      </c>
      <c r="L680" s="2">
        <v>43787</v>
      </c>
      <c r="M680" s="2">
        <v>43793</v>
      </c>
      <c r="N680" s="2">
        <v>43787</v>
      </c>
      <c r="O680" s="2">
        <v>43793</v>
      </c>
      <c r="P680" s="1">
        <v>1</v>
      </c>
      <c r="Q680" s="1">
        <v>573</v>
      </c>
      <c r="R680" s="10">
        <f t="shared" si="0"/>
        <v>5.9687499999999998E-2</v>
      </c>
      <c r="S680" s="11">
        <f t="shared" si="1"/>
        <v>4.8943750000000001</v>
      </c>
      <c r="T680" s="1">
        <v>1.81</v>
      </c>
      <c r="U680" s="1">
        <v>3</v>
      </c>
      <c r="V680" s="1">
        <v>269.75</v>
      </c>
      <c r="W680" s="1">
        <v>9600</v>
      </c>
      <c r="X680" s="1">
        <v>386.8</v>
      </c>
      <c r="Y680" s="1">
        <v>82</v>
      </c>
      <c r="Z680" s="1">
        <v>4897.1000000000004</v>
      </c>
      <c r="AA680" s="1">
        <v>82</v>
      </c>
      <c r="AB680" s="1">
        <v>31.738219895234</v>
      </c>
      <c r="AC680" s="1">
        <v>4897.1000000000004</v>
      </c>
      <c r="AD680" s="1">
        <v>1895.4297152311001</v>
      </c>
      <c r="AE680" s="1" t="s">
        <v>50</v>
      </c>
      <c r="AF680" s="11">
        <f t="shared" si="2"/>
        <v>8.5416666666666662E-3</v>
      </c>
      <c r="AG680" s="11">
        <f t="shared" si="3"/>
        <v>5.235602094240838E-3</v>
      </c>
      <c r="AH680" s="10">
        <f t="shared" si="4"/>
        <v>50.261780104712045</v>
      </c>
      <c r="AI680" s="12">
        <f t="shared" si="5"/>
        <v>0.38705146213765795</v>
      </c>
      <c r="AJ680" s="11">
        <f t="shared" si="6"/>
        <v>9.3923209975524586E-4</v>
      </c>
      <c r="AK680" s="11">
        <f t="shared" si="7"/>
        <v>3.0148528670050699E-3</v>
      </c>
      <c r="AL680" s="11">
        <f t="shared" si="8"/>
        <v>-1.0469626757530954</v>
      </c>
      <c r="AM680" s="13">
        <f t="shared" si="9"/>
        <v>0.14755839647294658</v>
      </c>
      <c r="AN680" s="14">
        <f t="shared" si="10"/>
        <v>4.1602187500000003</v>
      </c>
      <c r="AO680" s="14">
        <f t="shared" si="11"/>
        <v>39938.100000000006</v>
      </c>
      <c r="AP680" s="15">
        <f t="shared" si="12"/>
        <v>15458.099999999999</v>
      </c>
      <c r="AQ680" s="16">
        <f t="shared" si="13"/>
        <v>3715.6940365215164</v>
      </c>
      <c r="AR680" s="11">
        <f t="shared" si="14"/>
        <v>0.85</v>
      </c>
    </row>
    <row r="681" spans="1:44" hidden="1">
      <c r="A681" s="1" t="s">
        <v>44</v>
      </c>
      <c r="B681" s="1" t="s">
        <v>943</v>
      </c>
      <c r="C681" s="1">
        <v>124170767729247</v>
      </c>
      <c r="D681" s="1" t="s">
        <v>46</v>
      </c>
      <c r="E681" s="1" t="s">
        <v>47</v>
      </c>
      <c r="F681" s="1" t="s">
        <v>944</v>
      </c>
      <c r="G681" s="1">
        <v>43560</v>
      </c>
      <c r="H681" s="1">
        <v>43804</v>
      </c>
      <c r="I681" s="1">
        <v>3</v>
      </c>
      <c r="J681" s="1" t="s">
        <v>49</v>
      </c>
      <c r="K681" s="1">
        <v>201948</v>
      </c>
      <c r="L681" s="2">
        <v>43794</v>
      </c>
      <c r="M681" s="2">
        <v>43800</v>
      </c>
      <c r="N681" s="2">
        <v>43794</v>
      </c>
      <c r="O681" s="2">
        <v>43800</v>
      </c>
      <c r="P681" s="1">
        <v>1</v>
      </c>
      <c r="Q681" s="1">
        <v>9742</v>
      </c>
      <c r="R681" s="10">
        <f t="shared" si="0"/>
        <v>0.15149912913660116</v>
      </c>
      <c r="S681" s="11">
        <f t="shared" si="1"/>
        <v>8.4839512316496641</v>
      </c>
      <c r="T681" s="1">
        <v>8.1449999999999996</v>
      </c>
      <c r="U681" s="1">
        <v>0</v>
      </c>
      <c r="V681" s="1">
        <v>0</v>
      </c>
      <c r="W681" s="1">
        <v>64304</v>
      </c>
      <c r="X681" s="1">
        <v>868.64999999999895</v>
      </c>
      <c r="Y681" s="1">
        <v>56</v>
      </c>
      <c r="Z681" s="1">
        <v>2984.84</v>
      </c>
      <c r="AA681" s="1">
        <v>56</v>
      </c>
      <c r="AB681" s="1">
        <v>56</v>
      </c>
      <c r="AC681" s="1">
        <v>2984.84</v>
      </c>
      <c r="AD681" s="1">
        <v>2984.84</v>
      </c>
      <c r="AE681" s="1" t="s">
        <v>50</v>
      </c>
      <c r="AF681" s="11">
        <f t="shared" si="2"/>
        <v>8.7086339885543667E-4</v>
      </c>
      <c r="AG681" s="11">
        <f t="shared" si="3"/>
        <v>0</v>
      </c>
      <c r="AH681" s="10">
        <f t="shared" si="4"/>
        <v>0</v>
      </c>
      <c r="AI681" s="12">
        <f t="shared" si="5"/>
        <v>1</v>
      </c>
      <c r="AJ681" s="11">
        <f t="shared" si="6"/>
        <v>1.1632333278409601E-4</v>
      </c>
      <c r="AK681" s="11">
        <f t="shared" si="7"/>
        <v>0</v>
      </c>
      <c r="AL681" s="11">
        <f t="shared" si="8"/>
        <v>-7.4865753758260878</v>
      </c>
      <c r="AM681" s="13">
        <f t="shared" si="9"/>
        <v>0.5</v>
      </c>
      <c r="AN681" s="14">
        <f t="shared" si="10"/>
        <v>4.2419756158248321</v>
      </c>
      <c r="AO681" s="14">
        <f t="shared" si="11"/>
        <v>272776</v>
      </c>
      <c r="AP681" s="15">
        <f t="shared" si="12"/>
        <v>272776</v>
      </c>
      <c r="AQ681" s="16">
        <f t="shared" si="13"/>
        <v>64304</v>
      </c>
      <c r="AR681" s="11" t="str">
        <f t="shared" si="14"/>
        <v/>
      </c>
    </row>
    <row r="682" spans="1:44">
      <c r="A682" s="1" t="s">
        <v>44</v>
      </c>
      <c r="B682" s="1" t="s">
        <v>945</v>
      </c>
      <c r="C682" s="1">
        <v>124170767729247</v>
      </c>
      <c r="D682" s="1" t="s">
        <v>46</v>
      </c>
      <c r="E682" s="1" t="s">
        <v>47</v>
      </c>
      <c r="F682" s="1" t="s">
        <v>946</v>
      </c>
      <c r="G682" s="1">
        <v>43560</v>
      </c>
      <c r="H682" s="1">
        <v>43804</v>
      </c>
      <c r="I682" s="1">
        <v>3</v>
      </c>
      <c r="J682" s="1" t="s">
        <v>49</v>
      </c>
      <c r="K682" s="1">
        <v>201948</v>
      </c>
      <c r="L682" s="2">
        <v>43794</v>
      </c>
      <c r="M682" s="2">
        <v>43800</v>
      </c>
      <c r="N682" s="2">
        <v>43794</v>
      </c>
      <c r="O682" s="2">
        <v>43800</v>
      </c>
      <c r="P682" s="1">
        <v>1</v>
      </c>
      <c r="Q682" s="1">
        <v>6</v>
      </c>
      <c r="R682" s="10">
        <f t="shared" si="0"/>
        <v>0.3</v>
      </c>
      <c r="S682" s="11">
        <f t="shared" si="1"/>
        <v>1</v>
      </c>
      <c r="T682" s="1">
        <v>0.03</v>
      </c>
      <c r="U682" s="1">
        <v>0</v>
      </c>
      <c r="V682" s="1">
        <v>0</v>
      </c>
      <c r="W682" s="29">
        <v>20</v>
      </c>
      <c r="X682" s="1">
        <v>2.3199999999999998</v>
      </c>
      <c r="Y682" s="1">
        <v>0</v>
      </c>
      <c r="Z682" s="1">
        <v>0</v>
      </c>
      <c r="AA682" s="1">
        <v>0</v>
      </c>
      <c r="AB682" s="1">
        <v>0</v>
      </c>
      <c r="AC682" s="1">
        <v>0</v>
      </c>
      <c r="AD682" s="1">
        <v>0</v>
      </c>
      <c r="AE682" s="1" t="s">
        <v>50</v>
      </c>
      <c r="AF682" s="11">
        <f t="shared" si="2"/>
        <v>0</v>
      </c>
      <c r="AG682" s="11">
        <f t="shared" si="3"/>
        <v>0</v>
      </c>
      <c r="AH682" s="10">
        <f t="shared" si="4"/>
        <v>0</v>
      </c>
      <c r="AI682" s="12">
        <f t="shared" si="5"/>
        <v>0</v>
      </c>
      <c r="AJ682" s="11">
        <f t="shared" si="6"/>
        <v>0</v>
      </c>
      <c r="AK682" s="11">
        <f t="shared" si="7"/>
        <v>0</v>
      </c>
      <c r="AL682" s="11" t="e">
        <f t="shared" si="8"/>
        <v>#DIV/0!</v>
      </c>
      <c r="AM682" s="13">
        <f t="shared" si="9"/>
        <v>0.5</v>
      </c>
      <c r="AN682" s="14">
        <f t="shared" si="10"/>
        <v>0.5</v>
      </c>
      <c r="AO682" s="14">
        <f t="shared" si="11"/>
        <v>10</v>
      </c>
      <c r="AP682" s="15">
        <f t="shared" si="12"/>
        <v>0</v>
      </c>
      <c r="AQ682" s="16">
        <f t="shared" si="13"/>
        <v>0</v>
      </c>
      <c r="AR682" s="11" t="str">
        <f t="shared" si="14"/>
        <v/>
      </c>
    </row>
    <row r="683" spans="1:44" hidden="1">
      <c r="A683" s="1" t="s">
        <v>44</v>
      </c>
      <c r="B683" s="1" t="s">
        <v>947</v>
      </c>
      <c r="C683" s="1">
        <v>124170767729247</v>
      </c>
      <c r="D683" s="1" t="s">
        <v>46</v>
      </c>
      <c r="E683" s="1" t="s">
        <v>47</v>
      </c>
      <c r="F683" s="1" t="s">
        <v>682</v>
      </c>
      <c r="G683" s="1">
        <v>43560</v>
      </c>
      <c r="H683" s="1">
        <v>43804</v>
      </c>
      <c r="I683" s="1">
        <v>3</v>
      </c>
      <c r="J683" s="1" t="s">
        <v>49</v>
      </c>
      <c r="K683" s="1">
        <v>201948</v>
      </c>
      <c r="L683" s="2">
        <v>43794</v>
      </c>
      <c r="M683" s="2">
        <v>43800</v>
      </c>
      <c r="N683" s="2">
        <v>43794</v>
      </c>
      <c r="O683" s="2">
        <v>43800</v>
      </c>
      <c r="P683" s="1">
        <v>1</v>
      </c>
      <c r="Q683" s="1">
        <v>288</v>
      </c>
      <c r="R683" s="10">
        <f t="shared" si="0"/>
        <v>0.10024364775495997</v>
      </c>
      <c r="S683" s="11">
        <f t="shared" si="1"/>
        <v>2.8068221371388793</v>
      </c>
      <c r="T683" s="1">
        <v>1.54</v>
      </c>
      <c r="U683" s="1">
        <v>1</v>
      </c>
      <c r="V683" s="1">
        <v>30</v>
      </c>
      <c r="W683" s="1">
        <v>2873</v>
      </c>
      <c r="X683" s="1">
        <v>170.54</v>
      </c>
      <c r="Y683" s="1">
        <v>28</v>
      </c>
      <c r="Z683" s="1">
        <v>950.18</v>
      </c>
      <c r="AA683" s="1">
        <v>28</v>
      </c>
      <c r="AB683" s="1">
        <v>18.024305555535999</v>
      </c>
      <c r="AC683" s="1">
        <v>950.18</v>
      </c>
      <c r="AD683" s="1">
        <v>611.65480902711397</v>
      </c>
      <c r="AE683" s="1" t="s">
        <v>50</v>
      </c>
      <c r="AF683" s="11">
        <f t="shared" si="2"/>
        <v>9.7459101983988859E-3</v>
      </c>
      <c r="AG683" s="11">
        <f t="shared" si="3"/>
        <v>3.472222222222222E-3</v>
      </c>
      <c r="AH683" s="10">
        <f t="shared" si="4"/>
        <v>9.9756944444444446</v>
      </c>
      <c r="AI683" s="12">
        <f t="shared" si="5"/>
        <v>0.64372519841269837</v>
      </c>
      <c r="AJ683" s="11">
        <f t="shared" si="6"/>
        <v>1.8328069036645139E-3</v>
      </c>
      <c r="AK683" s="11">
        <f t="shared" si="7"/>
        <v>3.4661888167566374E-3</v>
      </c>
      <c r="AL683" s="11">
        <f t="shared" si="8"/>
        <v>-1.600053396291498</v>
      </c>
      <c r="AM683" s="13">
        <f t="shared" si="9"/>
        <v>5.4793369191334658E-2</v>
      </c>
      <c r="AN683" s="14">
        <f t="shared" si="10"/>
        <v>2.6664810302819353</v>
      </c>
      <c r="AO683" s="14">
        <f t="shared" si="11"/>
        <v>7660.8</v>
      </c>
      <c r="AP683" s="15">
        <f t="shared" si="12"/>
        <v>4931.45</v>
      </c>
      <c r="AQ683" s="16">
        <f t="shared" si="13"/>
        <v>1849.4224950396824</v>
      </c>
      <c r="AR683" s="11">
        <f t="shared" si="14"/>
        <v>0.95</v>
      </c>
    </row>
    <row r="684" spans="1:44" hidden="1">
      <c r="A684" s="1" t="s">
        <v>53</v>
      </c>
      <c r="B684" s="1" t="s">
        <v>948</v>
      </c>
      <c r="C684" s="1">
        <v>124170767729247</v>
      </c>
      <c r="D684" s="1" t="s">
        <v>46</v>
      </c>
      <c r="E684" s="1" t="s">
        <v>55</v>
      </c>
      <c r="F684" s="1" t="s">
        <v>704</v>
      </c>
      <c r="G684" s="1">
        <v>43560</v>
      </c>
      <c r="H684" s="1">
        <v>43804</v>
      </c>
      <c r="I684" s="1">
        <v>3</v>
      </c>
      <c r="J684" s="1" t="s">
        <v>49</v>
      </c>
      <c r="K684" s="1">
        <v>201948</v>
      </c>
      <c r="L684" s="2">
        <v>43794</v>
      </c>
      <c r="M684" s="2">
        <v>43800</v>
      </c>
      <c r="N684" s="2">
        <v>43794</v>
      </c>
      <c r="O684" s="2">
        <v>43800</v>
      </c>
      <c r="P684" s="1">
        <v>1</v>
      </c>
      <c r="Q684" s="1">
        <v>67440</v>
      </c>
      <c r="R684" s="10">
        <f t="shared" si="0"/>
        <v>5.3555135027393008E-2</v>
      </c>
      <c r="S684" s="11">
        <f t="shared" si="1"/>
        <v>89.008634415527183</v>
      </c>
      <c r="T684" s="1">
        <v>122.82</v>
      </c>
      <c r="U684" s="1">
        <v>27.5</v>
      </c>
      <c r="V684" s="1">
        <v>1374.95</v>
      </c>
      <c r="W684" s="1">
        <v>1259263</v>
      </c>
      <c r="X684" s="1">
        <v>22275.19</v>
      </c>
      <c r="Y684" s="1">
        <v>1662</v>
      </c>
      <c r="Z684" s="1">
        <v>91285.31</v>
      </c>
      <c r="AA684" s="1">
        <v>1662</v>
      </c>
      <c r="AB684" s="1">
        <v>1148.5104908056001</v>
      </c>
      <c r="AC684" s="1">
        <v>91285.31</v>
      </c>
      <c r="AD684" s="1">
        <v>63081.911065849199</v>
      </c>
      <c r="AE684" s="1" t="s">
        <v>50</v>
      </c>
      <c r="AF684" s="11">
        <f t="shared" si="2"/>
        <v>1.3198196087711622E-3</v>
      </c>
      <c r="AG684" s="11">
        <f t="shared" si="3"/>
        <v>4.0776986951364174E-4</v>
      </c>
      <c r="AH684" s="10">
        <f t="shared" si="4"/>
        <v>513.48950919335709</v>
      </c>
      <c r="AI684" s="12">
        <f t="shared" si="5"/>
        <v>0.69104120987162632</v>
      </c>
      <c r="AJ684" s="11">
        <f t="shared" si="6"/>
        <v>3.2352830486664069E-5</v>
      </c>
      <c r="AK684" s="11">
        <f t="shared" si="7"/>
        <v>7.7742807684098601E-5</v>
      </c>
      <c r="AL684" s="11">
        <f t="shared" si="8"/>
        <v>-10.831173324825135</v>
      </c>
      <c r="AM684" s="13">
        <f t="shared" si="9"/>
        <v>1.2249782904567508E-27</v>
      </c>
      <c r="AN684" s="14">
        <f t="shared" si="10"/>
        <v>89.008634415527183</v>
      </c>
      <c r="AO684" s="14">
        <f t="shared" si="11"/>
        <v>112085280</v>
      </c>
      <c r="AP684" s="15">
        <f t="shared" si="12"/>
        <v>77455547.5</v>
      </c>
      <c r="AQ684" s="16">
        <f t="shared" si="13"/>
        <v>870202.62706657383</v>
      </c>
      <c r="AR684" s="11">
        <f t="shared" si="14"/>
        <v>1</v>
      </c>
    </row>
    <row r="685" spans="1:44" hidden="1">
      <c r="A685" s="1" t="s">
        <v>53</v>
      </c>
      <c r="B685" s="1" t="s">
        <v>949</v>
      </c>
      <c r="C685" s="1">
        <v>124170767729247</v>
      </c>
      <c r="D685" s="1" t="s">
        <v>46</v>
      </c>
      <c r="E685" s="1" t="s">
        <v>55</v>
      </c>
      <c r="F685" s="1" t="s">
        <v>950</v>
      </c>
      <c r="G685" s="1">
        <v>43560</v>
      </c>
      <c r="H685" s="1">
        <v>43804</v>
      </c>
      <c r="I685" s="1">
        <v>3</v>
      </c>
      <c r="J685" s="1" t="s">
        <v>49</v>
      </c>
      <c r="K685" s="1">
        <v>201948</v>
      </c>
      <c r="L685" s="2">
        <v>43794</v>
      </c>
      <c r="M685" s="2">
        <v>43800</v>
      </c>
      <c r="N685" s="2">
        <v>43794</v>
      </c>
      <c r="O685" s="2">
        <v>43800</v>
      </c>
      <c r="P685" s="1">
        <v>1</v>
      </c>
      <c r="Q685" s="1">
        <v>75200</v>
      </c>
      <c r="R685" s="10">
        <f t="shared" si="0"/>
        <v>8.4495806109091728E-2</v>
      </c>
      <c r="S685" s="11">
        <f t="shared" si="1"/>
        <v>110.85849761512833</v>
      </c>
      <c r="T685" s="1">
        <v>67.509999999999906</v>
      </c>
      <c r="U685" s="1">
        <v>2.5</v>
      </c>
      <c r="V685" s="1">
        <v>60.174999999999997</v>
      </c>
      <c r="W685" s="1">
        <v>889985</v>
      </c>
      <c r="X685" s="1">
        <v>13955.37</v>
      </c>
      <c r="Y685" s="1">
        <v>1312</v>
      </c>
      <c r="Z685" s="1">
        <v>57718.6899999999</v>
      </c>
      <c r="AA685" s="1">
        <v>1312</v>
      </c>
      <c r="AB685" s="1">
        <v>1282.4127327117101</v>
      </c>
      <c r="AC685" s="1">
        <v>57718.6899999999</v>
      </c>
      <c r="AD685" s="1">
        <v>56417.0601916464</v>
      </c>
      <c r="AE685" s="1" t="s">
        <v>50</v>
      </c>
      <c r="AF685" s="11">
        <f t="shared" si="2"/>
        <v>1.4741821491373449E-3</v>
      </c>
      <c r="AG685" s="11">
        <f t="shared" si="3"/>
        <v>3.324468085106383E-5</v>
      </c>
      <c r="AH685" s="10">
        <f t="shared" si="4"/>
        <v>29.587267287234042</v>
      </c>
      <c r="AI685" s="12">
        <f t="shared" si="5"/>
        <v>0.97744872920180326</v>
      </c>
      <c r="AJ685" s="11">
        <f t="shared" si="6"/>
        <v>4.0669036142633259E-5</v>
      </c>
      <c r="AK685" s="11">
        <f t="shared" si="7"/>
        <v>2.1025432814333194E-5</v>
      </c>
      <c r="AL685" s="11">
        <f t="shared" si="8"/>
        <v>-31.473527529266843</v>
      </c>
      <c r="AM685" s="13">
        <f t="shared" si="9"/>
        <v>1.0004053928613047E-217</v>
      </c>
      <c r="AN685" s="14">
        <f t="shared" si="10"/>
        <v>110.85849761512833</v>
      </c>
      <c r="AO685" s="14">
        <f t="shared" si="11"/>
        <v>98662399.999999985</v>
      </c>
      <c r="AP685" s="15">
        <f t="shared" si="12"/>
        <v>96437437.499999985</v>
      </c>
      <c r="AQ685" s="16">
        <f t="shared" si="13"/>
        <v>869914.70725866687</v>
      </c>
      <c r="AR685" s="11">
        <f t="shared" si="14"/>
        <v>1</v>
      </c>
    </row>
    <row r="686" spans="1:44" hidden="1">
      <c r="A686" s="1" t="s">
        <v>53</v>
      </c>
      <c r="B686" s="1" t="s">
        <v>951</v>
      </c>
      <c r="C686" s="1">
        <v>124170767729247</v>
      </c>
      <c r="D686" s="1" t="s">
        <v>46</v>
      </c>
      <c r="E686" s="1" t="s">
        <v>55</v>
      </c>
      <c r="F686" s="1" t="s">
        <v>509</v>
      </c>
      <c r="G686" s="1">
        <v>43560</v>
      </c>
      <c r="H686" s="1">
        <v>43804</v>
      </c>
      <c r="I686" s="1">
        <v>3</v>
      </c>
      <c r="J686" s="1" t="s">
        <v>49</v>
      </c>
      <c r="K686" s="1">
        <v>201948</v>
      </c>
      <c r="L686" s="2">
        <v>43794</v>
      </c>
      <c r="M686" s="2">
        <v>43800</v>
      </c>
      <c r="N686" s="2">
        <v>43794</v>
      </c>
      <c r="O686" s="2">
        <v>43800</v>
      </c>
      <c r="P686" s="1">
        <v>1</v>
      </c>
      <c r="Q686" s="1">
        <v>78512</v>
      </c>
      <c r="R686" s="10">
        <f t="shared" si="0"/>
        <v>0.10806465821000705</v>
      </c>
      <c r="S686" s="11">
        <f t="shared" si="1"/>
        <v>26.475841261451723</v>
      </c>
      <c r="T686" s="1">
        <v>112.33</v>
      </c>
      <c r="U686" s="1">
        <v>2</v>
      </c>
      <c r="V686" s="1">
        <v>243.67</v>
      </c>
      <c r="W686" s="1">
        <v>726528</v>
      </c>
      <c r="X686" s="1">
        <v>7450.27</v>
      </c>
      <c r="Y686" s="1">
        <v>245</v>
      </c>
      <c r="Z686" s="1">
        <v>13564.97</v>
      </c>
      <c r="AA686" s="1">
        <v>245</v>
      </c>
      <c r="AB686" s="1">
        <v>226.49256164678499</v>
      </c>
      <c r="AC686" s="1">
        <v>13564.97</v>
      </c>
      <c r="AD686" s="1">
        <v>12540.264505966399</v>
      </c>
      <c r="AE686" s="1" t="s">
        <v>50</v>
      </c>
      <c r="AF686" s="11">
        <f t="shared" si="2"/>
        <v>3.3722031360112754E-4</v>
      </c>
      <c r="AG686" s="11">
        <f t="shared" si="3"/>
        <v>2.5473812920317912E-5</v>
      </c>
      <c r="AH686" s="10">
        <f t="shared" si="4"/>
        <v>18.507438353372731</v>
      </c>
      <c r="AI686" s="12">
        <f t="shared" si="5"/>
        <v>0.92445943529235619</v>
      </c>
      <c r="AJ686" s="11">
        <f t="shared" si="6"/>
        <v>2.1540582680309297E-5</v>
      </c>
      <c r="AK686" s="11">
        <f t="shared" si="7"/>
        <v>1.8012476431023562E-5</v>
      </c>
      <c r="AL686" s="11">
        <f t="shared" si="8"/>
        <v>-11.102367723420999</v>
      </c>
      <c r="AM686" s="13">
        <f t="shared" si="9"/>
        <v>6.1081978971293623E-29</v>
      </c>
      <c r="AN686" s="14">
        <f t="shared" si="10"/>
        <v>26.475841261451723</v>
      </c>
      <c r="AO686" s="14">
        <f t="shared" si="11"/>
        <v>19235439.999999996</v>
      </c>
      <c r="AP686" s="15">
        <f t="shared" si="12"/>
        <v>17782383.999999996</v>
      </c>
      <c r="AQ686" s="16">
        <f t="shared" si="13"/>
        <v>671645.66460408492</v>
      </c>
      <c r="AR686" s="11">
        <f t="shared" si="14"/>
        <v>1</v>
      </c>
    </row>
    <row r="687" spans="1:44" hidden="1">
      <c r="A687" s="1" t="s">
        <v>53</v>
      </c>
      <c r="B687" s="1" t="s">
        <v>952</v>
      </c>
      <c r="C687" s="1">
        <v>124170767729247</v>
      </c>
      <c r="D687" s="1" t="s">
        <v>46</v>
      </c>
      <c r="E687" s="1" t="s">
        <v>55</v>
      </c>
      <c r="F687" s="1" t="s">
        <v>953</v>
      </c>
      <c r="G687" s="1">
        <v>43560</v>
      </c>
      <c r="H687" s="1">
        <v>43804</v>
      </c>
      <c r="I687" s="1">
        <v>3</v>
      </c>
      <c r="J687" s="1" t="s">
        <v>49</v>
      </c>
      <c r="K687" s="1">
        <v>201948</v>
      </c>
      <c r="L687" s="2">
        <v>43794</v>
      </c>
      <c r="M687" s="2">
        <v>43800</v>
      </c>
      <c r="N687" s="2">
        <v>43794</v>
      </c>
      <c r="O687" s="2">
        <v>43800</v>
      </c>
      <c r="P687" s="1">
        <v>1</v>
      </c>
      <c r="Q687" s="1">
        <v>2768</v>
      </c>
      <c r="R687" s="10">
        <f t="shared" si="0"/>
        <v>3.6541061169313958E-3</v>
      </c>
      <c r="S687" s="11">
        <f t="shared" si="1"/>
        <v>1.516454038526529</v>
      </c>
      <c r="T687" s="1">
        <v>15.154999999999999</v>
      </c>
      <c r="U687" s="1">
        <v>0</v>
      </c>
      <c r="V687" s="1">
        <v>0</v>
      </c>
      <c r="W687" s="1">
        <v>757504</v>
      </c>
      <c r="X687" s="1">
        <v>14502.68</v>
      </c>
      <c r="Y687" s="1">
        <v>415</v>
      </c>
      <c r="Z687" s="1">
        <v>39920.5</v>
      </c>
      <c r="AA687" s="1">
        <v>415</v>
      </c>
      <c r="AB687" s="1">
        <v>415</v>
      </c>
      <c r="AC687" s="1">
        <v>39920.5</v>
      </c>
      <c r="AD687" s="1">
        <v>39920.5</v>
      </c>
      <c r="AE687" s="1" t="s">
        <v>50</v>
      </c>
      <c r="AF687" s="11">
        <f t="shared" si="2"/>
        <v>5.4785189253126051E-4</v>
      </c>
      <c r="AG687" s="11">
        <f t="shared" si="3"/>
        <v>0</v>
      </c>
      <c r="AH687" s="10">
        <f t="shared" si="4"/>
        <v>0</v>
      </c>
      <c r="AI687" s="12">
        <f t="shared" si="5"/>
        <v>1</v>
      </c>
      <c r="AJ687" s="11">
        <f t="shared" si="6"/>
        <v>2.688562400618548E-5</v>
      </c>
      <c r="AK687" s="11">
        <f t="shared" si="7"/>
        <v>0</v>
      </c>
      <c r="AL687" s="11">
        <f t="shared" si="8"/>
        <v>-20.377131377170869</v>
      </c>
      <c r="AM687" s="13">
        <f t="shared" si="9"/>
        <v>0.5</v>
      </c>
      <c r="AN687" s="14">
        <f t="shared" si="10"/>
        <v>0.75822701926326452</v>
      </c>
      <c r="AO687" s="14">
        <f t="shared" si="11"/>
        <v>574359.99999999988</v>
      </c>
      <c r="AP687" s="15">
        <f t="shared" si="12"/>
        <v>574359.99999999988</v>
      </c>
      <c r="AQ687" s="16">
        <f t="shared" si="13"/>
        <v>757504</v>
      </c>
      <c r="AR687" s="11" t="str">
        <f t="shared" si="14"/>
        <v/>
      </c>
    </row>
    <row r="688" spans="1:44" hidden="1">
      <c r="A688" s="1" t="s">
        <v>44</v>
      </c>
      <c r="B688" s="1" t="s">
        <v>954</v>
      </c>
      <c r="C688" s="1">
        <v>124170767729247</v>
      </c>
      <c r="D688" s="1" t="s">
        <v>46</v>
      </c>
      <c r="E688" s="1" t="s">
        <v>47</v>
      </c>
      <c r="F688" s="1" t="s">
        <v>801</v>
      </c>
      <c r="G688" s="1">
        <v>43560</v>
      </c>
      <c r="H688" s="1">
        <v>43804</v>
      </c>
      <c r="I688" s="1">
        <v>3</v>
      </c>
      <c r="J688" s="1" t="s">
        <v>49</v>
      </c>
      <c r="K688" s="1">
        <v>201948</v>
      </c>
      <c r="L688" s="2">
        <v>43794</v>
      </c>
      <c r="M688" s="2">
        <v>43800</v>
      </c>
      <c r="N688" s="2">
        <v>43794</v>
      </c>
      <c r="O688" s="2">
        <v>43800</v>
      </c>
      <c r="P688" s="1">
        <v>1</v>
      </c>
      <c r="Q688" s="1">
        <v>5350</v>
      </c>
      <c r="R688" s="10">
        <f t="shared" si="0"/>
        <v>7.248536743984392E-2</v>
      </c>
      <c r="S688" s="11">
        <f t="shared" si="1"/>
        <v>0.57988293951875136</v>
      </c>
      <c r="T688" s="1">
        <v>5.1150000000000002</v>
      </c>
      <c r="U688" s="1">
        <v>0</v>
      </c>
      <c r="V688" s="1">
        <v>0</v>
      </c>
      <c r="W688" s="1">
        <v>73808</v>
      </c>
      <c r="X688" s="1">
        <v>630.87</v>
      </c>
      <c r="Y688" s="1">
        <v>8</v>
      </c>
      <c r="Z688" s="1">
        <v>258.79000000000002</v>
      </c>
      <c r="AA688" s="1">
        <v>8</v>
      </c>
      <c r="AB688" s="1">
        <v>8</v>
      </c>
      <c r="AC688" s="1">
        <v>258.79000000000002</v>
      </c>
      <c r="AD688" s="1">
        <v>258.79000000000002</v>
      </c>
      <c r="AE688" s="1" t="s">
        <v>50</v>
      </c>
      <c r="AF688" s="11">
        <f t="shared" si="2"/>
        <v>1.0838933448948623E-4</v>
      </c>
      <c r="AG688" s="11">
        <f t="shared" si="3"/>
        <v>0</v>
      </c>
      <c r="AH688" s="10">
        <f t="shared" si="4"/>
        <v>0</v>
      </c>
      <c r="AI688" s="12">
        <f t="shared" si="5"/>
        <v>1</v>
      </c>
      <c r="AJ688" s="11">
        <f t="shared" si="6"/>
        <v>3.8319339840199984E-5</v>
      </c>
      <c r="AK688" s="11">
        <f t="shared" si="7"/>
        <v>0</v>
      </c>
      <c r="AL688" s="11">
        <f t="shared" si="8"/>
        <v>-2.8285804228750662</v>
      </c>
      <c r="AM688" s="13">
        <f t="shared" si="9"/>
        <v>0.5</v>
      </c>
      <c r="AN688" s="14">
        <f t="shared" si="10"/>
        <v>0.28994146975937568</v>
      </c>
      <c r="AO688" s="14">
        <f t="shared" si="11"/>
        <v>21400</v>
      </c>
      <c r="AP688" s="15">
        <f t="shared" si="12"/>
        <v>21400</v>
      </c>
      <c r="AQ688" s="16">
        <f t="shared" si="13"/>
        <v>73808</v>
      </c>
      <c r="AR688" s="11" t="str">
        <f t="shared" si="14"/>
        <v/>
      </c>
    </row>
    <row r="689" spans="1:44" hidden="1">
      <c r="A689" s="1" t="s">
        <v>44</v>
      </c>
      <c r="B689" s="1" t="s">
        <v>955</v>
      </c>
      <c r="C689" s="1">
        <v>124170767729247</v>
      </c>
      <c r="D689" s="1" t="s">
        <v>46</v>
      </c>
      <c r="E689" s="1" t="s">
        <v>47</v>
      </c>
      <c r="F689" s="1" t="s">
        <v>956</v>
      </c>
      <c r="G689" s="1">
        <v>43560</v>
      </c>
      <c r="H689" s="1">
        <v>43804</v>
      </c>
      <c r="I689" s="1">
        <v>3</v>
      </c>
      <c r="J689" s="1" t="s">
        <v>49</v>
      </c>
      <c r="K689" s="1">
        <v>201948</v>
      </c>
      <c r="L689" s="2">
        <v>43794</v>
      </c>
      <c r="M689" s="2">
        <v>43800</v>
      </c>
      <c r="N689" s="2">
        <v>43794</v>
      </c>
      <c r="O689" s="2">
        <v>43800</v>
      </c>
      <c r="P689" s="1">
        <v>1</v>
      </c>
      <c r="R689" s="10">
        <f t="shared" si="0"/>
        <v>0</v>
      </c>
      <c r="S689" s="11">
        <f t="shared" si="1"/>
        <v>0</v>
      </c>
      <c r="W689" s="29">
        <v>1</v>
      </c>
      <c r="X689" s="1">
        <v>0.02</v>
      </c>
      <c r="Y689" s="1">
        <v>0</v>
      </c>
      <c r="Z689" s="1">
        <v>0</v>
      </c>
      <c r="AA689" s="1">
        <v>0</v>
      </c>
      <c r="AB689" s="1">
        <v>0</v>
      </c>
      <c r="AC689" s="1">
        <v>0</v>
      </c>
      <c r="AD689" s="1">
        <v>0</v>
      </c>
      <c r="AE689" s="1" t="s">
        <v>50</v>
      </c>
      <c r="AF689" s="11">
        <f t="shared" si="2"/>
        <v>0</v>
      </c>
      <c r="AG689" s="11">
        <f t="shared" si="3"/>
        <v>0</v>
      </c>
      <c r="AH689" s="10">
        <f t="shared" si="4"/>
        <v>0</v>
      </c>
      <c r="AI689" s="12">
        <f t="shared" si="5"/>
        <v>0</v>
      </c>
      <c r="AJ689" s="11">
        <f t="shared" si="6"/>
        <v>0</v>
      </c>
      <c r="AK689" s="11">
        <f t="shared" si="7"/>
        <v>0</v>
      </c>
      <c r="AL689" s="11" t="e">
        <f t="shared" si="8"/>
        <v>#DIV/0!</v>
      </c>
      <c r="AM689" s="13">
        <f t="shared" si="9"/>
        <v>0.5</v>
      </c>
      <c r="AN689" s="14">
        <f t="shared" si="10"/>
        <v>0</v>
      </c>
      <c r="AO689" s="14">
        <f t="shared" si="11"/>
        <v>0</v>
      </c>
      <c r="AP689" s="15">
        <f t="shared" si="12"/>
        <v>0</v>
      </c>
      <c r="AQ689" s="16">
        <f t="shared" si="13"/>
        <v>0</v>
      </c>
      <c r="AR689" s="11" t="str">
        <f t="shared" si="14"/>
        <v/>
      </c>
    </row>
    <row r="690" spans="1:44" hidden="1">
      <c r="A690" s="1" t="s">
        <v>44</v>
      </c>
      <c r="B690" s="1" t="s">
        <v>957</v>
      </c>
      <c r="C690" s="1">
        <v>124170767729247</v>
      </c>
      <c r="D690" s="1" t="s">
        <v>46</v>
      </c>
      <c r="E690" s="1" t="s">
        <v>47</v>
      </c>
      <c r="F690" s="1" t="s">
        <v>958</v>
      </c>
      <c r="G690" s="1">
        <v>43560</v>
      </c>
      <c r="H690" s="1">
        <v>43804</v>
      </c>
      <c r="I690" s="1">
        <v>3</v>
      </c>
      <c r="J690" s="1" t="s">
        <v>49</v>
      </c>
      <c r="K690" s="1">
        <v>201948</v>
      </c>
      <c r="L690" s="2">
        <v>43794</v>
      </c>
      <c r="M690" s="2">
        <v>43800</v>
      </c>
      <c r="N690" s="2">
        <v>43794</v>
      </c>
      <c r="O690" s="2">
        <v>43800</v>
      </c>
      <c r="P690" s="1">
        <v>1</v>
      </c>
      <c r="Q690" s="1">
        <v>14036</v>
      </c>
      <c r="R690" s="10">
        <f t="shared" si="0"/>
        <v>7.7454529401377356E-2</v>
      </c>
      <c r="S690" s="11">
        <f t="shared" si="1"/>
        <v>5.1119989404909054</v>
      </c>
      <c r="T690" s="1">
        <v>9.6549999999999994</v>
      </c>
      <c r="U690" s="1">
        <v>0</v>
      </c>
      <c r="V690" s="1">
        <v>0</v>
      </c>
      <c r="W690" s="1">
        <v>181216</v>
      </c>
      <c r="X690" s="1">
        <v>1692.4199999999901</v>
      </c>
      <c r="Y690" s="1">
        <v>66</v>
      </c>
      <c r="Z690" s="1">
        <v>2848.92</v>
      </c>
      <c r="AA690" s="1">
        <v>66</v>
      </c>
      <c r="AB690" s="1">
        <v>66</v>
      </c>
      <c r="AC690" s="1">
        <v>2848.92</v>
      </c>
      <c r="AD690" s="1">
        <v>2848.92</v>
      </c>
      <c r="AE690" s="1" t="s">
        <v>50</v>
      </c>
      <c r="AF690" s="11">
        <f t="shared" si="2"/>
        <v>3.6420625110365529E-4</v>
      </c>
      <c r="AG690" s="11">
        <f t="shared" si="3"/>
        <v>0</v>
      </c>
      <c r="AH690" s="10">
        <f t="shared" si="4"/>
        <v>0</v>
      </c>
      <c r="AI690" s="12">
        <f t="shared" si="5"/>
        <v>1</v>
      </c>
      <c r="AJ690" s="11">
        <f t="shared" si="6"/>
        <v>4.4822525920023574E-5</v>
      </c>
      <c r="AK690" s="11">
        <f t="shared" si="7"/>
        <v>0</v>
      </c>
      <c r="AL690" s="11">
        <f t="shared" si="8"/>
        <v>-8.1255182216527739</v>
      </c>
      <c r="AM690" s="13">
        <f t="shared" si="9"/>
        <v>0.5</v>
      </c>
      <c r="AN690" s="14">
        <f t="shared" si="10"/>
        <v>2.5559994702454527</v>
      </c>
      <c r="AO690" s="14">
        <f t="shared" si="11"/>
        <v>463187.99999999994</v>
      </c>
      <c r="AP690" s="15">
        <f t="shared" si="12"/>
        <v>463187.99999999994</v>
      </c>
      <c r="AQ690" s="16">
        <f t="shared" si="13"/>
        <v>181216</v>
      </c>
      <c r="AR690" s="11" t="str">
        <f t="shared" si="14"/>
        <v/>
      </c>
    </row>
    <row r="691" spans="1:44" hidden="1">
      <c r="A691" s="1" t="s">
        <v>44</v>
      </c>
      <c r="B691" s="1" t="s">
        <v>959</v>
      </c>
      <c r="C691" s="1">
        <v>124170767729247</v>
      </c>
      <c r="D691" s="1" t="s">
        <v>46</v>
      </c>
      <c r="E691" s="1" t="s">
        <v>47</v>
      </c>
      <c r="F691" s="1" t="s">
        <v>826</v>
      </c>
      <c r="G691" s="1">
        <v>43560</v>
      </c>
      <c r="H691" s="1">
        <v>43804</v>
      </c>
      <c r="I691" s="1">
        <v>3</v>
      </c>
      <c r="J691" s="1" t="s">
        <v>49</v>
      </c>
      <c r="K691" s="1">
        <v>201948</v>
      </c>
      <c r="L691" s="2">
        <v>43794</v>
      </c>
      <c r="M691" s="2">
        <v>43800</v>
      </c>
      <c r="N691" s="2">
        <v>43794</v>
      </c>
      <c r="O691" s="2">
        <v>43800</v>
      </c>
      <c r="P691" s="1">
        <v>1</v>
      </c>
      <c r="Q691" s="1">
        <v>4646</v>
      </c>
      <c r="R691" s="10">
        <f t="shared" si="0"/>
        <v>0.17492469879518072</v>
      </c>
      <c r="S691" s="11">
        <f t="shared" si="1"/>
        <v>1.5743222891566264</v>
      </c>
      <c r="T691" s="1">
        <v>7.89</v>
      </c>
      <c r="U691" s="1">
        <v>3</v>
      </c>
      <c r="V691" s="1">
        <v>283.67</v>
      </c>
      <c r="W691" s="1">
        <v>26560</v>
      </c>
      <c r="X691" s="1">
        <v>105.7</v>
      </c>
      <c r="Y691" s="1">
        <v>9</v>
      </c>
      <c r="Z691" s="1">
        <v>478.39</v>
      </c>
      <c r="AA691" s="1">
        <v>9</v>
      </c>
      <c r="AB691" s="1">
        <v>-8.1502367627970003</v>
      </c>
      <c r="AC691" s="1">
        <v>478.39</v>
      </c>
      <c r="AD691" s="1">
        <v>-433.22130721716098</v>
      </c>
      <c r="AE691" s="1" t="s">
        <v>50</v>
      </c>
      <c r="AF691" s="11">
        <f t="shared" si="2"/>
        <v>3.3885542168674698E-4</v>
      </c>
      <c r="AG691" s="11">
        <f t="shared" si="3"/>
        <v>6.4571674558760225E-4</v>
      </c>
      <c r="AH691" s="10">
        <f t="shared" si="4"/>
        <v>17.150236762806717</v>
      </c>
      <c r="AI691" s="12">
        <f t="shared" si="5"/>
        <v>-0.90558186253407957</v>
      </c>
      <c r="AJ691" s="11">
        <f t="shared" si="6"/>
        <v>1.1293266844132339E-4</v>
      </c>
      <c r="AK691" s="11">
        <f t="shared" si="7"/>
        <v>3.7268435431813269E-4</v>
      </c>
      <c r="AL691" s="11">
        <f t="shared" si="8"/>
        <v>0.78799715184198049</v>
      </c>
      <c r="AM691" s="13">
        <f t="shared" si="9"/>
        <v>0.78465081407079362</v>
      </c>
      <c r="AN691" s="14">
        <f t="shared" si="10"/>
        <v>1.2279713855421686</v>
      </c>
      <c r="AO691" s="14">
        <f t="shared" si="11"/>
        <v>32614.92</v>
      </c>
      <c r="AP691" s="15">
        <f t="shared" si="12"/>
        <v>-29535.48</v>
      </c>
      <c r="AQ691" s="16">
        <f t="shared" si="13"/>
        <v>-24052.254268905155</v>
      </c>
      <c r="AR691" s="11">
        <f t="shared" si="14"/>
        <v>0.78</v>
      </c>
    </row>
    <row r="692" spans="1:44" hidden="1">
      <c r="A692" s="1" t="s">
        <v>44</v>
      </c>
      <c r="B692" s="1" t="s">
        <v>960</v>
      </c>
      <c r="C692" s="1">
        <v>124170767729247</v>
      </c>
      <c r="D692" s="1" t="s">
        <v>46</v>
      </c>
      <c r="E692" s="1" t="s">
        <v>47</v>
      </c>
      <c r="F692" s="1" t="s">
        <v>756</v>
      </c>
      <c r="G692" s="1">
        <v>43560</v>
      </c>
      <c r="H692" s="1">
        <v>43804</v>
      </c>
      <c r="I692" s="1">
        <v>3</v>
      </c>
      <c r="J692" s="1" t="s">
        <v>49</v>
      </c>
      <c r="K692" s="1">
        <v>201948</v>
      </c>
      <c r="L692" s="2">
        <v>43794</v>
      </c>
      <c r="M692" s="2">
        <v>43800</v>
      </c>
      <c r="N692" s="2">
        <v>43794</v>
      </c>
      <c r="O692" s="2">
        <v>43800</v>
      </c>
      <c r="P692" s="1">
        <v>1</v>
      </c>
      <c r="Q692" s="1">
        <v>128</v>
      </c>
      <c r="R692" s="10">
        <f t="shared" si="0"/>
        <v>0.10158730158730159</v>
      </c>
      <c r="S692" s="11">
        <f t="shared" si="1"/>
        <v>1.0158730158730158</v>
      </c>
      <c r="T692" s="1">
        <v>0.56000000000000005</v>
      </c>
      <c r="U692" s="1">
        <v>0</v>
      </c>
      <c r="V692" s="1">
        <v>0</v>
      </c>
      <c r="W692" s="1">
        <v>1260</v>
      </c>
      <c r="X692" s="1">
        <v>28.27</v>
      </c>
      <c r="Y692" s="1">
        <v>10</v>
      </c>
      <c r="Z692" s="1">
        <v>437.47</v>
      </c>
      <c r="AA692" s="1">
        <v>10</v>
      </c>
      <c r="AB692" s="1">
        <v>10</v>
      </c>
      <c r="AC692" s="1">
        <v>437.47</v>
      </c>
      <c r="AD692" s="1">
        <v>437.47</v>
      </c>
      <c r="AE692" s="1" t="s">
        <v>50</v>
      </c>
      <c r="AF692" s="11">
        <f t="shared" si="2"/>
        <v>7.9365079365079361E-3</v>
      </c>
      <c r="AG692" s="11">
        <f t="shared" si="3"/>
        <v>0</v>
      </c>
      <c r="AH692" s="10">
        <f t="shared" si="4"/>
        <v>0</v>
      </c>
      <c r="AI692" s="12">
        <f t="shared" si="5"/>
        <v>1</v>
      </c>
      <c r="AJ692" s="11">
        <f t="shared" si="6"/>
        <v>2.4997650331298098E-3</v>
      </c>
      <c r="AK692" s="11">
        <f t="shared" si="7"/>
        <v>0</v>
      </c>
      <c r="AL692" s="11">
        <f t="shared" si="8"/>
        <v>-3.1749015732775083</v>
      </c>
      <c r="AM692" s="13">
        <f t="shared" si="9"/>
        <v>0.5</v>
      </c>
      <c r="AN692" s="14">
        <f t="shared" si="10"/>
        <v>0.50793650793650791</v>
      </c>
      <c r="AO692" s="14">
        <f t="shared" si="11"/>
        <v>640</v>
      </c>
      <c r="AP692" s="15">
        <f t="shared" si="12"/>
        <v>640</v>
      </c>
      <c r="AQ692" s="16">
        <f t="shared" si="13"/>
        <v>1260</v>
      </c>
      <c r="AR692" s="11" t="str">
        <f t="shared" si="14"/>
        <v/>
      </c>
    </row>
    <row r="693" spans="1:44" hidden="1">
      <c r="A693" s="1" t="s">
        <v>44</v>
      </c>
      <c r="B693" s="1" t="s">
        <v>961</v>
      </c>
      <c r="C693" s="1">
        <v>124170767729247</v>
      </c>
      <c r="D693" s="1" t="s">
        <v>46</v>
      </c>
      <c r="E693" s="1" t="s">
        <v>47</v>
      </c>
      <c r="F693" s="1" t="s">
        <v>962</v>
      </c>
      <c r="G693" s="1">
        <v>43560</v>
      </c>
      <c r="H693" s="1">
        <v>43804</v>
      </c>
      <c r="I693" s="1">
        <v>3</v>
      </c>
      <c r="J693" s="1" t="s">
        <v>49</v>
      </c>
      <c r="K693" s="1">
        <v>201948</v>
      </c>
      <c r="L693" s="2">
        <v>43794</v>
      </c>
      <c r="M693" s="2">
        <v>43800</v>
      </c>
      <c r="N693" s="2">
        <v>43794</v>
      </c>
      <c r="O693" s="2">
        <v>43800</v>
      </c>
      <c r="P693" s="1">
        <v>1</v>
      </c>
      <c r="Q693" s="1">
        <v>23200</v>
      </c>
      <c r="R693" s="10">
        <f t="shared" si="0"/>
        <v>8.9661142715805095E-2</v>
      </c>
      <c r="S693" s="11">
        <f t="shared" si="1"/>
        <v>8.069502844422459</v>
      </c>
      <c r="T693" s="1">
        <v>14.835000000000001</v>
      </c>
      <c r="U693" s="1">
        <v>0</v>
      </c>
      <c r="V693" s="1">
        <v>0</v>
      </c>
      <c r="W693" s="1">
        <v>258752</v>
      </c>
      <c r="X693" s="1">
        <v>1951.84</v>
      </c>
      <c r="Y693" s="1">
        <v>90</v>
      </c>
      <c r="Z693" s="1">
        <v>5411.82</v>
      </c>
      <c r="AA693" s="1">
        <v>90</v>
      </c>
      <c r="AB693" s="1">
        <v>90</v>
      </c>
      <c r="AC693" s="1">
        <v>5411.82</v>
      </c>
      <c r="AD693" s="1">
        <v>5411.82</v>
      </c>
      <c r="AE693" s="1" t="s">
        <v>50</v>
      </c>
      <c r="AF693" s="11">
        <f t="shared" si="2"/>
        <v>3.4782339846648526E-4</v>
      </c>
      <c r="AG693" s="11">
        <f t="shared" si="3"/>
        <v>0</v>
      </c>
      <c r="AH693" s="10">
        <f t="shared" si="4"/>
        <v>0</v>
      </c>
      <c r="AI693" s="12">
        <f t="shared" si="5"/>
        <v>1</v>
      </c>
      <c r="AJ693" s="11">
        <f t="shared" si="6"/>
        <v>3.665742860256247E-5</v>
      </c>
      <c r="AK693" s="11">
        <f t="shared" si="7"/>
        <v>0</v>
      </c>
      <c r="AL693" s="11">
        <f t="shared" si="8"/>
        <v>-9.4884832822717762</v>
      </c>
      <c r="AM693" s="13">
        <f t="shared" si="9"/>
        <v>0.5</v>
      </c>
      <c r="AN693" s="14">
        <f t="shared" si="10"/>
        <v>4.0347514222112295</v>
      </c>
      <c r="AO693" s="14">
        <f t="shared" si="11"/>
        <v>1044000</v>
      </c>
      <c r="AP693" s="15">
        <f t="shared" si="12"/>
        <v>1044000</v>
      </c>
      <c r="AQ693" s="16">
        <f t="shared" si="13"/>
        <v>258752</v>
      </c>
      <c r="AR693" s="11" t="str">
        <f t="shared" si="14"/>
        <v/>
      </c>
    </row>
    <row r="694" spans="1:44" hidden="1">
      <c r="A694" s="1" t="s">
        <v>44</v>
      </c>
      <c r="B694" s="1" t="s">
        <v>963</v>
      </c>
      <c r="C694" s="1">
        <v>124170767729247</v>
      </c>
      <c r="D694" s="1" t="s">
        <v>46</v>
      </c>
      <c r="E694" s="1" t="s">
        <v>47</v>
      </c>
      <c r="F694" s="1" t="s">
        <v>569</v>
      </c>
      <c r="G694" s="1">
        <v>43560</v>
      </c>
      <c r="H694" s="1">
        <v>43804</v>
      </c>
      <c r="I694" s="1">
        <v>3</v>
      </c>
      <c r="J694" s="1" t="s">
        <v>49</v>
      </c>
      <c r="K694" s="1">
        <v>201948</v>
      </c>
      <c r="L694" s="2">
        <v>43794</v>
      </c>
      <c r="M694" s="2">
        <v>43800</v>
      </c>
      <c r="N694" s="2">
        <v>43794</v>
      </c>
      <c r="O694" s="2">
        <v>43800</v>
      </c>
      <c r="P694" s="1">
        <v>1</v>
      </c>
      <c r="Q694" s="1">
        <v>4407</v>
      </c>
      <c r="R694" s="10">
        <f t="shared" si="0"/>
        <v>0.17661910868868227</v>
      </c>
      <c r="S694" s="11">
        <f t="shared" si="1"/>
        <v>1</v>
      </c>
      <c r="T694" s="1">
        <v>5.42</v>
      </c>
      <c r="U694" s="1">
        <v>1</v>
      </c>
      <c r="V694" s="1">
        <v>49.99</v>
      </c>
      <c r="W694" s="1">
        <v>24952</v>
      </c>
      <c r="X694" s="1">
        <v>98.23</v>
      </c>
      <c r="Y694" s="1">
        <v>0</v>
      </c>
      <c r="Z694" s="1">
        <v>0</v>
      </c>
      <c r="AA694" s="1">
        <v>0</v>
      </c>
      <c r="AB694" s="1">
        <v>0</v>
      </c>
      <c r="AC694" s="1">
        <v>0</v>
      </c>
      <c r="AD694" s="1">
        <v>0</v>
      </c>
      <c r="AE694" s="1" t="s">
        <v>50</v>
      </c>
      <c r="AF694" s="11">
        <f t="shared" si="2"/>
        <v>0</v>
      </c>
      <c r="AG694" s="11">
        <f t="shared" si="3"/>
        <v>2.2691173133651009E-4</v>
      </c>
      <c r="AH694" s="10">
        <f t="shared" si="4"/>
        <v>5.6619015203086001</v>
      </c>
      <c r="AI694" s="12">
        <f t="shared" si="5"/>
        <v>-1</v>
      </c>
      <c r="AJ694" s="11">
        <f t="shared" si="6"/>
        <v>0</v>
      </c>
      <c r="AK694" s="11">
        <f t="shared" si="7"/>
        <v>2.2688598540900493E-4</v>
      </c>
      <c r="AL694" s="11">
        <f t="shared" si="8"/>
        <v>1.0001134751776701</v>
      </c>
      <c r="AM694" s="13">
        <f t="shared" si="9"/>
        <v>0.5</v>
      </c>
      <c r="AN694" s="14">
        <f t="shared" si="10"/>
        <v>0.5</v>
      </c>
      <c r="AO694" s="14">
        <f t="shared" si="11"/>
        <v>12476</v>
      </c>
      <c r="AP694" s="15">
        <f t="shared" si="12"/>
        <v>-12476</v>
      </c>
      <c r="AQ694" s="16">
        <f t="shared" si="13"/>
        <v>-24952</v>
      </c>
      <c r="AR694" s="11" t="str">
        <f t="shared" si="14"/>
        <v/>
      </c>
    </row>
    <row r="695" spans="1:44" hidden="1">
      <c r="A695" s="1" t="s">
        <v>44</v>
      </c>
      <c r="B695" s="1" t="s">
        <v>964</v>
      </c>
      <c r="C695" s="1">
        <v>124170767729247</v>
      </c>
      <c r="D695" s="1" t="s">
        <v>46</v>
      </c>
      <c r="E695" s="1" t="s">
        <v>47</v>
      </c>
      <c r="F695" s="1" t="s">
        <v>890</v>
      </c>
      <c r="G695" s="1">
        <v>43560</v>
      </c>
      <c r="H695" s="1">
        <v>43804</v>
      </c>
      <c r="I695" s="1">
        <v>3</v>
      </c>
      <c r="J695" s="1" t="s">
        <v>49</v>
      </c>
      <c r="K695" s="1">
        <v>201948</v>
      </c>
      <c r="L695" s="2">
        <v>43794</v>
      </c>
      <c r="M695" s="2">
        <v>43800</v>
      </c>
      <c r="N695" s="2">
        <v>43794</v>
      </c>
      <c r="O695" s="2">
        <v>43800</v>
      </c>
      <c r="P695" s="1">
        <v>1</v>
      </c>
      <c r="Q695" s="1">
        <v>2393</v>
      </c>
      <c r="R695" s="10">
        <f t="shared" si="0"/>
        <v>0.10987144168962351</v>
      </c>
      <c r="S695" s="11">
        <f t="shared" si="1"/>
        <v>1.318457300275482</v>
      </c>
      <c r="T695" s="1">
        <v>3.05</v>
      </c>
      <c r="U695" s="1">
        <v>0</v>
      </c>
      <c r="V695" s="1">
        <v>0</v>
      </c>
      <c r="W695" s="1">
        <v>21780</v>
      </c>
      <c r="X695" s="1">
        <v>192.11</v>
      </c>
      <c r="Y695" s="1">
        <v>12</v>
      </c>
      <c r="Z695" s="1">
        <v>960.94</v>
      </c>
      <c r="AA695" s="1">
        <v>12</v>
      </c>
      <c r="AB695" s="1">
        <v>12</v>
      </c>
      <c r="AC695" s="1">
        <v>960.94</v>
      </c>
      <c r="AD695" s="1">
        <v>960.94</v>
      </c>
      <c r="AE695" s="1" t="s">
        <v>50</v>
      </c>
      <c r="AF695" s="11">
        <f t="shared" si="2"/>
        <v>5.5096418732782364E-4</v>
      </c>
      <c r="AG695" s="11">
        <f t="shared" si="3"/>
        <v>0</v>
      </c>
      <c r="AH695" s="10">
        <f t="shared" si="4"/>
        <v>0</v>
      </c>
      <c r="AI695" s="12">
        <f t="shared" si="5"/>
        <v>1</v>
      </c>
      <c r="AJ695" s="11">
        <f t="shared" si="6"/>
        <v>1.5900583956335757E-4</v>
      </c>
      <c r="AK695" s="11">
        <f t="shared" si="7"/>
        <v>0</v>
      </c>
      <c r="AL695" s="11">
        <f t="shared" si="8"/>
        <v>-3.4650563076225014</v>
      </c>
      <c r="AM695" s="13">
        <f t="shared" si="9"/>
        <v>0.5</v>
      </c>
      <c r="AN695" s="14">
        <f t="shared" si="10"/>
        <v>0.65922865013774101</v>
      </c>
      <c r="AO695" s="14">
        <f t="shared" si="11"/>
        <v>14358</v>
      </c>
      <c r="AP695" s="15">
        <f t="shared" si="12"/>
        <v>14358</v>
      </c>
      <c r="AQ695" s="16">
        <f t="shared" si="13"/>
        <v>21780</v>
      </c>
      <c r="AR695" s="11" t="str">
        <f t="shared" si="14"/>
        <v/>
      </c>
    </row>
    <row r="696" spans="1:44" hidden="1">
      <c r="A696" s="1" t="s">
        <v>44</v>
      </c>
      <c r="B696" s="1" t="s">
        <v>965</v>
      </c>
      <c r="C696" s="1">
        <v>124170767729247</v>
      </c>
      <c r="D696" s="1" t="s">
        <v>46</v>
      </c>
      <c r="E696" s="1" t="s">
        <v>47</v>
      </c>
      <c r="F696" s="1" t="s">
        <v>572</v>
      </c>
      <c r="G696" s="1">
        <v>43560</v>
      </c>
      <c r="H696" s="1">
        <v>43804</v>
      </c>
      <c r="I696" s="1">
        <v>3</v>
      </c>
      <c r="J696" s="1" t="s">
        <v>49</v>
      </c>
      <c r="K696" s="1">
        <v>201948</v>
      </c>
      <c r="L696" s="2">
        <v>43794</v>
      </c>
      <c r="M696" s="2">
        <v>43800</v>
      </c>
      <c r="N696" s="2">
        <v>43794</v>
      </c>
      <c r="O696" s="2">
        <v>43800</v>
      </c>
      <c r="P696" s="1">
        <v>1</v>
      </c>
      <c r="Q696" s="1">
        <v>53</v>
      </c>
      <c r="R696" s="10">
        <f t="shared" si="0"/>
        <v>5.0284629981024669E-2</v>
      </c>
      <c r="S696" s="11">
        <f t="shared" si="1"/>
        <v>0.10056925996204934</v>
      </c>
      <c r="T696" s="1">
        <v>0.36499999999999999</v>
      </c>
      <c r="U696" s="1">
        <v>0</v>
      </c>
      <c r="V696" s="1">
        <v>0</v>
      </c>
      <c r="W696" s="1">
        <v>1054</v>
      </c>
      <c r="X696" s="1">
        <v>30.16</v>
      </c>
      <c r="Y696" s="1">
        <v>2</v>
      </c>
      <c r="Z696" s="1">
        <v>99.98</v>
      </c>
      <c r="AA696" s="1">
        <v>2</v>
      </c>
      <c r="AB696" s="1">
        <v>2</v>
      </c>
      <c r="AC696" s="1">
        <v>99.98</v>
      </c>
      <c r="AD696" s="1">
        <v>99.98</v>
      </c>
      <c r="AE696" s="1" t="s">
        <v>50</v>
      </c>
      <c r="AF696" s="11">
        <f t="shared" si="2"/>
        <v>1.8975332068311196E-3</v>
      </c>
      <c r="AG696" s="11">
        <f t="shared" si="3"/>
        <v>0</v>
      </c>
      <c r="AH696" s="10">
        <f t="shared" si="4"/>
        <v>0</v>
      </c>
      <c r="AI696" s="12">
        <f t="shared" si="5"/>
        <v>1</v>
      </c>
      <c r="AJ696" s="11">
        <f t="shared" si="6"/>
        <v>1.3404849778581875E-3</v>
      </c>
      <c r="AK696" s="11">
        <f t="shared" si="7"/>
        <v>0</v>
      </c>
      <c r="AL696" s="11">
        <f t="shared" si="8"/>
        <v>-1.4155572335193027</v>
      </c>
      <c r="AM696" s="13">
        <f t="shared" si="9"/>
        <v>0.5</v>
      </c>
      <c r="AN696" s="14">
        <f t="shared" si="10"/>
        <v>5.0284629981024669E-2</v>
      </c>
      <c r="AO696" s="14">
        <f t="shared" si="11"/>
        <v>53</v>
      </c>
      <c r="AP696" s="15">
        <f t="shared" si="12"/>
        <v>53</v>
      </c>
      <c r="AQ696" s="16">
        <f t="shared" si="13"/>
        <v>1054</v>
      </c>
      <c r="AR696" s="11" t="str">
        <f t="shared" si="14"/>
        <v/>
      </c>
    </row>
    <row r="697" spans="1:44" hidden="1">
      <c r="A697" s="1" t="s">
        <v>44</v>
      </c>
      <c r="B697" s="1" t="s">
        <v>966</v>
      </c>
      <c r="C697" s="1">
        <v>124170767729247</v>
      </c>
      <c r="D697" s="1" t="s">
        <v>46</v>
      </c>
      <c r="E697" s="1" t="s">
        <v>47</v>
      </c>
      <c r="F697" s="1" t="s">
        <v>662</v>
      </c>
      <c r="G697" s="1">
        <v>43560</v>
      </c>
      <c r="H697" s="1">
        <v>43804</v>
      </c>
      <c r="I697" s="1">
        <v>3</v>
      </c>
      <c r="J697" s="1" t="s">
        <v>49</v>
      </c>
      <c r="K697" s="1">
        <v>201948</v>
      </c>
      <c r="L697" s="2">
        <v>43794</v>
      </c>
      <c r="M697" s="2">
        <v>43800</v>
      </c>
      <c r="N697" s="2">
        <v>43794</v>
      </c>
      <c r="O697" s="2">
        <v>43800</v>
      </c>
      <c r="P697" s="1">
        <v>1</v>
      </c>
      <c r="Q697" s="1">
        <v>25344</v>
      </c>
      <c r="R697" s="10">
        <f t="shared" si="0"/>
        <v>0.13219829744616926</v>
      </c>
      <c r="S697" s="11">
        <f t="shared" si="1"/>
        <v>28.951427140711068</v>
      </c>
      <c r="T697" s="1">
        <v>36.25</v>
      </c>
      <c r="U697" s="1">
        <v>0</v>
      </c>
      <c r="V697" s="1">
        <v>0</v>
      </c>
      <c r="W697" s="1">
        <v>191712</v>
      </c>
      <c r="X697" s="1">
        <v>2122.91</v>
      </c>
      <c r="Y697" s="1">
        <v>219</v>
      </c>
      <c r="Z697" s="1">
        <v>9348.9</v>
      </c>
      <c r="AA697" s="1">
        <v>219</v>
      </c>
      <c r="AB697" s="1">
        <v>219</v>
      </c>
      <c r="AC697" s="1">
        <v>9348.9</v>
      </c>
      <c r="AD697" s="1">
        <v>9348.9</v>
      </c>
      <c r="AE697" s="1" t="s">
        <v>50</v>
      </c>
      <c r="AF697" s="11">
        <f t="shared" si="2"/>
        <v>1.1423385077616425E-3</v>
      </c>
      <c r="AG697" s="11">
        <f t="shared" si="3"/>
        <v>0</v>
      </c>
      <c r="AH697" s="10">
        <f t="shared" si="4"/>
        <v>0</v>
      </c>
      <c r="AI697" s="12">
        <f t="shared" si="5"/>
        <v>1</v>
      </c>
      <c r="AJ697" s="11">
        <f t="shared" si="6"/>
        <v>7.7147980505047406E-5</v>
      </c>
      <c r="AK697" s="11">
        <f t="shared" si="7"/>
        <v>0</v>
      </c>
      <c r="AL697" s="11">
        <f t="shared" si="8"/>
        <v>-14.807108368661771</v>
      </c>
      <c r="AM697" s="13">
        <f t="shared" si="9"/>
        <v>0.5</v>
      </c>
      <c r="AN697" s="14">
        <f t="shared" si="10"/>
        <v>14.475713570355534</v>
      </c>
      <c r="AO697" s="14">
        <f t="shared" si="11"/>
        <v>2775168</v>
      </c>
      <c r="AP697" s="15">
        <f t="shared" si="12"/>
        <v>2775168</v>
      </c>
      <c r="AQ697" s="16">
        <f t="shared" si="13"/>
        <v>191712</v>
      </c>
      <c r="AR697" s="11" t="str">
        <f t="shared" si="14"/>
        <v/>
      </c>
    </row>
    <row r="698" spans="1:44" hidden="1">
      <c r="A698" s="1" t="s">
        <v>44</v>
      </c>
      <c r="B698" s="1" t="s">
        <v>967</v>
      </c>
      <c r="C698" s="1">
        <v>124170767729247</v>
      </c>
      <c r="D698" s="1" t="s">
        <v>46</v>
      </c>
      <c r="E698" s="1" t="s">
        <v>47</v>
      </c>
      <c r="F698" s="1" t="s">
        <v>777</v>
      </c>
      <c r="G698" s="1">
        <v>43560</v>
      </c>
      <c r="H698" s="1">
        <v>43804</v>
      </c>
      <c r="I698" s="1">
        <v>3</v>
      </c>
      <c r="J698" s="1" t="s">
        <v>49</v>
      </c>
      <c r="K698" s="1">
        <v>201948</v>
      </c>
      <c r="L698" s="2">
        <v>43794</v>
      </c>
      <c r="M698" s="2">
        <v>43800</v>
      </c>
      <c r="N698" s="2">
        <v>43794</v>
      </c>
      <c r="O698" s="2">
        <v>43800</v>
      </c>
      <c r="P698" s="1">
        <v>1</v>
      </c>
      <c r="Q698" s="1">
        <v>3629</v>
      </c>
      <c r="R698" s="10">
        <f t="shared" si="0"/>
        <v>0.13902083971805088</v>
      </c>
      <c r="S698" s="11">
        <f t="shared" si="1"/>
        <v>3.6145418326693228</v>
      </c>
      <c r="T698" s="1">
        <v>6.32</v>
      </c>
      <c r="U698" s="1">
        <v>0</v>
      </c>
      <c r="V698" s="1">
        <v>0</v>
      </c>
      <c r="W698" s="1">
        <v>26104</v>
      </c>
      <c r="X698" s="1">
        <v>499.08</v>
      </c>
      <c r="Y698" s="1">
        <v>26</v>
      </c>
      <c r="Z698" s="1">
        <v>1121.43</v>
      </c>
      <c r="AA698" s="1">
        <v>26</v>
      </c>
      <c r="AB698" s="1">
        <v>26</v>
      </c>
      <c r="AC698" s="1">
        <v>1121.43</v>
      </c>
      <c r="AD698" s="1">
        <v>1121.43</v>
      </c>
      <c r="AE698" s="1" t="s">
        <v>50</v>
      </c>
      <c r="AF698" s="11">
        <f t="shared" si="2"/>
        <v>9.9601593625498006E-4</v>
      </c>
      <c r="AG698" s="11">
        <f t="shared" si="3"/>
        <v>0</v>
      </c>
      <c r="AH698" s="10">
        <f t="shared" si="4"/>
        <v>0</v>
      </c>
      <c r="AI698" s="12">
        <f t="shared" si="5"/>
        <v>1</v>
      </c>
      <c r="AJ698" s="11">
        <f t="shared" si="6"/>
        <v>1.9523749343477764E-4</v>
      </c>
      <c r="AK698" s="11">
        <f t="shared" si="7"/>
        <v>0</v>
      </c>
      <c r="AL698" s="11">
        <f t="shared" si="8"/>
        <v>-5.1015607644425938</v>
      </c>
      <c r="AM698" s="13">
        <f t="shared" si="9"/>
        <v>0.5</v>
      </c>
      <c r="AN698" s="14">
        <f t="shared" si="10"/>
        <v>1.8072709163346614</v>
      </c>
      <c r="AO698" s="14">
        <f t="shared" si="11"/>
        <v>47177</v>
      </c>
      <c r="AP698" s="15">
        <f t="shared" si="12"/>
        <v>47177</v>
      </c>
      <c r="AQ698" s="16">
        <f t="shared" si="13"/>
        <v>26104</v>
      </c>
      <c r="AR698" s="11" t="str">
        <f t="shared" si="14"/>
        <v/>
      </c>
    </row>
    <row r="699" spans="1:44" hidden="1">
      <c r="A699" s="1" t="s">
        <v>44</v>
      </c>
      <c r="B699" s="1" t="s">
        <v>968</v>
      </c>
      <c r="C699" s="1">
        <v>124170767729247</v>
      </c>
      <c r="D699" s="1" t="s">
        <v>46</v>
      </c>
      <c r="E699" s="1" t="s">
        <v>47</v>
      </c>
      <c r="F699" s="1" t="s">
        <v>927</v>
      </c>
      <c r="G699" s="1">
        <v>43560</v>
      </c>
      <c r="H699" s="1">
        <v>43804</v>
      </c>
      <c r="I699" s="1">
        <v>3</v>
      </c>
      <c r="J699" s="1" t="s">
        <v>49</v>
      </c>
      <c r="K699" s="1">
        <v>201948</v>
      </c>
      <c r="L699" s="2">
        <v>43794</v>
      </c>
      <c r="M699" s="2">
        <v>43800</v>
      </c>
      <c r="N699" s="2">
        <v>43794</v>
      </c>
      <c r="O699" s="2">
        <v>43800</v>
      </c>
      <c r="P699" s="1">
        <v>1</v>
      </c>
      <c r="Q699" s="1">
        <v>84016</v>
      </c>
      <c r="R699" s="10">
        <f t="shared" si="0"/>
        <v>4.235531357128453</v>
      </c>
      <c r="S699" s="11">
        <f t="shared" si="1"/>
        <v>127.06594071385359</v>
      </c>
      <c r="T699" s="1">
        <v>19.327999999999999</v>
      </c>
      <c r="U699" s="1">
        <v>1</v>
      </c>
      <c r="V699" s="1">
        <v>43.725999999999999</v>
      </c>
      <c r="W699" s="1">
        <v>19836</v>
      </c>
      <c r="X699" s="1">
        <v>539.51</v>
      </c>
      <c r="Y699" s="1">
        <v>30</v>
      </c>
      <c r="Z699" s="1">
        <v>1909.77</v>
      </c>
      <c r="AA699" s="1">
        <v>30</v>
      </c>
      <c r="AB699" s="1">
        <v>29.763902113859999</v>
      </c>
      <c r="AC699" s="1">
        <v>1909.77</v>
      </c>
      <c r="AD699" s="1">
        <v>1894.7402446662099</v>
      </c>
      <c r="AE699" s="1" t="s">
        <v>50</v>
      </c>
      <c r="AF699" s="11">
        <f t="shared" si="2"/>
        <v>1.5124016938898972E-3</v>
      </c>
      <c r="AG699" s="11">
        <f t="shared" si="3"/>
        <v>1.1902494762902305E-5</v>
      </c>
      <c r="AH699" s="10">
        <f t="shared" si="4"/>
        <v>0.23609788611693011</v>
      </c>
      <c r="AI699" s="12">
        <f t="shared" si="5"/>
        <v>0.99213007046276891</v>
      </c>
      <c r="AJ699" s="11">
        <f t="shared" si="6"/>
        <v>2.7591662256503123E-4</v>
      </c>
      <c r="AK699" s="11">
        <f t="shared" si="7"/>
        <v>1.1902423928000735E-5</v>
      </c>
      <c r="AL699" s="11">
        <f t="shared" si="8"/>
        <v>-5.4331812875095356</v>
      </c>
      <c r="AM699" s="13">
        <f t="shared" si="9"/>
        <v>2.7679057459997667E-8</v>
      </c>
      <c r="AN699" s="14">
        <f t="shared" si="10"/>
        <v>127.06594071385359</v>
      </c>
      <c r="AO699" s="14">
        <f t="shared" si="11"/>
        <v>2520480</v>
      </c>
      <c r="AP699" s="15">
        <f t="shared" si="12"/>
        <v>2500644</v>
      </c>
      <c r="AQ699" s="16">
        <f t="shared" si="13"/>
        <v>19679.892077699486</v>
      </c>
      <c r="AR699" s="11">
        <f t="shared" si="14"/>
        <v>1</v>
      </c>
    </row>
    <row r="700" spans="1:44" hidden="1">
      <c r="A700" s="1" t="s">
        <v>44</v>
      </c>
      <c r="B700" s="1" t="s">
        <v>969</v>
      </c>
      <c r="C700" s="1">
        <v>124170767729247</v>
      </c>
      <c r="D700" s="1" t="s">
        <v>46</v>
      </c>
      <c r="E700" s="1" t="s">
        <v>47</v>
      </c>
      <c r="F700" s="1" t="s">
        <v>901</v>
      </c>
      <c r="G700" s="1">
        <v>43560</v>
      </c>
      <c r="H700" s="1">
        <v>43804</v>
      </c>
      <c r="I700" s="1">
        <v>3</v>
      </c>
      <c r="J700" s="1" t="s">
        <v>49</v>
      </c>
      <c r="K700" s="1">
        <v>201948</v>
      </c>
      <c r="L700" s="2">
        <v>43794</v>
      </c>
      <c r="M700" s="2">
        <v>43800</v>
      </c>
      <c r="N700" s="2">
        <v>43794</v>
      </c>
      <c r="O700" s="2">
        <v>43800</v>
      </c>
      <c r="P700" s="1">
        <v>1</v>
      </c>
      <c r="Q700" s="1">
        <v>32</v>
      </c>
      <c r="R700" s="10">
        <f t="shared" si="0"/>
        <v>8.3769633507853408E-2</v>
      </c>
      <c r="S700" s="11">
        <f t="shared" si="1"/>
        <v>0.2513089005235602</v>
      </c>
      <c r="T700" s="1">
        <v>0.14499999999999999</v>
      </c>
      <c r="U700" s="1">
        <v>0</v>
      </c>
      <c r="V700" s="1">
        <v>0</v>
      </c>
      <c r="W700" s="1">
        <v>382</v>
      </c>
      <c r="X700" s="1">
        <v>9.93</v>
      </c>
      <c r="Y700" s="1">
        <v>3</v>
      </c>
      <c r="Z700" s="1">
        <v>451.94</v>
      </c>
      <c r="AA700" s="1">
        <v>3</v>
      </c>
      <c r="AB700" s="1">
        <v>3</v>
      </c>
      <c r="AC700" s="1">
        <v>451.94</v>
      </c>
      <c r="AD700" s="1">
        <v>451.94</v>
      </c>
      <c r="AE700" s="1" t="s">
        <v>50</v>
      </c>
      <c r="AF700" s="11">
        <f t="shared" si="2"/>
        <v>7.8534031413612562E-3</v>
      </c>
      <c r="AG700" s="11">
        <f t="shared" si="3"/>
        <v>0</v>
      </c>
      <c r="AH700" s="10">
        <f t="shared" si="4"/>
        <v>0</v>
      </c>
      <c r="AI700" s="12">
        <f t="shared" si="5"/>
        <v>1</v>
      </c>
      <c r="AJ700" s="11">
        <f t="shared" si="6"/>
        <v>4.5163250131320465E-3</v>
      </c>
      <c r="AK700" s="11">
        <f t="shared" si="7"/>
        <v>0</v>
      </c>
      <c r="AL700" s="11">
        <f t="shared" si="8"/>
        <v>-1.7388923778793688</v>
      </c>
      <c r="AM700" s="13">
        <f t="shared" si="9"/>
        <v>0.5</v>
      </c>
      <c r="AN700" s="14">
        <f t="shared" si="10"/>
        <v>0.1256544502617801</v>
      </c>
      <c r="AO700" s="14">
        <f t="shared" si="11"/>
        <v>48</v>
      </c>
      <c r="AP700" s="15">
        <f t="shared" si="12"/>
        <v>48</v>
      </c>
      <c r="AQ700" s="16">
        <f t="shared" si="13"/>
        <v>382</v>
      </c>
      <c r="AR700" s="11" t="str">
        <f t="shared" si="14"/>
        <v/>
      </c>
    </row>
    <row r="701" spans="1:44" hidden="1">
      <c r="A701" s="1" t="s">
        <v>53</v>
      </c>
      <c r="B701" s="1" t="s">
        <v>970</v>
      </c>
      <c r="C701" s="1">
        <v>124170767729247</v>
      </c>
      <c r="D701" s="1" t="s">
        <v>46</v>
      </c>
      <c r="E701" s="1" t="s">
        <v>55</v>
      </c>
      <c r="F701" s="1" t="s">
        <v>666</v>
      </c>
      <c r="G701" s="1">
        <v>43560</v>
      </c>
      <c r="H701" s="1">
        <v>43804</v>
      </c>
      <c r="I701" s="1">
        <v>3</v>
      </c>
      <c r="J701" s="1" t="s">
        <v>49</v>
      </c>
      <c r="K701" s="1">
        <v>201948</v>
      </c>
      <c r="L701" s="2">
        <v>43794</v>
      </c>
      <c r="M701" s="2">
        <v>43800</v>
      </c>
      <c r="N701" s="2">
        <v>43794</v>
      </c>
      <c r="O701" s="2">
        <v>43800</v>
      </c>
      <c r="P701" s="1">
        <v>1</v>
      </c>
      <c r="Q701" s="1">
        <v>84016</v>
      </c>
      <c r="R701" s="10">
        <f t="shared" si="0"/>
        <v>0.71852764094143406</v>
      </c>
      <c r="S701" s="11">
        <f t="shared" si="1"/>
        <v>414.5904488232074</v>
      </c>
      <c r="T701" s="1">
        <v>96.639999999999901</v>
      </c>
      <c r="U701" s="1">
        <v>5</v>
      </c>
      <c r="V701" s="1">
        <v>218.63</v>
      </c>
      <c r="W701" s="1">
        <v>116928</v>
      </c>
      <c r="X701" s="1">
        <v>12394.13</v>
      </c>
      <c r="Y701" s="1">
        <v>577</v>
      </c>
      <c r="Z701" s="1">
        <v>37668.47</v>
      </c>
      <c r="AA701" s="1">
        <v>577</v>
      </c>
      <c r="AB701" s="1">
        <v>570.04132546138305</v>
      </c>
      <c r="AC701" s="1">
        <v>37668.47</v>
      </c>
      <c r="AD701" s="1">
        <v>37214.184691338502</v>
      </c>
      <c r="AE701" s="1" t="s">
        <v>50</v>
      </c>
      <c r="AF701" s="11">
        <f t="shared" si="2"/>
        <v>4.9346606458675422E-3</v>
      </c>
      <c r="AG701" s="11">
        <f t="shared" si="3"/>
        <v>5.951247381451152E-5</v>
      </c>
      <c r="AH701" s="10">
        <f t="shared" si="4"/>
        <v>6.9586745381832031</v>
      </c>
      <c r="AI701" s="12">
        <f t="shared" si="5"/>
        <v>0.98793990547975186</v>
      </c>
      <c r="AJ701" s="11">
        <f t="shared" si="6"/>
        <v>2.0492511369202444E-4</v>
      </c>
      <c r="AK701" s="11">
        <f t="shared" si="7"/>
        <v>2.6613995423982765E-5</v>
      </c>
      <c r="AL701" s="11">
        <f t="shared" si="8"/>
        <v>-23.591775415110249</v>
      </c>
      <c r="AM701" s="13">
        <f t="shared" si="9"/>
        <v>2.3406002680569546E-123</v>
      </c>
      <c r="AN701" s="14">
        <f t="shared" si="10"/>
        <v>414.5904488232074</v>
      </c>
      <c r="AO701" s="14">
        <f t="shared" si="11"/>
        <v>48477231.999999993</v>
      </c>
      <c r="AP701" s="15">
        <f t="shared" si="12"/>
        <v>47892591.999999993</v>
      </c>
      <c r="AQ701" s="16">
        <f t="shared" si="13"/>
        <v>115517.83726793643</v>
      </c>
      <c r="AR701" s="11">
        <f t="shared" si="14"/>
        <v>1</v>
      </c>
    </row>
    <row r="702" spans="1:44" hidden="1">
      <c r="A702" s="1" t="s">
        <v>75</v>
      </c>
      <c r="B702" s="1" t="s">
        <v>971</v>
      </c>
      <c r="C702" s="1">
        <v>124170767729247</v>
      </c>
      <c r="D702" s="1" t="s">
        <v>46</v>
      </c>
      <c r="E702" s="1" t="s">
        <v>77</v>
      </c>
      <c r="G702" s="1">
        <v>43560</v>
      </c>
      <c r="H702" s="1">
        <v>43804</v>
      </c>
      <c r="I702" s="1">
        <v>3</v>
      </c>
      <c r="J702" s="1" t="s">
        <v>49</v>
      </c>
      <c r="K702" s="1">
        <v>201948</v>
      </c>
      <c r="L702" s="2">
        <v>43794</v>
      </c>
      <c r="M702" s="2">
        <v>43800</v>
      </c>
      <c r="N702" s="2">
        <v>43794</v>
      </c>
      <c r="O702" s="2">
        <v>43800</v>
      </c>
      <c r="P702" s="1">
        <v>1</v>
      </c>
      <c r="Q702" s="1">
        <v>591231</v>
      </c>
      <c r="R702" s="10">
        <f t="shared" si="0"/>
        <v>0.10648727839127628</v>
      </c>
      <c r="S702" s="11">
        <f t="shared" si="1"/>
        <v>1060.0808563851554</v>
      </c>
      <c r="T702" s="1">
        <v>1292.81</v>
      </c>
      <c r="U702" s="1">
        <v>138</v>
      </c>
      <c r="V702" s="1">
        <v>9096.11</v>
      </c>
      <c r="W702" s="1">
        <v>5552128</v>
      </c>
      <c r="X702" s="1">
        <v>168731.37</v>
      </c>
      <c r="Y702" s="1">
        <v>9955</v>
      </c>
      <c r="Z702" s="1">
        <v>553857.62</v>
      </c>
      <c r="AA702" s="1">
        <v>9955</v>
      </c>
      <c r="AB702" s="1">
        <v>8659.0705510967891</v>
      </c>
      <c r="AC702" s="1">
        <v>553857.62</v>
      </c>
      <c r="AD702" s="1">
        <v>481757.12775917101</v>
      </c>
      <c r="AE702" s="1" t="s">
        <v>50</v>
      </c>
      <c r="AF702" s="11">
        <f t="shared" si="2"/>
        <v>1.7930062131132423E-3</v>
      </c>
      <c r="AG702" s="11">
        <f t="shared" si="3"/>
        <v>2.3341130624070794E-4</v>
      </c>
      <c r="AH702" s="10">
        <f t="shared" si="4"/>
        <v>1295.9294488956093</v>
      </c>
      <c r="AI702" s="12">
        <f t="shared" si="5"/>
        <v>0.86982125073876349</v>
      </c>
      <c r="AJ702" s="11">
        <f t="shared" si="6"/>
        <v>1.7954423565610843E-5</v>
      </c>
      <c r="AK702" s="11">
        <f t="shared" si="7"/>
        <v>1.9866970885253181E-5</v>
      </c>
      <c r="AL702" s="11">
        <f t="shared" si="8"/>
        <v>-58.241789264462334</v>
      </c>
      <c r="AM702" s="13">
        <f t="shared" si="9"/>
        <v>0</v>
      </c>
      <c r="AN702" s="14">
        <f t="shared" si="10"/>
        <v>1060.0808563851554</v>
      </c>
      <c r="AO702" s="14">
        <f t="shared" si="11"/>
        <v>5885704605</v>
      </c>
      <c r="AP702" s="15">
        <f t="shared" si="12"/>
        <v>5119510941</v>
      </c>
      <c r="AQ702" s="16">
        <f t="shared" si="13"/>
        <v>4829358.9212217098</v>
      </c>
      <c r="AR702" s="11">
        <f t="shared" si="14"/>
        <v>1</v>
      </c>
    </row>
    <row r="703" spans="1:44" hidden="1">
      <c r="A703" s="1" t="s">
        <v>53</v>
      </c>
      <c r="B703" s="1" t="s">
        <v>972</v>
      </c>
      <c r="C703" s="1">
        <v>124170767729247</v>
      </c>
      <c r="D703" s="1" t="s">
        <v>46</v>
      </c>
      <c r="E703" s="1" t="s">
        <v>55</v>
      </c>
      <c r="F703" s="1" t="s">
        <v>973</v>
      </c>
      <c r="G703" s="1">
        <v>43560</v>
      </c>
      <c r="H703" s="1">
        <v>43804</v>
      </c>
      <c r="I703" s="1">
        <v>3</v>
      </c>
      <c r="J703" s="1" t="s">
        <v>49</v>
      </c>
      <c r="K703" s="1">
        <v>201948</v>
      </c>
      <c r="L703" s="2">
        <v>43794</v>
      </c>
      <c r="M703" s="2">
        <v>43800</v>
      </c>
      <c r="N703" s="2">
        <v>43794</v>
      </c>
      <c r="O703" s="2">
        <v>43800</v>
      </c>
      <c r="P703" s="1">
        <v>1</v>
      </c>
      <c r="Q703" s="1">
        <v>53792</v>
      </c>
      <c r="R703" s="10">
        <f t="shared" si="0"/>
        <v>4.8900395624854549E-2</v>
      </c>
      <c r="S703" s="11">
        <f t="shared" si="1"/>
        <v>79.609844077263205</v>
      </c>
      <c r="T703" s="1">
        <v>109.355</v>
      </c>
      <c r="U703" s="1">
        <v>25</v>
      </c>
      <c r="V703" s="1">
        <v>1485.11</v>
      </c>
      <c r="W703" s="1">
        <v>1100032</v>
      </c>
      <c r="X703" s="1">
        <v>29117.4</v>
      </c>
      <c r="Y703" s="1">
        <v>1628</v>
      </c>
      <c r="Z703" s="1">
        <v>83086.600000000006</v>
      </c>
      <c r="AA703" s="1">
        <v>1628</v>
      </c>
      <c r="AB703" s="1">
        <v>1116.7566924436501</v>
      </c>
      <c r="AC703" s="1">
        <v>83086.600000000006</v>
      </c>
      <c r="AD703" s="1">
        <v>56994.789067806501</v>
      </c>
      <c r="AE703" s="1" t="s">
        <v>50</v>
      </c>
      <c r="AF703" s="11">
        <f t="shared" si="2"/>
        <v>1.4799569467070048E-3</v>
      </c>
      <c r="AG703" s="11">
        <f t="shared" si="3"/>
        <v>4.6475312314098752E-4</v>
      </c>
      <c r="AH703" s="10">
        <f t="shared" si="4"/>
        <v>511.24330755502677</v>
      </c>
      <c r="AI703" s="12">
        <f t="shared" si="5"/>
        <v>0.6859684843028091</v>
      </c>
      <c r="AJ703" s="11">
        <f t="shared" si="6"/>
        <v>3.6652219154165736E-5</v>
      </c>
      <c r="AK703" s="11">
        <f t="shared" si="7"/>
        <v>9.2929022571453052E-5</v>
      </c>
      <c r="AL703" s="11">
        <f t="shared" si="8"/>
        <v>-10.16261875874828</v>
      </c>
      <c r="AM703" s="13">
        <f t="shared" si="9"/>
        <v>1.4557465886504604E-24</v>
      </c>
      <c r="AN703" s="14">
        <f t="shared" si="10"/>
        <v>79.609844077263205</v>
      </c>
      <c r="AO703" s="14">
        <f t="shared" si="11"/>
        <v>87573376</v>
      </c>
      <c r="AP703" s="15">
        <f t="shared" si="12"/>
        <v>60072576</v>
      </c>
      <c r="AQ703" s="16">
        <f t="shared" si="13"/>
        <v>754587.28372458764</v>
      </c>
      <c r="AR703" s="11">
        <f t="shared" si="14"/>
        <v>1</v>
      </c>
    </row>
    <row r="704" spans="1:44" hidden="1">
      <c r="A704" s="1" t="s">
        <v>44</v>
      </c>
      <c r="B704" s="1" t="s">
        <v>974</v>
      </c>
      <c r="C704" s="1">
        <v>124170767729247</v>
      </c>
      <c r="D704" s="1" t="s">
        <v>46</v>
      </c>
      <c r="E704" s="1" t="s">
        <v>47</v>
      </c>
      <c r="F704" s="1" t="s">
        <v>708</v>
      </c>
      <c r="G704" s="1">
        <v>43560</v>
      </c>
      <c r="H704" s="1">
        <v>43804</v>
      </c>
      <c r="I704" s="1">
        <v>3</v>
      </c>
      <c r="J704" s="1" t="s">
        <v>49</v>
      </c>
      <c r="K704" s="1">
        <v>201948</v>
      </c>
      <c r="L704" s="2">
        <v>43794</v>
      </c>
      <c r="M704" s="2">
        <v>43800</v>
      </c>
      <c r="N704" s="2">
        <v>43794</v>
      </c>
      <c r="O704" s="2">
        <v>43800</v>
      </c>
      <c r="P704" s="1">
        <v>1</v>
      </c>
      <c r="Q704" s="1">
        <v>3056</v>
      </c>
      <c r="R704" s="10">
        <f t="shared" si="0"/>
        <v>6.4789687924016279E-2</v>
      </c>
      <c r="S704" s="11">
        <f t="shared" si="1"/>
        <v>1.0366350067842605</v>
      </c>
      <c r="T704" s="1">
        <v>3.62</v>
      </c>
      <c r="U704" s="1">
        <v>0</v>
      </c>
      <c r="V704" s="1">
        <v>0</v>
      </c>
      <c r="W704" s="1">
        <v>47168</v>
      </c>
      <c r="X704" s="1">
        <v>353.52</v>
      </c>
      <c r="Y704" s="1">
        <v>16</v>
      </c>
      <c r="Z704" s="1">
        <v>1240.0899999999999</v>
      </c>
      <c r="AA704" s="1">
        <v>16</v>
      </c>
      <c r="AB704" s="1">
        <v>16</v>
      </c>
      <c r="AC704" s="1">
        <v>1240.0899999999999</v>
      </c>
      <c r="AD704" s="1">
        <v>1240.0899999999999</v>
      </c>
      <c r="AE704" s="1" t="s">
        <v>50</v>
      </c>
      <c r="AF704" s="11">
        <f t="shared" si="2"/>
        <v>3.3921302578018993E-4</v>
      </c>
      <c r="AG704" s="11">
        <f t="shared" si="3"/>
        <v>0</v>
      </c>
      <c r="AH704" s="10">
        <f t="shared" si="4"/>
        <v>0</v>
      </c>
      <c r="AI704" s="12">
        <f t="shared" si="5"/>
        <v>1</v>
      </c>
      <c r="AJ704" s="11">
        <f t="shared" si="6"/>
        <v>8.4788872040492296E-5</v>
      </c>
      <c r="AK704" s="11">
        <f t="shared" si="7"/>
        <v>0</v>
      </c>
      <c r="AL704" s="11">
        <f t="shared" si="8"/>
        <v>-4.0006785986985802</v>
      </c>
      <c r="AM704" s="13">
        <f t="shared" si="9"/>
        <v>0.5</v>
      </c>
      <c r="AN704" s="14">
        <f t="shared" si="10"/>
        <v>0.51831750339213023</v>
      </c>
      <c r="AO704" s="14">
        <f t="shared" si="11"/>
        <v>24448</v>
      </c>
      <c r="AP704" s="15">
        <f t="shared" si="12"/>
        <v>24448</v>
      </c>
      <c r="AQ704" s="16">
        <f t="shared" si="13"/>
        <v>47168</v>
      </c>
      <c r="AR704" s="11" t="str">
        <f t="shared" si="14"/>
        <v/>
      </c>
    </row>
    <row r="705" spans="1:44" hidden="1">
      <c r="A705" s="1" t="s">
        <v>44</v>
      </c>
      <c r="B705" s="1" t="s">
        <v>975</v>
      </c>
      <c r="C705" s="1">
        <v>124170767729247</v>
      </c>
      <c r="D705" s="1" t="s">
        <v>46</v>
      </c>
      <c r="E705" s="1" t="s">
        <v>47</v>
      </c>
      <c r="F705" s="1" t="s">
        <v>660</v>
      </c>
      <c r="G705" s="1">
        <v>43560</v>
      </c>
      <c r="H705" s="1">
        <v>43804</v>
      </c>
      <c r="I705" s="1">
        <v>3</v>
      </c>
      <c r="J705" s="1" t="s">
        <v>49</v>
      </c>
      <c r="K705" s="1">
        <v>201948</v>
      </c>
      <c r="L705" s="2">
        <v>43794</v>
      </c>
      <c r="M705" s="2">
        <v>43800</v>
      </c>
      <c r="N705" s="2">
        <v>43794</v>
      </c>
      <c r="O705" s="2">
        <v>43800</v>
      </c>
      <c r="P705" s="1">
        <v>1</v>
      </c>
      <c r="Q705" s="1">
        <v>265</v>
      </c>
      <c r="R705" s="10">
        <f t="shared" si="0"/>
        <v>0.10991289921194525</v>
      </c>
      <c r="S705" s="11">
        <f t="shared" si="1"/>
        <v>4.8361675653255913</v>
      </c>
      <c r="T705" s="1">
        <v>1.46</v>
      </c>
      <c r="U705" s="1">
        <v>1</v>
      </c>
      <c r="V705" s="1">
        <v>36</v>
      </c>
      <c r="W705" s="1">
        <v>2411</v>
      </c>
      <c r="X705" s="1">
        <v>126.7</v>
      </c>
      <c r="Y705" s="1">
        <v>44</v>
      </c>
      <c r="Z705" s="1">
        <v>1221.4000000000001</v>
      </c>
      <c r="AA705" s="1">
        <v>44</v>
      </c>
      <c r="AB705" s="1">
        <v>34.901886792432002</v>
      </c>
      <c r="AC705" s="1">
        <v>1221.4000000000001</v>
      </c>
      <c r="AD705" s="1">
        <v>968.84464836991901</v>
      </c>
      <c r="AE705" s="1" t="s">
        <v>50</v>
      </c>
      <c r="AF705" s="11">
        <f t="shared" si="2"/>
        <v>1.8249688925756947E-2</v>
      </c>
      <c r="AG705" s="11">
        <f t="shared" si="3"/>
        <v>3.7735849056603774E-3</v>
      </c>
      <c r="AH705" s="10">
        <f t="shared" si="4"/>
        <v>9.0981132075471702</v>
      </c>
      <c r="AI705" s="12">
        <f t="shared" si="5"/>
        <v>0.79322469982847343</v>
      </c>
      <c r="AJ705" s="11">
        <f t="shared" si="6"/>
        <v>2.7260238530191524E-3</v>
      </c>
      <c r="AK705" s="11">
        <f t="shared" si="7"/>
        <v>3.766458204482531E-3</v>
      </c>
      <c r="AL705" s="11">
        <f t="shared" si="8"/>
        <v>-3.1135068867254025</v>
      </c>
      <c r="AM705" s="13">
        <f t="shared" si="9"/>
        <v>9.2439097634577406E-4</v>
      </c>
      <c r="AN705" s="14">
        <f t="shared" si="10"/>
        <v>4.8361675653255913</v>
      </c>
      <c r="AO705" s="14">
        <f t="shared" si="11"/>
        <v>11660</v>
      </c>
      <c r="AP705" s="15">
        <f t="shared" si="12"/>
        <v>9249</v>
      </c>
      <c r="AQ705" s="16">
        <f t="shared" si="13"/>
        <v>1912.4647512864494</v>
      </c>
      <c r="AR705" s="11">
        <f t="shared" si="14"/>
        <v>1</v>
      </c>
    </row>
    <row r="706" spans="1:44" hidden="1">
      <c r="A706" s="1" t="s">
        <v>44</v>
      </c>
      <c r="B706" s="1" t="s">
        <v>976</v>
      </c>
      <c r="C706" s="1">
        <v>124170767729247</v>
      </c>
      <c r="D706" s="1" t="s">
        <v>46</v>
      </c>
      <c r="E706" s="1" t="s">
        <v>47</v>
      </c>
      <c r="F706" s="1" t="s">
        <v>977</v>
      </c>
      <c r="G706" s="1">
        <v>43560</v>
      </c>
      <c r="H706" s="1">
        <v>43804</v>
      </c>
      <c r="I706" s="1">
        <v>3</v>
      </c>
      <c r="J706" s="1" t="s">
        <v>49</v>
      </c>
      <c r="K706" s="1">
        <v>201948</v>
      </c>
      <c r="L706" s="2">
        <v>43794</v>
      </c>
      <c r="M706" s="2">
        <v>43800</v>
      </c>
      <c r="N706" s="2">
        <v>43794</v>
      </c>
      <c r="O706" s="2">
        <v>43800</v>
      </c>
      <c r="P706" s="1">
        <v>1</v>
      </c>
      <c r="Q706" s="1">
        <v>6638</v>
      </c>
      <c r="R706" s="10">
        <f t="shared" si="0"/>
        <v>8.8121282922684785E-2</v>
      </c>
      <c r="S706" s="11">
        <f t="shared" si="1"/>
        <v>4.9347918436703484</v>
      </c>
      <c r="T706" s="1">
        <v>4.085</v>
      </c>
      <c r="U706" s="1">
        <v>0</v>
      </c>
      <c r="V706" s="1">
        <v>0</v>
      </c>
      <c r="W706" s="1">
        <v>75328</v>
      </c>
      <c r="X706" s="1">
        <v>759.98999999999899</v>
      </c>
      <c r="Y706" s="1">
        <v>56</v>
      </c>
      <c r="Z706" s="1">
        <v>2119.73</v>
      </c>
      <c r="AA706" s="1">
        <v>56</v>
      </c>
      <c r="AB706" s="1">
        <v>56</v>
      </c>
      <c r="AC706" s="1">
        <v>2119.73</v>
      </c>
      <c r="AD706" s="1">
        <v>2119.73</v>
      </c>
      <c r="AE706" s="1" t="s">
        <v>50</v>
      </c>
      <c r="AF706" s="11">
        <f t="shared" si="2"/>
        <v>7.4341546304163128E-4</v>
      </c>
      <c r="AG706" s="11">
        <f t="shared" si="3"/>
        <v>0</v>
      </c>
      <c r="AH706" s="10">
        <f t="shared" si="4"/>
        <v>0</v>
      </c>
      <c r="AI706" s="12">
        <f t="shared" si="5"/>
        <v>1</v>
      </c>
      <c r="AJ706" s="11">
        <f t="shared" si="6"/>
        <v>9.9306136502026846E-5</v>
      </c>
      <c r="AK706" s="11">
        <f t="shared" si="7"/>
        <v>0</v>
      </c>
      <c r="AL706" s="11">
        <f t="shared" si="8"/>
        <v>-7.4860979313847151</v>
      </c>
      <c r="AM706" s="13">
        <f t="shared" si="9"/>
        <v>0.5</v>
      </c>
      <c r="AN706" s="14">
        <f t="shared" si="10"/>
        <v>2.4673959218351742</v>
      </c>
      <c r="AO706" s="14">
        <f t="shared" si="11"/>
        <v>185864</v>
      </c>
      <c r="AP706" s="15">
        <f t="shared" si="12"/>
        <v>185864</v>
      </c>
      <c r="AQ706" s="16">
        <f t="shared" si="13"/>
        <v>75328</v>
      </c>
      <c r="AR706" s="11" t="str">
        <f t="shared" si="14"/>
        <v/>
      </c>
    </row>
    <row r="707" spans="1:44" hidden="1">
      <c r="A707" s="1" t="s">
        <v>44</v>
      </c>
      <c r="B707" s="1" t="s">
        <v>978</v>
      </c>
      <c r="C707" s="1">
        <v>124170767729247</v>
      </c>
      <c r="D707" s="1" t="s">
        <v>46</v>
      </c>
      <c r="E707" s="1" t="s">
        <v>47</v>
      </c>
      <c r="F707" s="1" t="s">
        <v>747</v>
      </c>
      <c r="G707" s="1">
        <v>43560</v>
      </c>
      <c r="H707" s="1">
        <v>43804</v>
      </c>
      <c r="I707" s="1">
        <v>3</v>
      </c>
      <c r="J707" s="1" t="s">
        <v>49</v>
      </c>
      <c r="K707" s="1">
        <v>201948</v>
      </c>
      <c r="L707" s="2">
        <v>43794</v>
      </c>
      <c r="M707" s="2">
        <v>43800</v>
      </c>
      <c r="N707" s="2">
        <v>43794</v>
      </c>
      <c r="O707" s="2">
        <v>43800</v>
      </c>
      <c r="P707" s="1">
        <v>1</v>
      </c>
      <c r="Q707" s="1">
        <v>9642</v>
      </c>
      <c r="R707" s="10">
        <f t="shared" si="0"/>
        <v>5.1156621392190155E-2</v>
      </c>
      <c r="S707" s="11">
        <f t="shared" si="1"/>
        <v>4.5017826825127329</v>
      </c>
      <c r="T707" s="1">
        <v>12.885</v>
      </c>
      <c r="U707" s="1">
        <v>0</v>
      </c>
      <c r="V707" s="1">
        <v>0</v>
      </c>
      <c r="W707" s="1">
        <v>188480</v>
      </c>
      <c r="X707" s="1">
        <v>1191.27</v>
      </c>
      <c r="Y707" s="1">
        <v>88</v>
      </c>
      <c r="Z707" s="1">
        <v>4193.83</v>
      </c>
      <c r="AA707" s="1">
        <v>88</v>
      </c>
      <c r="AB707" s="1">
        <v>88</v>
      </c>
      <c r="AC707" s="1">
        <v>4193.83</v>
      </c>
      <c r="AD707" s="1">
        <v>4193.83</v>
      </c>
      <c r="AE707" s="1" t="s">
        <v>50</v>
      </c>
      <c r="AF707" s="11">
        <f t="shared" si="2"/>
        <v>4.6689303904923598E-4</v>
      </c>
      <c r="AG707" s="11">
        <f t="shared" si="3"/>
        <v>0</v>
      </c>
      <c r="AH707" s="10">
        <f t="shared" si="4"/>
        <v>0</v>
      </c>
      <c r="AI707" s="12">
        <f t="shared" si="5"/>
        <v>1</v>
      </c>
      <c r="AJ707" s="11">
        <f t="shared" si="6"/>
        <v>4.9759344978267038E-5</v>
      </c>
      <c r="AK707" s="11">
        <f t="shared" si="7"/>
        <v>0</v>
      </c>
      <c r="AL707" s="11">
        <f t="shared" si="8"/>
        <v>-9.3830222092585185</v>
      </c>
      <c r="AM707" s="13">
        <f t="shared" si="9"/>
        <v>0.5</v>
      </c>
      <c r="AN707" s="14">
        <f t="shared" si="10"/>
        <v>2.2508913412563665</v>
      </c>
      <c r="AO707" s="14">
        <f t="shared" si="11"/>
        <v>424247.99999999994</v>
      </c>
      <c r="AP707" s="15">
        <f t="shared" si="12"/>
        <v>424247.99999999994</v>
      </c>
      <c r="AQ707" s="16">
        <f t="shared" si="13"/>
        <v>188480</v>
      </c>
      <c r="AR707" s="11" t="str">
        <f t="shared" si="14"/>
        <v/>
      </c>
    </row>
    <row r="708" spans="1:44" hidden="1">
      <c r="A708" s="1" t="s">
        <v>44</v>
      </c>
      <c r="B708" s="1" t="s">
        <v>979</v>
      </c>
      <c r="C708" s="1">
        <v>124170767729247</v>
      </c>
      <c r="D708" s="1" t="s">
        <v>46</v>
      </c>
      <c r="E708" s="1" t="s">
        <v>47</v>
      </c>
      <c r="F708" s="1" t="s">
        <v>980</v>
      </c>
      <c r="G708" s="1">
        <v>43560</v>
      </c>
      <c r="H708" s="1">
        <v>43804</v>
      </c>
      <c r="I708" s="1">
        <v>3</v>
      </c>
      <c r="J708" s="1" t="s">
        <v>49</v>
      </c>
      <c r="K708" s="1">
        <v>201948</v>
      </c>
      <c r="L708" s="2">
        <v>43794</v>
      </c>
      <c r="M708" s="2">
        <v>43800</v>
      </c>
      <c r="N708" s="2">
        <v>43794</v>
      </c>
      <c r="O708" s="2">
        <v>43800</v>
      </c>
      <c r="P708" s="1">
        <v>1</v>
      </c>
      <c r="R708" s="10">
        <f t="shared" si="0"/>
        <v>0</v>
      </c>
      <c r="S708" s="11">
        <f t="shared" si="1"/>
        <v>0</v>
      </c>
      <c r="W708" s="29">
        <v>1</v>
      </c>
      <c r="X708" s="1">
        <v>0</v>
      </c>
      <c r="Y708" s="1">
        <v>0</v>
      </c>
      <c r="Z708" s="1">
        <v>0</v>
      </c>
      <c r="AA708" s="1">
        <v>0</v>
      </c>
      <c r="AB708" s="1">
        <v>0</v>
      </c>
      <c r="AC708" s="1">
        <v>0</v>
      </c>
      <c r="AD708" s="1">
        <v>0</v>
      </c>
      <c r="AE708" s="1" t="s">
        <v>50</v>
      </c>
      <c r="AF708" s="11">
        <f t="shared" si="2"/>
        <v>0</v>
      </c>
      <c r="AG708" s="11">
        <f t="shared" si="3"/>
        <v>0</v>
      </c>
      <c r="AH708" s="10">
        <f t="shared" si="4"/>
        <v>0</v>
      </c>
      <c r="AI708" s="12">
        <f t="shared" si="5"/>
        <v>0</v>
      </c>
      <c r="AJ708" s="11">
        <f t="shared" si="6"/>
        <v>0</v>
      </c>
      <c r="AK708" s="11">
        <f t="shared" si="7"/>
        <v>0</v>
      </c>
      <c r="AL708" s="11" t="e">
        <f t="shared" si="8"/>
        <v>#DIV/0!</v>
      </c>
      <c r="AM708" s="13">
        <f t="shared" si="9"/>
        <v>0.5</v>
      </c>
      <c r="AN708" s="14">
        <f t="shared" si="10"/>
        <v>0</v>
      </c>
      <c r="AO708" s="14">
        <f t="shared" si="11"/>
        <v>0</v>
      </c>
      <c r="AP708" s="15">
        <f t="shared" si="12"/>
        <v>0</v>
      </c>
      <c r="AQ708" s="16">
        <f t="shared" si="13"/>
        <v>0</v>
      </c>
      <c r="AR708" s="11" t="str">
        <f t="shared" si="14"/>
        <v/>
      </c>
    </row>
    <row r="709" spans="1:44" hidden="1">
      <c r="A709" s="1" t="s">
        <v>44</v>
      </c>
      <c r="B709" s="1" t="s">
        <v>981</v>
      </c>
      <c r="C709" s="1">
        <v>124170767729247</v>
      </c>
      <c r="D709" s="1" t="s">
        <v>46</v>
      </c>
      <c r="E709" s="1" t="s">
        <v>47</v>
      </c>
      <c r="F709" s="1" t="s">
        <v>982</v>
      </c>
      <c r="G709" s="1">
        <v>43560</v>
      </c>
      <c r="H709" s="1">
        <v>43804</v>
      </c>
      <c r="I709" s="1">
        <v>3</v>
      </c>
      <c r="J709" s="1" t="s">
        <v>49</v>
      </c>
      <c r="K709" s="1">
        <v>201948</v>
      </c>
      <c r="L709" s="2">
        <v>43794</v>
      </c>
      <c r="M709" s="2">
        <v>43800</v>
      </c>
      <c r="N709" s="2">
        <v>43794</v>
      </c>
      <c r="O709" s="2">
        <v>43800</v>
      </c>
      <c r="P709" s="1">
        <v>1</v>
      </c>
      <c r="Q709" s="1">
        <v>1985</v>
      </c>
      <c r="R709" s="10">
        <f t="shared" si="0"/>
        <v>9.068896198830409E-2</v>
      </c>
      <c r="S709" s="11">
        <f t="shared" si="1"/>
        <v>20.949150219298247</v>
      </c>
      <c r="T709" s="1">
        <v>2.395</v>
      </c>
      <c r="U709" s="1">
        <v>1.5</v>
      </c>
      <c r="V709" s="1">
        <v>42.994999999999997</v>
      </c>
      <c r="W709" s="1">
        <v>21888</v>
      </c>
      <c r="X709" s="1">
        <v>498.42</v>
      </c>
      <c r="Y709" s="1">
        <v>231</v>
      </c>
      <c r="Z709" s="1">
        <v>10431.219999999999</v>
      </c>
      <c r="AA709" s="1">
        <v>231</v>
      </c>
      <c r="AB709" s="1">
        <v>214.459949622072</v>
      </c>
      <c r="AC709" s="1">
        <v>10431.219999999999</v>
      </c>
      <c r="AD709" s="1">
        <v>9684.3243103755394</v>
      </c>
      <c r="AE709" s="1" t="s">
        <v>50</v>
      </c>
      <c r="AF709" s="11">
        <f t="shared" si="2"/>
        <v>1.0553728070175438E-2</v>
      </c>
      <c r="AG709" s="11">
        <f t="shared" si="3"/>
        <v>7.556675062972292E-4</v>
      </c>
      <c r="AH709" s="10">
        <f t="shared" si="4"/>
        <v>16.540050377833754</v>
      </c>
      <c r="AI709" s="12">
        <f t="shared" si="5"/>
        <v>0.92839805031240796</v>
      </c>
      <c r="AJ709" s="11">
        <f t="shared" si="6"/>
        <v>6.907104364870971E-4</v>
      </c>
      <c r="AK709" s="11">
        <f t="shared" si="7"/>
        <v>6.1676676775106296E-4</v>
      </c>
      <c r="AL709" s="11">
        <f t="shared" si="8"/>
        <v>-10.581020961943771</v>
      </c>
      <c r="AM709" s="13">
        <f t="shared" si="9"/>
        <v>1.8247973203498378E-26</v>
      </c>
      <c r="AN709" s="14">
        <f t="shared" si="10"/>
        <v>20.949150219298247</v>
      </c>
      <c r="AO709" s="14">
        <f t="shared" si="11"/>
        <v>458535</v>
      </c>
      <c r="AP709" s="15">
        <f t="shared" si="12"/>
        <v>425703</v>
      </c>
      <c r="AQ709" s="16">
        <f t="shared" si="13"/>
        <v>20320.776525237987</v>
      </c>
      <c r="AR709" s="11">
        <f t="shared" si="14"/>
        <v>1</v>
      </c>
    </row>
    <row r="710" spans="1:44" hidden="1">
      <c r="A710" s="1" t="s">
        <v>44</v>
      </c>
      <c r="B710" s="1" t="s">
        <v>983</v>
      </c>
      <c r="C710" s="1">
        <v>124170767729247</v>
      </c>
      <c r="D710" s="1" t="s">
        <v>46</v>
      </c>
      <c r="E710" s="1" t="s">
        <v>47</v>
      </c>
      <c r="F710" s="1" t="s">
        <v>984</v>
      </c>
      <c r="G710" s="1">
        <v>43560</v>
      </c>
      <c r="H710" s="1">
        <v>43804</v>
      </c>
      <c r="I710" s="1">
        <v>3</v>
      </c>
      <c r="J710" s="1" t="s">
        <v>49</v>
      </c>
      <c r="K710" s="1">
        <v>201948</v>
      </c>
      <c r="L710" s="2">
        <v>43794</v>
      </c>
      <c r="M710" s="2">
        <v>43800</v>
      </c>
      <c r="N710" s="2">
        <v>43794</v>
      </c>
      <c r="O710" s="2">
        <v>43800</v>
      </c>
      <c r="P710" s="1">
        <v>1</v>
      </c>
      <c r="R710" s="10">
        <f t="shared" si="0"/>
        <v>0</v>
      </c>
      <c r="S710" s="11">
        <f t="shared" si="1"/>
        <v>0</v>
      </c>
      <c r="W710" s="1">
        <v>101536</v>
      </c>
      <c r="X710" s="1">
        <v>704.64</v>
      </c>
      <c r="Y710" s="1">
        <v>54</v>
      </c>
      <c r="Z710" s="1">
        <v>2773.27</v>
      </c>
      <c r="AA710" s="1">
        <v>54</v>
      </c>
      <c r="AB710" s="1">
        <v>0</v>
      </c>
      <c r="AC710" s="1">
        <v>2773.27</v>
      </c>
      <c r="AD710" s="1">
        <v>0</v>
      </c>
      <c r="AE710" s="1" t="s">
        <v>50</v>
      </c>
      <c r="AF710" s="11">
        <f t="shared" si="2"/>
        <v>5.3183107469271986E-4</v>
      </c>
      <c r="AG710" s="11">
        <f t="shared" si="3"/>
        <v>0</v>
      </c>
      <c r="AH710" s="10">
        <f t="shared" si="4"/>
        <v>0</v>
      </c>
      <c r="AI710" s="12">
        <f t="shared" si="5"/>
        <v>1</v>
      </c>
      <c r="AJ710" s="11">
        <f t="shared" si="6"/>
        <v>7.2353794677038912E-5</v>
      </c>
      <c r="AK710" s="11">
        <f t="shared" si="7"/>
        <v>0</v>
      </c>
      <c r="AL710" s="11">
        <f t="shared" si="8"/>
        <v>-7.3504240802658769</v>
      </c>
      <c r="AM710" s="13">
        <f t="shared" si="9"/>
        <v>0.5</v>
      </c>
      <c r="AN710" s="14">
        <f t="shared" si="10"/>
        <v>0</v>
      </c>
      <c r="AO710" s="14">
        <f t="shared" si="11"/>
        <v>0</v>
      </c>
      <c r="AP710" s="15">
        <f t="shared" si="12"/>
        <v>0</v>
      </c>
      <c r="AQ710" s="16">
        <f t="shared" si="13"/>
        <v>101536</v>
      </c>
      <c r="AR710" s="11" t="str">
        <f t="shared" si="14"/>
        <v/>
      </c>
    </row>
    <row r="711" spans="1:44" hidden="1">
      <c r="A711" s="1" t="s">
        <v>44</v>
      </c>
      <c r="B711" s="1" t="s">
        <v>985</v>
      </c>
      <c r="C711" s="1">
        <v>124170767729247</v>
      </c>
      <c r="D711" s="1" t="s">
        <v>46</v>
      </c>
      <c r="E711" s="1" t="s">
        <v>47</v>
      </c>
      <c r="F711" s="1" t="s">
        <v>655</v>
      </c>
      <c r="G711" s="1">
        <v>43560</v>
      </c>
      <c r="H711" s="1">
        <v>43804</v>
      </c>
      <c r="I711" s="1">
        <v>3</v>
      </c>
      <c r="J711" s="1" t="s">
        <v>49</v>
      </c>
      <c r="K711" s="1">
        <v>201948</v>
      </c>
      <c r="L711" s="2">
        <v>43794</v>
      </c>
      <c r="M711" s="2">
        <v>43800</v>
      </c>
      <c r="N711" s="2">
        <v>43794</v>
      </c>
      <c r="O711" s="2">
        <v>43800</v>
      </c>
      <c r="P711" s="1">
        <v>1</v>
      </c>
      <c r="Q711" s="1">
        <v>136</v>
      </c>
      <c r="R711" s="10">
        <f t="shared" si="0"/>
        <v>8.2725060827250604E-2</v>
      </c>
      <c r="S711" s="11">
        <f t="shared" si="1"/>
        <v>8.2725060827250604E-2</v>
      </c>
      <c r="T711" s="1">
        <v>0.42</v>
      </c>
      <c r="U711" s="1">
        <v>0</v>
      </c>
      <c r="V711" s="1">
        <v>0</v>
      </c>
      <c r="W711" s="1">
        <v>1644</v>
      </c>
      <c r="X711" s="1">
        <v>30.65</v>
      </c>
      <c r="Y711" s="1">
        <v>1</v>
      </c>
      <c r="Z711" s="1">
        <v>58.5</v>
      </c>
      <c r="AA711" s="1">
        <v>1</v>
      </c>
      <c r="AB711" s="1">
        <v>1</v>
      </c>
      <c r="AC711" s="1">
        <v>58.5</v>
      </c>
      <c r="AD711" s="1">
        <v>58.5</v>
      </c>
      <c r="AE711" s="1" t="s">
        <v>50</v>
      </c>
      <c r="AF711" s="11">
        <f t="shared" si="2"/>
        <v>6.0827250608272508E-4</v>
      </c>
      <c r="AG711" s="11">
        <f t="shared" si="3"/>
        <v>0</v>
      </c>
      <c r="AH711" s="10">
        <f t="shared" si="4"/>
        <v>0</v>
      </c>
      <c r="AI711" s="12">
        <f t="shared" si="5"/>
        <v>1</v>
      </c>
      <c r="AJ711" s="11">
        <f t="shared" si="6"/>
        <v>6.0808748022108089E-4</v>
      </c>
      <c r="AK711" s="11">
        <f t="shared" si="7"/>
        <v>0</v>
      </c>
      <c r="AL711" s="11">
        <f t="shared" si="8"/>
        <v>-1.0003042750717002</v>
      </c>
      <c r="AM711" s="13">
        <f t="shared" si="9"/>
        <v>0.5</v>
      </c>
      <c r="AN711" s="14">
        <f t="shared" si="10"/>
        <v>4.1362530413625302E-2</v>
      </c>
      <c r="AO711" s="14">
        <f t="shared" si="11"/>
        <v>68</v>
      </c>
      <c r="AP711" s="15">
        <f t="shared" si="12"/>
        <v>68</v>
      </c>
      <c r="AQ711" s="16">
        <f t="shared" si="13"/>
        <v>1644</v>
      </c>
      <c r="AR711" s="11" t="str">
        <f t="shared" si="14"/>
        <v/>
      </c>
    </row>
    <row r="712" spans="1:44" hidden="1">
      <c r="A712" s="1" t="s">
        <v>44</v>
      </c>
      <c r="B712" s="1" t="s">
        <v>986</v>
      </c>
      <c r="C712" s="1">
        <v>124170767729247</v>
      </c>
      <c r="D712" s="1" t="s">
        <v>46</v>
      </c>
      <c r="E712" s="1" t="s">
        <v>47</v>
      </c>
      <c r="F712" s="1" t="s">
        <v>764</v>
      </c>
      <c r="G712" s="1">
        <v>43560</v>
      </c>
      <c r="H712" s="1">
        <v>43804</v>
      </c>
      <c r="I712" s="1">
        <v>3</v>
      </c>
      <c r="J712" s="1" t="s">
        <v>49</v>
      </c>
      <c r="K712" s="1">
        <v>201948</v>
      </c>
      <c r="L712" s="2">
        <v>43794</v>
      </c>
      <c r="M712" s="2">
        <v>43800</v>
      </c>
      <c r="N712" s="2">
        <v>43794</v>
      </c>
      <c r="O712" s="2">
        <v>43800</v>
      </c>
      <c r="P712" s="1">
        <v>1</v>
      </c>
      <c r="Q712" s="1">
        <v>3015</v>
      </c>
      <c r="R712" s="10">
        <f t="shared" si="0"/>
        <v>9.4407565130260523E-2</v>
      </c>
      <c r="S712" s="11">
        <f t="shared" si="1"/>
        <v>0.94407565130260529</v>
      </c>
      <c r="T712" s="1">
        <v>1.9950000000000001</v>
      </c>
      <c r="U712" s="1">
        <v>0</v>
      </c>
      <c r="V712" s="1">
        <v>0</v>
      </c>
      <c r="W712" s="1">
        <v>31936</v>
      </c>
      <c r="X712" s="1">
        <v>133.22</v>
      </c>
      <c r="Y712" s="1">
        <v>10</v>
      </c>
      <c r="Z712" s="1">
        <v>528.64</v>
      </c>
      <c r="AA712" s="1">
        <v>10</v>
      </c>
      <c r="AB712" s="1">
        <v>10</v>
      </c>
      <c r="AC712" s="1">
        <v>528.64</v>
      </c>
      <c r="AD712" s="1">
        <v>528.64</v>
      </c>
      <c r="AE712" s="1" t="s">
        <v>50</v>
      </c>
      <c r="AF712" s="11">
        <f t="shared" si="2"/>
        <v>3.1312625250501001E-4</v>
      </c>
      <c r="AG712" s="11">
        <f t="shared" si="3"/>
        <v>0</v>
      </c>
      <c r="AH712" s="10">
        <f t="shared" si="4"/>
        <v>0</v>
      </c>
      <c r="AI712" s="12">
        <f t="shared" si="5"/>
        <v>1</v>
      </c>
      <c r="AJ712" s="11">
        <f t="shared" si="6"/>
        <v>9.9003711339205313E-5</v>
      </c>
      <c r="AK712" s="11">
        <f t="shared" si="7"/>
        <v>0</v>
      </c>
      <c r="AL712" s="11">
        <f t="shared" si="8"/>
        <v>-3.1627728725459661</v>
      </c>
      <c r="AM712" s="13">
        <f t="shared" si="9"/>
        <v>0.5</v>
      </c>
      <c r="AN712" s="14">
        <f t="shared" si="10"/>
        <v>0.47203782565130264</v>
      </c>
      <c r="AO712" s="14">
        <f t="shared" si="11"/>
        <v>15075.000000000002</v>
      </c>
      <c r="AP712" s="15">
        <f t="shared" si="12"/>
        <v>15075.000000000002</v>
      </c>
      <c r="AQ712" s="16">
        <f t="shared" si="13"/>
        <v>31936</v>
      </c>
      <c r="AR712" s="11" t="str">
        <f t="shared" si="14"/>
        <v/>
      </c>
    </row>
    <row r="713" spans="1:44" hidden="1">
      <c r="A713" s="1" t="s">
        <v>44</v>
      </c>
      <c r="B713" s="1" t="s">
        <v>987</v>
      </c>
      <c r="C713" s="1">
        <v>124170767729247</v>
      </c>
      <c r="D713" s="1" t="s">
        <v>46</v>
      </c>
      <c r="E713" s="1" t="s">
        <v>47</v>
      </c>
      <c r="F713" s="1" t="s">
        <v>698</v>
      </c>
      <c r="G713" s="1">
        <v>43560</v>
      </c>
      <c r="H713" s="1">
        <v>43804</v>
      </c>
      <c r="I713" s="1">
        <v>3</v>
      </c>
      <c r="J713" s="1" t="s">
        <v>49</v>
      </c>
      <c r="K713" s="1">
        <v>201948</v>
      </c>
      <c r="L713" s="2">
        <v>43794</v>
      </c>
      <c r="M713" s="2">
        <v>43800</v>
      </c>
      <c r="N713" s="2">
        <v>43794</v>
      </c>
      <c r="O713" s="2">
        <v>43800</v>
      </c>
      <c r="P713" s="1">
        <v>1</v>
      </c>
      <c r="Q713" s="1">
        <v>5274</v>
      </c>
      <c r="R713" s="10">
        <f t="shared" si="0"/>
        <v>0.11183206106870229</v>
      </c>
      <c r="S713" s="11">
        <f t="shared" si="1"/>
        <v>7.2690839694656484</v>
      </c>
      <c r="T713" s="1">
        <v>11.6</v>
      </c>
      <c r="U713" s="1">
        <v>0</v>
      </c>
      <c r="V713" s="1">
        <v>0</v>
      </c>
      <c r="W713" s="1">
        <v>47160</v>
      </c>
      <c r="X713" s="1">
        <v>531.6</v>
      </c>
      <c r="Y713" s="1">
        <v>65</v>
      </c>
      <c r="Z713" s="1">
        <v>2859.5499999999902</v>
      </c>
      <c r="AA713" s="1">
        <v>65</v>
      </c>
      <c r="AB713" s="1">
        <v>65</v>
      </c>
      <c r="AC713" s="1">
        <v>2859.5499999999902</v>
      </c>
      <c r="AD713" s="1">
        <v>2859.5499999999902</v>
      </c>
      <c r="AE713" s="1" t="s">
        <v>50</v>
      </c>
      <c r="AF713" s="11">
        <f t="shared" si="2"/>
        <v>1.378286683630195E-3</v>
      </c>
      <c r="AG713" s="11">
        <f t="shared" si="3"/>
        <v>0</v>
      </c>
      <c r="AH713" s="10">
        <f t="shared" si="4"/>
        <v>0</v>
      </c>
      <c r="AI713" s="12">
        <f t="shared" si="5"/>
        <v>1</v>
      </c>
      <c r="AJ713" s="11">
        <f t="shared" si="6"/>
        <v>1.7083756957745922E-4</v>
      </c>
      <c r="AK713" s="11">
        <f t="shared" si="7"/>
        <v>0</v>
      </c>
      <c r="AL713" s="11">
        <f t="shared" si="8"/>
        <v>-8.0678195495240175</v>
      </c>
      <c r="AM713" s="13">
        <f t="shared" si="9"/>
        <v>0.5</v>
      </c>
      <c r="AN713" s="14">
        <f t="shared" si="10"/>
        <v>3.6345419847328242</v>
      </c>
      <c r="AO713" s="14">
        <f t="shared" si="11"/>
        <v>171405</v>
      </c>
      <c r="AP713" s="15">
        <f t="shared" si="12"/>
        <v>171405</v>
      </c>
      <c r="AQ713" s="16">
        <f t="shared" si="13"/>
        <v>47160</v>
      </c>
      <c r="AR713" s="11" t="str">
        <f t="shared" si="14"/>
        <v/>
      </c>
    </row>
    <row r="714" spans="1:44" hidden="1">
      <c r="A714" s="1" t="s">
        <v>44</v>
      </c>
      <c r="B714" s="1" t="s">
        <v>988</v>
      </c>
      <c r="C714" s="1">
        <v>124170767729247</v>
      </c>
      <c r="D714" s="1" t="s">
        <v>46</v>
      </c>
      <c r="E714" s="1" t="s">
        <v>47</v>
      </c>
      <c r="F714" s="1" t="s">
        <v>888</v>
      </c>
      <c r="G714" s="1">
        <v>43560</v>
      </c>
      <c r="H714" s="1">
        <v>43804</v>
      </c>
      <c r="I714" s="1">
        <v>3</v>
      </c>
      <c r="J714" s="1" t="s">
        <v>49</v>
      </c>
      <c r="K714" s="1">
        <v>201948</v>
      </c>
      <c r="L714" s="2">
        <v>43794</v>
      </c>
      <c r="M714" s="2">
        <v>43800</v>
      </c>
      <c r="N714" s="2">
        <v>43794</v>
      </c>
      <c r="O714" s="2">
        <v>43800</v>
      </c>
      <c r="P714" s="1">
        <v>1</v>
      </c>
      <c r="Q714" s="1">
        <v>13688</v>
      </c>
      <c r="R714" s="10">
        <f t="shared" si="0"/>
        <v>6.2719941348973601E-2</v>
      </c>
      <c r="S714" s="11">
        <f t="shared" si="1"/>
        <v>19.50590175953079</v>
      </c>
      <c r="T714" s="1">
        <v>28.61</v>
      </c>
      <c r="U714" s="1">
        <v>6</v>
      </c>
      <c r="V714" s="1">
        <v>270.07</v>
      </c>
      <c r="W714" s="1">
        <v>218240</v>
      </c>
      <c r="X714" s="1">
        <v>4577.17</v>
      </c>
      <c r="Y714" s="1">
        <v>311</v>
      </c>
      <c r="Z714" s="1">
        <v>14512.52</v>
      </c>
      <c r="AA714" s="1">
        <v>311</v>
      </c>
      <c r="AB714" s="1">
        <v>215.33664523656199</v>
      </c>
      <c r="AC714" s="1">
        <v>14512.52</v>
      </c>
      <c r="AD714" s="1">
        <v>10048.480291731499</v>
      </c>
      <c r="AE714" s="1" t="s">
        <v>50</v>
      </c>
      <c r="AF714" s="11">
        <f t="shared" si="2"/>
        <v>1.4250366568914956E-3</v>
      </c>
      <c r="AG714" s="11">
        <f t="shared" si="3"/>
        <v>4.3834015195791935E-4</v>
      </c>
      <c r="AH714" s="10">
        <f t="shared" si="4"/>
        <v>95.663354763296311</v>
      </c>
      <c r="AI714" s="12">
        <f t="shared" si="5"/>
        <v>0.69240078854245557</v>
      </c>
      <c r="AJ714" s="11">
        <f t="shared" si="6"/>
        <v>8.0748818783124736E-5</v>
      </c>
      <c r="AK714" s="11">
        <f t="shared" si="7"/>
        <v>1.7891239253988789E-4</v>
      </c>
      <c r="AL714" s="11">
        <f t="shared" si="8"/>
        <v>-5.0267119074536692</v>
      </c>
      <c r="AM714" s="13">
        <f t="shared" si="9"/>
        <v>2.4948053511481449E-7</v>
      </c>
      <c r="AN714" s="14">
        <f t="shared" si="10"/>
        <v>19.50590175953079</v>
      </c>
      <c r="AO714" s="14">
        <f t="shared" si="11"/>
        <v>4256968</v>
      </c>
      <c r="AP714" s="15">
        <f t="shared" si="12"/>
        <v>2947528</v>
      </c>
      <c r="AQ714" s="16">
        <f t="shared" si="13"/>
        <v>151109.54809150551</v>
      </c>
      <c r="AR714" s="11">
        <f t="shared" si="14"/>
        <v>1</v>
      </c>
    </row>
    <row r="715" spans="1:44" hidden="1">
      <c r="A715" s="1" t="s">
        <v>53</v>
      </c>
      <c r="B715" s="1" t="s">
        <v>989</v>
      </c>
      <c r="C715" s="1">
        <v>124170767729247</v>
      </c>
      <c r="D715" s="1" t="s">
        <v>46</v>
      </c>
      <c r="E715" s="1" t="s">
        <v>55</v>
      </c>
      <c r="F715" s="1" t="s">
        <v>917</v>
      </c>
      <c r="G715" s="1">
        <v>43560</v>
      </c>
      <c r="H715" s="1">
        <v>43804</v>
      </c>
      <c r="I715" s="1">
        <v>3</v>
      </c>
      <c r="J715" s="1" t="s">
        <v>49</v>
      </c>
      <c r="K715" s="1">
        <v>201948</v>
      </c>
      <c r="L715" s="2">
        <v>43794</v>
      </c>
      <c r="M715" s="2">
        <v>43800</v>
      </c>
      <c r="N715" s="2">
        <v>43794</v>
      </c>
      <c r="O715" s="2">
        <v>43800</v>
      </c>
      <c r="P715" s="1">
        <v>1</v>
      </c>
      <c r="Q715" s="1">
        <v>16152</v>
      </c>
      <c r="R715" s="10">
        <f t="shared" si="0"/>
        <v>6.6188040912667195E-2</v>
      </c>
      <c r="S715" s="11">
        <f t="shared" si="1"/>
        <v>31.505507474429578</v>
      </c>
      <c r="T715" s="1">
        <v>35.81</v>
      </c>
      <c r="U715" s="1">
        <v>7</v>
      </c>
      <c r="V715" s="1">
        <v>280.07</v>
      </c>
      <c r="W715" s="1">
        <v>244032</v>
      </c>
      <c r="X715" s="1">
        <v>5611.84</v>
      </c>
      <c r="Y715" s="1">
        <v>476</v>
      </c>
      <c r="Z715" s="1">
        <v>21163.84</v>
      </c>
      <c r="AA715" s="1">
        <v>476</v>
      </c>
      <c r="AB715" s="1">
        <v>370.24071322439602</v>
      </c>
      <c r="AC715" s="1">
        <v>21163.84</v>
      </c>
      <c r="AD715" s="1">
        <v>16461.586588586099</v>
      </c>
      <c r="AE715" s="1" t="s">
        <v>50</v>
      </c>
      <c r="AF715" s="11">
        <f t="shared" si="2"/>
        <v>1.9505638604773144E-3</v>
      </c>
      <c r="AG715" s="11">
        <f t="shared" si="3"/>
        <v>4.3338286280336798E-4</v>
      </c>
      <c r="AH715" s="10">
        <f t="shared" si="4"/>
        <v>105.75928677563149</v>
      </c>
      <c r="AI715" s="12">
        <f t="shared" si="5"/>
        <v>0.77781662442094224</v>
      </c>
      <c r="AJ715" s="11">
        <f t="shared" si="6"/>
        <v>8.9316711347002688E-5</v>
      </c>
      <c r="AK715" s="11">
        <f t="shared" si="7"/>
        <v>1.6376782672712604E-4</v>
      </c>
      <c r="AL715" s="11">
        <f t="shared" si="8"/>
        <v>-8.1332504651687589</v>
      </c>
      <c r="AM715" s="13">
        <f t="shared" si="9"/>
        <v>2.0896493908811123E-16</v>
      </c>
      <c r="AN715" s="14">
        <f t="shared" si="10"/>
        <v>31.505507474429578</v>
      </c>
      <c r="AO715" s="14">
        <f t="shared" si="11"/>
        <v>7688351.9999999991</v>
      </c>
      <c r="AP715" s="15">
        <f t="shared" si="12"/>
        <v>5980127.9999999991</v>
      </c>
      <c r="AQ715" s="16">
        <f t="shared" si="13"/>
        <v>189812.14649069138</v>
      </c>
      <c r="AR715" s="11">
        <f t="shared" si="14"/>
        <v>1</v>
      </c>
    </row>
    <row r="716" spans="1:44" hidden="1">
      <c r="A716" s="1" t="s">
        <v>44</v>
      </c>
      <c r="B716" s="1" t="s">
        <v>990</v>
      </c>
      <c r="C716" s="1">
        <v>124170767729247</v>
      </c>
      <c r="D716" s="1" t="s">
        <v>46</v>
      </c>
      <c r="E716" s="1" t="s">
        <v>47</v>
      </c>
      <c r="F716" s="1" t="s">
        <v>733</v>
      </c>
      <c r="G716" s="1">
        <v>43560</v>
      </c>
      <c r="H716" s="1">
        <v>43804</v>
      </c>
      <c r="I716" s="1">
        <v>3</v>
      </c>
      <c r="J716" s="1" t="s">
        <v>49</v>
      </c>
      <c r="K716" s="1">
        <v>201948</v>
      </c>
      <c r="L716" s="2">
        <v>43794</v>
      </c>
      <c r="M716" s="2">
        <v>43800</v>
      </c>
      <c r="N716" s="2">
        <v>43794</v>
      </c>
      <c r="O716" s="2">
        <v>43800</v>
      </c>
      <c r="P716" s="1">
        <v>1</v>
      </c>
      <c r="Q716" s="1">
        <v>11808</v>
      </c>
      <c r="R716" s="10">
        <f t="shared" si="0"/>
        <v>8.0008673026886384E-2</v>
      </c>
      <c r="S716" s="11">
        <f t="shared" si="1"/>
        <v>5.8406331309627069</v>
      </c>
      <c r="T716" s="1">
        <v>11.945</v>
      </c>
      <c r="U716" s="1">
        <v>0</v>
      </c>
      <c r="V716" s="1">
        <v>0</v>
      </c>
      <c r="W716" s="1">
        <v>147584</v>
      </c>
      <c r="X716" s="1">
        <v>1597.83</v>
      </c>
      <c r="Y716" s="1">
        <v>73</v>
      </c>
      <c r="Z716" s="1">
        <v>3146.3599999999901</v>
      </c>
      <c r="AA716" s="1">
        <v>73</v>
      </c>
      <c r="AB716" s="1">
        <v>73</v>
      </c>
      <c r="AC716" s="1">
        <v>3146.3599999999901</v>
      </c>
      <c r="AD716" s="1">
        <v>3146.3599999999901</v>
      </c>
      <c r="AE716" s="1" t="s">
        <v>50</v>
      </c>
      <c r="AF716" s="11">
        <f t="shared" si="2"/>
        <v>4.9463356461405036E-4</v>
      </c>
      <c r="AG716" s="11">
        <f t="shared" si="3"/>
        <v>0</v>
      </c>
      <c r="AH716" s="10">
        <f t="shared" si="4"/>
        <v>0</v>
      </c>
      <c r="AI716" s="12">
        <f t="shared" si="5"/>
        <v>1</v>
      </c>
      <c r="AJ716" s="11">
        <f t="shared" si="6"/>
        <v>5.7878160291353111E-5</v>
      </c>
      <c r="AK716" s="11">
        <f t="shared" si="7"/>
        <v>0</v>
      </c>
      <c r="AL716" s="11">
        <f t="shared" si="8"/>
        <v>-8.5461176050536576</v>
      </c>
      <c r="AM716" s="13">
        <f t="shared" si="9"/>
        <v>0.5</v>
      </c>
      <c r="AN716" s="14">
        <f t="shared" si="10"/>
        <v>2.9203165654813534</v>
      </c>
      <c r="AO716" s="14">
        <f t="shared" si="11"/>
        <v>430992.00000000006</v>
      </c>
      <c r="AP716" s="15">
        <f t="shared" si="12"/>
        <v>430992.00000000006</v>
      </c>
      <c r="AQ716" s="16">
        <f t="shared" si="13"/>
        <v>147584</v>
      </c>
      <c r="AR716" s="11" t="str">
        <f t="shared" si="14"/>
        <v/>
      </c>
    </row>
    <row r="717" spans="1:44" hidden="1">
      <c r="A717" s="1" t="s">
        <v>44</v>
      </c>
      <c r="B717" s="1" t="s">
        <v>991</v>
      </c>
      <c r="C717" s="1">
        <v>124170767729247</v>
      </c>
      <c r="D717" s="1" t="s">
        <v>46</v>
      </c>
      <c r="E717" s="1" t="s">
        <v>47</v>
      </c>
      <c r="F717" s="1" t="s">
        <v>992</v>
      </c>
      <c r="G717" s="1">
        <v>43560</v>
      </c>
      <c r="H717" s="1">
        <v>43804</v>
      </c>
      <c r="I717" s="1">
        <v>3</v>
      </c>
      <c r="J717" s="1" t="s">
        <v>49</v>
      </c>
      <c r="K717" s="1">
        <v>201948</v>
      </c>
      <c r="L717" s="2">
        <v>43794</v>
      </c>
      <c r="M717" s="2">
        <v>43800</v>
      </c>
      <c r="N717" s="2">
        <v>43794</v>
      </c>
      <c r="O717" s="2">
        <v>43800</v>
      </c>
      <c r="P717" s="1">
        <v>1</v>
      </c>
      <c r="Q717" s="1">
        <v>8816</v>
      </c>
      <c r="R717" s="10">
        <f t="shared" si="0"/>
        <v>9.6989966555183951E-2</v>
      </c>
      <c r="S717" s="11">
        <f t="shared" si="1"/>
        <v>6.1103678929765888</v>
      </c>
      <c r="T717" s="1">
        <v>11.8949999999999</v>
      </c>
      <c r="U717" s="1">
        <v>0</v>
      </c>
      <c r="V717" s="1">
        <v>0</v>
      </c>
      <c r="W717" s="1">
        <v>90896</v>
      </c>
      <c r="X717" s="1">
        <v>2382.54</v>
      </c>
      <c r="Y717" s="1">
        <v>63</v>
      </c>
      <c r="Z717" s="1">
        <v>3071.29</v>
      </c>
      <c r="AA717" s="1">
        <v>63</v>
      </c>
      <c r="AB717" s="1">
        <v>63</v>
      </c>
      <c r="AC717" s="1">
        <v>3071.29</v>
      </c>
      <c r="AD717" s="1">
        <v>3071.29</v>
      </c>
      <c r="AE717" s="1" t="s">
        <v>50</v>
      </c>
      <c r="AF717" s="11">
        <f t="shared" si="2"/>
        <v>6.930998063721176E-4</v>
      </c>
      <c r="AG717" s="11">
        <f t="shared" si="3"/>
        <v>0</v>
      </c>
      <c r="AH717" s="10">
        <f t="shared" si="4"/>
        <v>0</v>
      </c>
      <c r="AI717" s="12">
        <f t="shared" si="5"/>
        <v>1</v>
      </c>
      <c r="AJ717" s="11">
        <f t="shared" si="6"/>
        <v>8.7292100882622748E-5</v>
      </c>
      <c r="AK717" s="11">
        <f t="shared" si="7"/>
        <v>0</v>
      </c>
      <c r="AL717" s="11">
        <f t="shared" si="8"/>
        <v>-7.9400060184608652</v>
      </c>
      <c r="AM717" s="13">
        <f t="shared" si="9"/>
        <v>0.5</v>
      </c>
      <c r="AN717" s="14">
        <f t="shared" si="10"/>
        <v>3.0551839464882944</v>
      </c>
      <c r="AO717" s="14">
        <f t="shared" si="11"/>
        <v>277704</v>
      </c>
      <c r="AP717" s="15">
        <f t="shared" si="12"/>
        <v>277704</v>
      </c>
      <c r="AQ717" s="16">
        <f t="shared" si="13"/>
        <v>90896</v>
      </c>
      <c r="AR717" s="11" t="str">
        <f t="shared" si="14"/>
        <v/>
      </c>
    </row>
    <row r="718" spans="1:44" hidden="1">
      <c r="A718" s="1" t="s">
        <v>44</v>
      </c>
      <c r="B718" s="1" t="s">
        <v>993</v>
      </c>
      <c r="C718" s="1">
        <v>124170767729247</v>
      </c>
      <c r="D718" s="1" t="s">
        <v>46</v>
      </c>
      <c r="E718" s="1" t="s">
        <v>47</v>
      </c>
      <c r="F718" s="1" t="s">
        <v>648</v>
      </c>
      <c r="G718" s="1">
        <v>43560</v>
      </c>
      <c r="H718" s="1">
        <v>43804</v>
      </c>
      <c r="I718" s="1">
        <v>3</v>
      </c>
      <c r="J718" s="1" t="s">
        <v>49</v>
      </c>
      <c r="K718" s="1">
        <v>201948</v>
      </c>
      <c r="L718" s="2">
        <v>43794</v>
      </c>
      <c r="M718" s="2">
        <v>43800</v>
      </c>
      <c r="N718" s="2">
        <v>43794</v>
      </c>
      <c r="O718" s="2">
        <v>43800</v>
      </c>
      <c r="P718" s="1">
        <v>1</v>
      </c>
      <c r="Q718" s="1">
        <v>211</v>
      </c>
      <c r="R718" s="10">
        <f t="shared" si="0"/>
        <v>7.4400564174894213E-2</v>
      </c>
      <c r="S718" s="11">
        <f t="shared" si="1"/>
        <v>0.52080394922425954</v>
      </c>
      <c r="T718" s="1">
        <v>0.55999999999999905</v>
      </c>
      <c r="U718" s="1">
        <v>0</v>
      </c>
      <c r="V718" s="1">
        <v>0</v>
      </c>
      <c r="W718" s="1">
        <v>2836</v>
      </c>
      <c r="X718" s="1">
        <v>46.15</v>
      </c>
      <c r="Y718" s="1">
        <v>7</v>
      </c>
      <c r="Z718" s="1">
        <v>403.01</v>
      </c>
      <c r="AA718" s="1">
        <v>7</v>
      </c>
      <c r="AB718" s="1">
        <v>7</v>
      </c>
      <c r="AC718" s="1">
        <v>403.01</v>
      </c>
      <c r="AD718" s="1">
        <v>403.01</v>
      </c>
      <c r="AE718" s="1" t="s">
        <v>50</v>
      </c>
      <c r="AF718" s="11">
        <f t="shared" si="2"/>
        <v>2.4682651622002822E-3</v>
      </c>
      <c r="AG718" s="11">
        <f t="shared" si="3"/>
        <v>0</v>
      </c>
      <c r="AH718" s="10">
        <f t="shared" si="4"/>
        <v>0</v>
      </c>
      <c r="AI718" s="12">
        <f t="shared" si="5"/>
        <v>1</v>
      </c>
      <c r="AJ718" s="11">
        <f t="shared" si="6"/>
        <v>9.3176448724610714E-4</v>
      </c>
      <c r="AK718" s="11">
        <f t="shared" si="7"/>
        <v>0</v>
      </c>
      <c r="AL718" s="11">
        <f t="shared" si="8"/>
        <v>-2.6490225759681039</v>
      </c>
      <c r="AM718" s="13">
        <f t="shared" si="9"/>
        <v>0.5</v>
      </c>
      <c r="AN718" s="14">
        <f t="shared" si="10"/>
        <v>0.26040197461212977</v>
      </c>
      <c r="AO718" s="14">
        <f t="shared" si="11"/>
        <v>738.5</v>
      </c>
      <c r="AP718" s="15">
        <f t="shared" si="12"/>
        <v>738.5</v>
      </c>
      <c r="AQ718" s="16">
        <f t="shared" si="13"/>
        <v>2836</v>
      </c>
      <c r="AR718" s="11" t="str">
        <f t="shared" si="14"/>
        <v/>
      </c>
    </row>
    <row r="719" spans="1:44" hidden="1">
      <c r="A719" s="1" t="s">
        <v>44</v>
      </c>
      <c r="B719" s="1" t="s">
        <v>994</v>
      </c>
      <c r="C719" s="1">
        <v>124170767729247</v>
      </c>
      <c r="D719" s="1" t="s">
        <v>46</v>
      </c>
      <c r="E719" s="1" t="s">
        <v>47</v>
      </c>
      <c r="F719" s="1" t="s">
        <v>700</v>
      </c>
      <c r="G719" s="1">
        <v>43560</v>
      </c>
      <c r="H719" s="1">
        <v>43804</v>
      </c>
      <c r="I719" s="1">
        <v>3</v>
      </c>
      <c r="J719" s="1" t="s">
        <v>49</v>
      </c>
      <c r="K719" s="1">
        <v>201948</v>
      </c>
      <c r="L719" s="2">
        <v>43794</v>
      </c>
      <c r="M719" s="2">
        <v>43800</v>
      </c>
      <c r="N719" s="2">
        <v>43794</v>
      </c>
      <c r="O719" s="2">
        <v>43800</v>
      </c>
      <c r="P719" s="1">
        <v>1</v>
      </c>
      <c r="Q719" s="1">
        <v>84016</v>
      </c>
      <c r="R719" s="10">
        <f t="shared" si="0"/>
        <v>1.5646603098927294</v>
      </c>
      <c r="S719" s="11">
        <f t="shared" si="1"/>
        <v>406.81168057210965</v>
      </c>
      <c r="T719" s="1">
        <v>19.327999999999999</v>
      </c>
      <c r="U719" s="1">
        <v>1</v>
      </c>
      <c r="V719" s="1">
        <v>43.725999999999999</v>
      </c>
      <c r="W719" s="1">
        <v>53696</v>
      </c>
      <c r="X719" s="1">
        <v>4620.83</v>
      </c>
      <c r="Y719" s="1">
        <v>260</v>
      </c>
      <c r="Z719" s="1">
        <v>12651.65</v>
      </c>
      <c r="AA719" s="1">
        <v>260</v>
      </c>
      <c r="AB719" s="1">
        <v>259.360883641079</v>
      </c>
      <c r="AC719" s="1">
        <v>12651.65</v>
      </c>
      <c r="AD719" s="1">
        <v>12620.550475067899</v>
      </c>
      <c r="AE719" s="1" t="s">
        <v>50</v>
      </c>
      <c r="AF719" s="11">
        <f t="shared" si="2"/>
        <v>4.84207389749702E-3</v>
      </c>
      <c r="AG719" s="11">
        <f t="shared" si="3"/>
        <v>1.1902494762902305E-5</v>
      </c>
      <c r="AH719" s="10">
        <f t="shared" si="4"/>
        <v>0.63911635878880213</v>
      </c>
      <c r="AI719" s="12">
        <f t="shared" si="5"/>
        <v>0.99754186015850466</v>
      </c>
      <c r="AJ719" s="11">
        <f t="shared" si="6"/>
        <v>2.995647734982959E-4</v>
      </c>
      <c r="AK719" s="11">
        <f t="shared" si="7"/>
        <v>1.1902423928000735E-5</v>
      </c>
      <c r="AL719" s="11">
        <f t="shared" si="8"/>
        <v>-16.111251162387649</v>
      </c>
      <c r="AM719" s="13">
        <f t="shared" si="9"/>
        <v>1.0633836237475854E-58</v>
      </c>
      <c r="AN719" s="14">
        <f t="shared" si="10"/>
        <v>406.81168057210965</v>
      </c>
      <c r="AO719" s="14">
        <f t="shared" si="11"/>
        <v>21844160</v>
      </c>
      <c r="AP719" s="15">
        <f t="shared" si="12"/>
        <v>21790464</v>
      </c>
      <c r="AQ719" s="16">
        <f t="shared" si="13"/>
        <v>53564.007723071067</v>
      </c>
      <c r="AR719" s="11">
        <f t="shared" si="14"/>
        <v>1</v>
      </c>
    </row>
    <row r="720" spans="1:44" hidden="1">
      <c r="A720" s="1" t="s">
        <v>53</v>
      </c>
      <c r="B720" s="1" t="s">
        <v>995</v>
      </c>
      <c r="C720" s="1">
        <v>124170767729247</v>
      </c>
      <c r="D720" s="1" t="s">
        <v>46</v>
      </c>
      <c r="E720" s="1" t="s">
        <v>55</v>
      </c>
      <c r="F720" s="1" t="s">
        <v>740</v>
      </c>
      <c r="G720" s="1">
        <v>43560</v>
      </c>
      <c r="H720" s="1">
        <v>43804</v>
      </c>
      <c r="I720" s="1">
        <v>3</v>
      </c>
      <c r="J720" s="1" t="s">
        <v>49</v>
      </c>
      <c r="K720" s="1">
        <v>201948</v>
      </c>
      <c r="L720" s="2">
        <v>43794</v>
      </c>
      <c r="M720" s="2">
        <v>43800</v>
      </c>
      <c r="N720" s="2">
        <v>43794</v>
      </c>
      <c r="O720" s="2">
        <v>43800</v>
      </c>
      <c r="P720" s="1">
        <v>1</v>
      </c>
      <c r="Q720" s="1">
        <v>45584</v>
      </c>
      <c r="R720" s="10">
        <f t="shared" si="0"/>
        <v>9.3031988930205603E-2</v>
      </c>
      <c r="S720" s="11">
        <f t="shared" si="1"/>
        <v>13.768734361670429</v>
      </c>
      <c r="T720" s="1">
        <v>34.844999999999999</v>
      </c>
      <c r="U720" s="1">
        <v>5.5</v>
      </c>
      <c r="V720" s="1">
        <v>368.46</v>
      </c>
      <c r="W720" s="1">
        <v>489982</v>
      </c>
      <c r="X720" s="1">
        <v>3021.08</v>
      </c>
      <c r="Y720" s="1">
        <v>148</v>
      </c>
      <c r="Z720" s="1">
        <v>9067.09</v>
      </c>
      <c r="AA720" s="1">
        <v>148</v>
      </c>
      <c r="AB720" s="1">
        <v>88.880550193176006</v>
      </c>
      <c r="AC720" s="1">
        <v>9067.09</v>
      </c>
      <c r="AD720" s="1">
        <v>5445.1888368313703</v>
      </c>
      <c r="AE720" s="1" t="s">
        <v>50</v>
      </c>
      <c r="AF720" s="11">
        <f t="shared" si="2"/>
        <v>3.0205191211105716E-4</v>
      </c>
      <c r="AG720" s="11">
        <f t="shared" si="3"/>
        <v>1.2065637065637066E-4</v>
      </c>
      <c r="AH720" s="10">
        <f t="shared" si="4"/>
        <v>59.11944980694981</v>
      </c>
      <c r="AI720" s="12">
        <f t="shared" si="5"/>
        <v>0.60054425806114997</v>
      </c>
      <c r="AJ720" s="11">
        <f t="shared" si="6"/>
        <v>2.4824764199055343E-5</v>
      </c>
      <c r="AK720" s="11">
        <f t="shared" si="7"/>
        <v>5.144494545253081E-5</v>
      </c>
      <c r="AL720" s="11">
        <f t="shared" si="8"/>
        <v>-3.1756158823656251</v>
      </c>
      <c r="AM720" s="13">
        <f t="shared" si="9"/>
        <v>7.4759394730467368E-4</v>
      </c>
      <c r="AN720" s="14">
        <f t="shared" si="10"/>
        <v>13.768734361670429</v>
      </c>
      <c r="AO720" s="14">
        <f t="shared" si="11"/>
        <v>6746432</v>
      </c>
      <c r="AP720" s="15">
        <f t="shared" si="12"/>
        <v>4051531</v>
      </c>
      <c r="AQ720" s="16">
        <f t="shared" si="13"/>
        <v>294255.87665331841</v>
      </c>
      <c r="AR720" s="11">
        <f t="shared" si="14"/>
        <v>1</v>
      </c>
    </row>
    <row r="721" spans="1:44" hidden="1">
      <c r="A721" s="1" t="s">
        <v>116</v>
      </c>
      <c r="B721" s="1" t="s">
        <v>996</v>
      </c>
      <c r="C721" s="1">
        <v>124170767729247</v>
      </c>
      <c r="D721" s="1" t="s">
        <v>46</v>
      </c>
      <c r="E721" s="1" t="s">
        <v>118</v>
      </c>
      <c r="F721" s="1" t="s">
        <v>997</v>
      </c>
      <c r="G721" s="1">
        <v>43560</v>
      </c>
      <c r="H721" s="1">
        <v>43804</v>
      </c>
      <c r="I721" s="1">
        <v>3</v>
      </c>
      <c r="J721" s="1" t="s">
        <v>49</v>
      </c>
      <c r="K721" s="1">
        <v>201948</v>
      </c>
      <c r="L721" s="2">
        <v>43794</v>
      </c>
      <c r="M721" s="2">
        <v>43800</v>
      </c>
      <c r="N721" s="2">
        <v>43794</v>
      </c>
      <c r="O721" s="2">
        <v>43800</v>
      </c>
      <c r="P721" s="1">
        <v>1</v>
      </c>
      <c r="Q721" s="1">
        <v>2768</v>
      </c>
      <c r="R721" s="10">
        <f t="shared" si="0"/>
        <v>2.5322014051522247E-3</v>
      </c>
      <c r="S721" s="11">
        <f t="shared" si="1"/>
        <v>1.0508635831381734</v>
      </c>
      <c r="T721" s="1">
        <v>19.3</v>
      </c>
      <c r="U721" s="1">
        <v>0</v>
      </c>
      <c r="V721" s="1">
        <v>0</v>
      </c>
      <c r="W721" s="1">
        <v>1093120</v>
      </c>
      <c r="X721" s="1">
        <v>18230.48</v>
      </c>
      <c r="Y721" s="1">
        <v>415</v>
      </c>
      <c r="Z721" s="1">
        <v>39920.5</v>
      </c>
      <c r="AA721" s="1">
        <v>415</v>
      </c>
      <c r="AB721" s="1">
        <v>415</v>
      </c>
      <c r="AC721" s="1">
        <v>39920.5</v>
      </c>
      <c r="AD721" s="1">
        <v>39920.5</v>
      </c>
      <c r="AE721" s="1" t="s">
        <v>50</v>
      </c>
      <c r="AF721" s="11">
        <f t="shared" si="2"/>
        <v>3.7964724824355971E-4</v>
      </c>
      <c r="AG721" s="11">
        <f t="shared" si="3"/>
        <v>0</v>
      </c>
      <c r="AH721" s="10">
        <f t="shared" si="4"/>
        <v>0</v>
      </c>
      <c r="AI721" s="12">
        <f t="shared" si="5"/>
        <v>1</v>
      </c>
      <c r="AJ721" s="11">
        <f t="shared" si="6"/>
        <v>1.8632612539473957E-5</v>
      </c>
      <c r="AK721" s="11">
        <f t="shared" si="7"/>
        <v>0</v>
      </c>
      <c r="AL721" s="11">
        <f t="shared" si="8"/>
        <v>-20.375416890103917</v>
      </c>
      <c r="AM721" s="13">
        <f t="shared" si="9"/>
        <v>0.5</v>
      </c>
      <c r="AN721" s="14">
        <f t="shared" si="10"/>
        <v>0.5254317915690867</v>
      </c>
      <c r="AO721" s="14">
        <f t="shared" si="11"/>
        <v>574360</v>
      </c>
      <c r="AP721" s="15">
        <f t="shared" si="12"/>
        <v>574360</v>
      </c>
      <c r="AQ721" s="16">
        <f t="shared" si="13"/>
        <v>1093120</v>
      </c>
      <c r="AR721" s="11" t="str">
        <f t="shared" si="14"/>
        <v/>
      </c>
    </row>
    <row r="722" spans="1:44" hidden="1">
      <c r="A722" s="1" t="s">
        <v>44</v>
      </c>
      <c r="B722" s="1" t="s">
        <v>998</v>
      </c>
      <c r="C722" s="1">
        <v>124170767729247</v>
      </c>
      <c r="D722" s="1" t="s">
        <v>46</v>
      </c>
      <c r="E722" s="1" t="s">
        <v>47</v>
      </c>
      <c r="F722" s="1" t="s">
        <v>803</v>
      </c>
      <c r="G722" s="1">
        <v>43560</v>
      </c>
      <c r="H722" s="1">
        <v>43804</v>
      </c>
      <c r="I722" s="1">
        <v>3</v>
      </c>
      <c r="J722" s="1" t="s">
        <v>49</v>
      </c>
      <c r="K722" s="1">
        <v>201948</v>
      </c>
      <c r="L722" s="2">
        <v>43794</v>
      </c>
      <c r="M722" s="2">
        <v>43800</v>
      </c>
      <c r="N722" s="2">
        <v>43794</v>
      </c>
      <c r="O722" s="2">
        <v>43800</v>
      </c>
      <c r="P722" s="1">
        <v>1</v>
      </c>
      <c r="Q722" s="1">
        <v>2656</v>
      </c>
      <c r="R722" s="10">
        <f t="shared" si="0"/>
        <v>0.13850646641635378</v>
      </c>
      <c r="S722" s="11">
        <f t="shared" si="1"/>
        <v>1</v>
      </c>
      <c r="T722" s="1">
        <v>1.21</v>
      </c>
      <c r="U722" s="1">
        <v>0</v>
      </c>
      <c r="V722" s="1">
        <v>0</v>
      </c>
      <c r="W722" s="1">
        <v>19176</v>
      </c>
      <c r="X722" s="1">
        <v>94.09</v>
      </c>
      <c r="Y722" s="1">
        <v>0</v>
      </c>
      <c r="Z722" s="1">
        <v>0</v>
      </c>
      <c r="AA722" s="1">
        <v>0</v>
      </c>
      <c r="AB722" s="1">
        <v>0</v>
      </c>
      <c r="AC722" s="1">
        <v>0</v>
      </c>
      <c r="AD722" s="1">
        <v>0</v>
      </c>
      <c r="AE722" s="1" t="s">
        <v>50</v>
      </c>
      <c r="AF722" s="11">
        <f t="shared" si="2"/>
        <v>0</v>
      </c>
      <c r="AG722" s="11">
        <f t="shared" si="3"/>
        <v>0</v>
      </c>
      <c r="AH722" s="10">
        <f t="shared" si="4"/>
        <v>0</v>
      </c>
      <c r="AI722" s="12">
        <f t="shared" si="5"/>
        <v>0</v>
      </c>
      <c r="AJ722" s="11">
        <f t="shared" si="6"/>
        <v>0</v>
      </c>
      <c r="AK722" s="11">
        <f t="shared" si="7"/>
        <v>0</v>
      </c>
      <c r="AL722" s="11" t="e">
        <f t="shared" si="8"/>
        <v>#DIV/0!</v>
      </c>
      <c r="AM722" s="13">
        <f t="shared" si="9"/>
        <v>0.5</v>
      </c>
      <c r="AN722" s="14">
        <f t="shared" si="10"/>
        <v>0.5</v>
      </c>
      <c r="AO722" s="14">
        <f t="shared" si="11"/>
        <v>9588</v>
      </c>
      <c r="AP722" s="15">
        <f t="shared" si="12"/>
        <v>0</v>
      </c>
      <c r="AQ722" s="16">
        <f t="shared" si="13"/>
        <v>0</v>
      </c>
      <c r="AR722" s="11" t="str">
        <f t="shared" si="14"/>
        <v/>
      </c>
    </row>
    <row r="723" spans="1:44" hidden="1">
      <c r="A723" s="1" t="s">
        <v>44</v>
      </c>
      <c r="B723" s="1" t="s">
        <v>999</v>
      </c>
      <c r="C723" s="1">
        <v>124170767729247</v>
      </c>
      <c r="D723" s="1" t="s">
        <v>46</v>
      </c>
      <c r="E723" s="1" t="s">
        <v>47</v>
      </c>
      <c r="F723" s="1" t="s">
        <v>822</v>
      </c>
      <c r="G723" s="1">
        <v>43560</v>
      </c>
      <c r="H723" s="1">
        <v>43804</v>
      </c>
      <c r="I723" s="1">
        <v>3</v>
      </c>
      <c r="J723" s="1" t="s">
        <v>49</v>
      </c>
      <c r="K723" s="1">
        <v>201948</v>
      </c>
      <c r="L723" s="2">
        <v>43794</v>
      </c>
      <c r="M723" s="2">
        <v>43800</v>
      </c>
      <c r="N723" s="2">
        <v>43794</v>
      </c>
      <c r="O723" s="2">
        <v>43800</v>
      </c>
      <c r="P723" s="1">
        <v>1</v>
      </c>
      <c r="Q723" s="1">
        <v>2433</v>
      </c>
      <c r="R723" s="10">
        <f t="shared" si="0"/>
        <v>4.9693627450980389E-2</v>
      </c>
      <c r="S723" s="11">
        <f t="shared" si="1"/>
        <v>0.94417892156862748</v>
      </c>
      <c r="T723" s="1">
        <v>1.43</v>
      </c>
      <c r="U723" s="1">
        <v>0</v>
      </c>
      <c r="V723" s="1">
        <v>0</v>
      </c>
      <c r="W723" s="1">
        <v>48960</v>
      </c>
      <c r="X723" s="1">
        <v>327.44</v>
      </c>
      <c r="Y723" s="1">
        <v>19</v>
      </c>
      <c r="Z723" s="1">
        <v>1314.26</v>
      </c>
      <c r="AA723" s="1">
        <v>19</v>
      </c>
      <c r="AB723" s="1">
        <v>19</v>
      </c>
      <c r="AC723" s="1">
        <v>1314.26</v>
      </c>
      <c r="AD723" s="1">
        <v>1314.26</v>
      </c>
      <c r="AE723" s="1" t="s">
        <v>50</v>
      </c>
      <c r="AF723" s="11">
        <f t="shared" si="2"/>
        <v>3.8807189542483658E-4</v>
      </c>
      <c r="AG723" s="11">
        <f t="shared" si="3"/>
        <v>0</v>
      </c>
      <c r="AH723" s="10">
        <f t="shared" si="4"/>
        <v>0</v>
      </c>
      <c r="AI723" s="12">
        <f t="shared" si="5"/>
        <v>1</v>
      </c>
      <c r="AJ723" s="11">
        <f t="shared" si="6"/>
        <v>8.901252202575763E-5</v>
      </c>
      <c r="AK723" s="11">
        <f t="shared" si="7"/>
        <v>0</v>
      </c>
      <c r="AL723" s="11">
        <f t="shared" si="8"/>
        <v>-4.3597449728762872</v>
      </c>
      <c r="AM723" s="13">
        <f t="shared" si="9"/>
        <v>0.5</v>
      </c>
      <c r="AN723" s="14">
        <f t="shared" si="10"/>
        <v>0.47208946078431374</v>
      </c>
      <c r="AO723" s="14">
        <f t="shared" si="11"/>
        <v>23113.5</v>
      </c>
      <c r="AP723" s="15">
        <f t="shared" si="12"/>
        <v>23113.5</v>
      </c>
      <c r="AQ723" s="16">
        <f t="shared" si="13"/>
        <v>48960</v>
      </c>
      <c r="AR723" s="11" t="str">
        <f t="shared" si="14"/>
        <v/>
      </c>
    </row>
    <row r="724" spans="1:44" hidden="1">
      <c r="A724" s="1" t="s">
        <v>44</v>
      </c>
      <c r="B724" s="1" t="s">
        <v>1000</v>
      </c>
      <c r="C724" s="1">
        <v>124170767729247</v>
      </c>
      <c r="D724" s="1" t="s">
        <v>46</v>
      </c>
      <c r="E724" s="1" t="s">
        <v>47</v>
      </c>
      <c r="F724" s="1" t="s">
        <v>772</v>
      </c>
      <c r="G724" s="1">
        <v>43560</v>
      </c>
      <c r="H724" s="1">
        <v>43804</v>
      </c>
      <c r="I724" s="1">
        <v>3</v>
      </c>
      <c r="J724" s="1" t="s">
        <v>49</v>
      </c>
      <c r="K724" s="1">
        <v>201948</v>
      </c>
      <c r="L724" s="2">
        <v>43794</v>
      </c>
      <c r="M724" s="2">
        <v>43800</v>
      </c>
      <c r="N724" s="2">
        <v>43794</v>
      </c>
      <c r="O724" s="2">
        <v>43800</v>
      </c>
      <c r="P724" s="1">
        <v>1</v>
      </c>
      <c r="Q724" s="1">
        <v>3649</v>
      </c>
      <c r="R724" s="10">
        <f t="shared" si="0"/>
        <v>5.4586524652943995E-2</v>
      </c>
      <c r="S724" s="11">
        <f t="shared" si="1"/>
        <v>0.32751914791766396</v>
      </c>
      <c r="T724" s="1">
        <v>2.2349999999999999</v>
      </c>
      <c r="U724" s="1">
        <v>0</v>
      </c>
      <c r="V724" s="1">
        <v>0</v>
      </c>
      <c r="W724" s="1">
        <v>66848</v>
      </c>
      <c r="X724" s="1">
        <v>312.61</v>
      </c>
      <c r="Y724" s="1">
        <v>6</v>
      </c>
      <c r="Z724" s="1">
        <v>247.37</v>
      </c>
      <c r="AA724" s="1">
        <v>6</v>
      </c>
      <c r="AB724" s="1">
        <v>6</v>
      </c>
      <c r="AC724" s="1">
        <v>247.37</v>
      </c>
      <c r="AD724" s="1">
        <v>247.37</v>
      </c>
      <c r="AE724" s="1" t="s">
        <v>50</v>
      </c>
      <c r="AF724" s="11">
        <f t="shared" si="2"/>
        <v>8.9755864049784586E-5</v>
      </c>
      <c r="AG724" s="11">
        <f t="shared" si="3"/>
        <v>0</v>
      </c>
      <c r="AH724" s="10">
        <f t="shared" si="4"/>
        <v>0</v>
      </c>
      <c r="AI724" s="12">
        <f t="shared" si="5"/>
        <v>1</v>
      </c>
      <c r="AJ724" s="11">
        <f t="shared" si="6"/>
        <v>3.6641033572915027E-5</v>
      </c>
      <c r="AK724" s="11">
        <f t="shared" si="7"/>
        <v>0</v>
      </c>
      <c r="AL724" s="11">
        <f t="shared" si="8"/>
        <v>-2.4495996782179179</v>
      </c>
      <c r="AM724" s="13">
        <f t="shared" si="9"/>
        <v>0.5</v>
      </c>
      <c r="AN724" s="14">
        <f t="shared" si="10"/>
        <v>0.16375957395883198</v>
      </c>
      <c r="AO724" s="14">
        <f t="shared" si="11"/>
        <v>10947</v>
      </c>
      <c r="AP724" s="15">
        <f t="shared" si="12"/>
        <v>10947</v>
      </c>
      <c r="AQ724" s="16">
        <f t="shared" si="13"/>
        <v>66848</v>
      </c>
      <c r="AR724" s="11" t="str">
        <f t="shared" si="14"/>
        <v/>
      </c>
    </row>
    <row r="725" spans="1:44" hidden="1">
      <c r="A725" s="1" t="s">
        <v>44</v>
      </c>
      <c r="B725" s="1" t="s">
        <v>1001</v>
      </c>
      <c r="C725" s="1">
        <v>124170767729247</v>
      </c>
      <c r="D725" s="1" t="s">
        <v>46</v>
      </c>
      <c r="E725" s="1" t="s">
        <v>47</v>
      </c>
      <c r="F725" s="1" t="s">
        <v>749</v>
      </c>
      <c r="G725" s="1">
        <v>43560</v>
      </c>
      <c r="H725" s="1">
        <v>43804</v>
      </c>
      <c r="I725" s="1">
        <v>3</v>
      </c>
      <c r="J725" s="1" t="s">
        <v>49</v>
      </c>
      <c r="K725" s="1">
        <v>201948</v>
      </c>
      <c r="L725" s="2">
        <v>43794</v>
      </c>
      <c r="M725" s="2">
        <v>43800</v>
      </c>
      <c r="N725" s="2">
        <v>43794</v>
      </c>
      <c r="O725" s="2">
        <v>43800</v>
      </c>
      <c r="P725" s="1">
        <v>1</v>
      </c>
      <c r="R725" s="10">
        <f t="shared" si="0"/>
        <v>0</v>
      </c>
      <c r="S725" s="11">
        <f t="shared" si="1"/>
        <v>0</v>
      </c>
      <c r="W725" s="1">
        <v>262015</v>
      </c>
      <c r="X725" s="1">
        <v>2945.8399999999901</v>
      </c>
      <c r="Y725" s="1">
        <v>187</v>
      </c>
      <c r="Z725" s="1">
        <v>9733.32</v>
      </c>
      <c r="AA725" s="1">
        <v>187</v>
      </c>
      <c r="AB725" s="1">
        <v>0</v>
      </c>
      <c r="AC725" s="1">
        <v>9733.32</v>
      </c>
      <c r="AD725" s="1">
        <v>0</v>
      </c>
      <c r="AE725" s="1" t="s">
        <v>50</v>
      </c>
      <c r="AF725" s="11">
        <f t="shared" si="2"/>
        <v>7.1369959735129672E-4</v>
      </c>
      <c r="AG725" s="11">
        <f t="shared" si="3"/>
        <v>0</v>
      </c>
      <c r="AH725" s="10">
        <f t="shared" si="4"/>
        <v>0</v>
      </c>
      <c r="AI725" s="12">
        <f t="shared" si="5"/>
        <v>1</v>
      </c>
      <c r="AJ725" s="11">
        <f t="shared" si="6"/>
        <v>5.2172255834880334E-5</v>
      </c>
      <c r="AK725" s="11">
        <f t="shared" si="7"/>
        <v>0</v>
      </c>
      <c r="AL725" s="11">
        <f t="shared" si="8"/>
        <v>-13.679676792394801</v>
      </c>
      <c r="AM725" s="13">
        <f t="shared" si="9"/>
        <v>0.5</v>
      </c>
      <c r="AN725" s="14">
        <f t="shared" si="10"/>
        <v>0</v>
      </c>
      <c r="AO725" s="14">
        <f t="shared" si="11"/>
        <v>0</v>
      </c>
      <c r="AP725" s="15">
        <f t="shared" si="12"/>
        <v>0</v>
      </c>
      <c r="AQ725" s="16">
        <f t="shared" si="13"/>
        <v>262015</v>
      </c>
      <c r="AR725" s="11" t="str">
        <f t="shared" si="14"/>
        <v/>
      </c>
    </row>
    <row r="726" spans="1:44" hidden="1">
      <c r="A726" s="1" t="s">
        <v>44</v>
      </c>
      <c r="B726" s="1" t="s">
        <v>1002</v>
      </c>
      <c r="C726" s="1">
        <v>124170767729247</v>
      </c>
      <c r="D726" s="1" t="s">
        <v>46</v>
      </c>
      <c r="E726" s="1" t="s">
        <v>47</v>
      </c>
      <c r="F726" s="1" t="s">
        <v>1003</v>
      </c>
      <c r="G726" s="1">
        <v>43560</v>
      </c>
      <c r="H726" s="1">
        <v>43804</v>
      </c>
      <c r="I726" s="1">
        <v>3</v>
      </c>
      <c r="J726" s="1" t="s">
        <v>49</v>
      </c>
      <c r="K726" s="1">
        <v>201948</v>
      </c>
      <c r="L726" s="2">
        <v>43794</v>
      </c>
      <c r="M726" s="2">
        <v>43800</v>
      </c>
      <c r="N726" s="2">
        <v>43794</v>
      </c>
      <c r="O726" s="2">
        <v>43800</v>
      </c>
      <c r="P726" s="1">
        <v>1</v>
      </c>
      <c r="Q726" s="1">
        <v>361</v>
      </c>
      <c r="R726" s="10">
        <f t="shared" si="0"/>
        <v>0.1494205298013245</v>
      </c>
      <c r="S726" s="11">
        <f t="shared" si="1"/>
        <v>3.5860927152317883</v>
      </c>
      <c r="T726" s="1">
        <v>2.3049999999999899</v>
      </c>
      <c r="U726" s="1">
        <v>1</v>
      </c>
      <c r="V726" s="1">
        <v>199</v>
      </c>
      <c r="W726" s="1">
        <v>2416</v>
      </c>
      <c r="X726" s="1">
        <v>291.61</v>
      </c>
      <c r="Y726" s="1">
        <v>24</v>
      </c>
      <c r="Z726" s="1">
        <v>1186.81</v>
      </c>
      <c r="AA726" s="1">
        <v>24</v>
      </c>
      <c r="AB726" s="1">
        <v>17.307479224367999</v>
      </c>
      <c r="AC726" s="1">
        <v>1186.81</v>
      </c>
      <c r="AD726" s="1">
        <v>855.86205909467401</v>
      </c>
      <c r="AE726" s="1" t="s">
        <v>50</v>
      </c>
      <c r="AF726" s="11">
        <f t="shared" si="2"/>
        <v>9.9337748344370865E-3</v>
      </c>
      <c r="AG726" s="11">
        <f t="shared" si="3"/>
        <v>2.7700831024930748E-3</v>
      </c>
      <c r="AH726" s="10">
        <f t="shared" si="4"/>
        <v>6.6925207756232687</v>
      </c>
      <c r="AI726" s="12">
        <f t="shared" si="5"/>
        <v>0.72114496768236391</v>
      </c>
      <c r="AJ726" s="11">
        <f t="shared" si="6"/>
        <v>2.0176266867311821E-3</v>
      </c>
      <c r="AK726" s="11">
        <f t="shared" si="7"/>
        <v>2.7662437616285574E-3</v>
      </c>
      <c r="AL726" s="11">
        <f t="shared" si="8"/>
        <v>-2.0922758941053097</v>
      </c>
      <c r="AM726" s="13">
        <f t="shared" si="9"/>
        <v>1.8206921402783682E-2</v>
      </c>
      <c r="AN726" s="14">
        <f t="shared" si="10"/>
        <v>3.5143708609271527</v>
      </c>
      <c r="AO726" s="14">
        <f t="shared" si="11"/>
        <v>8490.7200000000012</v>
      </c>
      <c r="AP726" s="15">
        <f t="shared" si="12"/>
        <v>6123.0400000000018</v>
      </c>
      <c r="AQ726" s="16">
        <f t="shared" si="13"/>
        <v>1742.2862419205912</v>
      </c>
      <c r="AR726" s="11">
        <f t="shared" si="14"/>
        <v>0.98</v>
      </c>
    </row>
    <row r="727" spans="1:44" hidden="1">
      <c r="A727" s="1" t="s">
        <v>44</v>
      </c>
      <c r="B727" s="1" t="s">
        <v>1004</v>
      </c>
      <c r="C727" s="1">
        <v>124170767729247</v>
      </c>
      <c r="D727" s="1" t="s">
        <v>46</v>
      </c>
      <c r="E727" s="1" t="s">
        <v>47</v>
      </c>
      <c r="F727" s="1" t="s">
        <v>1005</v>
      </c>
      <c r="G727" s="1">
        <v>43560</v>
      </c>
      <c r="H727" s="1">
        <v>43804</v>
      </c>
      <c r="I727" s="1">
        <v>3</v>
      </c>
      <c r="J727" s="1" t="s">
        <v>49</v>
      </c>
      <c r="K727" s="1">
        <v>201948</v>
      </c>
      <c r="L727" s="2">
        <v>43794</v>
      </c>
      <c r="M727" s="2">
        <v>43800</v>
      </c>
      <c r="N727" s="2">
        <v>43794</v>
      </c>
      <c r="O727" s="2">
        <v>43800</v>
      </c>
      <c r="P727" s="1">
        <v>1</v>
      </c>
      <c r="Q727" s="1">
        <v>2639</v>
      </c>
      <c r="R727" s="10">
        <f t="shared" si="0"/>
        <v>0.10212848297213623</v>
      </c>
      <c r="S727" s="11">
        <f t="shared" si="1"/>
        <v>14.297987616099073</v>
      </c>
      <c r="T727" s="1">
        <v>7.67</v>
      </c>
      <c r="U727" s="1">
        <v>4</v>
      </c>
      <c r="V727" s="1">
        <v>209.77999999999901</v>
      </c>
      <c r="W727" s="1">
        <v>25840</v>
      </c>
      <c r="X727" s="1">
        <v>1279.25</v>
      </c>
      <c r="Y727" s="1">
        <v>140</v>
      </c>
      <c r="Z727" s="1">
        <v>6966.48</v>
      </c>
      <c r="AA727" s="1">
        <v>140</v>
      </c>
      <c r="AB727" s="1">
        <v>100.83364910948001</v>
      </c>
      <c r="AC727" s="1">
        <v>6966.48</v>
      </c>
      <c r="AD727" s="1">
        <v>5017.5399989157804</v>
      </c>
      <c r="AE727" s="1" t="s">
        <v>50</v>
      </c>
      <c r="AF727" s="11">
        <f t="shared" si="2"/>
        <v>5.4179566563467493E-3</v>
      </c>
      <c r="AG727" s="11">
        <f t="shared" si="3"/>
        <v>1.5157256536566881E-3</v>
      </c>
      <c r="AH727" s="10">
        <f t="shared" si="4"/>
        <v>39.166350890488822</v>
      </c>
      <c r="AI727" s="12">
        <f t="shared" si="5"/>
        <v>0.7202403507822227</v>
      </c>
      <c r="AJ727" s="11">
        <f t="shared" si="6"/>
        <v>4.5665878362305585E-4</v>
      </c>
      <c r="AK727" s="11">
        <f t="shared" si="7"/>
        <v>7.5728825295740172E-4</v>
      </c>
      <c r="AL727" s="11">
        <f t="shared" si="8"/>
        <v>-4.4126886266372383</v>
      </c>
      <c r="AM727" s="13">
        <f t="shared" si="9"/>
        <v>5.1047388941768557E-6</v>
      </c>
      <c r="AN727" s="14">
        <f t="shared" si="10"/>
        <v>14.297987616099073</v>
      </c>
      <c r="AO727" s="14">
        <f t="shared" si="11"/>
        <v>369460.00000000006</v>
      </c>
      <c r="AP727" s="15">
        <f t="shared" si="12"/>
        <v>266100.00000000006</v>
      </c>
      <c r="AQ727" s="16">
        <f t="shared" si="13"/>
        <v>18611.010664212634</v>
      </c>
      <c r="AR727" s="11">
        <f t="shared" si="14"/>
        <v>1</v>
      </c>
    </row>
    <row r="728" spans="1:44" hidden="1">
      <c r="A728" s="1" t="s">
        <v>44</v>
      </c>
      <c r="B728" s="1" t="s">
        <v>1006</v>
      </c>
      <c r="C728" s="1">
        <v>124170767729247</v>
      </c>
      <c r="D728" s="1" t="s">
        <v>46</v>
      </c>
      <c r="E728" s="1" t="s">
        <v>47</v>
      </c>
      <c r="F728" s="1" t="s">
        <v>1007</v>
      </c>
      <c r="G728" s="1">
        <v>43560</v>
      </c>
      <c r="H728" s="1">
        <v>43804</v>
      </c>
      <c r="I728" s="1">
        <v>3</v>
      </c>
      <c r="J728" s="1" t="s">
        <v>49</v>
      </c>
      <c r="K728" s="1">
        <v>201948</v>
      </c>
      <c r="L728" s="2">
        <v>43794</v>
      </c>
      <c r="M728" s="2">
        <v>43800</v>
      </c>
      <c r="N728" s="2">
        <v>43794</v>
      </c>
      <c r="O728" s="2">
        <v>43800</v>
      </c>
      <c r="P728" s="1">
        <v>1</v>
      </c>
      <c r="Q728" s="1">
        <v>12260</v>
      </c>
      <c r="R728" s="10">
        <f t="shared" si="0"/>
        <v>6.2530283324407729E-2</v>
      </c>
      <c r="S728" s="11">
        <f t="shared" si="1"/>
        <v>21.010175197000997</v>
      </c>
      <c r="T728" s="1">
        <v>12.744999999999999</v>
      </c>
      <c r="U728" s="1">
        <v>0</v>
      </c>
      <c r="V728" s="1">
        <v>0</v>
      </c>
      <c r="W728" s="1">
        <v>196065</v>
      </c>
      <c r="X728" s="1">
        <v>2943.26</v>
      </c>
      <c r="Y728" s="1">
        <v>336</v>
      </c>
      <c r="Z728" s="1">
        <v>14922.2499999999</v>
      </c>
      <c r="AA728" s="1">
        <v>336</v>
      </c>
      <c r="AB728" s="1">
        <v>336</v>
      </c>
      <c r="AC728" s="1">
        <v>14922.2499999999</v>
      </c>
      <c r="AD728" s="1">
        <v>14922.2499999999</v>
      </c>
      <c r="AE728" s="1" t="s">
        <v>50</v>
      </c>
      <c r="AF728" s="11">
        <f t="shared" si="2"/>
        <v>1.7137173896411904E-3</v>
      </c>
      <c r="AG728" s="11">
        <f t="shared" si="3"/>
        <v>0</v>
      </c>
      <c r="AH728" s="10">
        <f t="shared" si="4"/>
        <v>0</v>
      </c>
      <c r="AI728" s="12">
        <f t="shared" si="5"/>
        <v>1</v>
      </c>
      <c r="AJ728" s="11">
        <f t="shared" si="6"/>
        <v>9.3410805424828532E-5</v>
      </c>
      <c r="AK728" s="11">
        <f t="shared" si="7"/>
        <v>0</v>
      </c>
      <c r="AL728" s="11">
        <f t="shared" si="8"/>
        <v>-18.346029475361803</v>
      </c>
      <c r="AM728" s="13">
        <f t="shared" si="9"/>
        <v>0.5</v>
      </c>
      <c r="AN728" s="14">
        <f t="shared" si="10"/>
        <v>10.505087598500499</v>
      </c>
      <c r="AO728" s="14">
        <f t="shared" si="11"/>
        <v>2059680.0000000002</v>
      </c>
      <c r="AP728" s="15">
        <f t="shared" si="12"/>
        <v>2059680.0000000002</v>
      </c>
      <c r="AQ728" s="16">
        <f t="shared" si="13"/>
        <v>196065</v>
      </c>
      <c r="AR728" s="11" t="str">
        <f t="shared" si="14"/>
        <v/>
      </c>
    </row>
    <row r="729" spans="1:44" hidden="1">
      <c r="A729" s="1" t="s">
        <v>116</v>
      </c>
      <c r="B729" s="1" t="s">
        <v>1008</v>
      </c>
      <c r="C729" s="1">
        <v>124170767729247</v>
      </c>
      <c r="D729" s="1" t="s">
        <v>46</v>
      </c>
      <c r="E729" s="1" t="s">
        <v>118</v>
      </c>
      <c r="F729" s="1" t="s">
        <v>1009</v>
      </c>
      <c r="G729" s="1">
        <v>43560</v>
      </c>
      <c r="H729" s="1">
        <v>43804</v>
      </c>
      <c r="I729" s="1">
        <v>3</v>
      </c>
      <c r="J729" s="1" t="s">
        <v>49</v>
      </c>
      <c r="K729" s="1">
        <v>201948</v>
      </c>
      <c r="L729" s="2">
        <v>43794</v>
      </c>
      <c r="M729" s="2">
        <v>43800</v>
      </c>
      <c r="N729" s="2">
        <v>43794</v>
      </c>
      <c r="O729" s="2">
        <v>43800</v>
      </c>
      <c r="P729" s="1">
        <v>1</v>
      </c>
      <c r="Q729" s="1">
        <v>2566</v>
      </c>
      <c r="R729" s="10">
        <f t="shared" si="0"/>
        <v>7.3634067952249777E-2</v>
      </c>
      <c r="S729" s="11">
        <f t="shared" si="1"/>
        <v>23.047463269054177</v>
      </c>
      <c r="T729" s="1">
        <v>8.1</v>
      </c>
      <c r="U729" s="1">
        <v>4</v>
      </c>
      <c r="V729" s="1">
        <v>276.99</v>
      </c>
      <c r="W729" s="1">
        <v>34848</v>
      </c>
      <c r="X729" s="1">
        <v>917.19</v>
      </c>
      <c r="Y729" s="1">
        <v>313</v>
      </c>
      <c r="Z729" s="1">
        <v>14475.699999999901</v>
      </c>
      <c r="AA729" s="1">
        <v>313</v>
      </c>
      <c r="AB729" s="1">
        <v>258.67731878396802</v>
      </c>
      <c r="AC729" s="1">
        <v>14475.699999999901</v>
      </c>
      <c r="AD729" s="1">
        <v>11963.371448949099</v>
      </c>
      <c r="AE729" s="1" t="s">
        <v>50</v>
      </c>
      <c r="AF729" s="11">
        <f t="shared" si="2"/>
        <v>8.9818640955004591E-3</v>
      </c>
      <c r="AG729" s="11">
        <f t="shared" si="3"/>
        <v>1.558846453624318E-3</v>
      </c>
      <c r="AH729" s="10">
        <f t="shared" si="4"/>
        <v>54.322681215900232</v>
      </c>
      <c r="AI729" s="12">
        <f t="shared" si="5"/>
        <v>0.82644510793642101</v>
      </c>
      <c r="AJ729" s="11">
        <f t="shared" si="6"/>
        <v>5.0539985365779356E-4</v>
      </c>
      <c r="AK729" s="11">
        <f t="shared" si="7"/>
        <v>7.7881548931093029E-4</v>
      </c>
      <c r="AL729" s="11">
        <f t="shared" si="8"/>
        <v>-7.9952352807652751</v>
      </c>
      <c r="AM729" s="13">
        <f t="shared" si="9"/>
        <v>6.4663330006814596E-16</v>
      </c>
      <c r="AN729" s="14">
        <f t="shared" si="10"/>
        <v>23.047463269054177</v>
      </c>
      <c r="AO729" s="14">
        <f t="shared" si="11"/>
        <v>803158</v>
      </c>
      <c r="AP729" s="15">
        <f t="shared" si="12"/>
        <v>663766</v>
      </c>
      <c r="AQ729" s="16">
        <f t="shared" si="13"/>
        <v>28799.9591213684</v>
      </c>
      <c r="AR729" s="11">
        <f t="shared" si="14"/>
        <v>1</v>
      </c>
    </row>
    <row r="730" spans="1:44" hidden="1">
      <c r="A730" s="1" t="s">
        <v>44</v>
      </c>
      <c r="B730" s="1" t="s">
        <v>1010</v>
      </c>
      <c r="C730" s="1">
        <v>124170767729247</v>
      </c>
      <c r="D730" s="1" t="s">
        <v>46</v>
      </c>
      <c r="E730" s="1" t="s">
        <v>47</v>
      </c>
      <c r="F730" s="1" t="s">
        <v>1011</v>
      </c>
      <c r="G730" s="1">
        <v>43560</v>
      </c>
      <c r="H730" s="1">
        <v>43804</v>
      </c>
      <c r="I730" s="1">
        <v>3</v>
      </c>
      <c r="J730" s="1" t="s">
        <v>49</v>
      </c>
      <c r="K730" s="1">
        <v>201948</v>
      </c>
      <c r="L730" s="2">
        <v>43794</v>
      </c>
      <c r="M730" s="2">
        <v>43800</v>
      </c>
      <c r="N730" s="2">
        <v>43794</v>
      </c>
      <c r="O730" s="2">
        <v>43800</v>
      </c>
      <c r="P730" s="1">
        <v>1</v>
      </c>
      <c r="Q730" s="1">
        <v>19687</v>
      </c>
      <c r="R730" s="10">
        <f t="shared" si="0"/>
        <v>6.4610032654534716E-2</v>
      </c>
      <c r="S730" s="11">
        <f t="shared" si="1"/>
        <v>19.253789731051342</v>
      </c>
      <c r="T730" s="1">
        <v>18.695</v>
      </c>
      <c r="U730" s="1">
        <v>0</v>
      </c>
      <c r="V730" s="1">
        <v>0</v>
      </c>
      <c r="W730" s="1">
        <v>304705</v>
      </c>
      <c r="X730" s="1">
        <v>4402.71</v>
      </c>
      <c r="Y730" s="1">
        <v>298</v>
      </c>
      <c r="Z730" s="1">
        <v>13014.92</v>
      </c>
      <c r="AA730" s="1">
        <v>298</v>
      </c>
      <c r="AB730" s="1">
        <v>298</v>
      </c>
      <c r="AC730" s="1">
        <v>13014.92</v>
      </c>
      <c r="AD730" s="1">
        <v>13014.92</v>
      </c>
      <c r="AE730" s="1" t="s">
        <v>50</v>
      </c>
      <c r="AF730" s="11">
        <f t="shared" si="2"/>
        <v>9.7799511002444979E-4</v>
      </c>
      <c r="AG730" s="11">
        <f t="shared" si="3"/>
        <v>0</v>
      </c>
      <c r="AH730" s="10">
        <f t="shared" si="4"/>
        <v>0</v>
      </c>
      <c r="AI730" s="12">
        <f t="shared" si="5"/>
        <v>1</v>
      </c>
      <c r="AJ730" s="11">
        <f t="shared" si="6"/>
        <v>5.6626025270692443E-5</v>
      </c>
      <c r="AK730" s="11">
        <f t="shared" si="7"/>
        <v>0</v>
      </c>
      <c r="AL730" s="11">
        <f t="shared" si="8"/>
        <v>-17.271124105025685</v>
      </c>
      <c r="AM730" s="13">
        <f t="shared" si="9"/>
        <v>0.5</v>
      </c>
      <c r="AN730" s="14">
        <f t="shared" si="10"/>
        <v>9.6268948655256708</v>
      </c>
      <c r="AO730" s="14">
        <f t="shared" si="11"/>
        <v>2933362.9999999995</v>
      </c>
      <c r="AP730" s="15">
        <f t="shared" si="12"/>
        <v>2933362.9999999995</v>
      </c>
      <c r="AQ730" s="16">
        <f t="shared" si="13"/>
        <v>304705</v>
      </c>
      <c r="AR730" s="11" t="str">
        <f t="shared" si="14"/>
        <v/>
      </c>
    </row>
    <row r="731" spans="1:44" hidden="1">
      <c r="A731" s="1" t="s">
        <v>44</v>
      </c>
      <c r="B731" s="1" t="s">
        <v>1012</v>
      </c>
      <c r="C731" s="1">
        <v>124170767729247</v>
      </c>
      <c r="D731" s="1" t="s">
        <v>46</v>
      </c>
      <c r="E731" s="1" t="s">
        <v>47</v>
      </c>
      <c r="F731" s="1" t="s">
        <v>843</v>
      </c>
      <c r="G731" s="1">
        <v>43560</v>
      </c>
      <c r="H731" s="1">
        <v>43804</v>
      </c>
      <c r="I731" s="1">
        <v>3</v>
      </c>
      <c r="J731" s="1" t="s">
        <v>49</v>
      </c>
      <c r="K731" s="1">
        <v>201948</v>
      </c>
      <c r="L731" s="2">
        <v>43794</v>
      </c>
      <c r="M731" s="2">
        <v>43800</v>
      </c>
      <c r="N731" s="2">
        <v>43794</v>
      </c>
      <c r="O731" s="2">
        <v>43800</v>
      </c>
      <c r="P731" s="1">
        <v>1</v>
      </c>
      <c r="Q731" s="1">
        <v>2151</v>
      </c>
      <c r="R731" s="10">
        <f t="shared" si="0"/>
        <v>7.8918403287349573E-2</v>
      </c>
      <c r="S731" s="11">
        <f t="shared" si="1"/>
        <v>4.9718594071030227</v>
      </c>
      <c r="T731" s="1">
        <v>4.38</v>
      </c>
      <c r="U731" s="1">
        <v>0</v>
      </c>
      <c r="V731" s="1">
        <v>0</v>
      </c>
      <c r="W731" s="1">
        <v>27256</v>
      </c>
      <c r="X731" s="1">
        <v>606.44000000000005</v>
      </c>
      <c r="Y731" s="1">
        <v>63</v>
      </c>
      <c r="Z731" s="1">
        <v>3001.63</v>
      </c>
      <c r="AA731" s="1">
        <v>63</v>
      </c>
      <c r="AB731" s="1">
        <v>63</v>
      </c>
      <c r="AC731" s="1">
        <v>3001.63</v>
      </c>
      <c r="AD731" s="1">
        <v>3001.63</v>
      </c>
      <c r="AE731" s="1" t="s">
        <v>50</v>
      </c>
      <c r="AF731" s="11">
        <f t="shared" si="2"/>
        <v>2.3114176695039623E-3</v>
      </c>
      <c r="AG731" s="11">
        <f t="shared" si="3"/>
        <v>0</v>
      </c>
      <c r="AH731" s="10">
        <f t="shared" si="4"/>
        <v>0</v>
      </c>
      <c r="AI731" s="12">
        <f t="shared" si="5"/>
        <v>1</v>
      </c>
      <c r="AJ731" s="11">
        <f t="shared" si="6"/>
        <v>2.9087450366219099E-4</v>
      </c>
      <c r="AK731" s="11">
        <f t="shared" si="7"/>
        <v>0</v>
      </c>
      <c r="AL731" s="11">
        <f t="shared" si="8"/>
        <v>-7.9464430206242564</v>
      </c>
      <c r="AM731" s="13">
        <f t="shared" si="9"/>
        <v>0.5</v>
      </c>
      <c r="AN731" s="14">
        <f t="shared" si="10"/>
        <v>2.4859297035515113</v>
      </c>
      <c r="AO731" s="14">
        <f t="shared" si="11"/>
        <v>67756.5</v>
      </c>
      <c r="AP731" s="15">
        <f t="shared" si="12"/>
        <v>67756.5</v>
      </c>
      <c r="AQ731" s="16">
        <f t="shared" si="13"/>
        <v>27256</v>
      </c>
      <c r="AR731" s="11" t="str">
        <f t="shared" si="14"/>
        <v/>
      </c>
    </row>
    <row r="732" spans="1:44" hidden="1">
      <c r="A732" s="1" t="s">
        <v>44</v>
      </c>
      <c r="B732" s="1" t="s">
        <v>1013</v>
      </c>
      <c r="C732" s="1">
        <v>124170767729247</v>
      </c>
      <c r="D732" s="1" t="s">
        <v>46</v>
      </c>
      <c r="E732" s="1" t="s">
        <v>47</v>
      </c>
      <c r="F732" s="1" t="s">
        <v>658</v>
      </c>
      <c r="G732" s="1">
        <v>43560</v>
      </c>
      <c r="H732" s="1">
        <v>43804</v>
      </c>
      <c r="I732" s="1">
        <v>3</v>
      </c>
      <c r="J732" s="1" t="s">
        <v>49</v>
      </c>
      <c r="K732" s="1">
        <v>201948</v>
      </c>
      <c r="L732" s="2">
        <v>43794</v>
      </c>
      <c r="M732" s="2">
        <v>43800</v>
      </c>
      <c r="N732" s="2">
        <v>43794</v>
      </c>
      <c r="O732" s="2">
        <v>43800</v>
      </c>
      <c r="P732" s="1">
        <v>1</v>
      </c>
      <c r="Q732" s="1">
        <v>84016</v>
      </c>
      <c r="R732" s="10">
        <f t="shared" si="0"/>
        <v>1.9777777777777779</v>
      </c>
      <c r="S732" s="11">
        <f t="shared" si="1"/>
        <v>249.20000000000002</v>
      </c>
      <c r="T732" s="1">
        <v>19.327999999999999</v>
      </c>
      <c r="U732" s="1">
        <v>1</v>
      </c>
      <c r="V732" s="1">
        <v>43.725999999999999</v>
      </c>
      <c r="W732" s="1">
        <v>42480</v>
      </c>
      <c r="X732" s="1">
        <v>3190.07</v>
      </c>
      <c r="Y732" s="1">
        <v>126</v>
      </c>
      <c r="Z732" s="1">
        <v>15356.53</v>
      </c>
      <c r="AA732" s="1">
        <v>126</v>
      </c>
      <c r="AB732" s="1">
        <v>125.494382022408</v>
      </c>
      <c r="AC732" s="1">
        <v>15356.53</v>
      </c>
      <c r="AD732" s="1">
        <v>15294.9066853854</v>
      </c>
      <c r="AE732" s="1" t="s">
        <v>50</v>
      </c>
      <c r="AF732" s="11">
        <f t="shared" si="2"/>
        <v>2.9661016949152543E-3</v>
      </c>
      <c r="AG732" s="11">
        <f t="shared" si="3"/>
        <v>1.1902494762902305E-5</v>
      </c>
      <c r="AH732" s="10">
        <f t="shared" si="4"/>
        <v>0.5056179775280899</v>
      </c>
      <c r="AI732" s="12">
        <f t="shared" si="5"/>
        <v>0.9959871589085072</v>
      </c>
      <c r="AJ732" s="11">
        <f t="shared" si="6"/>
        <v>2.6384916650612402E-4</v>
      </c>
      <c r="AK732" s="11">
        <f t="shared" si="7"/>
        <v>1.1902423928000735E-5</v>
      </c>
      <c r="AL732" s="11">
        <f t="shared" si="8"/>
        <v>-11.185170513491228</v>
      </c>
      <c r="AM732" s="13">
        <f t="shared" si="9"/>
        <v>2.409890439784061E-29</v>
      </c>
      <c r="AN732" s="14">
        <f t="shared" si="10"/>
        <v>249.20000000000002</v>
      </c>
      <c r="AO732" s="14">
        <f t="shared" si="11"/>
        <v>10586016</v>
      </c>
      <c r="AP732" s="15">
        <f t="shared" si="12"/>
        <v>10543536</v>
      </c>
      <c r="AQ732" s="16">
        <f t="shared" si="13"/>
        <v>42309.534510433383</v>
      </c>
      <c r="AR732" s="11">
        <f t="shared" si="14"/>
        <v>1</v>
      </c>
    </row>
    <row r="733" spans="1:44" hidden="1">
      <c r="A733" s="1" t="s">
        <v>53</v>
      </c>
      <c r="B733" s="1" t="s">
        <v>1014</v>
      </c>
      <c r="C733" s="1">
        <v>124170767729247</v>
      </c>
      <c r="D733" s="1" t="s">
        <v>46</v>
      </c>
      <c r="E733" s="1" t="s">
        <v>55</v>
      </c>
      <c r="F733" s="1" t="s">
        <v>625</v>
      </c>
      <c r="G733" s="1">
        <v>43560</v>
      </c>
      <c r="H733" s="1">
        <v>43804</v>
      </c>
      <c r="I733" s="1">
        <v>3</v>
      </c>
      <c r="J733" s="1" t="s">
        <v>49</v>
      </c>
      <c r="K733" s="1">
        <v>201948</v>
      </c>
      <c r="L733" s="2">
        <v>43794</v>
      </c>
      <c r="M733" s="2">
        <v>43800</v>
      </c>
      <c r="N733" s="2">
        <v>43794</v>
      </c>
      <c r="O733" s="2">
        <v>43800</v>
      </c>
      <c r="P733" s="1">
        <v>1</v>
      </c>
      <c r="Q733" s="1">
        <v>37848</v>
      </c>
      <c r="R733" s="10">
        <f t="shared" si="0"/>
        <v>0.13619924645629339</v>
      </c>
      <c r="S733" s="11">
        <f t="shared" si="1"/>
        <v>58.020878990380986</v>
      </c>
      <c r="T733" s="1">
        <v>62.379999999999903</v>
      </c>
      <c r="U733" s="1">
        <v>2</v>
      </c>
      <c r="V733" s="1">
        <v>66</v>
      </c>
      <c r="W733" s="1">
        <v>277887</v>
      </c>
      <c r="X733" s="1">
        <v>3475.70999999999</v>
      </c>
      <c r="Y733" s="1">
        <v>426</v>
      </c>
      <c r="Z733" s="1">
        <v>17608.599999999999</v>
      </c>
      <c r="AA733" s="1">
        <v>426</v>
      </c>
      <c r="AB733" s="1">
        <v>411.31563094473</v>
      </c>
      <c r="AC733" s="1">
        <v>17608.599999999999</v>
      </c>
      <c r="AD733" s="1">
        <v>17001.625396838899</v>
      </c>
      <c r="AE733" s="1" t="s">
        <v>50</v>
      </c>
      <c r="AF733" s="11">
        <f t="shared" si="2"/>
        <v>1.532997225490937E-3</v>
      </c>
      <c r="AG733" s="11">
        <f t="shared" si="3"/>
        <v>5.2842950750369898E-5</v>
      </c>
      <c r="AH733" s="10">
        <f t="shared" si="4"/>
        <v>14.684369055168039</v>
      </c>
      <c r="AI733" s="12">
        <f t="shared" si="5"/>
        <v>0.96552965010523928</v>
      </c>
      <c r="AJ733" s="11">
        <f t="shared" si="6"/>
        <v>7.4217005544154719E-5</v>
      </c>
      <c r="AK733" s="11">
        <f t="shared" si="7"/>
        <v>3.736462154593747E-5</v>
      </c>
      <c r="AL733" s="11">
        <f t="shared" si="8"/>
        <v>-17.813441091660607</v>
      </c>
      <c r="AM733" s="13">
        <f t="shared" si="9"/>
        <v>2.7792498727752305E-71</v>
      </c>
      <c r="AN733" s="14">
        <f t="shared" si="10"/>
        <v>58.020878990380986</v>
      </c>
      <c r="AO733" s="14">
        <f t="shared" si="11"/>
        <v>16123248.000000002</v>
      </c>
      <c r="AP733" s="15">
        <f t="shared" si="12"/>
        <v>15567474</v>
      </c>
      <c r="AQ733" s="16">
        <f t="shared" si="13"/>
        <v>268308.13787879463</v>
      </c>
      <c r="AR733" s="11">
        <f t="shared" si="14"/>
        <v>1</v>
      </c>
    </row>
    <row r="734" spans="1:44" hidden="1">
      <c r="A734" s="1" t="s">
        <v>53</v>
      </c>
      <c r="B734" s="1" t="s">
        <v>1015</v>
      </c>
      <c r="C734" s="1">
        <v>124170767729247</v>
      </c>
      <c r="D734" s="1" t="s">
        <v>46</v>
      </c>
      <c r="E734" s="1" t="s">
        <v>55</v>
      </c>
      <c r="F734" s="1" t="s">
        <v>864</v>
      </c>
      <c r="G734" s="1">
        <v>43560</v>
      </c>
      <c r="H734" s="1">
        <v>43804</v>
      </c>
      <c r="I734" s="1">
        <v>3</v>
      </c>
      <c r="J734" s="1" t="s">
        <v>49</v>
      </c>
      <c r="K734" s="1">
        <v>201948</v>
      </c>
      <c r="L734" s="2">
        <v>43794</v>
      </c>
      <c r="M734" s="2">
        <v>43800</v>
      </c>
      <c r="N734" s="2">
        <v>43794</v>
      </c>
      <c r="O734" s="2">
        <v>43800</v>
      </c>
      <c r="P734" s="1">
        <v>1</v>
      </c>
      <c r="Q734" s="1">
        <v>9872</v>
      </c>
      <c r="R734" s="10">
        <f t="shared" si="0"/>
        <v>2.8276891260573041E-2</v>
      </c>
      <c r="S734" s="11">
        <f t="shared" si="1"/>
        <v>6.5319618811923732</v>
      </c>
      <c r="T734" s="1">
        <v>11.21</v>
      </c>
      <c r="U734" s="1">
        <v>0</v>
      </c>
      <c r="V734" s="1">
        <v>0</v>
      </c>
      <c r="W734" s="1">
        <v>349119</v>
      </c>
      <c r="X734" s="1">
        <v>2914.5499999999902</v>
      </c>
      <c r="Y734" s="1">
        <v>231</v>
      </c>
      <c r="Z734" s="1">
        <v>14686.37</v>
      </c>
      <c r="AA734" s="1">
        <v>231</v>
      </c>
      <c r="AB734" s="1">
        <v>231</v>
      </c>
      <c r="AC734" s="1">
        <v>14686.37</v>
      </c>
      <c r="AD734" s="1">
        <v>14686.37</v>
      </c>
      <c r="AE734" s="1" t="s">
        <v>50</v>
      </c>
      <c r="AF734" s="11">
        <f t="shared" si="2"/>
        <v>6.6166550660376553E-4</v>
      </c>
      <c r="AG734" s="11">
        <f t="shared" si="3"/>
        <v>0</v>
      </c>
      <c r="AH734" s="10">
        <f t="shared" si="4"/>
        <v>0</v>
      </c>
      <c r="AI734" s="12">
        <f t="shared" si="5"/>
        <v>1</v>
      </c>
      <c r="AJ734" s="11">
        <f t="shared" si="6"/>
        <v>4.3519989169939014E-5</v>
      </c>
      <c r="AK734" s="11">
        <f t="shared" si="7"/>
        <v>0</v>
      </c>
      <c r="AL734" s="11">
        <f t="shared" si="8"/>
        <v>-15.203714872723456</v>
      </c>
      <c r="AM734" s="13">
        <f t="shared" si="9"/>
        <v>0.5</v>
      </c>
      <c r="AN734" s="14">
        <f t="shared" si="10"/>
        <v>3.2659809405961866</v>
      </c>
      <c r="AO734" s="14">
        <f t="shared" si="11"/>
        <v>1140216</v>
      </c>
      <c r="AP734" s="15">
        <f t="shared" si="12"/>
        <v>1140216</v>
      </c>
      <c r="AQ734" s="16">
        <f t="shared" si="13"/>
        <v>349119</v>
      </c>
      <c r="AR734" s="11" t="str">
        <f t="shared" si="14"/>
        <v/>
      </c>
    </row>
    <row r="735" spans="1:44" hidden="1">
      <c r="A735" s="1" t="s">
        <v>44</v>
      </c>
      <c r="B735" s="1" t="s">
        <v>1016</v>
      </c>
      <c r="C735" s="1">
        <v>124170767729247</v>
      </c>
      <c r="D735" s="1" t="s">
        <v>46</v>
      </c>
      <c r="E735" s="1" t="s">
        <v>47</v>
      </c>
      <c r="F735" s="1" t="s">
        <v>766</v>
      </c>
      <c r="G735" s="1">
        <v>43560</v>
      </c>
      <c r="H735" s="1">
        <v>43804</v>
      </c>
      <c r="I735" s="1">
        <v>3</v>
      </c>
      <c r="J735" s="1" t="s">
        <v>49</v>
      </c>
      <c r="K735" s="1">
        <v>201948</v>
      </c>
      <c r="L735" s="2">
        <v>43794</v>
      </c>
      <c r="M735" s="2">
        <v>43800</v>
      </c>
      <c r="N735" s="2">
        <v>43794</v>
      </c>
      <c r="O735" s="2">
        <v>43800</v>
      </c>
      <c r="P735" s="1">
        <v>1</v>
      </c>
      <c r="Q735" s="1">
        <v>78512</v>
      </c>
      <c r="R735" s="10">
        <f t="shared" si="0"/>
        <v>0.18136457717327026</v>
      </c>
      <c r="S735" s="11">
        <f t="shared" si="1"/>
        <v>24.12148876404494</v>
      </c>
      <c r="T735" s="1">
        <v>22.466000000000001</v>
      </c>
      <c r="U735" s="1">
        <v>0.4</v>
      </c>
      <c r="V735" s="1">
        <v>48.733999999999902</v>
      </c>
      <c r="W735" s="1">
        <v>432896</v>
      </c>
      <c r="X735" s="1">
        <v>3804.38</v>
      </c>
      <c r="Y735" s="1">
        <v>133</v>
      </c>
      <c r="Z735" s="1">
        <v>10210.309999999899</v>
      </c>
      <c r="AA735" s="1">
        <v>133</v>
      </c>
      <c r="AB735" s="1">
        <v>130.794497656396</v>
      </c>
      <c r="AC735" s="1">
        <v>10210.309999999899</v>
      </c>
      <c r="AD735" s="1">
        <v>10040.9952433539</v>
      </c>
      <c r="AE735" s="1" t="s">
        <v>50</v>
      </c>
      <c r="AF735" s="11">
        <f t="shared" si="2"/>
        <v>3.0723314606741572E-4</v>
      </c>
      <c r="AG735" s="11">
        <f t="shared" si="3"/>
        <v>5.0947625840635831E-6</v>
      </c>
      <c r="AH735" s="10">
        <f t="shared" si="4"/>
        <v>2.2055023435907888</v>
      </c>
      <c r="AI735" s="12">
        <f t="shared" si="5"/>
        <v>0.98341727561209935</v>
      </c>
      <c r="AJ735" s="11">
        <f t="shared" si="6"/>
        <v>2.6636399656806242E-5</v>
      </c>
      <c r="AK735" s="11">
        <f t="shared" si="7"/>
        <v>8.0555064311982061E-6</v>
      </c>
      <c r="AL735" s="11">
        <f t="shared" si="8"/>
        <v>-10.857412096014688</v>
      </c>
      <c r="AM735" s="13">
        <f t="shared" si="9"/>
        <v>9.1943320090625733E-28</v>
      </c>
      <c r="AN735" s="14">
        <f t="shared" si="10"/>
        <v>24.12148876404494</v>
      </c>
      <c r="AO735" s="14">
        <f t="shared" si="11"/>
        <v>10442095.999999998</v>
      </c>
      <c r="AP735" s="15">
        <f t="shared" si="12"/>
        <v>10268937.599999998</v>
      </c>
      <c r="AQ735" s="16">
        <f t="shared" si="13"/>
        <v>425717.40494337538</v>
      </c>
      <c r="AR735" s="11">
        <f t="shared" si="14"/>
        <v>1</v>
      </c>
    </row>
    <row r="736" spans="1:44" hidden="1">
      <c r="A736" s="1" t="s">
        <v>44</v>
      </c>
      <c r="B736" s="1" t="s">
        <v>1017</v>
      </c>
      <c r="C736" s="1">
        <v>124170767729247</v>
      </c>
      <c r="D736" s="1" t="s">
        <v>46</v>
      </c>
      <c r="E736" s="1" t="s">
        <v>47</v>
      </c>
      <c r="F736" s="1" t="s">
        <v>1018</v>
      </c>
      <c r="G736" s="1">
        <v>43560</v>
      </c>
      <c r="H736" s="1">
        <v>43804</v>
      </c>
      <c r="I736" s="1">
        <v>3</v>
      </c>
      <c r="J736" s="1" t="s">
        <v>49</v>
      </c>
      <c r="K736" s="1">
        <v>201948</v>
      </c>
      <c r="L736" s="2">
        <v>43794</v>
      </c>
      <c r="M736" s="2">
        <v>43800</v>
      </c>
      <c r="N736" s="2">
        <v>43794</v>
      </c>
      <c r="O736" s="2">
        <v>43800</v>
      </c>
      <c r="P736" s="1">
        <v>1</v>
      </c>
      <c r="Q736" s="1">
        <v>5254</v>
      </c>
      <c r="R736" s="10">
        <f t="shared" si="0"/>
        <v>0.14314516129032259</v>
      </c>
      <c r="S736" s="11">
        <f t="shared" si="1"/>
        <v>4.1512096774193541</v>
      </c>
      <c r="T736" s="1">
        <v>3</v>
      </c>
      <c r="U736" s="1">
        <v>0</v>
      </c>
      <c r="V736" s="1">
        <v>0</v>
      </c>
      <c r="W736" s="1">
        <v>36704</v>
      </c>
      <c r="X736" s="1">
        <v>495.07</v>
      </c>
      <c r="Y736" s="1">
        <v>29</v>
      </c>
      <c r="Z736" s="1">
        <v>1134.95</v>
      </c>
      <c r="AA736" s="1">
        <v>29</v>
      </c>
      <c r="AB736" s="1">
        <v>29</v>
      </c>
      <c r="AC736" s="1">
        <v>1134.95</v>
      </c>
      <c r="AD736" s="1">
        <v>1134.95</v>
      </c>
      <c r="AE736" s="1" t="s">
        <v>50</v>
      </c>
      <c r="AF736" s="11">
        <f t="shared" si="2"/>
        <v>7.90104620749782E-4</v>
      </c>
      <c r="AG736" s="11">
        <f t="shared" si="3"/>
        <v>0</v>
      </c>
      <c r="AH736" s="10">
        <f t="shared" si="4"/>
        <v>0</v>
      </c>
      <c r="AI736" s="12">
        <f t="shared" si="5"/>
        <v>1</v>
      </c>
      <c r="AJ736" s="11">
        <f t="shared" si="6"/>
        <v>1.466607717128421E-4</v>
      </c>
      <c r="AK736" s="11">
        <f t="shared" si="7"/>
        <v>0</v>
      </c>
      <c r="AL736" s="11">
        <f t="shared" si="8"/>
        <v>-5.3872934904282781</v>
      </c>
      <c r="AM736" s="13">
        <f t="shared" si="9"/>
        <v>0.5</v>
      </c>
      <c r="AN736" s="14">
        <f t="shared" si="10"/>
        <v>2.075604838709677</v>
      </c>
      <c r="AO736" s="14">
        <f t="shared" si="11"/>
        <v>76182.999999999985</v>
      </c>
      <c r="AP736" s="15">
        <f t="shared" si="12"/>
        <v>76182.999999999985</v>
      </c>
      <c r="AQ736" s="16">
        <f t="shared" si="13"/>
        <v>36704</v>
      </c>
      <c r="AR736" s="11" t="str">
        <f t="shared" si="14"/>
        <v/>
      </c>
    </row>
    <row r="737" spans="1:44" hidden="1">
      <c r="A737" s="1" t="s">
        <v>44</v>
      </c>
      <c r="B737" s="1" t="s">
        <v>1019</v>
      </c>
      <c r="C737" s="1">
        <v>124170767729247</v>
      </c>
      <c r="D737" s="1" t="s">
        <v>46</v>
      </c>
      <c r="E737" s="1" t="s">
        <v>47</v>
      </c>
      <c r="F737" s="1" t="s">
        <v>679</v>
      </c>
      <c r="G737" s="1">
        <v>43560</v>
      </c>
      <c r="H737" s="1">
        <v>43804</v>
      </c>
      <c r="I737" s="1">
        <v>3</v>
      </c>
      <c r="J737" s="1" t="s">
        <v>49</v>
      </c>
      <c r="K737" s="1">
        <v>201948</v>
      </c>
      <c r="L737" s="2">
        <v>43794</v>
      </c>
      <c r="M737" s="2">
        <v>43800</v>
      </c>
      <c r="N737" s="2">
        <v>43794</v>
      </c>
      <c r="O737" s="2">
        <v>43800</v>
      </c>
      <c r="P737" s="1">
        <v>1</v>
      </c>
      <c r="Q737" s="1">
        <v>1617</v>
      </c>
      <c r="R737" s="10">
        <f t="shared" si="0"/>
        <v>0.2795643153526971</v>
      </c>
      <c r="S737" s="11">
        <f t="shared" si="1"/>
        <v>0.5591286307053942</v>
      </c>
      <c r="T737" s="1">
        <v>0.97499999999999998</v>
      </c>
      <c r="U737" s="1">
        <v>0</v>
      </c>
      <c r="V737" s="1">
        <v>0</v>
      </c>
      <c r="W737" s="1">
        <v>5784</v>
      </c>
      <c r="X737" s="1">
        <v>42.34</v>
      </c>
      <c r="Y737" s="1">
        <v>2</v>
      </c>
      <c r="Z737" s="1">
        <v>61.319999999999901</v>
      </c>
      <c r="AA737" s="1">
        <v>2</v>
      </c>
      <c r="AB737" s="1">
        <v>2</v>
      </c>
      <c r="AC737" s="1">
        <v>61.319999999999901</v>
      </c>
      <c r="AD737" s="1">
        <v>61.319999999999901</v>
      </c>
      <c r="AE737" s="1" t="s">
        <v>50</v>
      </c>
      <c r="AF737" s="11">
        <f t="shared" si="2"/>
        <v>3.4578146611341634E-4</v>
      </c>
      <c r="AG737" s="11">
        <f t="shared" si="3"/>
        <v>0</v>
      </c>
      <c r="AH737" s="10">
        <f t="shared" si="4"/>
        <v>0</v>
      </c>
      <c r="AI737" s="12">
        <f t="shared" si="5"/>
        <v>1</v>
      </c>
      <c r="AJ737" s="11">
        <f t="shared" si="6"/>
        <v>2.4446214329420271E-4</v>
      </c>
      <c r="AK737" s="11">
        <f t="shared" si="7"/>
        <v>0</v>
      </c>
      <c r="AL737" s="11">
        <f t="shared" si="8"/>
        <v>-1.4144581302196919</v>
      </c>
      <c r="AM737" s="13">
        <f t="shared" si="9"/>
        <v>0.5</v>
      </c>
      <c r="AN737" s="14">
        <f t="shared" si="10"/>
        <v>0.2795643153526971</v>
      </c>
      <c r="AO737" s="14">
        <f t="shared" si="11"/>
        <v>1617</v>
      </c>
      <c r="AP737" s="15">
        <f t="shared" si="12"/>
        <v>1617</v>
      </c>
      <c r="AQ737" s="16">
        <f t="shared" si="13"/>
        <v>5784</v>
      </c>
      <c r="AR737" s="11" t="str">
        <f t="shared" si="14"/>
        <v/>
      </c>
    </row>
    <row r="738" spans="1:44" hidden="1">
      <c r="A738" s="1" t="s">
        <v>44</v>
      </c>
      <c r="B738" s="1" t="s">
        <v>1020</v>
      </c>
      <c r="C738" s="1">
        <v>124170767729247</v>
      </c>
      <c r="D738" s="1" t="s">
        <v>46</v>
      </c>
      <c r="E738" s="1" t="s">
        <v>47</v>
      </c>
      <c r="F738" s="1" t="s">
        <v>1021</v>
      </c>
      <c r="G738" s="1">
        <v>43560</v>
      </c>
      <c r="H738" s="1">
        <v>43804</v>
      </c>
      <c r="I738" s="1">
        <v>3</v>
      </c>
      <c r="J738" s="1" t="s">
        <v>49</v>
      </c>
      <c r="K738" s="1">
        <v>201948</v>
      </c>
      <c r="L738" s="2">
        <v>43794</v>
      </c>
      <c r="M738" s="2">
        <v>43800</v>
      </c>
      <c r="N738" s="2">
        <v>43794</v>
      </c>
      <c r="O738" s="2">
        <v>43800</v>
      </c>
      <c r="P738" s="1">
        <v>1</v>
      </c>
      <c r="Q738" s="1">
        <v>14316</v>
      </c>
      <c r="R738" s="10">
        <f t="shared" si="0"/>
        <v>0.11145366218236173</v>
      </c>
      <c r="S738" s="11">
        <f t="shared" si="1"/>
        <v>5.0154147982062778</v>
      </c>
      <c r="T738" s="1">
        <v>15.494999999999999</v>
      </c>
      <c r="U738" s="1">
        <v>1</v>
      </c>
      <c r="V738" s="1">
        <v>171.78</v>
      </c>
      <c r="W738" s="1">
        <v>128448</v>
      </c>
      <c r="X738" s="1">
        <v>830.32</v>
      </c>
      <c r="Y738" s="1">
        <v>45</v>
      </c>
      <c r="Z738" s="1">
        <v>2063.25</v>
      </c>
      <c r="AA738" s="1">
        <v>45</v>
      </c>
      <c r="AB738" s="1">
        <v>36.027661357935003</v>
      </c>
      <c r="AC738" s="1">
        <v>2063.25</v>
      </c>
      <c r="AD738" s="1">
        <v>1651.8682732613099</v>
      </c>
      <c r="AE738" s="1" t="s">
        <v>50</v>
      </c>
      <c r="AF738" s="11">
        <f t="shared" si="2"/>
        <v>3.5033632286995514E-4</v>
      </c>
      <c r="AG738" s="11">
        <f t="shared" si="3"/>
        <v>6.9851913942442024E-5</v>
      </c>
      <c r="AH738" s="10">
        <f t="shared" si="4"/>
        <v>8.9723386420787925</v>
      </c>
      <c r="AI738" s="12">
        <f t="shared" si="5"/>
        <v>0.80061469684269349</v>
      </c>
      <c r="AJ738" s="11">
        <f t="shared" si="6"/>
        <v>5.2215906559970357E-5</v>
      </c>
      <c r="AK738" s="11">
        <f t="shared" si="7"/>
        <v>6.9849474254896356E-5</v>
      </c>
      <c r="AL738" s="11">
        <f t="shared" si="8"/>
        <v>-3.2162238570497461</v>
      </c>
      <c r="AM738" s="13">
        <f t="shared" si="9"/>
        <v>6.4944735048690755E-4</v>
      </c>
      <c r="AN738" s="14">
        <f t="shared" si="10"/>
        <v>5.0154147982062778</v>
      </c>
      <c r="AO738" s="14">
        <f t="shared" si="11"/>
        <v>644220</v>
      </c>
      <c r="AP738" s="15">
        <f t="shared" si="12"/>
        <v>515772</v>
      </c>
      <c r="AQ738" s="16">
        <f t="shared" si="13"/>
        <v>102837.3565800503</v>
      </c>
      <c r="AR738" s="11">
        <f t="shared" si="14"/>
        <v>1</v>
      </c>
    </row>
    <row r="739" spans="1:44" hidden="1">
      <c r="A739" s="1" t="s">
        <v>44</v>
      </c>
      <c r="B739" s="1" t="s">
        <v>1022</v>
      </c>
      <c r="C739" s="1">
        <v>124170767729247</v>
      </c>
      <c r="D739" s="1" t="s">
        <v>46</v>
      </c>
      <c r="E739" s="1" t="s">
        <v>47</v>
      </c>
      <c r="F739" s="1" t="s">
        <v>1023</v>
      </c>
      <c r="G739" s="1">
        <v>43560</v>
      </c>
      <c r="H739" s="1">
        <v>43804</v>
      </c>
      <c r="I739" s="1">
        <v>3</v>
      </c>
      <c r="J739" s="1" t="s">
        <v>49</v>
      </c>
      <c r="K739" s="1">
        <v>201948</v>
      </c>
      <c r="L739" s="2">
        <v>43794</v>
      </c>
      <c r="M739" s="2">
        <v>43800</v>
      </c>
      <c r="N739" s="2">
        <v>43794</v>
      </c>
      <c r="O739" s="2">
        <v>43800</v>
      </c>
      <c r="P739" s="1">
        <v>1</v>
      </c>
      <c r="Q739" s="1">
        <v>2037</v>
      </c>
      <c r="R739" s="10">
        <f t="shared" si="0"/>
        <v>9.5810129440096325E-3</v>
      </c>
      <c r="S739" s="11">
        <f t="shared" si="1"/>
        <v>0.72815698374473214</v>
      </c>
      <c r="T739" s="1">
        <v>2.78</v>
      </c>
      <c r="U739" s="1">
        <v>0</v>
      </c>
      <c r="V739" s="1">
        <v>0</v>
      </c>
      <c r="W739" s="1">
        <v>212608</v>
      </c>
      <c r="X739" s="1">
        <v>1702.52</v>
      </c>
      <c r="Y739" s="1">
        <v>76</v>
      </c>
      <c r="Z739" s="1">
        <v>3908.63</v>
      </c>
      <c r="AA739" s="1">
        <v>76</v>
      </c>
      <c r="AB739" s="1">
        <v>76</v>
      </c>
      <c r="AC739" s="1">
        <v>3908.63</v>
      </c>
      <c r="AD739" s="1">
        <v>3908.63</v>
      </c>
      <c r="AE739" s="1" t="s">
        <v>50</v>
      </c>
      <c r="AF739" s="11">
        <f t="shared" si="2"/>
        <v>3.5746538229981941E-4</v>
      </c>
      <c r="AG739" s="11">
        <f t="shared" si="3"/>
        <v>0</v>
      </c>
      <c r="AH739" s="10">
        <f t="shared" si="4"/>
        <v>0</v>
      </c>
      <c r="AI739" s="12">
        <f t="shared" si="5"/>
        <v>1</v>
      </c>
      <c r="AJ739" s="11">
        <f t="shared" si="6"/>
        <v>4.0996762080131197E-5</v>
      </c>
      <c r="AK739" s="11">
        <f t="shared" si="7"/>
        <v>0</v>
      </c>
      <c r="AL739" s="11">
        <f t="shared" si="8"/>
        <v>-8.719356460423068</v>
      </c>
      <c r="AM739" s="13">
        <f t="shared" si="9"/>
        <v>0.5</v>
      </c>
      <c r="AN739" s="14">
        <f t="shared" si="10"/>
        <v>0.36407849187236607</v>
      </c>
      <c r="AO739" s="14">
        <f t="shared" si="11"/>
        <v>77406</v>
      </c>
      <c r="AP739" s="15">
        <f t="shared" si="12"/>
        <v>77406</v>
      </c>
      <c r="AQ739" s="16">
        <f t="shared" si="13"/>
        <v>212608</v>
      </c>
      <c r="AR739" s="11" t="str">
        <f t="shared" si="14"/>
        <v/>
      </c>
    </row>
    <row r="740" spans="1:44" hidden="1">
      <c r="A740" s="1" t="s">
        <v>44</v>
      </c>
      <c r="B740" s="1" t="s">
        <v>1024</v>
      </c>
      <c r="C740" s="1">
        <v>124170767729247</v>
      </c>
      <c r="D740" s="1" t="s">
        <v>46</v>
      </c>
      <c r="E740" s="1" t="s">
        <v>47</v>
      </c>
      <c r="F740" s="1" t="s">
        <v>695</v>
      </c>
      <c r="G740" s="1">
        <v>43560</v>
      </c>
      <c r="H740" s="1">
        <v>43804</v>
      </c>
      <c r="I740" s="1">
        <v>3</v>
      </c>
      <c r="J740" s="1" t="s">
        <v>49</v>
      </c>
      <c r="K740" s="1">
        <v>201948</v>
      </c>
      <c r="L740" s="2">
        <v>43794</v>
      </c>
      <c r="M740" s="2">
        <v>43800</v>
      </c>
      <c r="N740" s="2">
        <v>43794</v>
      </c>
      <c r="O740" s="2">
        <v>43800</v>
      </c>
      <c r="P740" s="1">
        <v>1</v>
      </c>
      <c r="Q740" s="1">
        <v>84016</v>
      </c>
      <c r="R740" s="10">
        <f t="shared" si="0"/>
        <v>1.1805305755395683</v>
      </c>
      <c r="S740" s="11">
        <f t="shared" si="1"/>
        <v>181.80170863309351</v>
      </c>
      <c r="T740" s="1">
        <v>19.327999999999999</v>
      </c>
      <c r="U740" s="1">
        <v>1</v>
      </c>
      <c r="V740" s="1">
        <v>43.725999999999999</v>
      </c>
      <c r="W740" s="1">
        <v>71168</v>
      </c>
      <c r="X740" s="1">
        <v>3933.6</v>
      </c>
      <c r="Y740" s="1">
        <v>154</v>
      </c>
      <c r="Z740" s="1">
        <v>7201.4</v>
      </c>
      <c r="AA740" s="1">
        <v>154</v>
      </c>
      <c r="AB740" s="1">
        <v>153.15292325255999</v>
      </c>
      <c r="AC740" s="1">
        <v>7201.4</v>
      </c>
      <c r="AD740" s="1">
        <v>7161.78871111029</v>
      </c>
      <c r="AE740" s="1" t="s">
        <v>50</v>
      </c>
      <c r="AF740" s="11">
        <f t="shared" si="2"/>
        <v>2.1638938848920863E-3</v>
      </c>
      <c r="AG740" s="11">
        <f t="shared" si="3"/>
        <v>1.1902494762902305E-5</v>
      </c>
      <c r="AH740" s="10">
        <f t="shared" si="4"/>
        <v>0.84707674728623117</v>
      </c>
      <c r="AI740" s="12">
        <f t="shared" si="5"/>
        <v>0.99449950164099843</v>
      </c>
      <c r="AJ740" s="11">
        <f t="shared" si="6"/>
        <v>1.7418277549213887E-4</v>
      </c>
      <c r="AK740" s="11">
        <f t="shared" si="7"/>
        <v>1.1902423928000735E-5</v>
      </c>
      <c r="AL740" s="11">
        <f t="shared" si="8"/>
        <v>-12.326044664198976</v>
      </c>
      <c r="AM740" s="13">
        <f t="shared" si="9"/>
        <v>3.2793975715841327E-35</v>
      </c>
      <c r="AN740" s="14">
        <f t="shared" si="10"/>
        <v>181.80170863309351</v>
      </c>
      <c r="AO740" s="14">
        <f t="shared" si="11"/>
        <v>12938463.999999998</v>
      </c>
      <c r="AP740" s="15">
        <f t="shared" si="12"/>
        <v>12867295.999999998</v>
      </c>
      <c r="AQ740" s="16">
        <f t="shared" si="13"/>
        <v>70776.540532786574</v>
      </c>
      <c r="AR740" s="11">
        <f t="shared" si="14"/>
        <v>1</v>
      </c>
    </row>
    <row r="741" spans="1:44" hidden="1">
      <c r="A741" s="1" t="s">
        <v>44</v>
      </c>
      <c r="B741" s="1" t="s">
        <v>1025</v>
      </c>
      <c r="C741" s="1">
        <v>124170767729247</v>
      </c>
      <c r="D741" s="1" t="s">
        <v>46</v>
      </c>
      <c r="E741" s="1" t="s">
        <v>47</v>
      </c>
      <c r="F741" s="1" t="s">
        <v>893</v>
      </c>
      <c r="G741" s="1">
        <v>43560</v>
      </c>
      <c r="H741" s="1">
        <v>43804</v>
      </c>
      <c r="I741" s="1">
        <v>3</v>
      </c>
      <c r="J741" s="1" t="s">
        <v>49</v>
      </c>
      <c r="K741" s="1">
        <v>201948</v>
      </c>
      <c r="L741" s="2">
        <v>43794</v>
      </c>
      <c r="M741" s="2">
        <v>43800</v>
      </c>
      <c r="N741" s="2">
        <v>43794</v>
      </c>
      <c r="O741" s="2">
        <v>43800</v>
      </c>
      <c r="P741" s="1">
        <v>1</v>
      </c>
      <c r="Q741" s="1">
        <v>117</v>
      </c>
      <c r="R741" s="10">
        <f t="shared" si="0"/>
        <v>0.26773455377574373</v>
      </c>
      <c r="S741" s="11">
        <f t="shared" si="1"/>
        <v>0.26773455377574373</v>
      </c>
      <c r="T741" s="1">
        <v>0.28000000000000003</v>
      </c>
      <c r="U741" s="1">
        <v>0</v>
      </c>
      <c r="V741" s="1">
        <v>0</v>
      </c>
      <c r="W741" s="1">
        <v>437</v>
      </c>
      <c r="X741" s="1">
        <v>4.24</v>
      </c>
      <c r="Y741" s="1">
        <v>1</v>
      </c>
      <c r="Z741" s="1">
        <v>197.23</v>
      </c>
      <c r="AA741" s="1">
        <v>1</v>
      </c>
      <c r="AB741" s="1">
        <v>1</v>
      </c>
      <c r="AC741" s="1">
        <v>197.23</v>
      </c>
      <c r="AD741" s="1">
        <v>197.23</v>
      </c>
      <c r="AE741" s="1" t="s">
        <v>50</v>
      </c>
      <c r="AF741" s="11">
        <f t="shared" si="2"/>
        <v>2.2883295194508009E-3</v>
      </c>
      <c r="AG741" s="11">
        <f t="shared" si="3"/>
        <v>0</v>
      </c>
      <c r="AH741" s="10">
        <f t="shared" si="4"/>
        <v>0</v>
      </c>
      <c r="AI741" s="12">
        <f t="shared" si="5"/>
        <v>1</v>
      </c>
      <c r="AJ741" s="11">
        <f t="shared" si="6"/>
        <v>2.285709793898816E-3</v>
      </c>
      <c r="AK741" s="11">
        <f t="shared" si="7"/>
        <v>0</v>
      </c>
      <c r="AL741" s="11">
        <f t="shared" si="8"/>
        <v>-1.0011461321813371</v>
      </c>
      <c r="AM741" s="13">
        <f t="shared" si="9"/>
        <v>0.5</v>
      </c>
      <c r="AN741" s="14">
        <f t="shared" si="10"/>
        <v>0.13386727688787187</v>
      </c>
      <c r="AO741" s="14">
        <f t="shared" si="11"/>
        <v>58.500000000000007</v>
      </c>
      <c r="AP741" s="15">
        <f t="shared" si="12"/>
        <v>58.500000000000007</v>
      </c>
      <c r="AQ741" s="16">
        <f t="shared" si="13"/>
        <v>437</v>
      </c>
      <c r="AR741" s="11" t="str">
        <f t="shared" si="14"/>
        <v/>
      </c>
    </row>
    <row r="742" spans="1:44" hidden="1">
      <c r="A742" s="1" t="s">
        <v>90</v>
      </c>
      <c r="B742" s="1" t="s">
        <v>1026</v>
      </c>
      <c r="C742" s="1">
        <v>124170767729247</v>
      </c>
      <c r="D742" s="1" t="s">
        <v>46</v>
      </c>
      <c r="E742" s="1" t="s">
        <v>92</v>
      </c>
      <c r="F742" s="1" t="s">
        <v>93</v>
      </c>
      <c r="G742" s="1">
        <v>43560</v>
      </c>
      <c r="H742" s="1">
        <v>43804</v>
      </c>
      <c r="I742" s="1">
        <v>3</v>
      </c>
      <c r="J742" s="1" t="s">
        <v>49</v>
      </c>
      <c r="K742" s="1">
        <v>201948</v>
      </c>
      <c r="L742" s="2">
        <v>43794</v>
      </c>
      <c r="M742" s="2">
        <v>43800</v>
      </c>
      <c r="N742" s="2">
        <v>43794</v>
      </c>
      <c r="O742" s="2">
        <v>43800</v>
      </c>
      <c r="P742" s="1">
        <v>1</v>
      </c>
      <c r="Q742" s="1">
        <v>4188</v>
      </c>
      <c r="R742" s="10">
        <f t="shared" si="0"/>
        <v>9.1265690376569036E-2</v>
      </c>
      <c r="S742" s="11">
        <f t="shared" si="1"/>
        <v>24.002876569037657</v>
      </c>
      <c r="T742" s="1">
        <v>12.97</v>
      </c>
      <c r="U742" s="1">
        <v>8</v>
      </c>
      <c r="V742" s="1">
        <v>629.99</v>
      </c>
      <c r="W742" s="1">
        <v>45888</v>
      </c>
      <c r="X742" s="1">
        <v>2784.2</v>
      </c>
      <c r="Y742" s="1">
        <v>263</v>
      </c>
      <c r="Z742" s="1">
        <v>11286.25</v>
      </c>
      <c r="AA742" s="1">
        <v>263</v>
      </c>
      <c r="AB742" s="1">
        <v>175.343839541438</v>
      </c>
      <c r="AC742" s="1">
        <v>11286.25</v>
      </c>
      <c r="AD742" s="1">
        <v>7524.61752480819</v>
      </c>
      <c r="AE742" s="1" t="s">
        <v>50</v>
      </c>
      <c r="AF742" s="11">
        <f t="shared" si="2"/>
        <v>5.7313458856345888E-3</v>
      </c>
      <c r="AG742" s="11">
        <f t="shared" si="3"/>
        <v>1.9102196752626551E-3</v>
      </c>
      <c r="AH742" s="10">
        <f t="shared" si="4"/>
        <v>87.656160458452717</v>
      </c>
      <c r="AI742" s="12">
        <f t="shared" si="5"/>
        <v>0.66670661422641553</v>
      </c>
      <c r="AJ742" s="11">
        <f t="shared" si="6"/>
        <v>3.5239571466394947E-4</v>
      </c>
      <c r="AK742" s="11">
        <f t="shared" si="7"/>
        <v>6.7471928721247305E-4</v>
      </c>
      <c r="AL742" s="11">
        <f t="shared" si="8"/>
        <v>-5.019856733948223</v>
      </c>
      <c r="AM742" s="13">
        <f t="shared" si="9"/>
        <v>2.5855015554902275E-7</v>
      </c>
      <c r="AN742" s="14">
        <f t="shared" si="10"/>
        <v>24.002876569037657</v>
      </c>
      <c r="AO742" s="14">
        <f t="shared" si="11"/>
        <v>1101444</v>
      </c>
      <c r="AP742" s="15">
        <f t="shared" si="12"/>
        <v>734340</v>
      </c>
      <c r="AQ742" s="16">
        <f t="shared" si="13"/>
        <v>30593.833113621757</v>
      </c>
      <c r="AR742" s="11">
        <f t="shared" si="14"/>
        <v>1</v>
      </c>
    </row>
    <row r="743" spans="1:44" hidden="1">
      <c r="A743" s="1" t="s">
        <v>44</v>
      </c>
      <c r="B743" s="1" t="s">
        <v>1027</v>
      </c>
      <c r="C743" s="1">
        <v>124170767729247</v>
      </c>
      <c r="D743" s="1" t="s">
        <v>46</v>
      </c>
      <c r="E743" s="1" t="s">
        <v>47</v>
      </c>
      <c r="F743" s="1" t="s">
        <v>828</v>
      </c>
      <c r="G743" s="1">
        <v>43560</v>
      </c>
      <c r="H743" s="1">
        <v>43804</v>
      </c>
      <c r="I743" s="1">
        <v>3</v>
      </c>
      <c r="J743" s="1" t="s">
        <v>49</v>
      </c>
      <c r="K743" s="1">
        <v>201948</v>
      </c>
      <c r="L743" s="2">
        <v>43794</v>
      </c>
      <c r="M743" s="2">
        <v>43800</v>
      </c>
      <c r="N743" s="2">
        <v>43794</v>
      </c>
      <c r="O743" s="2">
        <v>43800</v>
      </c>
      <c r="P743" s="1">
        <v>1</v>
      </c>
      <c r="R743" s="10">
        <f t="shared" si="0"/>
        <v>0</v>
      </c>
      <c r="S743" s="11">
        <f t="shared" si="1"/>
        <v>0</v>
      </c>
      <c r="W743" s="1">
        <v>62416</v>
      </c>
      <c r="X743" s="1">
        <v>363.79</v>
      </c>
      <c r="Y743" s="1">
        <v>10</v>
      </c>
      <c r="Z743" s="1">
        <v>249.72</v>
      </c>
      <c r="AA743" s="1">
        <v>10</v>
      </c>
      <c r="AB743" s="1">
        <v>0</v>
      </c>
      <c r="AC743" s="1">
        <v>249.72</v>
      </c>
      <c r="AD743" s="1">
        <v>0</v>
      </c>
      <c r="AE743" s="1" t="s">
        <v>50</v>
      </c>
      <c r="AF743" s="11">
        <f t="shared" si="2"/>
        <v>1.6021532940271724E-4</v>
      </c>
      <c r="AG743" s="11">
        <f t="shared" si="3"/>
        <v>0</v>
      </c>
      <c r="AH743" s="10">
        <f t="shared" si="4"/>
        <v>0</v>
      </c>
      <c r="AI743" s="12">
        <f t="shared" si="5"/>
        <v>1</v>
      </c>
      <c r="AJ743" s="11">
        <f t="shared" si="6"/>
        <v>5.0660476918458873E-5</v>
      </c>
      <c r="AK743" s="11">
        <f t="shared" si="7"/>
        <v>0</v>
      </c>
      <c r="AL743" s="11">
        <f t="shared" si="8"/>
        <v>-3.1625310132905695</v>
      </c>
      <c r="AM743" s="13">
        <f t="shared" si="9"/>
        <v>0.5</v>
      </c>
      <c r="AN743" s="14">
        <f t="shared" si="10"/>
        <v>0</v>
      </c>
      <c r="AO743" s="14">
        <f t="shared" si="11"/>
        <v>0</v>
      </c>
      <c r="AP743" s="15">
        <f t="shared" si="12"/>
        <v>0</v>
      </c>
      <c r="AQ743" s="16">
        <f t="shared" si="13"/>
        <v>62416</v>
      </c>
      <c r="AR743" s="11" t="str">
        <f t="shared" si="14"/>
        <v/>
      </c>
    </row>
    <row r="744" spans="1:44" hidden="1">
      <c r="A744" s="1" t="s">
        <v>44</v>
      </c>
      <c r="B744" s="1" t="s">
        <v>1028</v>
      </c>
      <c r="C744" s="1">
        <v>124170767729247</v>
      </c>
      <c r="D744" s="1" t="s">
        <v>46</v>
      </c>
      <c r="E744" s="1" t="s">
        <v>47</v>
      </c>
      <c r="F744" s="1" t="s">
        <v>729</v>
      </c>
      <c r="G744" s="1">
        <v>43560</v>
      </c>
      <c r="H744" s="1">
        <v>43804</v>
      </c>
      <c r="I744" s="1">
        <v>3</v>
      </c>
      <c r="J744" s="1" t="s">
        <v>49</v>
      </c>
      <c r="K744" s="1">
        <v>201948</v>
      </c>
      <c r="L744" s="2">
        <v>43794</v>
      </c>
      <c r="M744" s="2">
        <v>43800</v>
      </c>
      <c r="N744" s="2">
        <v>43794</v>
      </c>
      <c r="O744" s="2">
        <v>43800</v>
      </c>
      <c r="P744" s="1">
        <v>1</v>
      </c>
      <c r="Q744" s="1">
        <v>1810</v>
      </c>
      <c r="R744" s="10">
        <f t="shared" si="0"/>
        <v>0.11467308667004561</v>
      </c>
      <c r="S744" s="11">
        <f t="shared" si="1"/>
        <v>19.723770907247843</v>
      </c>
      <c r="T744" s="1">
        <v>10.86</v>
      </c>
      <c r="U744" s="1">
        <v>14</v>
      </c>
      <c r="V744" s="1">
        <v>585.66</v>
      </c>
      <c r="W744" s="1">
        <v>15784</v>
      </c>
      <c r="X744" s="1">
        <v>1172.48999999999</v>
      </c>
      <c r="Y744" s="1">
        <v>172</v>
      </c>
      <c r="Z744" s="1">
        <v>8634.9599999999991</v>
      </c>
      <c r="AA744" s="1">
        <v>172</v>
      </c>
      <c r="AB744" s="1">
        <v>49.913812154567999</v>
      </c>
      <c r="AC744" s="1">
        <v>8634.9599999999991</v>
      </c>
      <c r="AD744" s="1">
        <v>2505.8358802453899</v>
      </c>
      <c r="AE744" s="1" t="s">
        <v>50</v>
      </c>
      <c r="AF744" s="11">
        <f t="shared" si="2"/>
        <v>1.0897110998479472E-2</v>
      </c>
      <c r="AG744" s="11">
        <f t="shared" si="3"/>
        <v>7.7348066298342545E-3</v>
      </c>
      <c r="AH744" s="10">
        <f t="shared" si="4"/>
        <v>122.08618784530387</v>
      </c>
      <c r="AI744" s="12">
        <f t="shared" si="5"/>
        <v>0.29019658229474488</v>
      </c>
      <c r="AJ744" s="11">
        <f t="shared" si="6"/>
        <v>8.2635733502977975E-4</v>
      </c>
      <c r="AK744" s="11">
        <f t="shared" si="7"/>
        <v>2.0592037559251397E-3</v>
      </c>
      <c r="AL744" s="11">
        <f t="shared" si="8"/>
        <v>-1.4252154499662659</v>
      </c>
      <c r="AM744" s="13">
        <f t="shared" si="9"/>
        <v>7.7047465814412769E-2</v>
      </c>
      <c r="AN744" s="14">
        <f t="shared" si="10"/>
        <v>18.145869234668016</v>
      </c>
      <c r="AO744" s="14">
        <f t="shared" si="11"/>
        <v>286414.39999999997</v>
      </c>
      <c r="AP744" s="15">
        <f t="shared" si="12"/>
        <v>83116.479999999967</v>
      </c>
      <c r="AQ744" s="16">
        <f t="shared" si="13"/>
        <v>4580.4628549402532</v>
      </c>
      <c r="AR744" s="11">
        <f t="shared" si="14"/>
        <v>0.92</v>
      </c>
    </row>
    <row r="745" spans="1:44" hidden="1">
      <c r="A745" s="1" t="s">
        <v>44</v>
      </c>
      <c r="B745" s="1" t="s">
        <v>1029</v>
      </c>
      <c r="C745" s="1">
        <v>124170767729247</v>
      </c>
      <c r="D745" s="1" t="s">
        <v>46</v>
      </c>
      <c r="E745" s="1" t="s">
        <v>47</v>
      </c>
      <c r="F745" s="1" t="s">
        <v>1030</v>
      </c>
      <c r="G745" s="1">
        <v>43560</v>
      </c>
      <c r="H745" s="1">
        <v>43804</v>
      </c>
      <c r="I745" s="1">
        <v>3</v>
      </c>
      <c r="J745" s="1" t="s">
        <v>49</v>
      </c>
      <c r="K745" s="1">
        <v>201948</v>
      </c>
      <c r="L745" s="2">
        <v>43794</v>
      </c>
      <c r="M745" s="2">
        <v>43800</v>
      </c>
      <c r="N745" s="2">
        <v>43794</v>
      </c>
      <c r="O745" s="2">
        <v>43800</v>
      </c>
      <c r="P745" s="1">
        <v>1</v>
      </c>
      <c r="Q745" s="1">
        <v>8872</v>
      </c>
      <c r="R745" s="10">
        <f t="shared" si="0"/>
        <v>9.7520225114315864E-2</v>
      </c>
      <c r="S745" s="11">
        <f t="shared" si="1"/>
        <v>2.6330460780865281</v>
      </c>
      <c r="T745" s="1">
        <v>8.8099999999999898</v>
      </c>
      <c r="U745" s="1">
        <v>1</v>
      </c>
      <c r="V745" s="1">
        <v>48.5</v>
      </c>
      <c r="W745" s="1">
        <v>90976</v>
      </c>
      <c r="X745" s="1">
        <v>611.74</v>
      </c>
      <c r="Y745" s="1">
        <v>27</v>
      </c>
      <c r="Z745" s="1">
        <v>1549.9</v>
      </c>
      <c r="AA745" s="1">
        <v>27</v>
      </c>
      <c r="AB745" s="1">
        <v>16.745716862009999</v>
      </c>
      <c r="AC745" s="1">
        <v>1549.9</v>
      </c>
      <c r="AD745" s="1">
        <v>961.26616905293702</v>
      </c>
      <c r="AE745" s="1" t="s">
        <v>50</v>
      </c>
      <c r="AF745" s="11">
        <f t="shared" si="2"/>
        <v>2.9678156876538866E-4</v>
      </c>
      <c r="AG745" s="11">
        <f t="shared" si="3"/>
        <v>1.127141568981064E-4</v>
      </c>
      <c r="AH745" s="10">
        <f t="shared" si="4"/>
        <v>10.254283137962128</v>
      </c>
      <c r="AI745" s="12">
        <f t="shared" si="5"/>
        <v>0.62021173563103227</v>
      </c>
      <c r="AJ745" s="11">
        <f t="shared" si="6"/>
        <v>5.7107163475588949E-5</v>
      </c>
      <c r="AK745" s="11">
        <f t="shared" si="7"/>
        <v>1.1270780447851683E-4</v>
      </c>
      <c r="AL745" s="11">
        <f t="shared" si="8"/>
        <v>-1.4568078542383689</v>
      </c>
      <c r="AM745" s="13">
        <f t="shared" si="9"/>
        <v>7.2584713611390989E-2</v>
      </c>
      <c r="AN745" s="14">
        <f t="shared" si="10"/>
        <v>2.4487328526204712</v>
      </c>
      <c r="AO745" s="14">
        <f t="shared" si="11"/>
        <v>222775.91999999998</v>
      </c>
      <c r="AP745" s="15">
        <f t="shared" si="12"/>
        <v>138168.24</v>
      </c>
      <c r="AQ745" s="16">
        <f t="shared" si="13"/>
        <v>56424.38286076879</v>
      </c>
      <c r="AR745" s="11">
        <f t="shared" si="14"/>
        <v>0.93</v>
      </c>
    </row>
    <row r="746" spans="1:44" hidden="1">
      <c r="A746" s="1" t="s">
        <v>44</v>
      </c>
      <c r="B746" s="1" t="s">
        <v>1031</v>
      </c>
      <c r="C746" s="1">
        <v>124170767729247</v>
      </c>
      <c r="D746" s="1" t="s">
        <v>46</v>
      </c>
      <c r="E746" s="1" t="s">
        <v>47</v>
      </c>
      <c r="F746" s="1" t="s">
        <v>1032</v>
      </c>
      <c r="G746" s="1">
        <v>43560</v>
      </c>
      <c r="H746" s="1">
        <v>43804</v>
      </c>
      <c r="I746" s="1">
        <v>3</v>
      </c>
      <c r="J746" s="1" t="s">
        <v>49</v>
      </c>
      <c r="K746" s="1">
        <v>201948</v>
      </c>
      <c r="L746" s="2">
        <v>43794</v>
      </c>
      <c r="M746" s="2">
        <v>43800</v>
      </c>
      <c r="N746" s="2">
        <v>43794</v>
      </c>
      <c r="O746" s="2">
        <v>43800</v>
      </c>
      <c r="P746" s="1">
        <v>1</v>
      </c>
      <c r="Q746" s="1">
        <v>2518</v>
      </c>
      <c r="R746" s="10">
        <f t="shared" si="0"/>
        <v>0.14704508292455035</v>
      </c>
      <c r="S746" s="11">
        <f t="shared" si="1"/>
        <v>6.7640738145293158</v>
      </c>
      <c r="T746" s="1">
        <v>1.4850000000000001</v>
      </c>
      <c r="U746" s="1">
        <v>0</v>
      </c>
      <c r="V746" s="1">
        <v>0</v>
      </c>
      <c r="W746" s="1">
        <v>17124</v>
      </c>
      <c r="X746" s="1">
        <v>248.49999999999901</v>
      </c>
      <c r="Y746" s="1">
        <v>46</v>
      </c>
      <c r="Z746" s="1">
        <v>1877.14</v>
      </c>
      <c r="AA746" s="1">
        <v>46</v>
      </c>
      <c r="AB746" s="1">
        <v>46</v>
      </c>
      <c r="AC746" s="1">
        <v>1877.14</v>
      </c>
      <c r="AD746" s="1">
        <v>1877.14</v>
      </c>
      <c r="AE746" s="1" t="s">
        <v>50</v>
      </c>
      <c r="AF746" s="11">
        <f t="shared" si="2"/>
        <v>2.6862882504087829E-3</v>
      </c>
      <c r="AG746" s="11">
        <f t="shared" si="3"/>
        <v>0</v>
      </c>
      <c r="AH746" s="10">
        <f t="shared" si="4"/>
        <v>0</v>
      </c>
      <c r="AI746" s="12">
        <f t="shared" si="5"/>
        <v>1</v>
      </c>
      <c r="AJ746" s="11">
        <f t="shared" si="6"/>
        <v>3.9553925545656056E-4</v>
      </c>
      <c r="AK746" s="11">
        <f t="shared" si="7"/>
        <v>0</v>
      </c>
      <c r="AL746" s="11">
        <f t="shared" si="8"/>
        <v>-6.7914580243320506</v>
      </c>
      <c r="AM746" s="13">
        <f t="shared" si="9"/>
        <v>0.5</v>
      </c>
      <c r="AN746" s="14">
        <f t="shared" si="10"/>
        <v>3.3820369072646579</v>
      </c>
      <c r="AO746" s="14">
        <f t="shared" si="11"/>
        <v>57914</v>
      </c>
      <c r="AP746" s="15">
        <f t="shared" si="12"/>
        <v>57914</v>
      </c>
      <c r="AQ746" s="16">
        <f t="shared" si="13"/>
        <v>17124</v>
      </c>
      <c r="AR746" s="11" t="str">
        <f t="shared" si="14"/>
        <v/>
      </c>
    </row>
    <row r="747" spans="1:44" hidden="1">
      <c r="A747" s="1" t="s">
        <v>44</v>
      </c>
      <c r="B747" s="1" t="s">
        <v>1033</v>
      </c>
      <c r="C747" s="1">
        <v>124170767729247</v>
      </c>
      <c r="D747" s="1" t="s">
        <v>46</v>
      </c>
      <c r="E747" s="1" t="s">
        <v>47</v>
      </c>
      <c r="F747" s="1" t="s">
        <v>880</v>
      </c>
      <c r="G747" s="1">
        <v>43560</v>
      </c>
      <c r="H747" s="1">
        <v>43804</v>
      </c>
      <c r="I747" s="1">
        <v>3</v>
      </c>
      <c r="J747" s="1" t="s">
        <v>49</v>
      </c>
      <c r="K747" s="1">
        <v>201948</v>
      </c>
      <c r="L747" s="2">
        <v>43794</v>
      </c>
      <c r="M747" s="2">
        <v>43800</v>
      </c>
      <c r="N747" s="2">
        <v>43794</v>
      </c>
      <c r="O747" s="2">
        <v>43800</v>
      </c>
      <c r="P747" s="1">
        <v>1</v>
      </c>
      <c r="Q747" s="1">
        <v>6830</v>
      </c>
      <c r="R747" s="10">
        <f t="shared" si="0"/>
        <v>2.0726174761406223E-2</v>
      </c>
      <c r="S747" s="11">
        <f t="shared" si="1"/>
        <v>4.1452349522812453</v>
      </c>
      <c r="T747" s="1">
        <v>6.88</v>
      </c>
      <c r="U747" s="1">
        <v>0</v>
      </c>
      <c r="V747" s="1">
        <v>0</v>
      </c>
      <c r="W747" s="1">
        <v>329535</v>
      </c>
      <c r="X747" s="1">
        <v>2620.9</v>
      </c>
      <c r="Y747" s="1">
        <v>200</v>
      </c>
      <c r="Z747" s="1">
        <v>11942.4</v>
      </c>
      <c r="AA747" s="1">
        <v>200</v>
      </c>
      <c r="AB747" s="1">
        <v>200</v>
      </c>
      <c r="AC747" s="1">
        <v>11942.4</v>
      </c>
      <c r="AD747" s="1">
        <v>11942.4</v>
      </c>
      <c r="AE747" s="1" t="s">
        <v>50</v>
      </c>
      <c r="AF747" s="11">
        <f t="shared" si="2"/>
        <v>6.0691580560486751E-4</v>
      </c>
      <c r="AG747" s="11">
        <f t="shared" si="3"/>
        <v>0</v>
      </c>
      <c r="AH747" s="10">
        <f t="shared" si="4"/>
        <v>0</v>
      </c>
      <c r="AI747" s="12">
        <f t="shared" si="5"/>
        <v>1</v>
      </c>
      <c r="AJ747" s="11">
        <f t="shared" si="6"/>
        <v>4.2902403172847989E-5</v>
      </c>
      <c r="AK747" s="11">
        <f t="shared" si="7"/>
        <v>0</v>
      </c>
      <c r="AL747" s="11">
        <f t="shared" si="8"/>
        <v>-14.146429120990861</v>
      </c>
      <c r="AM747" s="13">
        <f t="shared" si="9"/>
        <v>0.5</v>
      </c>
      <c r="AN747" s="14">
        <f t="shared" si="10"/>
        <v>2.0726174761406226</v>
      </c>
      <c r="AO747" s="14">
        <f t="shared" si="11"/>
        <v>683000.00000000012</v>
      </c>
      <c r="AP747" s="15">
        <f t="shared" si="12"/>
        <v>683000.00000000012</v>
      </c>
      <c r="AQ747" s="16">
        <f t="shared" si="13"/>
        <v>329535</v>
      </c>
      <c r="AR747" s="11" t="str">
        <f t="shared" si="14"/>
        <v/>
      </c>
    </row>
    <row r="748" spans="1:44" hidden="1">
      <c r="A748" s="1" t="s">
        <v>44</v>
      </c>
      <c r="B748" s="1" t="s">
        <v>1034</v>
      </c>
      <c r="C748" s="1">
        <v>124170767729247</v>
      </c>
      <c r="D748" s="1" t="s">
        <v>46</v>
      </c>
      <c r="E748" s="1" t="s">
        <v>47</v>
      </c>
      <c r="F748" s="1" t="s">
        <v>580</v>
      </c>
      <c r="G748" s="1">
        <v>43560</v>
      </c>
      <c r="H748" s="1">
        <v>43804</v>
      </c>
      <c r="I748" s="1">
        <v>3</v>
      </c>
      <c r="J748" s="1" t="s">
        <v>49</v>
      </c>
      <c r="K748" s="1">
        <v>201948</v>
      </c>
      <c r="L748" s="2">
        <v>43794</v>
      </c>
      <c r="M748" s="2">
        <v>43800</v>
      </c>
      <c r="N748" s="2">
        <v>43794</v>
      </c>
      <c r="O748" s="2">
        <v>43800</v>
      </c>
      <c r="P748" s="1">
        <v>1</v>
      </c>
      <c r="Q748" s="1">
        <v>6602</v>
      </c>
      <c r="R748" s="10">
        <f t="shared" si="0"/>
        <v>0.59584837545126357</v>
      </c>
      <c r="S748" s="11">
        <f t="shared" si="1"/>
        <v>2.3833935018050543</v>
      </c>
      <c r="T748" s="1">
        <v>7.42</v>
      </c>
      <c r="U748" s="1">
        <v>0</v>
      </c>
      <c r="V748" s="1">
        <v>0</v>
      </c>
      <c r="W748" s="1">
        <v>11080</v>
      </c>
      <c r="X748" s="1">
        <v>84.53</v>
      </c>
      <c r="Y748" s="1">
        <v>4</v>
      </c>
      <c r="Z748" s="1">
        <v>124.97</v>
      </c>
      <c r="AA748" s="1">
        <v>4</v>
      </c>
      <c r="AB748" s="1">
        <v>4</v>
      </c>
      <c r="AC748" s="1">
        <v>124.97</v>
      </c>
      <c r="AD748" s="1">
        <v>124.97</v>
      </c>
      <c r="AE748" s="1" t="s">
        <v>50</v>
      </c>
      <c r="AF748" s="11">
        <f t="shared" si="2"/>
        <v>3.6101083032490973E-4</v>
      </c>
      <c r="AG748" s="11">
        <f t="shared" si="3"/>
        <v>0</v>
      </c>
      <c r="AH748" s="10">
        <f t="shared" si="4"/>
        <v>0</v>
      </c>
      <c r="AI748" s="12">
        <f t="shared" si="5"/>
        <v>1</v>
      </c>
      <c r="AJ748" s="11">
        <f t="shared" si="6"/>
        <v>1.8047283001638878E-4</v>
      </c>
      <c r="AK748" s="11">
        <f t="shared" si="7"/>
        <v>0</v>
      </c>
      <c r="AL748" s="11">
        <f t="shared" si="8"/>
        <v>-2.0003611086063549</v>
      </c>
      <c r="AM748" s="13">
        <f t="shared" si="9"/>
        <v>0.5</v>
      </c>
      <c r="AN748" s="14">
        <f t="shared" si="10"/>
        <v>1.1916967509025271</v>
      </c>
      <c r="AO748" s="14">
        <f t="shared" si="11"/>
        <v>13204</v>
      </c>
      <c r="AP748" s="15">
        <f t="shared" si="12"/>
        <v>13204</v>
      </c>
      <c r="AQ748" s="16">
        <f t="shared" si="13"/>
        <v>11080</v>
      </c>
      <c r="AR748" s="11" t="str">
        <f t="shared" si="14"/>
        <v/>
      </c>
    </row>
    <row r="749" spans="1:44" hidden="1">
      <c r="A749" s="1" t="s">
        <v>44</v>
      </c>
      <c r="B749" s="1" t="s">
        <v>1035</v>
      </c>
      <c r="C749" s="1">
        <v>124170767729247</v>
      </c>
      <c r="D749" s="1" t="s">
        <v>46</v>
      </c>
      <c r="E749" s="1" t="s">
        <v>47</v>
      </c>
      <c r="F749" s="1" t="s">
        <v>796</v>
      </c>
      <c r="G749" s="1">
        <v>43560</v>
      </c>
      <c r="H749" s="1">
        <v>43804</v>
      </c>
      <c r="I749" s="1">
        <v>3</v>
      </c>
      <c r="J749" s="1" t="s">
        <v>49</v>
      </c>
      <c r="K749" s="1">
        <v>201948</v>
      </c>
      <c r="L749" s="2">
        <v>43794</v>
      </c>
      <c r="M749" s="2">
        <v>43800</v>
      </c>
      <c r="N749" s="2">
        <v>43794</v>
      </c>
      <c r="O749" s="2">
        <v>43800</v>
      </c>
      <c r="P749" s="1">
        <v>1</v>
      </c>
      <c r="Q749" s="1">
        <v>3378</v>
      </c>
      <c r="R749" s="10">
        <f t="shared" si="0"/>
        <v>0.13215962441314555</v>
      </c>
      <c r="S749" s="11">
        <f t="shared" si="1"/>
        <v>0.92511737089201873</v>
      </c>
      <c r="T749" s="1">
        <v>0.91499999999999904</v>
      </c>
      <c r="U749" s="1">
        <v>0</v>
      </c>
      <c r="V749" s="1">
        <v>0</v>
      </c>
      <c r="W749" s="1">
        <v>25560</v>
      </c>
      <c r="X749" s="1">
        <v>104.55</v>
      </c>
      <c r="Y749" s="1">
        <v>7</v>
      </c>
      <c r="Z749" s="1">
        <v>441.98</v>
      </c>
      <c r="AA749" s="1">
        <v>7</v>
      </c>
      <c r="AB749" s="1">
        <v>7</v>
      </c>
      <c r="AC749" s="1">
        <v>441.98</v>
      </c>
      <c r="AD749" s="1">
        <v>441.98</v>
      </c>
      <c r="AE749" s="1" t="s">
        <v>50</v>
      </c>
      <c r="AF749" s="11">
        <f t="shared" si="2"/>
        <v>2.7386541471048512E-4</v>
      </c>
      <c r="AG749" s="11">
        <f t="shared" si="3"/>
        <v>0</v>
      </c>
      <c r="AH749" s="10">
        <f t="shared" si="4"/>
        <v>0</v>
      </c>
      <c r="AI749" s="12">
        <f t="shared" si="5"/>
        <v>1</v>
      </c>
      <c r="AJ749" s="11">
        <f t="shared" si="6"/>
        <v>1.0349722208006701E-4</v>
      </c>
      <c r="AK749" s="11">
        <f t="shared" si="7"/>
        <v>0</v>
      </c>
      <c r="AL749" s="11">
        <f t="shared" si="8"/>
        <v>-2.6461136753855934</v>
      </c>
      <c r="AM749" s="13">
        <f t="shared" si="9"/>
        <v>0.5</v>
      </c>
      <c r="AN749" s="14">
        <f t="shared" si="10"/>
        <v>0.46255868544600937</v>
      </c>
      <c r="AO749" s="14">
        <f t="shared" si="11"/>
        <v>11823</v>
      </c>
      <c r="AP749" s="15">
        <f t="shared" si="12"/>
        <v>11823</v>
      </c>
      <c r="AQ749" s="16">
        <f t="shared" si="13"/>
        <v>25560</v>
      </c>
      <c r="AR749" s="11" t="str">
        <f t="shared" si="14"/>
        <v/>
      </c>
    </row>
    <row r="750" spans="1:44" hidden="1">
      <c r="A750" s="1" t="s">
        <v>44</v>
      </c>
      <c r="B750" s="1" t="s">
        <v>1036</v>
      </c>
      <c r="C750" s="1">
        <v>124170767729247</v>
      </c>
      <c r="D750" s="1" t="s">
        <v>46</v>
      </c>
      <c r="E750" s="1" t="s">
        <v>47</v>
      </c>
      <c r="F750" s="1" t="s">
        <v>1037</v>
      </c>
      <c r="G750" s="1">
        <v>43560</v>
      </c>
      <c r="H750" s="1">
        <v>43804</v>
      </c>
      <c r="I750" s="1">
        <v>3</v>
      </c>
      <c r="J750" s="1" t="s">
        <v>49</v>
      </c>
      <c r="K750" s="1">
        <v>201948</v>
      </c>
      <c r="L750" s="2">
        <v>43794</v>
      </c>
      <c r="M750" s="2">
        <v>43800</v>
      </c>
      <c r="N750" s="2">
        <v>43794</v>
      </c>
      <c r="O750" s="2">
        <v>43800</v>
      </c>
      <c r="P750" s="1">
        <v>1</v>
      </c>
      <c r="Q750" s="1">
        <v>15972</v>
      </c>
      <c r="R750" s="10">
        <f t="shared" si="0"/>
        <v>8.9577351040918879E-2</v>
      </c>
      <c r="S750" s="11">
        <f t="shared" si="1"/>
        <v>6.4495692749461595</v>
      </c>
      <c r="T750" s="1">
        <v>20.664999999999999</v>
      </c>
      <c r="U750" s="1">
        <v>0</v>
      </c>
      <c r="V750" s="1">
        <v>0</v>
      </c>
      <c r="W750" s="1">
        <v>178304</v>
      </c>
      <c r="X750" s="1">
        <v>3837.38</v>
      </c>
      <c r="Y750" s="1">
        <v>72</v>
      </c>
      <c r="Z750" s="1">
        <v>3682.25</v>
      </c>
      <c r="AA750" s="1">
        <v>72</v>
      </c>
      <c r="AB750" s="1">
        <v>72</v>
      </c>
      <c r="AC750" s="1">
        <v>3682.25</v>
      </c>
      <c r="AD750" s="1">
        <v>3682.25</v>
      </c>
      <c r="AE750" s="1" t="s">
        <v>50</v>
      </c>
      <c r="AF750" s="11">
        <f t="shared" si="2"/>
        <v>4.0380473797559227E-4</v>
      </c>
      <c r="AG750" s="11">
        <f t="shared" si="3"/>
        <v>0</v>
      </c>
      <c r="AH750" s="10">
        <f t="shared" si="4"/>
        <v>0</v>
      </c>
      <c r="AI750" s="12">
        <f t="shared" si="5"/>
        <v>1</v>
      </c>
      <c r="AJ750" s="11">
        <f t="shared" si="6"/>
        <v>4.7579235478975498E-5</v>
      </c>
      <c r="AK750" s="11">
        <f t="shared" si="7"/>
        <v>0</v>
      </c>
      <c r="AL750" s="11">
        <f t="shared" si="8"/>
        <v>-8.4869950916724406</v>
      </c>
      <c r="AM750" s="13">
        <f t="shared" si="9"/>
        <v>0.5</v>
      </c>
      <c r="AN750" s="14">
        <f t="shared" si="10"/>
        <v>3.2247846374730798</v>
      </c>
      <c r="AO750" s="14">
        <f t="shared" si="11"/>
        <v>574992</v>
      </c>
      <c r="AP750" s="15">
        <f t="shared" si="12"/>
        <v>574992</v>
      </c>
      <c r="AQ750" s="16">
        <f t="shared" si="13"/>
        <v>178304</v>
      </c>
      <c r="AR750" s="11" t="str">
        <f t="shared" si="14"/>
        <v/>
      </c>
    </row>
    <row r="751" spans="1:44" hidden="1">
      <c r="A751" s="1" t="s">
        <v>44</v>
      </c>
      <c r="B751" s="1" t="s">
        <v>1038</v>
      </c>
      <c r="C751" s="1">
        <v>124170767729247</v>
      </c>
      <c r="D751" s="1" t="s">
        <v>46</v>
      </c>
      <c r="E751" s="1" t="s">
        <v>47</v>
      </c>
      <c r="F751" s="1" t="s">
        <v>1039</v>
      </c>
      <c r="G751" s="1">
        <v>43560</v>
      </c>
      <c r="H751" s="1">
        <v>43804</v>
      </c>
      <c r="I751" s="1">
        <v>3</v>
      </c>
      <c r="J751" s="1" t="s">
        <v>49</v>
      </c>
      <c r="K751" s="1">
        <v>201948</v>
      </c>
      <c r="L751" s="2">
        <v>43794</v>
      </c>
      <c r="M751" s="2">
        <v>43800</v>
      </c>
      <c r="N751" s="2">
        <v>43794</v>
      </c>
      <c r="O751" s="2">
        <v>43800</v>
      </c>
      <c r="P751" s="1">
        <v>1</v>
      </c>
      <c r="Q751" s="1">
        <v>6606</v>
      </c>
      <c r="R751" s="10">
        <f t="shared" si="0"/>
        <v>0.10347744360902256</v>
      </c>
      <c r="S751" s="11">
        <f t="shared" si="1"/>
        <v>3.3112781954887218</v>
      </c>
      <c r="T751" s="1">
        <v>8.3349999999999902</v>
      </c>
      <c r="U751" s="1">
        <v>0</v>
      </c>
      <c r="V751" s="1">
        <v>0</v>
      </c>
      <c r="W751" s="1">
        <v>63840</v>
      </c>
      <c r="X751" s="1">
        <v>1613.98</v>
      </c>
      <c r="Y751" s="1">
        <v>32</v>
      </c>
      <c r="Z751" s="1">
        <v>1822.8</v>
      </c>
      <c r="AA751" s="1">
        <v>32</v>
      </c>
      <c r="AB751" s="1">
        <v>32</v>
      </c>
      <c r="AC751" s="1">
        <v>1822.8</v>
      </c>
      <c r="AD751" s="1">
        <v>1822.8</v>
      </c>
      <c r="AE751" s="1" t="s">
        <v>50</v>
      </c>
      <c r="AF751" s="11">
        <f t="shared" si="2"/>
        <v>5.0125313283208019E-4</v>
      </c>
      <c r="AG751" s="11">
        <f t="shared" si="3"/>
        <v>0</v>
      </c>
      <c r="AH751" s="10">
        <f t="shared" si="4"/>
        <v>0</v>
      </c>
      <c r="AI751" s="12">
        <f t="shared" si="5"/>
        <v>1</v>
      </c>
      <c r="AJ751" s="11">
        <f t="shared" si="6"/>
        <v>8.8587661557435282E-5</v>
      </c>
      <c r="AK751" s="11">
        <f t="shared" si="7"/>
        <v>0</v>
      </c>
      <c r="AL751" s="11">
        <f t="shared" si="8"/>
        <v>-5.6582725406640941</v>
      </c>
      <c r="AM751" s="13">
        <f t="shared" si="9"/>
        <v>0.5</v>
      </c>
      <c r="AN751" s="14">
        <f t="shared" si="10"/>
        <v>1.6556390977443609</v>
      </c>
      <c r="AO751" s="14">
        <f t="shared" si="11"/>
        <v>105696</v>
      </c>
      <c r="AP751" s="15">
        <f t="shared" si="12"/>
        <v>105696</v>
      </c>
      <c r="AQ751" s="16">
        <f t="shared" si="13"/>
        <v>63840</v>
      </c>
      <c r="AR751" s="11" t="str">
        <f t="shared" si="14"/>
        <v/>
      </c>
    </row>
    <row r="752" spans="1:44" hidden="1">
      <c r="A752" s="1" t="s">
        <v>44</v>
      </c>
      <c r="B752" s="1" t="s">
        <v>1040</v>
      </c>
      <c r="C752" s="1">
        <v>124170767729247</v>
      </c>
      <c r="D752" s="1" t="s">
        <v>46</v>
      </c>
      <c r="E752" s="1" t="s">
        <v>47</v>
      </c>
      <c r="F752" s="1" t="s">
        <v>820</v>
      </c>
      <c r="G752" s="1">
        <v>43560</v>
      </c>
      <c r="H752" s="1">
        <v>43804</v>
      </c>
      <c r="I752" s="1">
        <v>3</v>
      </c>
      <c r="J752" s="1" t="s">
        <v>49</v>
      </c>
      <c r="K752" s="1">
        <v>201948</v>
      </c>
      <c r="L752" s="2">
        <v>43794</v>
      </c>
      <c r="M752" s="2">
        <v>43800</v>
      </c>
      <c r="N752" s="2">
        <v>43794</v>
      </c>
      <c r="O752" s="2">
        <v>43800</v>
      </c>
      <c r="P752" s="1">
        <v>1</v>
      </c>
      <c r="Q752" s="1">
        <v>6842</v>
      </c>
      <c r="R752" s="10">
        <f t="shared" si="0"/>
        <v>6.0076566451250354E-2</v>
      </c>
      <c r="S752" s="11">
        <f t="shared" si="1"/>
        <v>2.5832923574037654</v>
      </c>
      <c r="T752" s="1">
        <v>7.59</v>
      </c>
      <c r="U752" s="1">
        <v>0</v>
      </c>
      <c r="V752" s="1">
        <v>0</v>
      </c>
      <c r="W752" s="1">
        <v>113888</v>
      </c>
      <c r="X752" s="1">
        <v>788.66</v>
      </c>
      <c r="Y752" s="1">
        <v>43</v>
      </c>
      <c r="Z752" s="1">
        <v>2143.9499999999998</v>
      </c>
      <c r="AA752" s="1">
        <v>43</v>
      </c>
      <c r="AB752" s="1">
        <v>43</v>
      </c>
      <c r="AC752" s="1">
        <v>2143.9499999999998</v>
      </c>
      <c r="AD752" s="1">
        <v>2143.9499999999998</v>
      </c>
      <c r="AE752" s="1" t="s">
        <v>50</v>
      </c>
      <c r="AF752" s="11">
        <f t="shared" si="2"/>
        <v>3.7756392245012646E-4</v>
      </c>
      <c r="AG752" s="11">
        <f t="shared" si="3"/>
        <v>0</v>
      </c>
      <c r="AH752" s="10">
        <f t="shared" si="4"/>
        <v>0</v>
      </c>
      <c r="AI752" s="12">
        <f t="shared" si="5"/>
        <v>1</v>
      </c>
      <c r="AJ752" s="11">
        <f t="shared" si="6"/>
        <v>5.7567087676714379E-5</v>
      </c>
      <c r="AK752" s="11">
        <f t="shared" si="7"/>
        <v>0</v>
      </c>
      <c r="AL752" s="11">
        <f t="shared" si="8"/>
        <v>-6.55867680106474</v>
      </c>
      <c r="AM752" s="13">
        <f t="shared" si="9"/>
        <v>0.5</v>
      </c>
      <c r="AN752" s="14">
        <f t="shared" si="10"/>
        <v>1.2916461787018827</v>
      </c>
      <c r="AO752" s="14">
        <f t="shared" si="11"/>
        <v>147103.00000000003</v>
      </c>
      <c r="AP752" s="15">
        <f t="shared" si="12"/>
        <v>147103.00000000003</v>
      </c>
      <c r="AQ752" s="16">
        <f t="shared" si="13"/>
        <v>113888</v>
      </c>
      <c r="AR752" s="11" t="str">
        <f t="shared" si="14"/>
        <v/>
      </c>
    </row>
    <row r="753" spans="1:44" hidden="1">
      <c r="A753" s="1" t="s">
        <v>44</v>
      </c>
      <c r="B753" s="1" t="s">
        <v>1041</v>
      </c>
      <c r="C753" s="1">
        <v>124170767729247</v>
      </c>
      <c r="D753" s="1" t="s">
        <v>46</v>
      </c>
      <c r="E753" s="1" t="s">
        <v>47</v>
      </c>
      <c r="F753" s="1" t="s">
        <v>1042</v>
      </c>
      <c r="G753" s="1">
        <v>43560</v>
      </c>
      <c r="H753" s="1">
        <v>43804</v>
      </c>
      <c r="I753" s="1">
        <v>3</v>
      </c>
      <c r="J753" s="1" t="s">
        <v>49</v>
      </c>
      <c r="K753" s="1">
        <v>201948</v>
      </c>
      <c r="L753" s="2">
        <v>43794</v>
      </c>
      <c r="M753" s="2">
        <v>43800</v>
      </c>
      <c r="N753" s="2">
        <v>43794</v>
      </c>
      <c r="O753" s="2">
        <v>43800</v>
      </c>
      <c r="P753" s="1">
        <v>1</v>
      </c>
      <c r="Q753" s="1">
        <v>2566</v>
      </c>
      <c r="R753" s="10">
        <f t="shared" si="0"/>
        <v>0.11199371508379888</v>
      </c>
      <c r="S753" s="11">
        <f t="shared" si="1"/>
        <v>9.1834846368715102</v>
      </c>
      <c r="T753" s="1">
        <v>5.7050000000000001</v>
      </c>
      <c r="U753" s="1">
        <v>2.5</v>
      </c>
      <c r="V753" s="1">
        <v>233.995</v>
      </c>
      <c r="W753" s="1">
        <v>22912</v>
      </c>
      <c r="X753" s="1">
        <v>418.77</v>
      </c>
      <c r="Y753" s="1">
        <v>82</v>
      </c>
      <c r="Z753" s="1">
        <v>4044.48</v>
      </c>
      <c r="AA753" s="1">
        <v>82</v>
      </c>
      <c r="AB753" s="1">
        <v>59.677318784025999</v>
      </c>
      <c r="AC753" s="1">
        <v>4044.48</v>
      </c>
      <c r="AD753" s="1">
        <v>2943.4600277514301</v>
      </c>
      <c r="AE753" s="1" t="s">
        <v>50</v>
      </c>
      <c r="AF753" s="11">
        <f t="shared" si="2"/>
        <v>3.5789106145251398E-3</v>
      </c>
      <c r="AG753" s="11">
        <f t="shared" si="3"/>
        <v>9.7427903351519874E-4</v>
      </c>
      <c r="AH753" s="10">
        <f t="shared" si="4"/>
        <v>22.322681215900232</v>
      </c>
      <c r="AI753" s="12">
        <f t="shared" si="5"/>
        <v>0.72777218029389967</v>
      </c>
      <c r="AJ753" s="11">
        <f t="shared" si="6"/>
        <v>3.9451669024040832E-4</v>
      </c>
      <c r="AK753" s="11">
        <f t="shared" si="7"/>
        <v>6.1588792173855296E-4</v>
      </c>
      <c r="AL753" s="11">
        <f t="shared" si="8"/>
        <v>-3.5611076191798832</v>
      </c>
      <c r="AM753" s="13">
        <f t="shared" si="9"/>
        <v>1.8464683527523072E-4</v>
      </c>
      <c r="AN753" s="14">
        <f t="shared" si="10"/>
        <v>9.1834846368715102</v>
      </c>
      <c r="AO753" s="14">
        <f t="shared" si="11"/>
        <v>210412.00000000003</v>
      </c>
      <c r="AP753" s="15">
        <f t="shared" si="12"/>
        <v>153132.00000000003</v>
      </c>
      <c r="AQ753" s="16">
        <f t="shared" si="13"/>
        <v>16674.71619489383</v>
      </c>
      <c r="AR753" s="11">
        <f t="shared" si="14"/>
        <v>1</v>
      </c>
    </row>
    <row r="754" spans="1:44" hidden="1">
      <c r="A754" s="1" t="s">
        <v>44</v>
      </c>
      <c r="B754" s="1" t="s">
        <v>1043</v>
      </c>
      <c r="C754" s="1">
        <v>124170767729247</v>
      </c>
      <c r="D754" s="1" t="s">
        <v>46</v>
      </c>
      <c r="E754" s="1" t="s">
        <v>47</v>
      </c>
      <c r="F754" s="1" t="s">
        <v>584</v>
      </c>
      <c r="G754" s="1">
        <v>43560</v>
      </c>
      <c r="H754" s="1">
        <v>43804</v>
      </c>
      <c r="I754" s="1">
        <v>3</v>
      </c>
      <c r="J754" s="1" t="s">
        <v>49</v>
      </c>
      <c r="K754" s="1">
        <v>201948</v>
      </c>
      <c r="L754" s="2">
        <v>43794</v>
      </c>
      <c r="M754" s="2">
        <v>43800</v>
      </c>
      <c r="N754" s="2">
        <v>43794</v>
      </c>
      <c r="O754" s="2">
        <v>43800</v>
      </c>
      <c r="P754" s="1">
        <v>1</v>
      </c>
      <c r="Q754" s="1">
        <v>1993</v>
      </c>
      <c r="R754" s="10">
        <f t="shared" si="0"/>
        <v>0.43889011231006386</v>
      </c>
      <c r="S754" s="11">
        <f t="shared" si="1"/>
        <v>1.7555604492402554</v>
      </c>
      <c r="T754" s="1">
        <v>1.18</v>
      </c>
      <c r="U754" s="1">
        <v>0</v>
      </c>
      <c r="V754" s="1">
        <v>0</v>
      </c>
      <c r="W754" s="1">
        <v>4541</v>
      </c>
      <c r="X754" s="1">
        <v>27.88</v>
      </c>
      <c r="Y754" s="1">
        <v>4</v>
      </c>
      <c r="Z754" s="1">
        <v>365.2</v>
      </c>
      <c r="AA754" s="1">
        <v>4</v>
      </c>
      <c r="AB754" s="1">
        <v>4</v>
      </c>
      <c r="AC754" s="1">
        <v>365.2</v>
      </c>
      <c r="AD754" s="1">
        <v>365.2</v>
      </c>
      <c r="AE754" s="1" t="s">
        <v>50</v>
      </c>
      <c r="AF754" s="11">
        <f t="shared" si="2"/>
        <v>8.8086324598106143E-4</v>
      </c>
      <c r="AG754" s="11">
        <f t="shared" si="3"/>
        <v>0</v>
      </c>
      <c r="AH754" s="10">
        <f t="shared" si="4"/>
        <v>0</v>
      </c>
      <c r="AI754" s="12">
        <f t="shared" si="5"/>
        <v>1</v>
      </c>
      <c r="AJ754" s="11">
        <f t="shared" si="6"/>
        <v>4.4023760023970988E-4</v>
      </c>
      <c r="AK754" s="11">
        <f t="shared" si="7"/>
        <v>0</v>
      </c>
      <c r="AL754" s="11">
        <f t="shared" si="8"/>
        <v>-2.0008814456135284</v>
      </c>
      <c r="AM754" s="13">
        <f t="shared" si="9"/>
        <v>0.5</v>
      </c>
      <c r="AN754" s="14">
        <f t="shared" si="10"/>
        <v>0.87778022462012772</v>
      </c>
      <c r="AO754" s="14">
        <f t="shared" si="11"/>
        <v>3986</v>
      </c>
      <c r="AP754" s="15">
        <f t="shared" si="12"/>
        <v>3986</v>
      </c>
      <c r="AQ754" s="16">
        <f t="shared" si="13"/>
        <v>4541</v>
      </c>
      <c r="AR754" s="11" t="str">
        <f t="shared" si="14"/>
        <v/>
      </c>
    </row>
    <row r="755" spans="1:44" hidden="1">
      <c r="A755" s="1" t="s">
        <v>53</v>
      </c>
      <c r="B755" s="1" t="s">
        <v>1044</v>
      </c>
      <c r="C755" s="1">
        <v>124170767729247</v>
      </c>
      <c r="D755" s="1" t="s">
        <v>46</v>
      </c>
      <c r="E755" s="1" t="s">
        <v>55</v>
      </c>
      <c r="F755" s="1" t="s">
        <v>646</v>
      </c>
      <c r="G755" s="1">
        <v>43560</v>
      </c>
      <c r="H755" s="1">
        <v>43804</v>
      </c>
      <c r="I755" s="1">
        <v>3</v>
      </c>
      <c r="J755" s="1" t="s">
        <v>49</v>
      </c>
      <c r="K755" s="1">
        <v>201948</v>
      </c>
      <c r="L755" s="2">
        <v>43794</v>
      </c>
      <c r="M755" s="2">
        <v>43800</v>
      </c>
      <c r="N755" s="2">
        <v>43794</v>
      </c>
      <c r="O755" s="2">
        <v>43800</v>
      </c>
      <c r="P755" s="1">
        <v>1</v>
      </c>
      <c r="Q755" s="1">
        <v>25392</v>
      </c>
      <c r="R755" s="10">
        <f t="shared" si="0"/>
        <v>0.13889375109399615</v>
      </c>
      <c r="S755" s="11">
        <f t="shared" si="1"/>
        <v>35.556800280063015</v>
      </c>
      <c r="T755" s="1">
        <v>51.35</v>
      </c>
      <c r="U755" s="1">
        <v>4</v>
      </c>
      <c r="V755" s="1">
        <v>216.97</v>
      </c>
      <c r="W755" s="1">
        <v>182816</v>
      </c>
      <c r="X755" s="1">
        <v>3474.9</v>
      </c>
      <c r="Y755" s="1">
        <v>256</v>
      </c>
      <c r="Z755" s="1">
        <v>12154.51</v>
      </c>
      <c r="AA755" s="1">
        <v>256</v>
      </c>
      <c r="AB755" s="1">
        <v>227.201008191488</v>
      </c>
      <c r="AC755" s="1">
        <v>12154.51</v>
      </c>
      <c r="AD755" s="1">
        <v>10787.1754924746</v>
      </c>
      <c r="AE755" s="1" t="s">
        <v>50</v>
      </c>
      <c r="AF755" s="11">
        <f t="shared" si="2"/>
        <v>1.4003150708909505E-3</v>
      </c>
      <c r="AG755" s="11">
        <f t="shared" si="3"/>
        <v>1.575299306868305E-4</v>
      </c>
      <c r="AH755" s="10">
        <f t="shared" si="4"/>
        <v>28.798991808443606</v>
      </c>
      <c r="AI755" s="12">
        <f t="shared" si="5"/>
        <v>0.88750393824826712</v>
      </c>
      <c r="AJ755" s="11">
        <f t="shared" si="6"/>
        <v>8.7458392891869512E-5</v>
      </c>
      <c r="AK755" s="11">
        <f t="shared" si="7"/>
        <v>7.8758761179304693E-5</v>
      </c>
      <c r="AL755" s="11">
        <f t="shared" si="8"/>
        <v>-10.559447006985254</v>
      </c>
      <c r="AM755" s="13">
        <f t="shared" si="9"/>
        <v>2.296799624960213E-26</v>
      </c>
      <c r="AN755" s="14">
        <f t="shared" si="10"/>
        <v>35.556800280063015</v>
      </c>
      <c r="AO755" s="14">
        <f t="shared" si="11"/>
        <v>6500352</v>
      </c>
      <c r="AP755" s="15">
        <f t="shared" si="12"/>
        <v>5769088</v>
      </c>
      <c r="AQ755" s="16">
        <f t="shared" si="13"/>
        <v>162249.91997479519</v>
      </c>
      <c r="AR755" s="11">
        <f t="shared" si="14"/>
        <v>1</v>
      </c>
    </row>
    <row r="756" spans="1:44" hidden="1">
      <c r="A756" s="1" t="s">
        <v>116</v>
      </c>
      <c r="B756" s="1" t="s">
        <v>1045</v>
      </c>
      <c r="C756" s="1">
        <v>124170767729247</v>
      </c>
      <c r="D756" s="1" t="s">
        <v>46</v>
      </c>
      <c r="E756" s="1" t="s">
        <v>118</v>
      </c>
      <c r="F756" s="1" t="s">
        <v>1046</v>
      </c>
      <c r="G756" s="1">
        <v>43560</v>
      </c>
      <c r="H756" s="1">
        <v>43804</v>
      </c>
      <c r="I756" s="1">
        <v>3</v>
      </c>
      <c r="J756" s="1" t="s">
        <v>49</v>
      </c>
      <c r="K756" s="1">
        <v>201948</v>
      </c>
      <c r="L756" s="2">
        <v>43794</v>
      </c>
      <c r="M756" s="2">
        <v>43800</v>
      </c>
      <c r="N756" s="2">
        <v>43794</v>
      </c>
      <c r="O756" s="2">
        <v>43800</v>
      </c>
      <c r="P756" s="1">
        <v>1</v>
      </c>
      <c r="Q756" s="1">
        <v>644</v>
      </c>
      <c r="R756" s="10">
        <f t="shared" si="0"/>
        <v>1.2975499677627338E-2</v>
      </c>
      <c r="S756" s="11">
        <f t="shared" si="1"/>
        <v>0.44116698903932949</v>
      </c>
      <c r="T756" s="1">
        <v>1.25</v>
      </c>
      <c r="U756" s="1">
        <v>0</v>
      </c>
      <c r="V756" s="1">
        <v>0</v>
      </c>
      <c r="W756" s="1">
        <v>49632</v>
      </c>
      <c r="X756" s="1">
        <v>683.53</v>
      </c>
      <c r="Y756" s="1">
        <v>34</v>
      </c>
      <c r="Z756" s="1">
        <v>1827.15</v>
      </c>
      <c r="AA756" s="1">
        <v>34</v>
      </c>
      <c r="AB756" s="1">
        <v>34</v>
      </c>
      <c r="AC756" s="1">
        <v>1827.15</v>
      </c>
      <c r="AD756" s="1">
        <v>1827.15</v>
      </c>
      <c r="AE756" s="1" t="s">
        <v>50</v>
      </c>
      <c r="AF756" s="11">
        <f t="shared" si="2"/>
        <v>6.8504190844616373E-4</v>
      </c>
      <c r="AG756" s="11">
        <f t="shared" si="3"/>
        <v>0</v>
      </c>
      <c r="AH756" s="10">
        <f t="shared" si="4"/>
        <v>0</v>
      </c>
      <c r="AI756" s="12">
        <f t="shared" si="5"/>
        <v>1</v>
      </c>
      <c r="AJ756" s="11">
        <f t="shared" si="6"/>
        <v>1.1744347053263301E-4</v>
      </c>
      <c r="AK756" s="11">
        <f t="shared" si="7"/>
        <v>0</v>
      </c>
      <c r="AL756" s="11">
        <f t="shared" si="8"/>
        <v>-5.8329501447746903</v>
      </c>
      <c r="AM756" s="13">
        <f t="shared" si="9"/>
        <v>0.5</v>
      </c>
      <c r="AN756" s="14">
        <f t="shared" si="10"/>
        <v>0.22058349451966475</v>
      </c>
      <c r="AO756" s="14">
        <f t="shared" si="11"/>
        <v>10948</v>
      </c>
      <c r="AP756" s="15">
        <f t="shared" si="12"/>
        <v>10948</v>
      </c>
      <c r="AQ756" s="16">
        <f t="shared" si="13"/>
        <v>49632</v>
      </c>
      <c r="AR756" s="11" t="str">
        <f t="shared" si="14"/>
        <v/>
      </c>
    </row>
    <row r="757" spans="1:44" hidden="1">
      <c r="A757" s="1" t="s">
        <v>44</v>
      </c>
      <c r="B757" s="1" t="s">
        <v>1047</v>
      </c>
      <c r="C757" s="1">
        <v>124170767729247</v>
      </c>
      <c r="D757" s="1" t="s">
        <v>46</v>
      </c>
      <c r="E757" s="1" t="s">
        <v>47</v>
      </c>
      <c r="F757" s="1" t="s">
        <v>1048</v>
      </c>
      <c r="G757" s="1">
        <v>43560</v>
      </c>
      <c r="H757" s="1">
        <v>43804</v>
      </c>
      <c r="I757" s="1">
        <v>3</v>
      </c>
      <c r="J757" s="1" t="s">
        <v>49</v>
      </c>
      <c r="K757" s="1">
        <v>201948</v>
      </c>
      <c r="L757" s="2">
        <v>43794</v>
      </c>
      <c r="M757" s="2">
        <v>43800</v>
      </c>
      <c r="N757" s="2">
        <v>43794</v>
      </c>
      <c r="O757" s="2">
        <v>43800</v>
      </c>
      <c r="P757" s="1">
        <v>1</v>
      </c>
      <c r="Q757" s="1">
        <v>12884</v>
      </c>
      <c r="R757" s="10">
        <f t="shared" si="0"/>
        <v>0.15703003120124806</v>
      </c>
      <c r="S757" s="11">
        <f t="shared" si="1"/>
        <v>3.7687207488299532</v>
      </c>
      <c r="T757" s="1">
        <v>10.744999999999999</v>
      </c>
      <c r="U757" s="1">
        <v>0</v>
      </c>
      <c r="V757" s="1">
        <v>0</v>
      </c>
      <c r="W757" s="1">
        <v>82048</v>
      </c>
      <c r="X757" s="1">
        <v>594.06999999999903</v>
      </c>
      <c r="Y757" s="1">
        <v>24</v>
      </c>
      <c r="Z757" s="1">
        <v>1490.55</v>
      </c>
      <c r="AA757" s="1">
        <v>24</v>
      </c>
      <c r="AB757" s="1">
        <v>24</v>
      </c>
      <c r="AC757" s="1">
        <v>1490.55</v>
      </c>
      <c r="AD757" s="1">
        <v>1490.55</v>
      </c>
      <c r="AE757" s="1" t="s">
        <v>50</v>
      </c>
      <c r="AF757" s="11">
        <f t="shared" si="2"/>
        <v>2.9251170046801873E-4</v>
      </c>
      <c r="AG757" s="11">
        <f t="shared" si="3"/>
        <v>0</v>
      </c>
      <c r="AH757" s="10">
        <f t="shared" si="4"/>
        <v>0</v>
      </c>
      <c r="AI757" s="12">
        <f t="shared" si="5"/>
        <v>1</v>
      </c>
      <c r="AJ757" s="11">
        <f t="shared" si="6"/>
        <v>5.969996744286601E-5</v>
      </c>
      <c r="AK757" s="11">
        <f t="shared" si="7"/>
        <v>0</v>
      </c>
      <c r="AL757" s="11">
        <f t="shared" si="8"/>
        <v>-4.8996961472040654</v>
      </c>
      <c r="AM757" s="13">
        <f t="shared" si="9"/>
        <v>0.5</v>
      </c>
      <c r="AN757" s="14">
        <f t="shared" si="10"/>
        <v>1.8843603744149766</v>
      </c>
      <c r="AO757" s="14">
        <f t="shared" si="11"/>
        <v>154608</v>
      </c>
      <c r="AP757" s="15">
        <f t="shared" si="12"/>
        <v>154608</v>
      </c>
      <c r="AQ757" s="16">
        <f t="shared" si="13"/>
        <v>82048</v>
      </c>
      <c r="AR757" s="11" t="str">
        <f t="shared" si="14"/>
        <v/>
      </c>
    </row>
    <row r="758" spans="1:44" hidden="1">
      <c r="A758" s="1" t="s">
        <v>44</v>
      </c>
      <c r="B758" s="1" t="s">
        <v>1049</v>
      </c>
      <c r="C758" s="1">
        <v>124170767729247</v>
      </c>
      <c r="D758" s="1" t="s">
        <v>46</v>
      </c>
      <c r="E758" s="1" t="s">
        <v>47</v>
      </c>
      <c r="F758" s="1" t="s">
        <v>653</v>
      </c>
      <c r="G758" s="1">
        <v>43560</v>
      </c>
      <c r="H758" s="1">
        <v>43804</v>
      </c>
      <c r="I758" s="1">
        <v>3</v>
      </c>
      <c r="J758" s="1" t="s">
        <v>49</v>
      </c>
      <c r="K758" s="1">
        <v>201948</v>
      </c>
      <c r="L758" s="2">
        <v>43794</v>
      </c>
      <c r="M758" s="2">
        <v>43800</v>
      </c>
      <c r="N758" s="2">
        <v>43794</v>
      </c>
      <c r="O758" s="2">
        <v>43800</v>
      </c>
      <c r="P758" s="1">
        <v>1</v>
      </c>
      <c r="Q758" s="1">
        <v>9300</v>
      </c>
      <c r="R758" s="10">
        <f t="shared" si="0"/>
        <v>0.11821232458816351</v>
      </c>
      <c r="S758" s="11">
        <f t="shared" si="1"/>
        <v>11.111958511287369</v>
      </c>
      <c r="T758" s="1">
        <v>18.82</v>
      </c>
      <c r="U758" s="1">
        <v>0</v>
      </c>
      <c r="V758" s="1">
        <v>0</v>
      </c>
      <c r="W758" s="1">
        <v>78672</v>
      </c>
      <c r="X758" s="1">
        <v>1221.74</v>
      </c>
      <c r="Y758" s="1">
        <v>94</v>
      </c>
      <c r="Z758" s="1">
        <v>4572.63</v>
      </c>
      <c r="AA758" s="1">
        <v>94</v>
      </c>
      <c r="AB758" s="1">
        <v>94</v>
      </c>
      <c r="AC758" s="1">
        <v>4572.63</v>
      </c>
      <c r="AD758" s="1">
        <v>4572.63</v>
      </c>
      <c r="AE758" s="1" t="s">
        <v>50</v>
      </c>
      <c r="AF758" s="11">
        <f t="shared" si="2"/>
        <v>1.1948342485255236E-3</v>
      </c>
      <c r="AG758" s="11">
        <f t="shared" si="3"/>
        <v>0</v>
      </c>
      <c r="AH758" s="10">
        <f t="shared" si="4"/>
        <v>0</v>
      </c>
      <c r="AI758" s="12">
        <f t="shared" si="5"/>
        <v>1</v>
      </c>
      <c r="AJ758" s="11">
        <f t="shared" si="6"/>
        <v>1.2316409662531497E-4</v>
      </c>
      <c r="AK758" s="11">
        <f t="shared" si="7"/>
        <v>0</v>
      </c>
      <c r="AL758" s="11">
        <f t="shared" si="8"/>
        <v>-9.7011570844415953</v>
      </c>
      <c r="AM758" s="13">
        <f t="shared" si="9"/>
        <v>0.5</v>
      </c>
      <c r="AN758" s="14">
        <f t="shared" si="10"/>
        <v>5.5559792556436847</v>
      </c>
      <c r="AO758" s="14">
        <f t="shared" si="11"/>
        <v>437099.99999999994</v>
      </c>
      <c r="AP758" s="15">
        <f t="shared" si="12"/>
        <v>437099.99999999994</v>
      </c>
      <c r="AQ758" s="16">
        <f t="shared" si="13"/>
        <v>78672</v>
      </c>
      <c r="AR758" s="11" t="str">
        <f t="shared" si="14"/>
        <v/>
      </c>
    </row>
    <row r="759" spans="1:44" hidden="1">
      <c r="A759" s="1" t="s">
        <v>44</v>
      </c>
      <c r="B759" s="1" t="s">
        <v>1050</v>
      </c>
      <c r="C759" s="1">
        <v>124170767729247</v>
      </c>
      <c r="D759" s="1" t="s">
        <v>46</v>
      </c>
      <c r="E759" s="1" t="s">
        <v>47</v>
      </c>
      <c r="F759" s="1" t="s">
        <v>1051</v>
      </c>
      <c r="G759" s="1">
        <v>43560</v>
      </c>
      <c r="H759" s="1">
        <v>43804</v>
      </c>
      <c r="I759" s="1">
        <v>3</v>
      </c>
      <c r="J759" s="1" t="s">
        <v>49</v>
      </c>
      <c r="K759" s="1">
        <v>201948</v>
      </c>
      <c r="L759" s="2">
        <v>43794</v>
      </c>
      <c r="M759" s="2">
        <v>43800</v>
      </c>
      <c r="N759" s="2">
        <v>43794</v>
      </c>
      <c r="O759" s="2">
        <v>43800</v>
      </c>
      <c r="P759" s="1">
        <v>1</v>
      </c>
      <c r="Q759" s="1">
        <v>419</v>
      </c>
      <c r="R759" s="10">
        <f t="shared" si="0"/>
        <v>0.33466453674121405</v>
      </c>
      <c r="S759" s="11">
        <f t="shared" si="1"/>
        <v>4.350638977635783</v>
      </c>
      <c r="T759" s="1">
        <v>0.22499999999999901</v>
      </c>
      <c r="U759" s="1">
        <v>0</v>
      </c>
      <c r="V759" s="1">
        <v>0</v>
      </c>
      <c r="W759" s="1">
        <v>1252</v>
      </c>
      <c r="X759" s="1">
        <v>28.17</v>
      </c>
      <c r="Y759" s="1">
        <v>13</v>
      </c>
      <c r="Z759" s="1">
        <v>901.14</v>
      </c>
      <c r="AA759" s="1">
        <v>13</v>
      </c>
      <c r="AB759" s="1">
        <v>13</v>
      </c>
      <c r="AC759" s="1">
        <v>901.14</v>
      </c>
      <c r="AD759" s="1">
        <v>901.14</v>
      </c>
      <c r="AE759" s="1" t="s">
        <v>50</v>
      </c>
      <c r="AF759" s="11">
        <f t="shared" si="2"/>
        <v>1.0383386581469648E-2</v>
      </c>
      <c r="AG759" s="11">
        <f t="shared" si="3"/>
        <v>0</v>
      </c>
      <c r="AH759" s="10">
        <f t="shared" si="4"/>
        <v>0</v>
      </c>
      <c r="AI759" s="12">
        <f t="shared" si="5"/>
        <v>1</v>
      </c>
      <c r="AJ759" s="11">
        <f t="shared" si="6"/>
        <v>2.8648430620930787E-3</v>
      </c>
      <c r="AK759" s="11">
        <f t="shared" si="7"/>
        <v>0</v>
      </c>
      <c r="AL759" s="11">
        <f t="shared" si="8"/>
        <v>-3.6244172390663025</v>
      </c>
      <c r="AM759" s="13">
        <f t="shared" si="9"/>
        <v>0.5</v>
      </c>
      <c r="AN759" s="14">
        <f t="shared" si="10"/>
        <v>2.1753194888178915</v>
      </c>
      <c r="AO759" s="14">
        <f t="shared" si="11"/>
        <v>2723.5</v>
      </c>
      <c r="AP759" s="15">
        <f t="shared" si="12"/>
        <v>2723.5</v>
      </c>
      <c r="AQ759" s="16">
        <f t="shared" si="13"/>
        <v>1252</v>
      </c>
      <c r="AR759" s="11" t="str">
        <f t="shared" si="14"/>
        <v/>
      </c>
    </row>
    <row r="760" spans="1:44" hidden="1">
      <c r="A760" s="1" t="s">
        <v>44</v>
      </c>
      <c r="B760" s="1" t="s">
        <v>1052</v>
      </c>
      <c r="C760" s="1">
        <v>124170767729247</v>
      </c>
      <c r="D760" s="1" t="s">
        <v>46</v>
      </c>
      <c r="E760" s="1" t="s">
        <v>47</v>
      </c>
      <c r="F760" s="1" t="s">
        <v>725</v>
      </c>
      <c r="G760" s="1">
        <v>43560</v>
      </c>
      <c r="H760" s="1">
        <v>43804</v>
      </c>
      <c r="I760" s="1">
        <v>3</v>
      </c>
      <c r="J760" s="1" t="s">
        <v>49</v>
      </c>
      <c r="K760" s="1">
        <v>201948</v>
      </c>
      <c r="L760" s="2">
        <v>43794</v>
      </c>
      <c r="M760" s="2">
        <v>43800</v>
      </c>
      <c r="N760" s="2">
        <v>43794</v>
      </c>
      <c r="O760" s="2">
        <v>43800</v>
      </c>
      <c r="P760" s="1">
        <v>1</v>
      </c>
      <c r="Q760" s="1">
        <v>31600</v>
      </c>
      <c r="R760" s="10">
        <f t="shared" si="0"/>
        <v>6.7562944718117135E-2</v>
      </c>
      <c r="S760" s="11">
        <f t="shared" si="1"/>
        <v>61.955220306513411</v>
      </c>
      <c r="T760" s="1">
        <v>70.400000000000006</v>
      </c>
      <c r="U760" s="1">
        <v>10.5</v>
      </c>
      <c r="V760" s="1">
        <v>505.62</v>
      </c>
      <c r="W760" s="1">
        <v>467712</v>
      </c>
      <c r="X760" s="1">
        <v>12095.75</v>
      </c>
      <c r="Y760" s="1">
        <v>917</v>
      </c>
      <c r="Z760" s="1">
        <v>53713.8999999999</v>
      </c>
      <c r="AA760" s="1">
        <v>917</v>
      </c>
      <c r="AB760" s="1">
        <v>761.589367087857</v>
      </c>
      <c r="AC760" s="1">
        <v>53713.8999999999</v>
      </c>
      <c r="AD760" s="1">
        <v>44610.616253893597</v>
      </c>
      <c r="AE760" s="1" t="s">
        <v>50</v>
      </c>
      <c r="AF760" s="11">
        <f t="shared" si="2"/>
        <v>1.9606082375478928E-3</v>
      </c>
      <c r="AG760" s="11">
        <f t="shared" si="3"/>
        <v>3.3227848101265823E-4</v>
      </c>
      <c r="AH760" s="10">
        <f t="shared" si="4"/>
        <v>155.41063291139241</v>
      </c>
      <c r="AI760" s="12">
        <f t="shared" si="5"/>
        <v>0.83052275582181856</v>
      </c>
      <c r="AJ760" s="11">
        <f t="shared" si="6"/>
        <v>6.4681487149562103E-5</v>
      </c>
      <c r="AK760" s="11">
        <f t="shared" si="7"/>
        <v>1.0252632758882819E-4</v>
      </c>
      <c r="AL760" s="11">
        <f t="shared" si="8"/>
        <v>-13.432365518385053</v>
      </c>
      <c r="AM760" s="13">
        <f t="shared" si="9"/>
        <v>1.9536391194998264E-41</v>
      </c>
      <c r="AN760" s="14">
        <f t="shared" si="10"/>
        <v>61.955220306513411</v>
      </c>
      <c r="AO760" s="14">
        <f t="shared" si="11"/>
        <v>28977200</v>
      </c>
      <c r="AP760" s="15">
        <f t="shared" si="12"/>
        <v>24066224</v>
      </c>
      <c r="AQ760" s="16">
        <f t="shared" si="13"/>
        <v>388445.45917093439</v>
      </c>
      <c r="AR760" s="11">
        <f t="shared" si="14"/>
        <v>1</v>
      </c>
    </row>
    <row r="761" spans="1:44" hidden="1">
      <c r="A761" s="1" t="s">
        <v>116</v>
      </c>
      <c r="B761" s="1" t="s">
        <v>1053</v>
      </c>
      <c r="C761" s="1">
        <v>124170767729247</v>
      </c>
      <c r="D761" s="1" t="s">
        <v>46</v>
      </c>
      <c r="E761" s="1" t="s">
        <v>118</v>
      </c>
      <c r="F761" s="1" t="s">
        <v>95</v>
      </c>
      <c r="G761" s="1">
        <v>43560</v>
      </c>
      <c r="H761" s="1">
        <v>43804</v>
      </c>
      <c r="I761" s="1">
        <v>3</v>
      </c>
      <c r="J761" s="1" t="s">
        <v>49</v>
      </c>
      <c r="K761" s="1">
        <v>201948</v>
      </c>
      <c r="L761" s="2">
        <v>43794</v>
      </c>
      <c r="M761" s="2">
        <v>43800</v>
      </c>
      <c r="N761" s="2">
        <v>43794</v>
      </c>
      <c r="O761" s="2">
        <v>43800</v>
      </c>
      <c r="P761" s="1">
        <v>1</v>
      </c>
      <c r="Q761" s="1">
        <v>546559</v>
      </c>
      <c r="R761" s="10">
        <f t="shared" si="0"/>
        <v>0.10870654370595399</v>
      </c>
      <c r="S761" s="11">
        <f t="shared" si="1"/>
        <v>881.06653673675714</v>
      </c>
      <c r="T761" s="1">
        <v>1130.8699999999999</v>
      </c>
      <c r="U761" s="1">
        <v>95</v>
      </c>
      <c r="V761" s="1">
        <v>7061.6199999999899</v>
      </c>
      <c r="W761" s="1">
        <v>5027839</v>
      </c>
      <c r="X761" s="1">
        <v>137721.71</v>
      </c>
      <c r="Y761" s="1">
        <v>8105</v>
      </c>
      <c r="Z761" s="1">
        <v>437148.55</v>
      </c>
      <c r="AA761" s="1">
        <v>8105</v>
      </c>
      <c r="AB761" s="1">
        <v>7231.0875678531002</v>
      </c>
      <c r="AC761" s="1">
        <v>437148.55</v>
      </c>
      <c r="AD761" s="1">
        <v>390013.50341887801</v>
      </c>
      <c r="AE761" s="1" t="s">
        <v>50</v>
      </c>
      <c r="AF761" s="11">
        <f t="shared" si="2"/>
        <v>1.6120245696013735E-3</v>
      </c>
      <c r="AG761" s="11">
        <f t="shared" si="3"/>
        <v>1.7381472082611391E-4</v>
      </c>
      <c r="AH761" s="10">
        <f t="shared" si="4"/>
        <v>873.91243214364772</v>
      </c>
      <c r="AI761" s="12">
        <f t="shared" si="5"/>
        <v>0.89217613422040132</v>
      </c>
      <c r="AJ761" s="11">
        <f t="shared" si="6"/>
        <v>1.7891420296845408E-5</v>
      </c>
      <c r="AK761" s="11">
        <f t="shared" si="7"/>
        <v>1.7831464196598243E-5</v>
      </c>
      <c r="AL761" s="11">
        <f t="shared" si="8"/>
        <v>-56.93641590851432</v>
      </c>
      <c r="AM761" s="13">
        <f t="shared" si="9"/>
        <v>0</v>
      </c>
      <c r="AN761" s="14">
        <f t="shared" si="10"/>
        <v>881.06653673675714</v>
      </c>
      <c r="AO761" s="14">
        <f t="shared" si="11"/>
        <v>4429860695</v>
      </c>
      <c r="AP761" s="15">
        <f t="shared" si="12"/>
        <v>3952215990.0000005</v>
      </c>
      <c r="AQ761" s="16">
        <f t="shared" si="13"/>
        <v>4485717.962502568</v>
      </c>
      <c r="AR761" s="11">
        <f t="shared" si="14"/>
        <v>1</v>
      </c>
    </row>
    <row r="762" spans="1:44" hidden="1">
      <c r="A762" s="1" t="s">
        <v>44</v>
      </c>
      <c r="B762" s="1" t="s">
        <v>1054</v>
      </c>
      <c r="C762" s="1">
        <v>124170767729247</v>
      </c>
      <c r="D762" s="1" t="s">
        <v>46</v>
      </c>
      <c r="E762" s="1" t="s">
        <v>47</v>
      </c>
      <c r="F762" s="1" t="s">
        <v>924</v>
      </c>
      <c r="G762" s="1">
        <v>43560</v>
      </c>
      <c r="H762" s="1">
        <v>43804</v>
      </c>
      <c r="I762" s="1">
        <v>3</v>
      </c>
      <c r="J762" s="1" t="s">
        <v>49</v>
      </c>
      <c r="K762" s="1">
        <v>201948</v>
      </c>
      <c r="L762" s="2">
        <v>43794</v>
      </c>
      <c r="M762" s="2">
        <v>43800</v>
      </c>
      <c r="N762" s="2">
        <v>43794</v>
      </c>
      <c r="O762" s="2">
        <v>43800</v>
      </c>
      <c r="P762" s="1">
        <v>1</v>
      </c>
      <c r="Q762" s="1">
        <v>8758</v>
      </c>
      <c r="R762" s="10">
        <f t="shared" si="0"/>
        <v>0.13085899562209571</v>
      </c>
      <c r="S762" s="11">
        <f t="shared" si="1"/>
        <v>12.693322575343284</v>
      </c>
      <c r="T762" s="1">
        <v>12.65</v>
      </c>
      <c r="U762" s="1">
        <v>1</v>
      </c>
      <c r="V762" s="1">
        <v>30</v>
      </c>
      <c r="W762" s="1">
        <v>66927</v>
      </c>
      <c r="X762" s="1">
        <v>663.85</v>
      </c>
      <c r="Y762" s="1">
        <v>97</v>
      </c>
      <c r="Z762" s="1">
        <v>4120.25</v>
      </c>
      <c r="AA762" s="1">
        <v>97</v>
      </c>
      <c r="AB762" s="1">
        <v>89.358186800625006</v>
      </c>
      <c r="AC762" s="1">
        <v>4120.25</v>
      </c>
      <c r="AD762" s="1">
        <v>3795.6501975801498</v>
      </c>
      <c r="AE762" s="1" t="s">
        <v>50</v>
      </c>
      <c r="AF762" s="11">
        <f t="shared" si="2"/>
        <v>1.4493403260268651E-3</v>
      </c>
      <c r="AG762" s="11">
        <f t="shared" si="3"/>
        <v>1.1418131993605846E-4</v>
      </c>
      <c r="AH762" s="10">
        <f t="shared" si="4"/>
        <v>7.6418131993605849</v>
      </c>
      <c r="AI762" s="12">
        <f t="shared" si="5"/>
        <v>0.92121842062514869</v>
      </c>
      <c r="AJ762" s="11">
        <f t="shared" si="6"/>
        <v>1.4705153436555274E-4</v>
      </c>
      <c r="AK762" s="11">
        <f t="shared" si="7"/>
        <v>1.141748010630586E-4</v>
      </c>
      <c r="AL762" s="11">
        <f t="shared" si="8"/>
        <v>-7.171639759930879</v>
      </c>
      <c r="AM762" s="13">
        <f t="shared" si="9"/>
        <v>3.7052365456058665E-13</v>
      </c>
      <c r="AN762" s="14">
        <f t="shared" si="10"/>
        <v>12.693322575343284</v>
      </c>
      <c r="AO762" s="14">
        <f t="shared" si="11"/>
        <v>849526</v>
      </c>
      <c r="AP762" s="15">
        <f t="shared" si="12"/>
        <v>782599.00000000012</v>
      </c>
      <c r="AQ762" s="16">
        <f t="shared" si="13"/>
        <v>61654.385237179325</v>
      </c>
      <c r="AR762" s="11">
        <f t="shared" si="14"/>
        <v>1</v>
      </c>
    </row>
    <row r="763" spans="1:44" hidden="1">
      <c r="A763" s="1" t="s">
        <v>53</v>
      </c>
      <c r="B763" s="1" t="s">
        <v>1055</v>
      </c>
      <c r="C763" s="1">
        <v>124170767729247</v>
      </c>
      <c r="D763" s="1" t="s">
        <v>46</v>
      </c>
      <c r="E763" s="1" t="s">
        <v>55</v>
      </c>
      <c r="F763" s="1" t="s">
        <v>630</v>
      </c>
      <c r="G763" s="1">
        <v>43560</v>
      </c>
      <c r="H763" s="1">
        <v>43804</v>
      </c>
      <c r="I763" s="1">
        <v>3</v>
      </c>
      <c r="J763" s="1" t="s">
        <v>49</v>
      </c>
      <c r="K763" s="1">
        <v>201948</v>
      </c>
      <c r="L763" s="2">
        <v>43794</v>
      </c>
      <c r="M763" s="2">
        <v>43800</v>
      </c>
      <c r="N763" s="2">
        <v>43794</v>
      </c>
      <c r="O763" s="2">
        <v>43800</v>
      </c>
      <c r="P763" s="1">
        <v>1</v>
      </c>
      <c r="Q763" s="1">
        <v>20568</v>
      </c>
      <c r="R763" s="10">
        <f t="shared" si="0"/>
        <v>0.19596036585365853</v>
      </c>
      <c r="S763" s="11">
        <f t="shared" si="1"/>
        <v>13.913185975609755</v>
      </c>
      <c r="T763" s="1">
        <v>25.54</v>
      </c>
      <c r="U763" s="1">
        <v>6</v>
      </c>
      <c r="V763" s="1">
        <v>314.72000000000003</v>
      </c>
      <c r="W763" s="1">
        <v>104960</v>
      </c>
      <c r="X763" s="1">
        <v>664.28</v>
      </c>
      <c r="Y763" s="1">
        <v>71</v>
      </c>
      <c r="Z763" s="1">
        <v>3887.45</v>
      </c>
      <c r="AA763" s="1">
        <v>71</v>
      </c>
      <c r="AB763" s="1">
        <v>40.381563593936001</v>
      </c>
      <c r="AC763" s="1">
        <v>3887.45</v>
      </c>
      <c r="AD763" s="1">
        <v>2211.0043576513499</v>
      </c>
      <c r="AE763" s="1" t="s">
        <v>50</v>
      </c>
      <c r="AF763" s="11">
        <f t="shared" si="2"/>
        <v>6.7644817073170727E-4</v>
      </c>
      <c r="AG763" s="11">
        <f t="shared" si="3"/>
        <v>2.9171528588098014E-4</v>
      </c>
      <c r="AH763" s="10">
        <f t="shared" si="4"/>
        <v>30.618436406067676</v>
      </c>
      <c r="AI763" s="12">
        <f t="shared" si="5"/>
        <v>0.56875441681594818</v>
      </c>
      <c r="AJ763" s="11">
        <f t="shared" si="6"/>
        <v>8.0252471077135569E-5</v>
      </c>
      <c r="AK763" s="11">
        <f t="shared" si="7"/>
        <v>1.1907489497876856E-4</v>
      </c>
      <c r="AL763" s="11">
        <f t="shared" si="8"/>
        <v>-2.679306874910127</v>
      </c>
      <c r="AM763" s="13">
        <f t="shared" si="9"/>
        <v>3.6887373450929096E-3</v>
      </c>
      <c r="AN763" s="14">
        <f t="shared" si="10"/>
        <v>13.913185975609755</v>
      </c>
      <c r="AO763" s="14">
        <f t="shared" si="11"/>
        <v>1460328</v>
      </c>
      <c r="AP763" s="15">
        <f t="shared" si="12"/>
        <v>830568</v>
      </c>
      <c r="AQ763" s="16">
        <f t="shared" si="13"/>
        <v>59696.46358900192</v>
      </c>
      <c r="AR763" s="11">
        <f t="shared" si="14"/>
        <v>1</v>
      </c>
    </row>
    <row r="764" spans="1:44" hidden="1">
      <c r="A764" s="1" t="s">
        <v>53</v>
      </c>
      <c r="B764" s="1" t="s">
        <v>1056</v>
      </c>
      <c r="C764" s="1">
        <v>124170767729247</v>
      </c>
      <c r="D764" s="1" t="s">
        <v>46</v>
      </c>
      <c r="E764" s="1" t="s">
        <v>55</v>
      </c>
      <c r="F764" s="1" t="s">
        <v>1057</v>
      </c>
      <c r="G764" s="1">
        <v>43560</v>
      </c>
      <c r="H764" s="1">
        <v>43804</v>
      </c>
      <c r="I764" s="1">
        <v>3</v>
      </c>
      <c r="J764" s="1" t="s">
        <v>49</v>
      </c>
      <c r="K764" s="1">
        <v>201948</v>
      </c>
      <c r="L764" s="2">
        <v>43794</v>
      </c>
      <c r="M764" s="2">
        <v>43800</v>
      </c>
      <c r="N764" s="2">
        <v>43794</v>
      </c>
      <c r="O764" s="2">
        <v>43800</v>
      </c>
      <c r="P764" s="1">
        <v>1</v>
      </c>
      <c r="Q764" s="1">
        <v>99184</v>
      </c>
      <c r="R764" s="10">
        <f t="shared" si="0"/>
        <v>9.4520004879238839E-2</v>
      </c>
      <c r="S764" s="11">
        <f t="shared" si="1"/>
        <v>50.095602585996588</v>
      </c>
      <c r="T764" s="1">
        <v>99.06</v>
      </c>
      <c r="U764" s="1">
        <v>12.5</v>
      </c>
      <c r="V764" s="1">
        <v>706.03499999999997</v>
      </c>
      <c r="W764" s="1">
        <v>1049344</v>
      </c>
      <c r="X764" s="1">
        <v>9692.9</v>
      </c>
      <c r="Y764" s="1">
        <v>530</v>
      </c>
      <c r="Z764" s="1">
        <v>28281.11</v>
      </c>
      <c r="AA764" s="1">
        <v>530</v>
      </c>
      <c r="AB764" s="1">
        <v>397.75286336517001</v>
      </c>
      <c r="AC764" s="1">
        <v>28281.11</v>
      </c>
      <c r="AD764" s="1">
        <v>21224.3254370666</v>
      </c>
      <c r="AE764" s="1" t="s">
        <v>50</v>
      </c>
      <c r="AF764" s="11">
        <f t="shared" si="2"/>
        <v>5.0507745791656506E-4</v>
      </c>
      <c r="AG764" s="11">
        <f t="shared" si="3"/>
        <v>1.2602839167607678E-4</v>
      </c>
      <c r="AH764" s="10">
        <f t="shared" si="4"/>
        <v>132.24713663494111</v>
      </c>
      <c r="AI764" s="12">
        <f t="shared" si="5"/>
        <v>0.75047710068879037</v>
      </c>
      <c r="AJ764" s="11">
        <f t="shared" si="6"/>
        <v>2.1933621628366076E-5</v>
      </c>
      <c r="AK764" s="11">
        <f t="shared" si="7"/>
        <v>3.5643965862305667E-5</v>
      </c>
      <c r="AL764" s="11">
        <f t="shared" si="8"/>
        <v>-9.056928323042003</v>
      </c>
      <c r="AM764" s="13">
        <f t="shared" si="9"/>
        <v>6.7087857232951242E-20</v>
      </c>
      <c r="AN764" s="14">
        <f t="shared" si="10"/>
        <v>50.095602585996588</v>
      </c>
      <c r="AO764" s="14">
        <f t="shared" si="11"/>
        <v>52567520</v>
      </c>
      <c r="AP764" s="15">
        <f t="shared" si="12"/>
        <v>39450720</v>
      </c>
      <c r="AQ764" s="16">
        <f t="shared" si="13"/>
        <v>787508.64274517808</v>
      </c>
      <c r="AR764" s="11">
        <f t="shared" si="14"/>
        <v>1</v>
      </c>
    </row>
    <row r="765" spans="1:44" hidden="1">
      <c r="A765" s="1" t="s">
        <v>44</v>
      </c>
      <c r="B765" s="1" t="s">
        <v>1058</v>
      </c>
      <c r="C765" s="1">
        <v>124170767729247</v>
      </c>
      <c r="D765" s="1" t="s">
        <v>46</v>
      </c>
      <c r="E765" s="1" t="s">
        <v>47</v>
      </c>
      <c r="F765" s="1" t="s">
        <v>715</v>
      </c>
      <c r="G765" s="1">
        <v>43560</v>
      </c>
      <c r="H765" s="1">
        <v>43804</v>
      </c>
      <c r="I765" s="1">
        <v>3</v>
      </c>
      <c r="J765" s="1" t="s">
        <v>49</v>
      </c>
      <c r="K765" s="1">
        <v>201948</v>
      </c>
      <c r="L765" s="2">
        <v>43794</v>
      </c>
      <c r="M765" s="2">
        <v>43800</v>
      </c>
      <c r="N765" s="2">
        <v>43794</v>
      </c>
      <c r="O765" s="2">
        <v>43800</v>
      </c>
      <c r="P765" s="1">
        <v>1</v>
      </c>
      <c r="Q765" s="1">
        <v>78512</v>
      </c>
      <c r="R765" s="10">
        <f t="shared" si="0"/>
        <v>0.59637822070977153</v>
      </c>
      <c r="S765" s="11">
        <f t="shared" si="1"/>
        <v>11.331186193485658</v>
      </c>
      <c r="T765" s="1">
        <v>22.466000000000001</v>
      </c>
      <c r="U765" s="1">
        <v>0.4</v>
      </c>
      <c r="V765" s="1">
        <v>48.733999999999902</v>
      </c>
      <c r="W765" s="1">
        <v>131648</v>
      </c>
      <c r="X765" s="1">
        <v>897.599999999999</v>
      </c>
      <c r="Y765" s="1">
        <v>19</v>
      </c>
      <c r="Z765" s="1">
        <v>480.97</v>
      </c>
      <c r="AA765" s="1">
        <v>19</v>
      </c>
      <c r="AB765" s="1">
        <v>18.329284695328901</v>
      </c>
      <c r="AC765" s="1">
        <v>480.97</v>
      </c>
      <c r="AD765" s="1">
        <v>463.99137157433597</v>
      </c>
      <c r="AE765" s="1" t="s">
        <v>50</v>
      </c>
      <c r="AF765" s="11">
        <f t="shared" si="2"/>
        <v>1.4432425862907146E-4</v>
      </c>
      <c r="AG765" s="11">
        <f t="shared" si="3"/>
        <v>5.0947625840635831E-6</v>
      </c>
      <c r="AH765" s="10">
        <f t="shared" si="4"/>
        <v>0.67071530466680263</v>
      </c>
      <c r="AI765" s="12">
        <f t="shared" si="5"/>
        <v>0.96469919449122099</v>
      </c>
      <c r="AJ765" s="11">
        <f t="shared" si="6"/>
        <v>3.3107866315944152E-5</v>
      </c>
      <c r="AK765" s="11">
        <f t="shared" si="7"/>
        <v>8.0555064311982061E-6</v>
      </c>
      <c r="AL765" s="11">
        <f t="shared" si="8"/>
        <v>-4.0861191591686721</v>
      </c>
      <c r="AM765" s="13">
        <f t="shared" si="9"/>
        <v>2.1932428124466874E-5</v>
      </c>
      <c r="AN765" s="14">
        <f t="shared" si="10"/>
        <v>11.331186193485658</v>
      </c>
      <c r="AO765" s="14">
        <f t="shared" si="11"/>
        <v>1491728</v>
      </c>
      <c r="AP765" s="15">
        <f t="shared" si="12"/>
        <v>1439068.8</v>
      </c>
      <c r="AQ765" s="16">
        <f t="shared" si="13"/>
        <v>127000.71955638027</v>
      </c>
      <c r="AR765" s="11">
        <f t="shared" si="14"/>
        <v>1</v>
      </c>
    </row>
    <row r="766" spans="1:44" hidden="1">
      <c r="A766" s="1" t="s">
        <v>44</v>
      </c>
      <c r="B766" s="1" t="s">
        <v>1059</v>
      </c>
      <c r="C766" s="1">
        <v>124170767729247</v>
      </c>
      <c r="D766" s="1" t="s">
        <v>46</v>
      </c>
      <c r="E766" s="1" t="s">
        <v>47</v>
      </c>
      <c r="F766" s="1" t="s">
        <v>736</v>
      </c>
      <c r="G766" s="1">
        <v>43560</v>
      </c>
      <c r="H766" s="1">
        <v>43804</v>
      </c>
      <c r="I766" s="1">
        <v>3</v>
      </c>
      <c r="J766" s="1" t="s">
        <v>49</v>
      </c>
      <c r="K766" s="1">
        <v>201948</v>
      </c>
      <c r="L766" s="2">
        <v>43794</v>
      </c>
      <c r="M766" s="2">
        <v>43800</v>
      </c>
      <c r="N766" s="2">
        <v>43794</v>
      </c>
      <c r="O766" s="2">
        <v>43800</v>
      </c>
      <c r="P766" s="1">
        <v>1</v>
      </c>
      <c r="Q766" s="1">
        <v>4202</v>
      </c>
      <c r="R766" s="10">
        <f t="shared" si="0"/>
        <v>6.3239322156337471E-2</v>
      </c>
      <c r="S766" s="11">
        <f t="shared" si="1"/>
        <v>2.2133762754718118</v>
      </c>
      <c r="T766" s="1">
        <v>5.26</v>
      </c>
      <c r="U766" s="1">
        <v>0</v>
      </c>
      <c r="V766" s="1">
        <v>0</v>
      </c>
      <c r="W766" s="1">
        <v>66446</v>
      </c>
      <c r="X766" s="1">
        <v>427.82</v>
      </c>
      <c r="Y766" s="1">
        <v>35</v>
      </c>
      <c r="Z766" s="1">
        <v>2542.6999999999998</v>
      </c>
      <c r="AA766" s="1">
        <v>35</v>
      </c>
      <c r="AB766" s="1">
        <v>35</v>
      </c>
      <c r="AC766" s="1">
        <v>2542.6999999999998</v>
      </c>
      <c r="AD766" s="1">
        <v>2542.6999999999998</v>
      </c>
      <c r="AE766" s="1" t="s">
        <v>50</v>
      </c>
      <c r="AF766" s="11">
        <f t="shared" si="2"/>
        <v>5.2674352105469102E-4</v>
      </c>
      <c r="AG766" s="11">
        <f t="shared" si="3"/>
        <v>0</v>
      </c>
      <c r="AH766" s="10">
        <f t="shared" si="4"/>
        <v>0</v>
      </c>
      <c r="AI766" s="12">
        <f t="shared" si="5"/>
        <v>1</v>
      </c>
      <c r="AJ766" s="11">
        <f t="shared" si="6"/>
        <v>8.9012452962016685E-5</v>
      </c>
      <c r="AK766" s="11">
        <f t="shared" si="7"/>
        <v>0</v>
      </c>
      <c r="AL766" s="11">
        <f t="shared" si="8"/>
        <v>-5.9176385272683421</v>
      </c>
      <c r="AM766" s="13">
        <f t="shared" si="9"/>
        <v>0.5</v>
      </c>
      <c r="AN766" s="14">
        <f t="shared" si="10"/>
        <v>1.1066881377359059</v>
      </c>
      <c r="AO766" s="14">
        <f t="shared" si="11"/>
        <v>73535</v>
      </c>
      <c r="AP766" s="15">
        <f t="shared" si="12"/>
        <v>73535</v>
      </c>
      <c r="AQ766" s="16">
        <f t="shared" si="13"/>
        <v>66446</v>
      </c>
      <c r="AR766" s="11" t="str">
        <f t="shared" si="14"/>
        <v/>
      </c>
    </row>
    <row r="767" spans="1:44" hidden="1">
      <c r="A767" s="1" t="s">
        <v>44</v>
      </c>
      <c r="B767" s="1" t="s">
        <v>1060</v>
      </c>
      <c r="C767" s="1">
        <v>124170767729247</v>
      </c>
      <c r="D767" s="1" t="s">
        <v>46</v>
      </c>
      <c r="E767" s="1" t="s">
        <v>47</v>
      </c>
      <c r="F767" s="1" t="s">
        <v>575</v>
      </c>
      <c r="G767" s="1">
        <v>43560</v>
      </c>
      <c r="H767" s="1">
        <v>43804</v>
      </c>
      <c r="I767" s="1">
        <v>3</v>
      </c>
      <c r="J767" s="1" t="s">
        <v>49</v>
      </c>
      <c r="K767" s="1">
        <v>201948</v>
      </c>
      <c r="L767" s="2">
        <v>43794</v>
      </c>
      <c r="M767" s="2">
        <v>43800</v>
      </c>
      <c r="N767" s="2">
        <v>43794</v>
      </c>
      <c r="O767" s="2">
        <v>43800</v>
      </c>
      <c r="P767" s="1">
        <v>1</v>
      </c>
      <c r="Q767" s="1">
        <v>385</v>
      </c>
      <c r="R767" s="10">
        <f t="shared" si="0"/>
        <v>0.10020822488287351</v>
      </c>
      <c r="S767" s="11">
        <f t="shared" si="1"/>
        <v>0.70145757418011445</v>
      </c>
      <c r="T767" s="1">
        <v>0.45</v>
      </c>
      <c r="U767" s="1">
        <v>0</v>
      </c>
      <c r="V767" s="1">
        <v>0</v>
      </c>
      <c r="W767" s="1">
        <v>3842</v>
      </c>
      <c r="X767" s="1">
        <v>41.81</v>
      </c>
      <c r="Y767" s="1">
        <v>7</v>
      </c>
      <c r="Z767" s="1">
        <v>291.76</v>
      </c>
      <c r="AA767" s="1">
        <v>7</v>
      </c>
      <c r="AB767" s="1">
        <v>7</v>
      </c>
      <c r="AC767" s="1">
        <v>291.76</v>
      </c>
      <c r="AD767" s="1">
        <v>291.76</v>
      </c>
      <c r="AE767" s="1" t="s">
        <v>50</v>
      </c>
      <c r="AF767" s="11">
        <f t="shared" si="2"/>
        <v>1.8219677251431546E-3</v>
      </c>
      <c r="AG767" s="11">
        <f t="shared" si="3"/>
        <v>0</v>
      </c>
      <c r="AH767" s="10">
        <f t="shared" si="4"/>
        <v>0</v>
      </c>
      <c r="AI767" s="12">
        <f t="shared" si="5"/>
        <v>1</v>
      </c>
      <c r="AJ767" s="11">
        <f t="shared" si="6"/>
        <v>6.8801144598417069E-4</v>
      </c>
      <c r="AK767" s="11">
        <f t="shared" si="7"/>
        <v>0</v>
      </c>
      <c r="AL767" s="11">
        <f t="shared" si="8"/>
        <v>-2.6481648463520959</v>
      </c>
      <c r="AM767" s="13">
        <f t="shared" si="9"/>
        <v>0.5</v>
      </c>
      <c r="AN767" s="14">
        <f t="shared" si="10"/>
        <v>0.35072878709005723</v>
      </c>
      <c r="AO767" s="14">
        <f t="shared" si="11"/>
        <v>1347.4999999999998</v>
      </c>
      <c r="AP767" s="15">
        <f t="shared" si="12"/>
        <v>1347.4999999999998</v>
      </c>
      <c r="AQ767" s="16">
        <f t="shared" si="13"/>
        <v>3842</v>
      </c>
      <c r="AR767" s="11" t="str">
        <f t="shared" si="14"/>
        <v/>
      </c>
    </row>
    <row r="768" spans="1:44" hidden="1">
      <c r="A768" s="1" t="s">
        <v>44</v>
      </c>
      <c r="B768" s="1" t="s">
        <v>1061</v>
      </c>
      <c r="C768" s="1">
        <v>124170767729247</v>
      </c>
      <c r="D768" s="1" t="s">
        <v>46</v>
      </c>
      <c r="E768" s="1" t="s">
        <v>47</v>
      </c>
      <c r="F768" s="1" t="s">
        <v>775</v>
      </c>
      <c r="G768" s="1">
        <v>43560</v>
      </c>
      <c r="H768" s="1">
        <v>43804</v>
      </c>
      <c r="I768" s="1">
        <v>3</v>
      </c>
      <c r="J768" s="1" t="s">
        <v>49</v>
      </c>
      <c r="K768" s="1">
        <v>201948</v>
      </c>
      <c r="L768" s="2">
        <v>43794</v>
      </c>
      <c r="M768" s="2">
        <v>43800</v>
      </c>
      <c r="N768" s="2">
        <v>43794</v>
      </c>
      <c r="O768" s="2">
        <v>43800</v>
      </c>
      <c r="P768" s="1">
        <v>1</v>
      </c>
      <c r="Q768" s="1">
        <v>43248</v>
      </c>
      <c r="R768" s="10">
        <f t="shared" si="0"/>
        <v>6.9066954126242669E-2</v>
      </c>
      <c r="S768" s="11">
        <f t="shared" si="1"/>
        <v>21.203554916756499</v>
      </c>
      <c r="T768" s="1">
        <v>69.42</v>
      </c>
      <c r="U768" s="1">
        <v>4</v>
      </c>
      <c r="V768" s="1">
        <v>155.27000000000001</v>
      </c>
      <c r="W768" s="1">
        <v>626175</v>
      </c>
      <c r="X768" s="1">
        <v>7663.95</v>
      </c>
      <c r="Y768" s="1">
        <v>307</v>
      </c>
      <c r="Z768" s="1">
        <v>15297.25</v>
      </c>
      <c r="AA768" s="1">
        <v>307</v>
      </c>
      <c r="AB768" s="1">
        <v>249.08518312981499</v>
      </c>
      <c r="AC768" s="1">
        <v>15297.25</v>
      </c>
      <c r="AD768" s="1">
        <v>12411.4603180213</v>
      </c>
      <c r="AE768" s="1" t="s">
        <v>50</v>
      </c>
      <c r="AF768" s="11">
        <f t="shared" si="2"/>
        <v>4.9027827683954166E-4</v>
      </c>
      <c r="AG768" s="11">
        <f t="shared" si="3"/>
        <v>9.2489826119126898E-5</v>
      </c>
      <c r="AH768" s="10">
        <f t="shared" si="4"/>
        <v>57.914816870144286</v>
      </c>
      <c r="AI768" s="12">
        <f t="shared" si="5"/>
        <v>0.81135238804513266</v>
      </c>
      <c r="AJ768" s="11">
        <f t="shared" si="6"/>
        <v>2.7974798988550319E-5</v>
      </c>
      <c r="AK768" s="11">
        <f t="shared" si="7"/>
        <v>4.6242774418127778E-5</v>
      </c>
      <c r="AL768" s="11">
        <f t="shared" si="8"/>
        <v>-7.3601660622743195</v>
      </c>
      <c r="AM768" s="13">
        <f t="shared" si="9"/>
        <v>9.1840790642544713E-14</v>
      </c>
      <c r="AN768" s="14">
        <f t="shared" si="10"/>
        <v>21.203554916756499</v>
      </c>
      <c r="AO768" s="14">
        <f t="shared" si="11"/>
        <v>13277136</v>
      </c>
      <c r="AP768" s="15">
        <f t="shared" si="12"/>
        <v>10772436</v>
      </c>
      <c r="AQ768" s="16">
        <f t="shared" si="13"/>
        <v>508048.58158416091</v>
      </c>
      <c r="AR768" s="11">
        <f t="shared" si="14"/>
        <v>1</v>
      </c>
    </row>
    <row r="769" spans="1:44" hidden="1">
      <c r="A769" s="1" t="s">
        <v>53</v>
      </c>
      <c r="B769" s="1" t="s">
        <v>1062</v>
      </c>
      <c r="C769" s="1">
        <v>124170767729247</v>
      </c>
      <c r="D769" s="1" t="s">
        <v>46</v>
      </c>
      <c r="E769" s="1" t="s">
        <v>55</v>
      </c>
      <c r="F769" s="1" t="s">
        <v>706</v>
      </c>
      <c r="G769" s="1">
        <v>43560</v>
      </c>
      <c r="H769" s="1">
        <v>43804</v>
      </c>
      <c r="I769" s="1">
        <v>3</v>
      </c>
      <c r="J769" s="1" t="s">
        <v>49</v>
      </c>
      <c r="K769" s="1">
        <v>201948</v>
      </c>
      <c r="L769" s="2">
        <v>43794</v>
      </c>
      <c r="M769" s="2">
        <v>43800</v>
      </c>
      <c r="N769" s="2">
        <v>43794</v>
      </c>
      <c r="O769" s="2">
        <v>43800</v>
      </c>
      <c r="P769" s="1">
        <v>1</v>
      </c>
      <c r="Q769" s="1">
        <v>240831</v>
      </c>
      <c r="R769" s="10">
        <f t="shared" si="0"/>
        <v>0.11854153612614976</v>
      </c>
      <c r="S769" s="11">
        <f t="shared" si="1"/>
        <v>275.01636381266746</v>
      </c>
      <c r="T769" s="1">
        <v>444.66</v>
      </c>
      <c r="U769" s="1">
        <v>39</v>
      </c>
      <c r="V769" s="1">
        <v>3761.32</v>
      </c>
      <c r="W769" s="1">
        <v>2031617</v>
      </c>
      <c r="X769" s="1">
        <v>41516.519999999997</v>
      </c>
      <c r="Y769" s="1">
        <v>2320</v>
      </c>
      <c r="Z769" s="1">
        <v>141405.20000000001</v>
      </c>
      <c r="AA769" s="1">
        <v>2320</v>
      </c>
      <c r="AB769" s="1">
        <v>1991.0013951681599</v>
      </c>
      <c r="AC769" s="1">
        <v>141405.20000000001</v>
      </c>
      <c r="AD769" s="1">
        <v>121352.564863807</v>
      </c>
      <c r="AE769" s="1" t="s">
        <v>50</v>
      </c>
      <c r="AF769" s="11">
        <f t="shared" si="2"/>
        <v>1.1419475225891494E-3</v>
      </c>
      <c r="AG769" s="11">
        <f t="shared" si="3"/>
        <v>1.6193928522490876E-4</v>
      </c>
      <c r="AH769" s="10">
        <f t="shared" si="4"/>
        <v>328.99860483077344</v>
      </c>
      <c r="AI769" s="12">
        <f t="shared" si="5"/>
        <v>0.85819025653845959</v>
      </c>
      <c r="AJ769" s="11">
        <f t="shared" si="6"/>
        <v>2.3694854257029278E-5</v>
      </c>
      <c r="AK769" s="11">
        <f t="shared" si="7"/>
        <v>2.5928939059628255E-5</v>
      </c>
      <c r="AL769" s="11">
        <f t="shared" si="8"/>
        <v>-27.900699230026298</v>
      </c>
      <c r="AM769" s="13">
        <f t="shared" si="9"/>
        <v>1.3082251222536243E-171</v>
      </c>
      <c r="AN769" s="14">
        <f t="shared" si="10"/>
        <v>275.01636381266746</v>
      </c>
      <c r="AO769" s="14">
        <f t="shared" si="11"/>
        <v>558727920</v>
      </c>
      <c r="AP769" s="15">
        <f t="shared" si="12"/>
        <v>479494856.99999994</v>
      </c>
      <c r="AQ769" s="16">
        <f t="shared" si="13"/>
        <v>1743513.9144178957</v>
      </c>
      <c r="AR769" s="11">
        <f t="shared" si="14"/>
        <v>1</v>
      </c>
    </row>
    <row r="770" spans="1:44" hidden="1">
      <c r="A770" s="1" t="s">
        <v>44</v>
      </c>
      <c r="B770" s="1" t="s">
        <v>1063</v>
      </c>
      <c r="C770" s="1">
        <v>124170767729247</v>
      </c>
      <c r="D770" s="1" t="s">
        <v>46</v>
      </c>
      <c r="E770" s="1" t="s">
        <v>47</v>
      </c>
      <c r="F770" s="1" t="s">
        <v>1064</v>
      </c>
      <c r="G770" s="1">
        <v>43560</v>
      </c>
      <c r="H770" s="1">
        <v>43804</v>
      </c>
      <c r="I770" s="1">
        <v>3</v>
      </c>
      <c r="J770" s="1" t="s">
        <v>49</v>
      </c>
      <c r="K770" s="1">
        <v>201948</v>
      </c>
      <c r="L770" s="2">
        <v>43794</v>
      </c>
      <c r="M770" s="2">
        <v>43800</v>
      </c>
      <c r="N770" s="2">
        <v>43794</v>
      </c>
      <c r="O770" s="2">
        <v>43800</v>
      </c>
      <c r="P770" s="1">
        <v>1</v>
      </c>
      <c r="Q770" s="1">
        <v>17988</v>
      </c>
      <c r="R770" s="10">
        <f t="shared" si="0"/>
        <v>6.008176571184267E-2</v>
      </c>
      <c r="S770" s="11">
        <f t="shared" si="1"/>
        <v>14.059133176571184</v>
      </c>
      <c r="T770" s="1">
        <v>14.61</v>
      </c>
      <c r="U770" s="1">
        <v>1</v>
      </c>
      <c r="V770" s="1">
        <v>17.18</v>
      </c>
      <c r="W770" s="1">
        <v>299392</v>
      </c>
      <c r="X770" s="1">
        <v>3453.97</v>
      </c>
      <c r="Y770" s="1">
        <v>234</v>
      </c>
      <c r="Z770" s="1">
        <v>9922.06</v>
      </c>
      <c r="AA770" s="1">
        <v>234</v>
      </c>
      <c r="AB770" s="1">
        <v>217.356015121128</v>
      </c>
      <c r="AC770" s="1">
        <v>9922.06</v>
      </c>
      <c r="AD770" s="1">
        <v>9216.3223221911903</v>
      </c>
      <c r="AE770" s="1" t="s">
        <v>50</v>
      </c>
      <c r="AF770" s="11">
        <f t="shared" si="2"/>
        <v>7.8158401026079524E-4</v>
      </c>
      <c r="AG770" s="11">
        <f t="shared" si="3"/>
        <v>5.5592617300422502E-5</v>
      </c>
      <c r="AH770" s="10">
        <f t="shared" si="4"/>
        <v>16.643984878808094</v>
      </c>
      <c r="AI770" s="12">
        <f t="shared" si="5"/>
        <v>0.92887185949227313</v>
      </c>
      <c r="AJ770" s="11">
        <f t="shared" si="6"/>
        <v>5.1073774195939857E-5</v>
      </c>
      <c r="AK770" s="11">
        <f t="shared" si="7"/>
        <v>5.5591072009396361E-5</v>
      </c>
      <c r="AL770" s="11">
        <f t="shared" si="8"/>
        <v>-9.6169208448670265</v>
      </c>
      <c r="AM770" s="13">
        <f t="shared" si="9"/>
        <v>3.3915646053261622E-22</v>
      </c>
      <c r="AN770" s="14">
        <f t="shared" si="10"/>
        <v>14.059133176571184</v>
      </c>
      <c r="AO770" s="14">
        <f t="shared" si="11"/>
        <v>4209192</v>
      </c>
      <c r="AP770" s="15">
        <f t="shared" si="12"/>
        <v>3909800</v>
      </c>
      <c r="AQ770" s="16">
        <f t="shared" si="13"/>
        <v>278096.80375711061</v>
      </c>
      <c r="AR770" s="11">
        <f t="shared" si="14"/>
        <v>1</v>
      </c>
    </row>
    <row r="771" spans="1:44" hidden="1">
      <c r="A771" s="1" t="s">
        <v>44</v>
      </c>
      <c r="B771" s="1" t="s">
        <v>1065</v>
      </c>
      <c r="C771" s="1">
        <v>124170767729247</v>
      </c>
      <c r="D771" s="1" t="s">
        <v>46</v>
      </c>
      <c r="E771" s="1" t="s">
        <v>47</v>
      </c>
      <c r="F771" s="1" t="s">
        <v>935</v>
      </c>
      <c r="G771" s="1">
        <v>43560</v>
      </c>
      <c r="H771" s="1">
        <v>43804</v>
      </c>
      <c r="I771" s="1">
        <v>3</v>
      </c>
      <c r="J771" s="1" t="s">
        <v>49</v>
      </c>
      <c r="K771" s="1">
        <v>201948</v>
      </c>
      <c r="L771" s="2">
        <v>43794</v>
      </c>
      <c r="M771" s="2">
        <v>43800</v>
      </c>
      <c r="N771" s="2">
        <v>43794</v>
      </c>
      <c r="O771" s="2">
        <v>43800</v>
      </c>
      <c r="P771" s="1">
        <v>1</v>
      </c>
      <c r="Q771" s="1">
        <v>32</v>
      </c>
      <c r="R771" s="10">
        <f t="shared" si="0"/>
        <v>3.7602820211515862E-2</v>
      </c>
      <c r="S771" s="11">
        <f t="shared" si="1"/>
        <v>0.15041128084606345</v>
      </c>
      <c r="T771" s="1">
        <v>0.14499999999999999</v>
      </c>
      <c r="U771" s="1">
        <v>0</v>
      </c>
      <c r="V771" s="1">
        <v>0</v>
      </c>
      <c r="W771" s="1">
        <v>851</v>
      </c>
      <c r="X771" s="1">
        <v>25.48</v>
      </c>
      <c r="Y771" s="1">
        <v>4</v>
      </c>
      <c r="Z771" s="1">
        <v>357.7</v>
      </c>
      <c r="AA771" s="1">
        <v>4</v>
      </c>
      <c r="AB771" s="1">
        <v>4</v>
      </c>
      <c r="AC771" s="1">
        <v>357.7</v>
      </c>
      <c r="AD771" s="1">
        <v>357.7</v>
      </c>
      <c r="AE771" s="1" t="s">
        <v>50</v>
      </c>
      <c r="AF771" s="11">
        <f t="shared" si="2"/>
        <v>4.7003525264394828E-3</v>
      </c>
      <c r="AG771" s="11">
        <f t="shared" si="3"/>
        <v>0</v>
      </c>
      <c r="AH771" s="10">
        <f t="shared" si="4"/>
        <v>0</v>
      </c>
      <c r="AI771" s="12">
        <f t="shared" si="5"/>
        <v>1</v>
      </c>
      <c r="AJ771" s="11">
        <f t="shared" si="6"/>
        <v>2.3446464290552724E-3</v>
      </c>
      <c r="AK771" s="11">
        <f t="shared" si="7"/>
        <v>0</v>
      </c>
      <c r="AL771" s="11">
        <f t="shared" si="8"/>
        <v>-2.0047169876838935</v>
      </c>
      <c r="AM771" s="13">
        <f t="shared" si="9"/>
        <v>0.5</v>
      </c>
      <c r="AN771" s="14">
        <f t="shared" si="10"/>
        <v>7.5205640423031725E-2</v>
      </c>
      <c r="AO771" s="14">
        <f t="shared" si="11"/>
        <v>64</v>
      </c>
      <c r="AP771" s="15">
        <f t="shared" si="12"/>
        <v>64</v>
      </c>
      <c r="AQ771" s="16">
        <f t="shared" si="13"/>
        <v>851</v>
      </c>
      <c r="AR771" s="11" t="str">
        <f t="shared" si="14"/>
        <v/>
      </c>
    </row>
    <row r="772" spans="1:44" hidden="1">
      <c r="A772" s="1" t="s">
        <v>44</v>
      </c>
      <c r="B772" s="1" t="s">
        <v>1066</v>
      </c>
      <c r="C772" s="1">
        <v>124170767729247</v>
      </c>
      <c r="D772" s="1" t="s">
        <v>46</v>
      </c>
      <c r="E772" s="1" t="s">
        <v>47</v>
      </c>
      <c r="F772" s="1" t="s">
        <v>677</v>
      </c>
      <c r="G772" s="1">
        <v>43560</v>
      </c>
      <c r="H772" s="1">
        <v>43804</v>
      </c>
      <c r="I772" s="1">
        <v>3</v>
      </c>
      <c r="J772" s="1" t="s">
        <v>49</v>
      </c>
      <c r="K772" s="1">
        <v>201948</v>
      </c>
      <c r="L772" s="2">
        <v>43794</v>
      </c>
      <c r="M772" s="2">
        <v>43800</v>
      </c>
      <c r="N772" s="2">
        <v>43794</v>
      </c>
      <c r="O772" s="2">
        <v>43800</v>
      </c>
      <c r="P772" s="1">
        <v>1</v>
      </c>
      <c r="Q772" s="1">
        <v>2024</v>
      </c>
      <c r="R772" s="10">
        <f t="shared" si="0"/>
        <v>0.54732287723093564</v>
      </c>
      <c r="S772" s="11">
        <f t="shared" si="1"/>
        <v>1</v>
      </c>
      <c r="T772" s="1">
        <v>1.43</v>
      </c>
      <c r="U772" s="1">
        <v>0</v>
      </c>
      <c r="V772" s="1">
        <v>0</v>
      </c>
      <c r="W772" s="1">
        <v>3698</v>
      </c>
      <c r="X772" s="1">
        <v>17.16</v>
      </c>
      <c r="Y772" s="1">
        <v>0</v>
      </c>
      <c r="Z772" s="1">
        <v>0</v>
      </c>
      <c r="AA772" s="1">
        <v>0</v>
      </c>
      <c r="AB772" s="1">
        <v>0</v>
      </c>
      <c r="AC772" s="1">
        <v>0</v>
      </c>
      <c r="AD772" s="1">
        <v>0</v>
      </c>
      <c r="AE772" s="1" t="s">
        <v>50</v>
      </c>
      <c r="AF772" s="11">
        <f t="shared" si="2"/>
        <v>0</v>
      </c>
      <c r="AG772" s="11">
        <f t="shared" si="3"/>
        <v>0</v>
      </c>
      <c r="AH772" s="10">
        <f t="shared" si="4"/>
        <v>0</v>
      </c>
      <c r="AI772" s="12">
        <f t="shared" si="5"/>
        <v>0</v>
      </c>
      <c r="AJ772" s="11">
        <f t="shared" si="6"/>
        <v>0</v>
      </c>
      <c r="AK772" s="11">
        <f t="shared" si="7"/>
        <v>0</v>
      </c>
      <c r="AL772" s="11" t="e">
        <f t="shared" si="8"/>
        <v>#DIV/0!</v>
      </c>
      <c r="AM772" s="13">
        <f t="shared" si="9"/>
        <v>0.5</v>
      </c>
      <c r="AN772" s="14">
        <f t="shared" si="10"/>
        <v>0.5</v>
      </c>
      <c r="AO772" s="14">
        <f t="shared" si="11"/>
        <v>1849</v>
      </c>
      <c r="AP772" s="15">
        <f t="shared" si="12"/>
        <v>0</v>
      </c>
      <c r="AQ772" s="16">
        <f t="shared" si="13"/>
        <v>0</v>
      </c>
      <c r="AR772" s="11" t="str">
        <f t="shared" si="14"/>
        <v/>
      </c>
    </row>
    <row r="773" spans="1:44" hidden="1">
      <c r="A773" s="1" t="s">
        <v>44</v>
      </c>
      <c r="B773" s="1" t="s">
        <v>1067</v>
      </c>
      <c r="C773" s="1">
        <v>124170767729247</v>
      </c>
      <c r="D773" s="1" t="s">
        <v>46</v>
      </c>
      <c r="E773" s="1" t="s">
        <v>47</v>
      </c>
      <c r="F773" s="1" t="s">
        <v>785</v>
      </c>
      <c r="G773" s="1">
        <v>43560</v>
      </c>
      <c r="H773" s="1">
        <v>43804</v>
      </c>
      <c r="I773" s="1">
        <v>3</v>
      </c>
      <c r="J773" s="1" t="s">
        <v>49</v>
      </c>
      <c r="K773" s="1">
        <v>201948</v>
      </c>
      <c r="L773" s="2">
        <v>43794</v>
      </c>
      <c r="M773" s="2">
        <v>43800</v>
      </c>
      <c r="N773" s="2">
        <v>43794</v>
      </c>
      <c r="O773" s="2">
        <v>43800</v>
      </c>
      <c r="P773" s="1">
        <v>1</v>
      </c>
      <c r="Q773" s="1">
        <v>382</v>
      </c>
      <c r="R773" s="10">
        <f t="shared" si="0"/>
        <v>8.8713423130515556E-2</v>
      </c>
      <c r="S773" s="11">
        <f t="shared" si="1"/>
        <v>8.8713423130515556E-2</v>
      </c>
      <c r="T773" s="1">
        <v>0.11</v>
      </c>
      <c r="U773" s="1">
        <v>0</v>
      </c>
      <c r="V773" s="1">
        <v>0</v>
      </c>
      <c r="W773" s="1">
        <v>4306</v>
      </c>
      <c r="X773" s="1">
        <v>13.89</v>
      </c>
      <c r="Y773" s="1">
        <v>1</v>
      </c>
      <c r="Z773" s="1">
        <v>24.99</v>
      </c>
      <c r="AA773" s="1">
        <v>1</v>
      </c>
      <c r="AB773" s="1">
        <v>1</v>
      </c>
      <c r="AC773" s="1">
        <v>24.99</v>
      </c>
      <c r="AD773" s="1">
        <v>24.99</v>
      </c>
      <c r="AE773" s="1" t="s">
        <v>50</v>
      </c>
      <c r="AF773" s="11">
        <f t="shared" si="2"/>
        <v>2.3223409196470042E-4</v>
      </c>
      <c r="AG773" s="11">
        <f t="shared" si="3"/>
        <v>0</v>
      </c>
      <c r="AH773" s="10">
        <f t="shared" si="4"/>
        <v>0</v>
      </c>
      <c r="AI773" s="12">
        <f t="shared" si="5"/>
        <v>1</v>
      </c>
      <c r="AJ773" s="11">
        <f t="shared" si="6"/>
        <v>2.3220712406215758E-4</v>
      </c>
      <c r="AK773" s="11">
        <f t="shared" si="7"/>
        <v>0</v>
      </c>
      <c r="AL773" s="11">
        <f t="shared" si="8"/>
        <v>-1.0001161372746499</v>
      </c>
      <c r="AM773" s="13">
        <f t="shared" si="9"/>
        <v>0.5</v>
      </c>
      <c r="AN773" s="14">
        <f t="shared" si="10"/>
        <v>4.4356711565257778E-2</v>
      </c>
      <c r="AO773" s="14">
        <f t="shared" si="11"/>
        <v>191</v>
      </c>
      <c r="AP773" s="15">
        <f t="shared" si="12"/>
        <v>191</v>
      </c>
      <c r="AQ773" s="16">
        <f t="shared" si="13"/>
        <v>4306</v>
      </c>
      <c r="AR773" s="11" t="str">
        <f t="shared" si="14"/>
        <v/>
      </c>
    </row>
    <row r="774" spans="1:44" hidden="1">
      <c r="A774" s="1" t="s">
        <v>44</v>
      </c>
      <c r="B774" s="1" t="s">
        <v>1068</v>
      </c>
      <c r="C774" s="1">
        <v>124170767729247</v>
      </c>
      <c r="D774" s="1" t="s">
        <v>46</v>
      </c>
      <c r="E774" s="1" t="s">
        <v>47</v>
      </c>
      <c r="F774" s="1" t="s">
        <v>793</v>
      </c>
      <c r="G774" s="1">
        <v>43560</v>
      </c>
      <c r="H774" s="1">
        <v>43804</v>
      </c>
      <c r="I774" s="1">
        <v>3</v>
      </c>
      <c r="J774" s="1" t="s">
        <v>49</v>
      </c>
      <c r="K774" s="1">
        <v>201948</v>
      </c>
      <c r="L774" s="2">
        <v>43794</v>
      </c>
      <c r="M774" s="2">
        <v>43800</v>
      </c>
      <c r="N774" s="2">
        <v>43794</v>
      </c>
      <c r="O774" s="2">
        <v>43800</v>
      </c>
      <c r="P774" s="1">
        <v>1</v>
      </c>
      <c r="Q774" s="1">
        <v>78512</v>
      </c>
      <c r="R774" s="10">
        <f t="shared" si="0"/>
        <v>0.54149194438313841</v>
      </c>
      <c r="S774" s="11">
        <f t="shared" si="1"/>
        <v>13.53729860957846</v>
      </c>
      <c r="T774" s="1">
        <v>22.466000000000001</v>
      </c>
      <c r="U774" s="1">
        <v>0.4</v>
      </c>
      <c r="V774" s="1">
        <v>48.733999999999902</v>
      </c>
      <c r="W774" s="1">
        <v>144992</v>
      </c>
      <c r="X774" s="1">
        <v>927.21</v>
      </c>
      <c r="Y774" s="1">
        <v>25</v>
      </c>
      <c r="Z774" s="1">
        <v>706.86</v>
      </c>
      <c r="AA774" s="1">
        <v>25</v>
      </c>
      <c r="AB774" s="1">
        <v>24.261300183399999</v>
      </c>
      <c r="AC774" s="1">
        <v>706.86</v>
      </c>
      <c r="AD774" s="1">
        <v>685.97370590552498</v>
      </c>
      <c r="AE774" s="1" t="s">
        <v>50</v>
      </c>
      <c r="AF774" s="11">
        <f t="shared" si="2"/>
        <v>1.7242330611344075E-4</v>
      </c>
      <c r="AG774" s="11">
        <f t="shared" si="3"/>
        <v>5.0947625840635831E-6</v>
      </c>
      <c r="AH774" s="10">
        <f t="shared" si="4"/>
        <v>0.738699816588547</v>
      </c>
      <c r="AI774" s="12">
        <f t="shared" si="5"/>
        <v>0.97045200733645809</v>
      </c>
      <c r="AJ774" s="11">
        <f t="shared" si="6"/>
        <v>3.4481688114875245E-5</v>
      </c>
      <c r="AK774" s="11">
        <f t="shared" si="7"/>
        <v>8.0555064311982061E-6</v>
      </c>
      <c r="AL774" s="11">
        <f t="shared" si="8"/>
        <v>-4.7254414858931302</v>
      </c>
      <c r="AM774" s="13">
        <f t="shared" si="9"/>
        <v>1.1480797379948649E-6</v>
      </c>
      <c r="AN774" s="14">
        <f t="shared" si="10"/>
        <v>13.53729860957846</v>
      </c>
      <c r="AO774" s="14">
        <f t="shared" si="11"/>
        <v>1962800.0000000002</v>
      </c>
      <c r="AP774" s="15">
        <f t="shared" si="12"/>
        <v>1904803.2000000002</v>
      </c>
      <c r="AQ774" s="16">
        <f t="shared" si="13"/>
        <v>140707.77744772774</v>
      </c>
      <c r="AR774" s="11">
        <f t="shared" si="14"/>
        <v>1</v>
      </c>
    </row>
    <row r="775" spans="1:44" hidden="1">
      <c r="A775" s="1" t="s">
        <v>44</v>
      </c>
      <c r="B775" s="1" t="s">
        <v>1069</v>
      </c>
      <c r="C775" s="1">
        <v>124170767729247</v>
      </c>
      <c r="D775" s="1" t="s">
        <v>46</v>
      </c>
      <c r="E775" s="1" t="s">
        <v>47</v>
      </c>
      <c r="F775" s="1" t="s">
        <v>721</v>
      </c>
      <c r="G775" s="1">
        <v>43560</v>
      </c>
      <c r="H775" s="1">
        <v>43804</v>
      </c>
      <c r="I775" s="1">
        <v>3</v>
      </c>
      <c r="J775" s="1" t="s">
        <v>49</v>
      </c>
      <c r="K775" s="1">
        <v>201948</v>
      </c>
      <c r="L775" s="2">
        <v>43794</v>
      </c>
      <c r="M775" s="2">
        <v>43800</v>
      </c>
      <c r="N775" s="2">
        <v>43794</v>
      </c>
      <c r="O775" s="2">
        <v>43800</v>
      </c>
      <c r="P775" s="1">
        <v>1</v>
      </c>
      <c r="Q775" s="1">
        <v>78512</v>
      </c>
      <c r="R775" s="10">
        <f t="shared" si="0"/>
        <v>0.72588757396449699</v>
      </c>
      <c r="S775" s="11">
        <f t="shared" si="1"/>
        <v>15.969526627218933</v>
      </c>
      <c r="T775" s="1">
        <v>22.466000000000001</v>
      </c>
      <c r="U775" s="1">
        <v>0.4</v>
      </c>
      <c r="V775" s="1">
        <v>48.733999999999902</v>
      </c>
      <c r="W775" s="1">
        <v>108160</v>
      </c>
      <c r="X775" s="1">
        <v>878.61</v>
      </c>
      <c r="Y775" s="1">
        <v>22</v>
      </c>
      <c r="Z775" s="1">
        <v>892.23</v>
      </c>
      <c r="AA775" s="1">
        <v>22</v>
      </c>
      <c r="AB775" s="1">
        <v>21.448950478912</v>
      </c>
      <c r="AC775" s="1">
        <v>892.23</v>
      </c>
      <c r="AD775" s="1">
        <v>869.88168571816595</v>
      </c>
      <c r="AE775" s="1" t="s">
        <v>50</v>
      </c>
      <c r="AF775" s="11">
        <f t="shared" si="2"/>
        <v>2.0340236686390532E-4</v>
      </c>
      <c r="AG775" s="11">
        <f t="shared" si="3"/>
        <v>5.0947625840635831E-6</v>
      </c>
      <c r="AH775" s="10">
        <f t="shared" si="4"/>
        <v>0.5510495210923172</v>
      </c>
      <c r="AI775" s="12">
        <f t="shared" si="5"/>
        <v>0.97495229449580378</v>
      </c>
      <c r="AJ775" s="11">
        <f t="shared" si="6"/>
        <v>4.3361119773766724E-5</v>
      </c>
      <c r="AK775" s="11">
        <f t="shared" si="7"/>
        <v>8.0555064311982061E-6</v>
      </c>
      <c r="AL775" s="11">
        <f t="shared" si="8"/>
        <v>-4.4964613955560973</v>
      </c>
      <c r="AM775" s="13">
        <f t="shared" si="9"/>
        <v>3.4546858663021594E-6</v>
      </c>
      <c r="AN775" s="14">
        <f t="shared" si="10"/>
        <v>15.969526627218933</v>
      </c>
      <c r="AO775" s="14">
        <f t="shared" si="11"/>
        <v>1727263.9999999998</v>
      </c>
      <c r="AP775" s="15">
        <f t="shared" si="12"/>
        <v>1683999.9999999998</v>
      </c>
      <c r="AQ775" s="16">
        <f t="shared" si="13"/>
        <v>105450.84017266614</v>
      </c>
      <c r="AR775" s="11">
        <f t="shared" si="14"/>
        <v>1</v>
      </c>
    </row>
    <row r="776" spans="1:44" hidden="1">
      <c r="A776" s="1" t="s">
        <v>44</v>
      </c>
      <c r="B776" s="1" t="s">
        <v>1070</v>
      </c>
      <c r="C776" s="1">
        <v>124170767729247</v>
      </c>
      <c r="D776" s="1" t="s">
        <v>46</v>
      </c>
      <c r="E776" s="1" t="s">
        <v>47</v>
      </c>
      <c r="F776" s="1" t="s">
        <v>911</v>
      </c>
      <c r="G776" s="1">
        <v>43560</v>
      </c>
      <c r="H776" s="1">
        <v>43804</v>
      </c>
      <c r="I776" s="1">
        <v>3</v>
      </c>
      <c r="J776" s="1" t="s">
        <v>49</v>
      </c>
      <c r="K776" s="1">
        <v>201948</v>
      </c>
      <c r="L776" s="2">
        <v>43794</v>
      </c>
      <c r="M776" s="2">
        <v>43800</v>
      </c>
      <c r="N776" s="2">
        <v>43794</v>
      </c>
      <c r="O776" s="2">
        <v>43800</v>
      </c>
      <c r="P776" s="1">
        <v>1</v>
      </c>
      <c r="Q776" s="1">
        <v>470</v>
      </c>
      <c r="R776" s="10">
        <f t="shared" si="0"/>
        <v>9.0211132437619967E-2</v>
      </c>
      <c r="S776" s="11">
        <f t="shared" si="1"/>
        <v>6.9462571976967373</v>
      </c>
      <c r="T776" s="1">
        <v>2.2799999999999998</v>
      </c>
      <c r="U776" s="1">
        <v>1</v>
      </c>
      <c r="V776" s="1">
        <v>10</v>
      </c>
      <c r="W776" s="1">
        <v>5210</v>
      </c>
      <c r="X776" s="1">
        <v>345.38</v>
      </c>
      <c r="Y776" s="1">
        <v>77</v>
      </c>
      <c r="Z776" s="1">
        <v>2448.6</v>
      </c>
      <c r="AA776" s="1">
        <v>77</v>
      </c>
      <c r="AB776" s="1">
        <v>65.914893616957002</v>
      </c>
      <c r="AC776" s="1">
        <v>2448.6</v>
      </c>
      <c r="AD776" s="1">
        <v>2096.0936170192299</v>
      </c>
      <c r="AE776" s="1" t="s">
        <v>50</v>
      </c>
      <c r="AF776" s="11">
        <f t="shared" si="2"/>
        <v>1.4779270633397313E-2</v>
      </c>
      <c r="AG776" s="11">
        <f t="shared" si="3"/>
        <v>2.1276595744680851E-3</v>
      </c>
      <c r="AH776" s="10">
        <f t="shared" si="4"/>
        <v>11.085106382978724</v>
      </c>
      <c r="AI776" s="12">
        <f t="shared" si="5"/>
        <v>0.85603757944183478</v>
      </c>
      <c r="AJ776" s="11">
        <f t="shared" si="6"/>
        <v>1.6717618479282583E-3</v>
      </c>
      <c r="AK776" s="11">
        <f t="shared" si="7"/>
        <v>2.125394901581E-3</v>
      </c>
      <c r="AL776" s="11">
        <f t="shared" si="8"/>
        <v>-4.678698217639286</v>
      </c>
      <c r="AM776" s="13">
        <f t="shared" si="9"/>
        <v>1.4435099556873531E-6</v>
      </c>
      <c r="AN776" s="14">
        <f t="shared" si="10"/>
        <v>6.9462571976967373</v>
      </c>
      <c r="AO776" s="14">
        <f t="shared" si="11"/>
        <v>36190</v>
      </c>
      <c r="AP776" s="15">
        <f t="shared" si="12"/>
        <v>30980</v>
      </c>
      <c r="AQ776" s="16">
        <f t="shared" si="13"/>
        <v>4459.9557888919589</v>
      </c>
      <c r="AR776" s="11">
        <f t="shared" si="14"/>
        <v>1</v>
      </c>
    </row>
    <row r="777" spans="1:44" hidden="1">
      <c r="A777" s="1" t="s">
        <v>53</v>
      </c>
      <c r="B777" s="1" t="s">
        <v>1071</v>
      </c>
      <c r="C777" s="1">
        <v>124170767729247</v>
      </c>
      <c r="D777" s="1" t="s">
        <v>46</v>
      </c>
      <c r="E777" s="1" t="s">
        <v>55</v>
      </c>
      <c r="F777" s="1" t="s">
        <v>1072</v>
      </c>
      <c r="G777" s="1">
        <v>43560</v>
      </c>
      <c r="H777" s="1">
        <v>43804</v>
      </c>
      <c r="I777" s="1">
        <v>3</v>
      </c>
      <c r="J777" s="1" t="s">
        <v>49</v>
      </c>
      <c r="K777" s="1">
        <v>201948</v>
      </c>
      <c r="L777" s="2">
        <v>43794</v>
      </c>
      <c r="M777" s="2">
        <v>43800</v>
      </c>
      <c r="N777" s="2">
        <v>43794</v>
      </c>
      <c r="O777" s="2">
        <v>43800</v>
      </c>
      <c r="P777" s="1">
        <v>1</v>
      </c>
      <c r="Q777" s="1">
        <v>2768</v>
      </c>
      <c r="R777" s="10">
        <f t="shared" si="0"/>
        <v>5.5820744424479657E-3</v>
      </c>
      <c r="S777" s="11">
        <f t="shared" si="1"/>
        <v>0</v>
      </c>
      <c r="T777" s="1">
        <v>4.1449999999999996</v>
      </c>
      <c r="U777" s="1">
        <v>0</v>
      </c>
      <c r="V777" s="1">
        <v>0</v>
      </c>
      <c r="W777" s="1">
        <v>495873</v>
      </c>
      <c r="X777" s="1">
        <v>3727.8</v>
      </c>
      <c r="Y777" s="1">
        <v>0</v>
      </c>
      <c r="Z777" s="1">
        <v>0</v>
      </c>
      <c r="AA777" s="1">
        <v>0</v>
      </c>
      <c r="AB777" s="1">
        <v>0</v>
      </c>
      <c r="AC777" s="1">
        <v>0</v>
      </c>
      <c r="AD777" s="1">
        <v>0</v>
      </c>
      <c r="AE777" s="1" t="s">
        <v>50</v>
      </c>
      <c r="AF777" s="11">
        <f t="shared" si="2"/>
        <v>0</v>
      </c>
      <c r="AG777" s="11">
        <f t="shared" si="3"/>
        <v>0</v>
      </c>
      <c r="AH777" s="10">
        <f t="shared" si="4"/>
        <v>0</v>
      </c>
      <c r="AI777" s="12">
        <f t="shared" si="5"/>
        <v>0</v>
      </c>
      <c r="AJ777" s="11">
        <f t="shared" si="6"/>
        <v>0</v>
      </c>
      <c r="AK777" s="11">
        <f t="shared" si="7"/>
        <v>0</v>
      </c>
      <c r="AL777" s="11" t="e">
        <f t="shared" si="8"/>
        <v>#DIV/0!</v>
      </c>
      <c r="AM777" s="13">
        <f t="shared" si="9"/>
        <v>0.5</v>
      </c>
      <c r="AN777" s="14">
        <f t="shared" si="10"/>
        <v>0</v>
      </c>
      <c r="AO777" s="14">
        <f t="shared" si="11"/>
        <v>0</v>
      </c>
      <c r="AP777" s="15">
        <f t="shared" si="12"/>
        <v>0</v>
      </c>
      <c r="AQ777" s="16">
        <f t="shared" si="13"/>
        <v>0</v>
      </c>
      <c r="AR777" s="11" t="str">
        <f t="shared" si="14"/>
        <v/>
      </c>
    </row>
    <row r="778" spans="1:44" hidden="1">
      <c r="A778" s="1" t="s">
        <v>44</v>
      </c>
      <c r="B778" s="1" t="s">
        <v>1073</v>
      </c>
      <c r="C778" s="1">
        <v>124170767729247</v>
      </c>
      <c r="D778" s="1" t="s">
        <v>46</v>
      </c>
      <c r="E778" s="1" t="s">
        <v>47</v>
      </c>
      <c r="F778" s="1" t="s">
        <v>1074</v>
      </c>
      <c r="G778" s="1">
        <v>43560</v>
      </c>
      <c r="H778" s="1">
        <v>43804</v>
      </c>
      <c r="I778" s="1">
        <v>3</v>
      </c>
      <c r="J778" s="1" t="s">
        <v>49</v>
      </c>
      <c r="K778" s="1">
        <v>201948</v>
      </c>
      <c r="L778" s="2">
        <v>43794</v>
      </c>
      <c r="M778" s="2">
        <v>43800</v>
      </c>
      <c r="N778" s="2">
        <v>43794</v>
      </c>
      <c r="O778" s="2">
        <v>43800</v>
      </c>
      <c r="P778" s="1">
        <v>1</v>
      </c>
      <c r="Q778" s="1">
        <v>22336</v>
      </c>
      <c r="R778" s="10">
        <f t="shared" si="0"/>
        <v>5.6317573019202843E-2</v>
      </c>
      <c r="S778" s="11">
        <f t="shared" si="1"/>
        <v>6.3638857511699216</v>
      </c>
      <c r="T778" s="1">
        <v>17.59</v>
      </c>
      <c r="U778" s="1">
        <v>1</v>
      </c>
      <c r="V778" s="1">
        <v>20</v>
      </c>
      <c r="W778" s="1">
        <v>396608</v>
      </c>
      <c r="X778" s="1">
        <v>2698.5699999999902</v>
      </c>
      <c r="Y778" s="1">
        <v>113</v>
      </c>
      <c r="Z778" s="1">
        <v>6528.21</v>
      </c>
      <c r="AA778" s="1">
        <v>113</v>
      </c>
      <c r="AB778" s="1">
        <v>95.243553008480006</v>
      </c>
      <c r="AC778" s="1">
        <v>6528.21</v>
      </c>
      <c r="AD778" s="1">
        <v>5502.3886299600799</v>
      </c>
      <c r="AE778" s="1" t="s">
        <v>50</v>
      </c>
      <c r="AF778" s="11">
        <f t="shared" si="2"/>
        <v>2.8491608842988545E-4</v>
      </c>
      <c r="AG778" s="11">
        <f t="shared" si="3"/>
        <v>4.477077363896848E-5</v>
      </c>
      <c r="AH778" s="10">
        <f t="shared" si="4"/>
        <v>17.756446991404012</v>
      </c>
      <c r="AI778" s="12">
        <f t="shared" si="5"/>
        <v>0.84286330096102646</v>
      </c>
      <c r="AJ778" s="11">
        <f t="shared" si="6"/>
        <v>2.6798832487169762E-5</v>
      </c>
      <c r="AK778" s="11">
        <f t="shared" si="7"/>
        <v>4.4769771416664668E-5</v>
      </c>
      <c r="AL778" s="11">
        <f t="shared" si="8"/>
        <v>-4.6024532705839052</v>
      </c>
      <c r="AM778" s="13">
        <f t="shared" si="9"/>
        <v>2.087716322720322E-6</v>
      </c>
      <c r="AN778" s="14">
        <f t="shared" si="10"/>
        <v>6.3638857511699216</v>
      </c>
      <c r="AO778" s="14">
        <f t="shared" si="11"/>
        <v>2523968.0000000005</v>
      </c>
      <c r="AP778" s="15">
        <f t="shared" si="12"/>
        <v>2127360.0000000005</v>
      </c>
      <c r="AQ778" s="16">
        <f t="shared" si="13"/>
        <v>334286.32806755078</v>
      </c>
      <c r="AR778" s="11">
        <f t="shared" si="14"/>
        <v>1</v>
      </c>
    </row>
    <row r="779" spans="1:44" hidden="1">
      <c r="A779" s="1" t="s">
        <v>44</v>
      </c>
      <c r="B779" s="1" t="s">
        <v>1075</v>
      </c>
      <c r="C779" s="1">
        <v>124170767729247</v>
      </c>
      <c r="D779" s="1" t="s">
        <v>46</v>
      </c>
      <c r="E779" s="1" t="s">
        <v>47</v>
      </c>
      <c r="F779" s="1" t="s">
        <v>885</v>
      </c>
      <c r="G779" s="1">
        <v>43560</v>
      </c>
      <c r="H779" s="1">
        <v>43804</v>
      </c>
      <c r="I779" s="1">
        <v>3</v>
      </c>
      <c r="J779" s="1" t="s">
        <v>49</v>
      </c>
      <c r="K779" s="1">
        <v>201948</v>
      </c>
      <c r="L779" s="2">
        <v>43794</v>
      </c>
      <c r="M779" s="2">
        <v>43800</v>
      </c>
      <c r="N779" s="2">
        <v>43794</v>
      </c>
      <c r="O779" s="2">
        <v>43800</v>
      </c>
      <c r="P779" s="1">
        <v>1</v>
      </c>
      <c r="Q779" s="1">
        <v>172</v>
      </c>
      <c r="R779" s="10">
        <f t="shared" si="0"/>
        <v>7.8004535147392293E-2</v>
      </c>
      <c r="S779" s="11">
        <f t="shared" si="1"/>
        <v>0.31201814058956917</v>
      </c>
      <c r="T779" s="1">
        <v>0.24</v>
      </c>
      <c r="U779" s="1">
        <v>0</v>
      </c>
      <c r="V779" s="1">
        <v>0</v>
      </c>
      <c r="W779" s="1">
        <v>2205</v>
      </c>
      <c r="X779" s="1">
        <v>15.37</v>
      </c>
      <c r="Y779" s="1">
        <v>4</v>
      </c>
      <c r="Z779" s="1">
        <v>287.98</v>
      </c>
      <c r="AA779" s="1">
        <v>4</v>
      </c>
      <c r="AB779" s="1">
        <v>4</v>
      </c>
      <c r="AC779" s="1">
        <v>287.98</v>
      </c>
      <c r="AD779" s="1">
        <v>287.98</v>
      </c>
      <c r="AE779" s="1" t="s">
        <v>50</v>
      </c>
      <c r="AF779" s="11">
        <f t="shared" si="2"/>
        <v>1.8140589569160999E-3</v>
      </c>
      <c r="AG779" s="11">
        <f t="shared" si="3"/>
        <v>0</v>
      </c>
      <c r="AH779" s="10">
        <f t="shared" si="4"/>
        <v>0</v>
      </c>
      <c r="AI779" s="12">
        <f t="shared" si="5"/>
        <v>1</v>
      </c>
      <c r="AJ779" s="11">
        <f t="shared" si="6"/>
        <v>9.0620640253675588E-4</v>
      </c>
      <c r="AK779" s="11">
        <f t="shared" si="7"/>
        <v>0</v>
      </c>
      <c r="AL779" s="11">
        <f t="shared" si="8"/>
        <v>-2.0018165308013494</v>
      </c>
      <c r="AM779" s="13">
        <f t="shared" si="9"/>
        <v>0.5</v>
      </c>
      <c r="AN779" s="14">
        <f t="shared" si="10"/>
        <v>0.15600907029478459</v>
      </c>
      <c r="AO779" s="14">
        <f t="shared" si="11"/>
        <v>344</v>
      </c>
      <c r="AP779" s="15">
        <f t="shared" si="12"/>
        <v>344</v>
      </c>
      <c r="AQ779" s="16">
        <f t="shared" si="13"/>
        <v>2205</v>
      </c>
      <c r="AR779" s="11" t="str">
        <f t="shared" si="14"/>
        <v/>
      </c>
    </row>
    <row r="780" spans="1:44" hidden="1">
      <c r="A780" s="1" t="s">
        <v>44</v>
      </c>
      <c r="B780" s="1" t="s">
        <v>1076</v>
      </c>
      <c r="C780" s="1">
        <v>124170767729247</v>
      </c>
      <c r="D780" s="1" t="s">
        <v>46</v>
      </c>
      <c r="E780" s="1" t="s">
        <v>47</v>
      </c>
      <c r="F780" s="1" t="s">
        <v>834</v>
      </c>
      <c r="G780" s="1">
        <v>43560</v>
      </c>
      <c r="H780" s="1">
        <v>43804</v>
      </c>
      <c r="I780" s="1">
        <v>3</v>
      </c>
      <c r="J780" s="1" t="s">
        <v>49</v>
      </c>
      <c r="K780" s="1">
        <v>201948</v>
      </c>
      <c r="L780" s="2">
        <v>43794</v>
      </c>
      <c r="M780" s="2">
        <v>43800</v>
      </c>
      <c r="N780" s="2">
        <v>43794</v>
      </c>
      <c r="O780" s="2">
        <v>43800</v>
      </c>
      <c r="P780" s="1">
        <v>1</v>
      </c>
      <c r="R780" s="10">
        <f t="shared" si="0"/>
        <v>0</v>
      </c>
      <c r="S780" s="11">
        <f t="shared" si="1"/>
        <v>0</v>
      </c>
      <c r="W780" s="1">
        <v>138432</v>
      </c>
      <c r="X780" s="1">
        <v>989.48</v>
      </c>
      <c r="Y780" s="1">
        <v>85</v>
      </c>
      <c r="Z780" s="1">
        <v>4640.18</v>
      </c>
      <c r="AA780" s="1">
        <v>85</v>
      </c>
      <c r="AB780" s="1">
        <v>0</v>
      </c>
      <c r="AC780" s="1">
        <v>4640.18</v>
      </c>
      <c r="AD780" s="1">
        <v>0</v>
      </c>
      <c r="AE780" s="1" t="s">
        <v>50</v>
      </c>
      <c r="AF780" s="11">
        <f t="shared" si="2"/>
        <v>6.1401987979657884E-4</v>
      </c>
      <c r="AG780" s="11">
        <f t="shared" si="3"/>
        <v>0</v>
      </c>
      <c r="AH780" s="10">
        <f t="shared" si="4"/>
        <v>0</v>
      </c>
      <c r="AI780" s="12">
        <f t="shared" si="5"/>
        <v>1</v>
      </c>
      <c r="AJ780" s="11">
        <f t="shared" si="6"/>
        <v>6.6579356874676106E-5</v>
      </c>
      <c r="AK780" s="11">
        <f t="shared" si="7"/>
        <v>0</v>
      </c>
      <c r="AL780" s="11">
        <f t="shared" si="8"/>
        <v>-9.2223762532336107</v>
      </c>
      <c r="AM780" s="13">
        <f t="shared" si="9"/>
        <v>0.5</v>
      </c>
      <c r="AN780" s="14">
        <f t="shared" si="10"/>
        <v>0</v>
      </c>
      <c r="AO780" s="14">
        <f t="shared" si="11"/>
        <v>0</v>
      </c>
      <c r="AP780" s="15">
        <f t="shared" si="12"/>
        <v>0</v>
      </c>
      <c r="AQ780" s="16">
        <f t="shared" si="13"/>
        <v>138432</v>
      </c>
      <c r="AR780" s="11" t="str">
        <f t="shared" si="14"/>
        <v/>
      </c>
    </row>
    <row r="781" spans="1:44" hidden="1">
      <c r="A781" s="1" t="s">
        <v>44</v>
      </c>
      <c r="B781" s="1" t="s">
        <v>1077</v>
      </c>
      <c r="C781" s="1">
        <v>124170767729247</v>
      </c>
      <c r="D781" s="1" t="s">
        <v>46</v>
      </c>
      <c r="E781" s="1" t="s">
        <v>47</v>
      </c>
      <c r="F781" s="1" t="s">
        <v>779</v>
      </c>
      <c r="G781" s="1">
        <v>43560</v>
      </c>
      <c r="H781" s="1">
        <v>43804</v>
      </c>
      <c r="I781" s="1">
        <v>3</v>
      </c>
      <c r="J781" s="1" t="s">
        <v>49</v>
      </c>
      <c r="K781" s="1">
        <v>201948</v>
      </c>
      <c r="L781" s="2">
        <v>43794</v>
      </c>
      <c r="M781" s="2">
        <v>43800</v>
      </c>
      <c r="N781" s="2">
        <v>43794</v>
      </c>
      <c r="O781" s="2">
        <v>43800</v>
      </c>
      <c r="P781" s="1">
        <v>1</v>
      </c>
      <c r="Q781" s="1">
        <v>4188</v>
      </c>
      <c r="R781" s="10">
        <f t="shared" si="0"/>
        <v>9.1265690376569036E-2</v>
      </c>
      <c r="S781" s="11">
        <f t="shared" si="1"/>
        <v>24.002876569037657</v>
      </c>
      <c r="T781" s="1">
        <v>12.97</v>
      </c>
      <c r="U781" s="1">
        <v>8</v>
      </c>
      <c r="V781" s="1">
        <v>629.99</v>
      </c>
      <c r="W781" s="1">
        <v>45888</v>
      </c>
      <c r="X781" s="1">
        <v>2784.2</v>
      </c>
      <c r="Y781" s="1">
        <v>263</v>
      </c>
      <c r="Z781" s="1">
        <v>11286.25</v>
      </c>
      <c r="AA781" s="1">
        <v>263</v>
      </c>
      <c r="AB781" s="1">
        <v>175.343839541438</v>
      </c>
      <c r="AC781" s="1">
        <v>11286.25</v>
      </c>
      <c r="AD781" s="1">
        <v>7524.61752480819</v>
      </c>
      <c r="AE781" s="1" t="s">
        <v>50</v>
      </c>
      <c r="AF781" s="11">
        <f t="shared" si="2"/>
        <v>5.7313458856345888E-3</v>
      </c>
      <c r="AG781" s="11">
        <f t="shared" si="3"/>
        <v>1.9102196752626551E-3</v>
      </c>
      <c r="AH781" s="10">
        <f t="shared" si="4"/>
        <v>87.656160458452717</v>
      </c>
      <c r="AI781" s="12">
        <f t="shared" si="5"/>
        <v>0.66670661422641553</v>
      </c>
      <c r="AJ781" s="11">
        <f t="shared" si="6"/>
        <v>3.5239571466394947E-4</v>
      </c>
      <c r="AK781" s="11">
        <f t="shared" si="7"/>
        <v>6.7471928721247305E-4</v>
      </c>
      <c r="AL781" s="11">
        <f t="shared" si="8"/>
        <v>-5.019856733948223</v>
      </c>
      <c r="AM781" s="13">
        <f t="shared" si="9"/>
        <v>2.5855015554902275E-7</v>
      </c>
      <c r="AN781" s="14">
        <f t="shared" si="10"/>
        <v>24.002876569037657</v>
      </c>
      <c r="AO781" s="14">
        <f t="shared" si="11"/>
        <v>1101444</v>
      </c>
      <c r="AP781" s="15">
        <f t="shared" si="12"/>
        <v>734340</v>
      </c>
      <c r="AQ781" s="16">
        <f t="shared" si="13"/>
        <v>30593.833113621757</v>
      </c>
      <c r="AR781" s="11">
        <f t="shared" si="14"/>
        <v>1</v>
      </c>
    </row>
    <row r="782" spans="1:44" hidden="1">
      <c r="A782" s="1" t="s">
        <v>44</v>
      </c>
      <c r="B782" s="1" t="s">
        <v>1078</v>
      </c>
      <c r="C782" s="1">
        <v>124170767729247</v>
      </c>
      <c r="D782" s="1" t="s">
        <v>46</v>
      </c>
      <c r="E782" s="1" t="s">
        <v>47</v>
      </c>
      <c r="F782" s="1" t="s">
        <v>1079</v>
      </c>
      <c r="G782" s="1">
        <v>43560</v>
      </c>
      <c r="H782" s="1">
        <v>43804</v>
      </c>
      <c r="I782" s="1">
        <v>3</v>
      </c>
      <c r="J782" s="1" t="s">
        <v>49</v>
      </c>
      <c r="K782" s="1">
        <v>201948</v>
      </c>
      <c r="L782" s="2">
        <v>43794</v>
      </c>
      <c r="M782" s="2">
        <v>43800</v>
      </c>
      <c r="N782" s="2">
        <v>43794</v>
      </c>
      <c r="O782" s="2">
        <v>43800</v>
      </c>
      <c r="P782" s="1">
        <v>1</v>
      </c>
      <c r="Q782" s="1">
        <v>644</v>
      </c>
      <c r="R782" s="10">
        <f t="shared" si="0"/>
        <v>1.2975499677627338E-2</v>
      </c>
      <c r="S782" s="11">
        <f t="shared" si="1"/>
        <v>0.44116698903932949</v>
      </c>
      <c r="T782" s="1">
        <v>1.25</v>
      </c>
      <c r="U782" s="1">
        <v>0</v>
      </c>
      <c r="V782" s="1">
        <v>0</v>
      </c>
      <c r="W782" s="1">
        <v>49632</v>
      </c>
      <c r="X782" s="1">
        <v>683.53</v>
      </c>
      <c r="Y782" s="1">
        <v>34</v>
      </c>
      <c r="Z782" s="1">
        <v>1827.15</v>
      </c>
      <c r="AA782" s="1">
        <v>34</v>
      </c>
      <c r="AB782" s="1">
        <v>34</v>
      </c>
      <c r="AC782" s="1">
        <v>1827.15</v>
      </c>
      <c r="AD782" s="1">
        <v>1827.15</v>
      </c>
      <c r="AE782" s="1" t="s">
        <v>50</v>
      </c>
      <c r="AF782" s="11">
        <f t="shared" si="2"/>
        <v>6.8504190844616373E-4</v>
      </c>
      <c r="AG782" s="11">
        <f t="shared" si="3"/>
        <v>0</v>
      </c>
      <c r="AH782" s="10">
        <f t="shared" si="4"/>
        <v>0</v>
      </c>
      <c r="AI782" s="12">
        <f t="shared" si="5"/>
        <v>1</v>
      </c>
      <c r="AJ782" s="11">
        <f t="shared" si="6"/>
        <v>1.1744347053263301E-4</v>
      </c>
      <c r="AK782" s="11">
        <f t="shared" si="7"/>
        <v>0</v>
      </c>
      <c r="AL782" s="11">
        <f t="shared" si="8"/>
        <v>-5.8329501447746903</v>
      </c>
      <c r="AM782" s="13">
        <f t="shared" si="9"/>
        <v>0.5</v>
      </c>
      <c r="AN782" s="14">
        <f t="shared" si="10"/>
        <v>0.22058349451966475</v>
      </c>
      <c r="AO782" s="14">
        <f t="shared" si="11"/>
        <v>10948</v>
      </c>
      <c r="AP782" s="15">
        <f t="shared" si="12"/>
        <v>10948</v>
      </c>
      <c r="AQ782" s="16">
        <f t="shared" si="13"/>
        <v>49632</v>
      </c>
      <c r="AR782" s="11" t="str">
        <f t="shared" si="14"/>
        <v/>
      </c>
    </row>
    <row r="783" spans="1:44" hidden="1">
      <c r="A783" s="1" t="s">
        <v>44</v>
      </c>
      <c r="B783" s="1" t="s">
        <v>1080</v>
      </c>
      <c r="C783" s="1">
        <v>124170767729247</v>
      </c>
      <c r="D783" s="1" t="s">
        <v>46</v>
      </c>
      <c r="E783" s="1" t="s">
        <v>47</v>
      </c>
      <c r="F783" s="1" t="s">
        <v>723</v>
      </c>
      <c r="G783" s="1">
        <v>43560</v>
      </c>
      <c r="H783" s="1">
        <v>43804</v>
      </c>
      <c r="I783" s="1">
        <v>3</v>
      </c>
      <c r="J783" s="1" t="s">
        <v>49</v>
      </c>
      <c r="K783" s="1">
        <v>201948</v>
      </c>
      <c r="L783" s="2">
        <v>43794</v>
      </c>
      <c r="M783" s="2">
        <v>43800</v>
      </c>
      <c r="N783" s="2">
        <v>43794</v>
      </c>
      <c r="O783" s="2">
        <v>43800</v>
      </c>
      <c r="P783" s="1">
        <v>1</v>
      </c>
      <c r="Q783" s="1">
        <v>8590</v>
      </c>
      <c r="R783" s="10">
        <f t="shared" si="0"/>
        <v>0.1659582689335394</v>
      </c>
      <c r="S783" s="11">
        <f t="shared" si="1"/>
        <v>104.22179289026276</v>
      </c>
      <c r="T783" s="1">
        <v>55.01</v>
      </c>
      <c r="U783" s="1">
        <v>24</v>
      </c>
      <c r="V783" s="1">
        <v>2359.6999999999998</v>
      </c>
      <c r="W783" s="1">
        <v>51760</v>
      </c>
      <c r="X783" s="1">
        <v>6559.0999999999904</v>
      </c>
      <c r="Y783" s="1">
        <v>628</v>
      </c>
      <c r="Z783" s="1">
        <v>56949.55</v>
      </c>
      <c r="AA783" s="1">
        <v>628</v>
      </c>
      <c r="AB783" s="1">
        <v>483.38533178080399</v>
      </c>
      <c r="AC783" s="1">
        <v>56949.55</v>
      </c>
      <c r="AD783" s="1">
        <v>43835.313887766701</v>
      </c>
      <c r="AE783" s="1" t="s">
        <v>50</v>
      </c>
      <c r="AF783" s="11">
        <f t="shared" si="2"/>
        <v>1.2132921174652242E-2</v>
      </c>
      <c r="AG783" s="11">
        <f t="shared" si="3"/>
        <v>2.7939464493597207E-3</v>
      </c>
      <c r="AH783" s="10">
        <f t="shared" si="4"/>
        <v>144.61466821885915</v>
      </c>
      <c r="AI783" s="12">
        <f t="shared" si="5"/>
        <v>0.76972186589353631</v>
      </c>
      <c r="AJ783" s="11">
        <f t="shared" si="6"/>
        <v>4.8121018469597827E-4</v>
      </c>
      <c r="AK783" s="11">
        <f t="shared" si="7"/>
        <v>5.6951466303192062E-4</v>
      </c>
      <c r="AL783" s="11">
        <f t="shared" si="8"/>
        <v>-12.525552203530115</v>
      </c>
      <c r="AM783" s="13">
        <f t="shared" si="9"/>
        <v>2.7056702814455841E-36</v>
      </c>
      <c r="AN783" s="14">
        <f t="shared" si="10"/>
        <v>104.22179289026276</v>
      </c>
      <c r="AO783" s="14">
        <f t="shared" si="11"/>
        <v>5394520.0000000009</v>
      </c>
      <c r="AP783" s="15">
        <f t="shared" si="12"/>
        <v>4152280</v>
      </c>
      <c r="AQ783" s="16">
        <f t="shared" si="13"/>
        <v>39840.803778649439</v>
      </c>
      <c r="AR783" s="11">
        <f t="shared" si="14"/>
        <v>1</v>
      </c>
    </row>
    <row r="784" spans="1:44" hidden="1">
      <c r="A784" s="1" t="s">
        <v>44</v>
      </c>
      <c r="B784" s="1" t="s">
        <v>1081</v>
      </c>
      <c r="C784" s="1">
        <v>124170767729247</v>
      </c>
      <c r="D784" s="1" t="s">
        <v>46</v>
      </c>
      <c r="E784" s="1" t="s">
        <v>47</v>
      </c>
      <c r="F784" s="1" t="s">
        <v>814</v>
      </c>
      <c r="G784" s="1">
        <v>43560</v>
      </c>
      <c r="H784" s="1">
        <v>43804</v>
      </c>
      <c r="I784" s="1">
        <v>3</v>
      </c>
      <c r="J784" s="1" t="s">
        <v>49</v>
      </c>
      <c r="K784" s="1">
        <v>201948</v>
      </c>
      <c r="L784" s="2">
        <v>43794</v>
      </c>
      <c r="M784" s="2">
        <v>43800</v>
      </c>
      <c r="N784" s="2">
        <v>43794</v>
      </c>
      <c r="O784" s="2">
        <v>43800</v>
      </c>
      <c r="P784" s="1">
        <v>1</v>
      </c>
      <c r="Q784" s="1">
        <v>46862</v>
      </c>
      <c r="R784" s="10">
        <f t="shared" si="0"/>
        <v>0.1245054930456846</v>
      </c>
      <c r="S784" s="11">
        <f t="shared" si="1"/>
        <v>30.00582382400999</v>
      </c>
      <c r="T784" s="1">
        <v>69.03</v>
      </c>
      <c r="U784" s="1">
        <v>1</v>
      </c>
      <c r="V784" s="1">
        <v>60</v>
      </c>
      <c r="W784" s="1">
        <v>376385</v>
      </c>
      <c r="X784" s="1">
        <v>5561.0799999999899</v>
      </c>
      <c r="Y784" s="1">
        <v>241</v>
      </c>
      <c r="Z784" s="1">
        <v>12404.38</v>
      </c>
      <c r="AA784" s="1">
        <v>241</v>
      </c>
      <c r="AB784" s="1">
        <v>232.96822585456599</v>
      </c>
      <c r="AC784" s="1">
        <v>12404.38</v>
      </c>
      <c r="AD784" s="1">
        <v>11990.9809187795</v>
      </c>
      <c r="AE784" s="1" t="s">
        <v>50</v>
      </c>
      <c r="AF784" s="11">
        <f t="shared" si="2"/>
        <v>6.4030181861657613E-4</v>
      </c>
      <c r="AG784" s="11">
        <f t="shared" si="3"/>
        <v>2.133925141906022E-5</v>
      </c>
      <c r="AH784" s="10">
        <f t="shared" si="4"/>
        <v>8.0317741453629807</v>
      </c>
      <c r="AI784" s="12">
        <f t="shared" si="5"/>
        <v>0.96667313632629459</v>
      </c>
      <c r="AJ784" s="11">
        <f t="shared" si="6"/>
        <v>4.1232259047975732E-5</v>
      </c>
      <c r="AK784" s="11">
        <f t="shared" si="7"/>
        <v>2.1339023736020006E-5</v>
      </c>
      <c r="AL784" s="11">
        <f t="shared" si="8"/>
        <v>-13.331993532241983</v>
      </c>
      <c r="AM784" s="13">
        <f t="shared" si="9"/>
        <v>7.5406525457282939E-41</v>
      </c>
      <c r="AN784" s="14">
        <f t="shared" si="10"/>
        <v>30.00582382400999</v>
      </c>
      <c r="AO784" s="14">
        <f t="shared" si="11"/>
        <v>11293742</v>
      </c>
      <c r="AP784" s="15">
        <f t="shared" si="12"/>
        <v>10917356.999999998</v>
      </c>
      <c r="AQ784" s="16">
        <f t="shared" si="13"/>
        <v>363841.26841617242</v>
      </c>
      <c r="AR784" s="11">
        <f t="shared" si="14"/>
        <v>1</v>
      </c>
    </row>
    <row r="785" spans="1:44" hidden="1">
      <c r="A785" s="1" t="s">
        <v>116</v>
      </c>
      <c r="B785" s="1" t="s">
        <v>1082</v>
      </c>
      <c r="C785" s="1">
        <v>124170767729247</v>
      </c>
      <c r="D785" s="1" t="s">
        <v>46</v>
      </c>
      <c r="E785" s="1" t="s">
        <v>118</v>
      </c>
      <c r="F785" s="1" t="s">
        <v>673</v>
      </c>
      <c r="G785" s="1">
        <v>43560</v>
      </c>
      <c r="H785" s="1">
        <v>43804</v>
      </c>
      <c r="I785" s="1">
        <v>3</v>
      </c>
      <c r="J785" s="1" t="s">
        <v>49</v>
      </c>
      <c r="K785" s="1">
        <v>201948</v>
      </c>
      <c r="L785" s="2">
        <v>43794</v>
      </c>
      <c r="M785" s="2">
        <v>43800</v>
      </c>
      <c r="N785" s="2">
        <v>43794</v>
      </c>
      <c r="O785" s="2">
        <v>43800</v>
      </c>
      <c r="P785" s="1">
        <v>1</v>
      </c>
      <c r="Q785" s="1">
        <v>14736</v>
      </c>
      <c r="R785" s="10">
        <f t="shared" si="0"/>
        <v>0.11564540431943747</v>
      </c>
      <c r="S785" s="11">
        <f t="shared" si="1"/>
        <v>18.38761928679056</v>
      </c>
      <c r="T785" s="1">
        <v>30.42</v>
      </c>
      <c r="U785" s="1">
        <v>0</v>
      </c>
      <c r="V785" s="1">
        <v>0</v>
      </c>
      <c r="W785" s="1">
        <v>127424</v>
      </c>
      <c r="X785" s="1">
        <v>1753.34</v>
      </c>
      <c r="Y785" s="1">
        <v>159</v>
      </c>
      <c r="Z785" s="1">
        <v>7432.18</v>
      </c>
      <c r="AA785" s="1">
        <v>159</v>
      </c>
      <c r="AB785" s="1">
        <v>159</v>
      </c>
      <c r="AC785" s="1">
        <v>7432.18</v>
      </c>
      <c r="AD785" s="1">
        <v>7432.18</v>
      </c>
      <c r="AE785" s="1" t="s">
        <v>50</v>
      </c>
      <c r="AF785" s="11">
        <f t="shared" si="2"/>
        <v>1.247802611752888E-3</v>
      </c>
      <c r="AG785" s="11">
        <f t="shared" si="3"/>
        <v>0</v>
      </c>
      <c r="AH785" s="10">
        <f t="shared" si="4"/>
        <v>0</v>
      </c>
      <c r="AI785" s="12">
        <f t="shared" si="5"/>
        <v>1</v>
      </c>
      <c r="AJ785" s="11">
        <f t="shared" si="6"/>
        <v>9.8895425203360932E-5</v>
      </c>
      <c r="AK785" s="11">
        <f t="shared" si="7"/>
        <v>0</v>
      </c>
      <c r="AL785" s="11">
        <f t="shared" si="8"/>
        <v>-12.617394679147219</v>
      </c>
      <c r="AM785" s="13">
        <f t="shared" si="9"/>
        <v>0.5</v>
      </c>
      <c r="AN785" s="14">
        <f t="shared" si="10"/>
        <v>9.1938096433952801</v>
      </c>
      <c r="AO785" s="14">
        <f t="shared" si="11"/>
        <v>1171512.0000000002</v>
      </c>
      <c r="AP785" s="15">
        <f t="shared" si="12"/>
        <v>1171512.0000000002</v>
      </c>
      <c r="AQ785" s="16">
        <f t="shared" si="13"/>
        <v>127424</v>
      </c>
      <c r="AR785" s="11" t="str">
        <f t="shared" si="14"/>
        <v/>
      </c>
    </row>
    <row r="786" spans="1:44" hidden="1">
      <c r="A786" s="1" t="s">
        <v>116</v>
      </c>
      <c r="B786" s="1" t="s">
        <v>1083</v>
      </c>
      <c r="C786" s="1">
        <v>124170767729247</v>
      </c>
      <c r="D786" s="1" t="s">
        <v>46</v>
      </c>
      <c r="E786" s="1" t="s">
        <v>118</v>
      </c>
      <c r="F786" s="1" t="s">
        <v>690</v>
      </c>
      <c r="G786" s="1">
        <v>43560</v>
      </c>
      <c r="H786" s="1">
        <v>43804</v>
      </c>
      <c r="I786" s="1">
        <v>3</v>
      </c>
      <c r="J786" s="1" t="s">
        <v>49</v>
      </c>
      <c r="K786" s="1">
        <v>201948</v>
      </c>
      <c r="L786" s="2">
        <v>43794</v>
      </c>
      <c r="M786" s="2">
        <v>43800</v>
      </c>
      <c r="N786" s="2">
        <v>43794</v>
      </c>
      <c r="O786" s="2">
        <v>43800</v>
      </c>
      <c r="P786" s="1">
        <v>1</v>
      </c>
      <c r="Q786" s="1">
        <v>347</v>
      </c>
      <c r="R786" s="10">
        <f t="shared" si="0"/>
        <v>7.7455357142857145E-2</v>
      </c>
      <c r="S786" s="11">
        <f t="shared" si="1"/>
        <v>0.61964285714285716</v>
      </c>
      <c r="T786" s="1">
        <v>0.98</v>
      </c>
      <c r="U786" s="1">
        <v>0</v>
      </c>
      <c r="V786" s="1">
        <v>0</v>
      </c>
      <c r="W786" s="1">
        <v>4480</v>
      </c>
      <c r="X786" s="1">
        <v>76.799999999999898</v>
      </c>
      <c r="Y786" s="1">
        <v>8</v>
      </c>
      <c r="Z786" s="1">
        <v>461.51</v>
      </c>
      <c r="AA786" s="1">
        <v>8</v>
      </c>
      <c r="AB786" s="1">
        <v>8</v>
      </c>
      <c r="AC786" s="1">
        <v>461.51</v>
      </c>
      <c r="AD786" s="1">
        <v>461.51</v>
      </c>
      <c r="AE786" s="1" t="s">
        <v>50</v>
      </c>
      <c r="AF786" s="11">
        <f t="shared" si="2"/>
        <v>1.7857142857142857E-3</v>
      </c>
      <c r="AG786" s="11">
        <f t="shared" si="3"/>
        <v>0</v>
      </c>
      <c r="AH786" s="10">
        <f t="shared" si="4"/>
        <v>0</v>
      </c>
      <c r="AI786" s="12">
        <f t="shared" si="5"/>
        <v>1</v>
      </c>
      <c r="AJ786" s="11">
        <f t="shared" si="6"/>
        <v>6.307813872711344E-4</v>
      </c>
      <c r="AK786" s="11">
        <f t="shared" si="7"/>
        <v>0</v>
      </c>
      <c r="AL786" s="11">
        <f t="shared" si="8"/>
        <v>-2.8309558933556742</v>
      </c>
      <c r="AM786" s="13">
        <f t="shared" si="9"/>
        <v>0.5</v>
      </c>
      <c r="AN786" s="14">
        <f t="shared" si="10"/>
        <v>0.30982142857142858</v>
      </c>
      <c r="AO786" s="14">
        <f t="shared" si="11"/>
        <v>1388</v>
      </c>
      <c r="AP786" s="15">
        <f t="shared" si="12"/>
        <v>1388</v>
      </c>
      <c r="AQ786" s="16">
        <f t="shared" si="13"/>
        <v>4480</v>
      </c>
      <c r="AR786" s="11" t="str">
        <f t="shared" si="14"/>
        <v/>
      </c>
    </row>
    <row r="787" spans="1:44" hidden="1">
      <c r="A787" s="1" t="s">
        <v>44</v>
      </c>
      <c r="B787" s="1" t="s">
        <v>1084</v>
      </c>
      <c r="C787" s="1">
        <v>124170767729247</v>
      </c>
      <c r="D787" s="1" t="s">
        <v>46</v>
      </c>
      <c r="E787" s="1" t="s">
        <v>47</v>
      </c>
      <c r="F787" s="1" t="s">
        <v>812</v>
      </c>
      <c r="G787" s="1">
        <v>43560</v>
      </c>
      <c r="H787" s="1">
        <v>43804</v>
      </c>
      <c r="I787" s="1">
        <v>3</v>
      </c>
      <c r="J787" s="1" t="s">
        <v>49</v>
      </c>
      <c r="K787" s="1">
        <v>201948</v>
      </c>
      <c r="L787" s="2">
        <v>43794</v>
      </c>
      <c r="M787" s="2">
        <v>43800</v>
      </c>
      <c r="N787" s="2">
        <v>43794</v>
      </c>
      <c r="O787" s="2">
        <v>43800</v>
      </c>
      <c r="P787" s="1">
        <v>1</v>
      </c>
      <c r="Q787" s="1">
        <v>5186</v>
      </c>
      <c r="R787" s="10">
        <f t="shared" si="0"/>
        <v>19.869731800766285</v>
      </c>
      <c r="S787" s="11">
        <f t="shared" si="1"/>
        <v>1</v>
      </c>
      <c r="T787" s="1">
        <v>6.3149999999999897</v>
      </c>
      <c r="U787" s="1">
        <v>0</v>
      </c>
      <c r="V787" s="1">
        <v>0</v>
      </c>
      <c r="W787" s="1">
        <v>261</v>
      </c>
      <c r="X787" s="1">
        <v>1.27</v>
      </c>
      <c r="Y787" s="1">
        <v>0</v>
      </c>
      <c r="Z787" s="1">
        <v>0</v>
      </c>
      <c r="AA787" s="1">
        <v>0</v>
      </c>
      <c r="AB787" s="1">
        <v>0</v>
      </c>
      <c r="AC787" s="1">
        <v>0</v>
      </c>
      <c r="AD787" s="1">
        <v>0</v>
      </c>
      <c r="AE787" s="1" t="s">
        <v>50</v>
      </c>
      <c r="AF787" s="11">
        <f t="shared" si="2"/>
        <v>0</v>
      </c>
      <c r="AG787" s="11">
        <f t="shared" si="3"/>
        <v>0</v>
      </c>
      <c r="AH787" s="10">
        <f t="shared" si="4"/>
        <v>0</v>
      </c>
      <c r="AI787" s="12">
        <f t="shared" si="5"/>
        <v>0</v>
      </c>
      <c r="AJ787" s="11">
        <f t="shared" si="6"/>
        <v>0</v>
      </c>
      <c r="AK787" s="11">
        <f t="shared" si="7"/>
        <v>0</v>
      </c>
      <c r="AL787" s="11" t="e">
        <f t="shared" si="8"/>
        <v>#DIV/0!</v>
      </c>
      <c r="AM787" s="13">
        <f t="shared" si="9"/>
        <v>0.5</v>
      </c>
      <c r="AN787" s="14">
        <f t="shared" si="10"/>
        <v>0.5</v>
      </c>
      <c r="AO787" s="14">
        <f t="shared" si="11"/>
        <v>130.5</v>
      </c>
      <c r="AP787" s="15">
        <f t="shared" si="12"/>
        <v>0</v>
      </c>
      <c r="AQ787" s="16">
        <f t="shared" si="13"/>
        <v>0</v>
      </c>
      <c r="AR787" s="11" t="str">
        <f t="shared" si="14"/>
        <v/>
      </c>
    </row>
    <row r="788" spans="1:44" hidden="1">
      <c r="A788" s="1" t="s">
        <v>44</v>
      </c>
      <c r="B788" s="1" t="s">
        <v>1085</v>
      </c>
      <c r="C788" s="1">
        <v>124170767729247</v>
      </c>
      <c r="D788" s="1" t="s">
        <v>46</v>
      </c>
      <c r="E788" s="1" t="s">
        <v>47</v>
      </c>
      <c r="F788" s="1" t="s">
        <v>808</v>
      </c>
      <c r="G788" s="1">
        <v>43560</v>
      </c>
      <c r="H788" s="1">
        <v>43804</v>
      </c>
      <c r="I788" s="1">
        <v>3</v>
      </c>
      <c r="J788" s="1" t="s">
        <v>49</v>
      </c>
      <c r="K788" s="1">
        <v>201948</v>
      </c>
      <c r="L788" s="2">
        <v>43794</v>
      </c>
      <c r="M788" s="2">
        <v>43800</v>
      </c>
      <c r="N788" s="2">
        <v>43794</v>
      </c>
      <c r="O788" s="2">
        <v>43800</v>
      </c>
      <c r="P788" s="1">
        <v>1</v>
      </c>
      <c r="Q788" s="1">
        <v>697</v>
      </c>
      <c r="R788" s="10">
        <f t="shared" si="0"/>
        <v>0.46590909090909088</v>
      </c>
      <c r="S788" s="11">
        <f t="shared" si="1"/>
        <v>0.46590909090909088</v>
      </c>
      <c r="T788" s="1">
        <v>0.62</v>
      </c>
      <c r="U788" s="1">
        <v>1</v>
      </c>
      <c r="V788" s="1">
        <v>68.61</v>
      </c>
      <c r="W788" s="1">
        <v>1496</v>
      </c>
      <c r="X788" s="1">
        <v>22.5</v>
      </c>
      <c r="Y788" s="1">
        <v>1</v>
      </c>
      <c r="Z788" s="1">
        <v>109</v>
      </c>
      <c r="AA788" s="1">
        <v>1</v>
      </c>
      <c r="AB788" s="1">
        <v>-1.1463414634139999</v>
      </c>
      <c r="AC788" s="1">
        <v>109</v>
      </c>
      <c r="AD788" s="1">
        <v>-124.951219512126</v>
      </c>
      <c r="AE788" s="1" t="s">
        <v>50</v>
      </c>
      <c r="AF788" s="11">
        <f t="shared" si="2"/>
        <v>6.6844919786096253E-4</v>
      </c>
      <c r="AG788" s="11">
        <f t="shared" si="3"/>
        <v>1.4347202295552368E-3</v>
      </c>
      <c r="AH788" s="10">
        <f t="shared" si="4"/>
        <v>2.1463414634146343</v>
      </c>
      <c r="AI788" s="12">
        <f t="shared" si="5"/>
        <v>-1.1463414634146343</v>
      </c>
      <c r="AJ788" s="11">
        <f t="shared" si="6"/>
        <v>6.6822574834849802E-4</v>
      </c>
      <c r="AK788" s="11">
        <f t="shared" si="7"/>
        <v>1.4336906490641475E-3</v>
      </c>
      <c r="AL788" s="11">
        <f t="shared" si="8"/>
        <v>0.4844391460748701</v>
      </c>
      <c r="AM788" s="13">
        <f t="shared" si="9"/>
        <v>0.68596287885930085</v>
      </c>
      <c r="AN788" s="14">
        <f t="shared" si="10"/>
        <v>0.32147727272727267</v>
      </c>
      <c r="AO788" s="14">
        <f t="shared" si="11"/>
        <v>480.92999999999989</v>
      </c>
      <c r="AP788" s="15">
        <f t="shared" si="12"/>
        <v>-551.30999999999995</v>
      </c>
      <c r="AQ788" s="16">
        <f t="shared" si="13"/>
        <v>-1714.926829268293</v>
      </c>
      <c r="AR788" s="11" t="str">
        <f t="shared" si="14"/>
        <v/>
      </c>
    </row>
    <row r="789" spans="1:44" hidden="1">
      <c r="A789" s="1" t="s">
        <v>44</v>
      </c>
      <c r="B789" s="1" t="s">
        <v>1086</v>
      </c>
      <c r="C789" s="1">
        <v>124170767729247</v>
      </c>
      <c r="D789" s="1" t="s">
        <v>46</v>
      </c>
      <c r="E789" s="1" t="s">
        <v>47</v>
      </c>
      <c r="F789" s="1" t="s">
        <v>810</v>
      </c>
      <c r="G789" s="1">
        <v>43560</v>
      </c>
      <c r="H789" s="1">
        <v>43804</v>
      </c>
      <c r="I789" s="1">
        <v>3</v>
      </c>
      <c r="J789" s="1" t="s">
        <v>49</v>
      </c>
      <c r="K789" s="1">
        <v>201948</v>
      </c>
      <c r="L789" s="2">
        <v>43794</v>
      </c>
      <c r="M789" s="2">
        <v>43800</v>
      </c>
      <c r="N789" s="2">
        <v>43794</v>
      </c>
      <c r="O789" s="2">
        <v>43800</v>
      </c>
      <c r="P789" s="1">
        <v>1</v>
      </c>
      <c r="Q789" s="1">
        <v>146655</v>
      </c>
      <c r="R789" s="10">
        <f t="shared" si="0"/>
        <v>0.10117815233536602</v>
      </c>
      <c r="S789" s="11">
        <f t="shared" si="1"/>
        <v>96.523957327939186</v>
      </c>
      <c r="T789" s="1">
        <v>212.27999999999901</v>
      </c>
      <c r="U789" s="1">
        <v>6</v>
      </c>
      <c r="V789" s="1">
        <v>561.36</v>
      </c>
      <c r="W789" s="1">
        <v>1449473</v>
      </c>
      <c r="X789" s="1">
        <v>18530.48</v>
      </c>
      <c r="Y789" s="1">
        <v>954</v>
      </c>
      <c r="Z789" s="1">
        <v>46356.71</v>
      </c>
      <c r="AA789" s="1">
        <v>954</v>
      </c>
      <c r="AB789" s="1">
        <v>894.69866012079501</v>
      </c>
      <c r="AC789" s="1">
        <v>46356.71</v>
      </c>
      <c r="AD789" s="1">
        <v>43475.142897912199</v>
      </c>
      <c r="AE789" s="1" t="s">
        <v>50</v>
      </c>
      <c r="AF789" s="11">
        <f t="shared" si="2"/>
        <v>6.5817024532364521E-4</v>
      </c>
      <c r="AG789" s="11">
        <f t="shared" si="3"/>
        <v>4.0912345300194332E-5</v>
      </c>
      <c r="AH789" s="10">
        <f t="shared" si="4"/>
        <v>59.301339879308578</v>
      </c>
      <c r="AI789" s="12">
        <f t="shared" si="5"/>
        <v>0.93783926637389048</v>
      </c>
      <c r="AJ789" s="11">
        <f t="shared" si="6"/>
        <v>2.1302034831837393E-5</v>
      </c>
      <c r="AK789" s="11">
        <f t="shared" si="7"/>
        <v>1.6702053357100568E-5</v>
      </c>
      <c r="AL789" s="11">
        <f t="shared" si="8"/>
        <v>-22.803058812840678</v>
      </c>
      <c r="AM789" s="13">
        <f t="shared" si="9"/>
        <v>2.1378333689203606E-115</v>
      </c>
      <c r="AN789" s="14">
        <f t="shared" si="10"/>
        <v>96.523957327939186</v>
      </c>
      <c r="AO789" s="14">
        <f t="shared" si="11"/>
        <v>139908870</v>
      </c>
      <c r="AP789" s="15">
        <f t="shared" si="12"/>
        <v>131212032.00000001</v>
      </c>
      <c r="AQ789" s="16">
        <f t="shared" si="13"/>
        <v>1359372.6949487622</v>
      </c>
      <c r="AR789" s="11">
        <f t="shared" si="14"/>
        <v>1</v>
      </c>
    </row>
    <row r="790" spans="1:44" hidden="1">
      <c r="A790" s="1" t="s">
        <v>44</v>
      </c>
      <c r="B790" s="1" t="s">
        <v>1087</v>
      </c>
      <c r="C790" s="1">
        <v>124170767729247</v>
      </c>
      <c r="D790" s="1" t="s">
        <v>46</v>
      </c>
      <c r="E790" s="1" t="s">
        <v>47</v>
      </c>
      <c r="F790" s="1" t="s">
        <v>768</v>
      </c>
      <c r="G790" s="1">
        <v>43560</v>
      </c>
      <c r="H790" s="1">
        <v>43804</v>
      </c>
      <c r="I790" s="1">
        <v>3</v>
      </c>
      <c r="J790" s="1" t="s">
        <v>49</v>
      </c>
      <c r="K790" s="1">
        <v>201948</v>
      </c>
      <c r="L790" s="2">
        <v>43794</v>
      </c>
      <c r="M790" s="2">
        <v>43800</v>
      </c>
      <c r="N790" s="2">
        <v>43794</v>
      </c>
      <c r="O790" s="2">
        <v>43800</v>
      </c>
      <c r="P790" s="1">
        <v>1</v>
      </c>
      <c r="Q790" s="1">
        <v>1347</v>
      </c>
      <c r="R790" s="10">
        <f t="shared" si="0"/>
        <v>0.11392083897158323</v>
      </c>
      <c r="S790" s="11">
        <f t="shared" si="1"/>
        <v>44.315206359945876</v>
      </c>
      <c r="T790" s="1">
        <v>8.92</v>
      </c>
      <c r="U790" s="1">
        <v>14</v>
      </c>
      <c r="V790" s="1">
        <v>557.65</v>
      </c>
      <c r="W790" s="1">
        <v>11824</v>
      </c>
      <c r="X790" s="1">
        <v>3715.91</v>
      </c>
      <c r="Y790" s="1">
        <v>389</v>
      </c>
      <c r="Z790" s="1">
        <v>19665.150000000001</v>
      </c>
      <c r="AA790" s="1">
        <v>389</v>
      </c>
      <c r="AB790" s="1">
        <v>266.10764662197602</v>
      </c>
      <c r="AC790" s="1">
        <v>19665.150000000001</v>
      </c>
      <c r="AD790" s="1">
        <v>13452.5624343654</v>
      </c>
      <c r="AE790" s="1" t="s">
        <v>50</v>
      </c>
      <c r="AF790" s="11">
        <f t="shared" si="2"/>
        <v>3.2899188092016238E-2</v>
      </c>
      <c r="AG790" s="11">
        <f t="shared" si="3"/>
        <v>1.0393466963622866E-2</v>
      </c>
      <c r="AH790" s="10">
        <f t="shared" si="4"/>
        <v>122.89235337787677</v>
      </c>
      <c r="AI790" s="12">
        <f t="shared" si="5"/>
        <v>0.68408135378437851</v>
      </c>
      <c r="AJ790" s="11">
        <f t="shared" si="6"/>
        <v>1.6403867533347435E-3</v>
      </c>
      <c r="AK790" s="11">
        <f t="shared" si="7"/>
        <v>2.76329784900228E-3</v>
      </c>
      <c r="AL790" s="11">
        <f t="shared" si="8"/>
        <v>-7.0034574688756415</v>
      </c>
      <c r="AM790" s="13">
        <f t="shared" si="9"/>
        <v>1.2486087199285128E-12</v>
      </c>
      <c r="AN790" s="14">
        <f t="shared" si="10"/>
        <v>44.315206359945876</v>
      </c>
      <c r="AO790" s="14">
        <f t="shared" si="11"/>
        <v>523983.00000000006</v>
      </c>
      <c r="AP790" s="15">
        <f t="shared" si="12"/>
        <v>358447.00000000006</v>
      </c>
      <c r="AQ790" s="16">
        <f t="shared" si="13"/>
        <v>8088.5779271464917</v>
      </c>
      <c r="AR790" s="11">
        <f t="shared" si="14"/>
        <v>1</v>
      </c>
    </row>
    <row r="791" spans="1:44" hidden="1">
      <c r="A791" s="1" t="s">
        <v>44</v>
      </c>
      <c r="B791" s="1" t="s">
        <v>1088</v>
      </c>
      <c r="C791" s="1">
        <v>124170767729247</v>
      </c>
      <c r="D791" s="1" t="s">
        <v>46</v>
      </c>
      <c r="E791" s="1" t="s">
        <v>47</v>
      </c>
      <c r="F791" s="1" t="s">
        <v>758</v>
      </c>
      <c r="G791" s="1">
        <v>43560</v>
      </c>
      <c r="H791" s="1">
        <v>43804</v>
      </c>
      <c r="I791" s="1">
        <v>3</v>
      </c>
      <c r="J791" s="1" t="s">
        <v>49</v>
      </c>
      <c r="K791" s="1">
        <v>201948</v>
      </c>
      <c r="L791" s="2">
        <v>43794</v>
      </c>
      <c r="M791" s="2">
        <v>43800</v>
      </c>
      <c r="N791" s="2">
        <v>43794</v>
      </c>
      <c r="O791" s="2">
        <v>43800</v>
      </c>
      <c r="P791" s="1">
        <v>1</v>
      </c>
      <c r="Q791" s="1">
        <v>84016</v>
      </c>
      <c r="R791" s="10">
        <f t="shared" si="0"/>
        <v>11.04311251314406</v>
      </c>
      <c r="S791" s="11">
        <f t="shared" si="1"/>
        <v>77.301787592008409</v>
      </c>
      <c r="T791" s="1">
        <v>19.327999999999999</v>
      </c>
      <c r="U791" s="1">
        <v>1</v>
      </c>
      <c r="V791" s="1">
        <v>43.725999999999999</v>
      </c>
      <c r="W791" s="1">
        <v>7608</v>
      </c>
      <c r="X791" s="1">
        <v>110.12</v>
      </c>
      <c r="Y791" s="1">
        <v>7</v>
      </c>
      <c r="Z791" s="1">
        <v>549.12</v>
      </c>
      <c r="AA791" s="1">
        <v>7</v>
      </c>
      <c r="AB791" s="1">
        <v>6.9094458198429898</v>
      </c>
      <c r="AC791" s="1">
        <v>549.12</v>
      </c>
      <c r="AD791" s="1">
        <v>542.01641265602598</v>
      </c>
      <c r="AE791" s="1" t="s">
        <v>50</v>
      </c>
      <c r="AF791" s="11">
        <f t="shared" si="2"/>
        <v>9.2008412197686648E-4</v>
      </c>
      <c r="AG791" s="11">
        <f t="shared" si="3"/>
        <v>1.1902494762902305E-5</v>
      </c>
      <c r="AH791" s="10">
        <f t="shared" si="4"/>
        <v>9.0554180156160735E-2</v>
      </c>
      <c r="AI791" s="12">
        <f t="shared" si="5"/>
        <v>0.98706368854911986</v>
      </c>
      <c r="AJ791" s="11">
        <f t="shared" si="6"/>
        <v>3.4759908965273812E-4</v>
      </c>
      <c r="AK791" s="11">
        <f t="shared" si="7"/>
        <v>1.1902423928000735E-5</v>
      </c>
      <c r="AL791" s="11">
        <f t="shared" si="8"/>
        <v>-2.6111969208715813</v>
      </c>
      <c r="AM791" s="13">
        <f t="shared" si="9"/>
        <v>4.5112961583644818E-3</v>
      </c>
      <c r="AN791" s="14">
        <f t="shared" si="10"/>
        <v>77.301787592008409</v>
      </c>
      <c r="AO791" s="14">
        <f t="shared" si="11"/>
        <v>588112</v>
      </c>
      <c r="AP791" s="15">
        <f t="shared" si="12"/>
        <v>580504</v>
      </c>
      <c r="AQ791" s="16">
        <f t="shared" si="13"/>
        <v>7509.5805424817036</v>
      </c>
      <c r="AR791" s="11">
        <f t="shared" si="14"/>
        <v>1</v>
      </c>
    </row>
    <row r="792" spans="1:44" hidden="1">
      <c r="A792" s="1" t="s">
        <v>116</v>
      </c>
      <c r="B792" s="1" t="s">
        <v>1089</v>
      </c>
      <c r="C792" s="1">
        <v>124170767729247</v>
      </c>
      <c r="D792" s="1" t="s">
        <v>46</v>
      </c>
      <c r="E792" s="1" t="s">
        <v>118</v>
      </c>
      <c r="F792" s="1" t="s">
        <v>1090</v>
      </c>
      <c r="G792" s="1">
        <v>43560</v>
      </c>
      <c r="H792" s="1">
        <v>43804</v>
      </c>
      <c r="I792" s="1">
        <v>3</v>
      </c>
      <c r="J792" s="1" t="s">
        <v>49</v>
      </c>
      <c r="K792" s="1">
        <v>201948</v>
      </c>
      <c r="L792" s="2">
        <v>43794</v>
      </c>
      <c r="M792" s="2">
        <v>43800</v>
      </c>
      <c r="N792" s="2">
        <v>43794</v>
      </c>
      <c r="O792" s="2">
        <v>43800</v>
      </c>
      <c r="P792" s="1">
        <v>1</v>
      </c>
      <c r="Q792" s="1">
        <v>658</v>
      </c>
      <c r="R792" s="10">
        <f t="shared" si="0"/>
        <v>0.22736696613683482</v>
      </c>
      <c r="S792" s="11">
        <f t="shared" si="1"/>
        <v>12.732550103662751</v>
      </c>
      <c r="T792" s="1">
        <v>3.6899999999999902</v>
      </c>
      <c r="U792" s="1">
        <v>7</v>
      </c>
      <c r="V792" s="1">
        <v>231.76</v>
      </c>
      <c r="W792" s="1">
        <v>2894</v>
      </c>
      <c r="X792" s="1">
        <v>125.88</v>
      </c>
      <c r="Y792" s="1">
        <v>56</v>
      </c>
      <c r="Z792" s="1">
        <v>3217.5799999999899</v>
      </c>
      <c r="AA792" s="1">
        <v>56</v>
      </c>
      <c r="AB792" s="1">
        <v>25.212765957399998</v>
      </c>
      <c r="AC792" s="1">
        <v>3217.5799999999899</v>
      </c>
      <c r="AD792" s="1">
        <v>1448.6444908787601</v>
      </c>
      <c r="AE792" s="1" t="s">
        <v>50</v>
      </c>
      <c r="AF792" s="11">
        <f t="shared" si="2"/>
        <v>1.9350380096751902E-2</v>
      </c>
      <c r="AG792" s="11">
        <f t="shared" si="3"/>
        <v>1.0638297872340425E-2</v>
      </c>
      <c r="AH792" s="10">
        <f t="shared" si="4"/>
        <v>30.787234042553191</v>
      </c>
      <c r="AI792" s="12">
        <f t="shared" si="5"/>
        <v>0.45022796352583594</v>
      </c>
      <c r="AJ792" s="11">
        <f t="shared" si="6"/>
        <v>2.5606629566908797E-3</v>
      </c>
      <c r="AK792" s="11">
        <f t="shared" si="7"/>
        <v>3.9994537033332511E-3</v>
      </c>
      <c r="AL792" s="11">
        <f t="shared" si="8"/>
        <v>-1.8345240905297011</v>
      </c>
      <c r="AM792" s="13">
        <f t="shared" si="9"/>
        <v>3.3288117568169642E-2</v>
      </c>
      <c r="AN792" s="14">
        <f t="shared" si="10"/>
        <v>12.350573600552869</v>
      </c>
      <c r="AO792" s="14">
        <f t="shared" si="11"/>
        <v>35742.560000000005</v>
      </c>
      <c r="AP792" s="15">
        <f t="shared" si="12"/>
        <v>16092.300000000005</v>
      </c>
      <c r="AQ792" s="16">
        <f t="shared" si="13"/>
        <v>1302.9597264437691</v>
      </c>
      <c r="AR792" s="11">
        <f t="shared" si="14"/>
        <v>0.97</v>
      </c>
    </row>
    <row r="793" spans="1:44" hidden="1">
      <c r="A793" s="1" t="s">
        <v>44</v>
      </c>
      <c r="B793" s="1" t="s">
        <v>1091</v>
      </c>
      <c r="C793" s="1">
        <v>124170767729247</v>
      </c>
      <c r="D793" s="1" t="s">
        <v>46</v>
      </c>
      <c r="E793" s="1" t="s">
        <v>47</v>
      </c>
      <c r="F793" s="1" t="s">
        <v>1092</v>
      </c>
      <c r="G793" s="1">
        <v>43560</v>
      </c>
      <c r="H793" s="1">
        <v>43804</v>
      </c>
      <c r="I793" s="1">
        <v>3</v>
      </c>
      <c r="J793" s="1" t="s">
        <v>49</v>
      </c>
      <c r="K793" s="1">
        <v>201948</v>
      </c>
      <c r="L793" s="2">
        <v>43794</v>
      </c>
      <c r="M793" s="2">
        <v>43800</v>
      </c>
      <c r="N793" s="2">
        <v>43794</v>
      </c>
      <c r="O793" s="2">
        <v>43800</v>
      </c>
      <c r="P793" s="1">
        <v>1</v>
      </c>
      <c r="Q793" s="1">
        <v>5604</v>
      </c>
      <c r="R793" s="10">
        <f t="shared" si="0"/>
        <v>0.1276653909240022</v>
      </c>
      <c r="S793" s="11">
        <f t="shared" si="1"/>
        <v>2.0426462547840352</v>
      </c>
      <c r="T793" s="1">
        <v>6.65</v>
      </c>
      <c r="U793" s="1">
        <v>0</v>
      </c>
      <c r="V793" s="1">
        <v>0</v>
      </c>
      <c r="W793" s="1">
        <v>43896</v>
      </c>
      <c r="X793" s="1">
        <v>886.15</v>
      </c>
      <c r="Y793" s="1">
        <v>16</v>
      </c>
      <c r="Z793" s="1">
        <v>628.58000000000004</v>
      </c>
      <c r="AA793" s="1">
        <v>16</v>
      </c>
      <c r="AB793" s="1">
        <v>16</v>
      </c>
      <c r="AC793" s="1">
        <v>628.58000000000004</v>
      </c>
      <c r="AD793" s="1">
        <v>628.58000000000004</v>
      </c>
      <c r="AE793" s="1" t="s">
        <v>50</v>
      </c>
      <c r="AF793" s="11">
        <f t="shared" si="2"/>
        <v>3.6449790413705123E-4</v>
      </c>
      <c r="AG793" s="11">
        <f t="shared" si="3"/>
        <v>0</v>
      </c>
      <c r="AH793" s="10">
        <f t="shared" si="4"/>
        <v>0</v>
      </c>
      <c r="AI793" s="12">
        <f t="shared" si="5"/>
        <v>1</v>
      </c>
      <c r="AJ793" s="11">
        <f t="shared" si="6"/>
        <v>9.1107867180386724E-5</v>
      </c>
      <c r="AK793" s="11">
        <f t="shared" si="7"/>
        <v>0</v>
      </c>
      <c r="AL793" s="11">
        <f t="shared" si="8"/>
        <v>-4.0007291951569099</v>
      </c>
      <c r="AM793" s="13">
        <f t="shared" si="9"/>
        <v>0.5</v>
      </c>
      <c r="AN793" s="14">
        <f t="shared" si="10"/>
        <v>1.0213231273920176</v>
      </c>
      <c r="AO793" s="14">
        <f t="shared" si="11"/>
        <v>44832.000000000007</v>
      </c>
      <c r="AP793" s="15">
        <f t="shared" si="12"/>
        <v>44832.000000000007</v>
      </c>
      <c r="AQ793" s="16">
        <f t="shared" si="13"/>
        <v>43896</v>
      </c>
      <c r="AR793" s="11" t="str">
        <f t="shared" si="14"/>
        <v/>
      </c>
    </row>
    <row r="794" spans="1:44" hidden="1">
      <c r="A794" s="1" t="s">
        <v>44</v>
      </c>
      <c r="B794" s="1" t="s">
        <v>1093</v>
      </c>
      <c r="C794" s="1">
        <v>124170767729247</v>
      </c>
      <c r="D794" s="1" t="s">
        <v>46</v>
      </c>
      <c r="E794" s="1" t="s">
        <v>47</v>
      </c>
      <c r="F794" s="1" t="s">
        <v>727</v>
      </c>
      <c r="G794" s="1">
        <v>43560</v>
      </c>
      <c r="H794" s="1">
        <v>43804</v>
      </c>
      <c r="I794" s="1">
        <v>3</v>
      </c>
      <c r="J794" s="1" t="s">
        <v>49</v>
      </c>
      <c r="K794" s="1">
        <v>201948</v>
      </c>
      <c r="L794" s="2">
        <v>43794</v>
      </c>
      <c r="M794" s="2">
        <v>43800</v>
      </c>
      <c r="N794" s="2">
        <v>43794</v>
      </c>
      <c r="O794" s="2">
        <v>43800</v>
      </c>
      <c r="P794" s="1">
        <v>1</v>
      </c>
      <c r="R794" s="10">
        <f t="shared" si="0"/>
        <v>0</v>
      </c>
      <c r="S794" s="11">
        <f t="shared" si="1"/>
        <v>0</v>
      </c>
      <c r="W794" s="1">
        <v>20408</v>
      </c>
      <c r="X794" s="1">
        <v>59.5</v>
      </c>
      <c r="Y794" s="1">
        <v>6</v>
      </c>
      <c r="Z794" s="1">
        <v>244.6</v>
      </c>
      <c r="AA794" s="1">
        <v>6</v>
      </c>
      <c r="AB794" s="1">
        <v>0</v>
      </c>
      <c r="AC794" s="1">
        <v>244.6</v>
      </c>
      <c r="AD794" s="1">
        <v>0</v>
      </c>
      <c r="AE794" s="1" t="s">
        <v>50</v>
      </c>
      <c r="AF794" s="11">
        <f t="shared" si="2"/>
        <v>2.9400235201881614E-4</v>
      </c>
      <c r="AG794" s="11">
        <f t="shared" si="3"/>
        <v>0</v>
      </c>
      <c r="AH794" s="10">
        <f t="shared" si="4"/>
        <v>0</v>
      </c>
      <c r="AI794" s="12">
        <f t="shared" si="5"/>
        <v>1</v>
      </c>
      <c r="AJ794" s="11">
        <f t="shared" si="6"/>
        <v>1.2000831235008522E-4</v>
      </c>
      <c r="AK794" s="11">
        <f t="shared" si="7"/>
        <v>0</v>
      </c>
      <c r="AL794" s="11">
        <f t="shared" si="8"/>
        <v>-2.4498499000732541</v>
      </c>
      <c r="AM794" s="13">
        <f t="shared" si="9"/>
        <v>0.5</v>
      </c>
      <c r="AN794" s="14">
        <f t="shared" si="10"/>
        <v>0</v>
      </c>
      <c r="AO794" s="14">
        <f t="shared" si="11"/>
        <v>0</v>
      </c>
      <c r="AP794" s="15">
        <f t="shared" si="12"/>
        <v>0</v>
      </c>
      <c r="AQ794" s="16">
        <f t="shared" si="13"/>
        <v>20408</v>
      </c>
      <c r="AR794" s="11" t="str">
        <f t="shared" si="14"/>
        <v/>
      </c>
    </row>
    <row r="795" spans="1:44" hidden="1">
      <c r="A795" s="1" t="s">
        <v>116</v>
      </c>
      <c r="B795" s="1" t="s">
        <v>1094</v>
      </c>
      <c r="C795" s="1">
        <v>124170767729247</v>
      </c>
      <c r="D795" s="1" t="s">
        <v>46</v>
      </c>
      <c r="E795" s="1" t="s">
        <v>118</v>
      </c>
      <c r="F795" s="1" t="s">
        <v>1095</v>
      </c>
      <c r="G795" s="1">
        <v>43560</v>
      </c>
      <c r="H795" s="1">
        <v>43804</v>
      </c>
      <c r="I795" s="1">
        <v>3</v>
      </c>
      <c r="J795" s="1" t="s">
        <v>49</v>
      </c>
      <c r="K795" s="1">
        <v>201948</v>
      </c>
      <c r="L795" s="2">
        <v>43794</v>
      </c>
      <c r="M795" s="2">
        <v>43800</v>
      </c>
      <c r="N795" s="2">
        <v>43794</v>
      </c>
      <c r="O795" s="2">
        <v>43800</v>
      </c>
      <c r="P795" s="1">
        <v>1</v>
      </c>
      <c r="Q795" s="1">
        <v>4152</v>
      </c>
      <c r="R795" s="10">
        <f t="shared" si="0"/>
        <v>9.3665403356794796E-2</v>
      </c>
      <c r="S795" s="11">
        <f t="shared" si="1"/>
        <v>2.809962100703844</v>
      </c>
      <c r="T795" s="1">
        <v>8.51</v>
      </c>
      <c r="U795" s="1">
        <v>0</v>
      </c>
      <c r="V795" s="1">
        <v>0</v>
      </c>
      <c r="W795" s="1">
        <v>44328</v>
      </c>
      <c r="X795" s="1">
        <v>554.70000000000005</v>
      </c>
      <c r="Y795" s="1">
        <v>30</v>
      </c>
      <c r="Z795" s="1">
        <v>1324.86</v>
      </c>
      <c r="AA795" s="1">
        <v>30</v>
      </c>
      <c r="AB795" s="1">
        <v>30</v>
      </c>
      <c r="AC795" s="1">
        <v>1324.86</v>
      </c>
      <c r="AD795" s="1">
        <v>1324.86</v>
      </c>
      <c r="AE795" s="1" t="s">
        <v>50</v>
      </c>
      <c r="AF795" s="11">
        <f t="shared" si="2"/>
        <v>6.7677314564158091E-4</v>
      </c>
      <c r="AG795" s="11">
        <f t="shared" si="3"/>
        <v>0</v>
      </c>
      <c r="AH795" s="10">
        <f t="shared" si="4"/>
        <v>0</v>
      </c>
      <c r="AI795" s="12">
        <f t="shared" si="5"/>
        <v>1</v>
      </c>
      <c r="AJ795" s="11">
        <f t="shared" si="6"/>
        <v>1.2351948749703218E-4</v>
      </c>
      <c r="AK795" s="11">
        <f t="shared" si="7"/>
        <v>0</v>
      </c>
      <c r="AL795" s="11">
        <f t="shared" si="8"/>
        <v>-5.4790799359319058</v>
      </c>
      <c r="AM795" s="13">
        <f t="shared" si="9"/>
        <v>0.5</v>
      </c>
      <c r="AN795" s="14">
        <f t="shared" si="10"/>
        <v>1.404981050351922</v>
      </c>
      <c r="AO795" s="14">
        <f t="shared" si="11"/>
        <v>62280</v>
      </c>
      <c r="AP795" s="15">
        <f t="shared" si="12"/>
        <v>62280</v>
      </c>
      <c r="AQ795" s="16">
        <f t="shared" si="13"/>
        <v>44328</v>
      </c>
      <c r="AR795" s="11" t="str">
        <f t="shared" si="14"/>
        <v/>
      </c>
    </row>
    <row r="796" spans="1:44" hidden="1">
      <c r="A796" s="1" t="s">
        <v>90</v>
      </c>
      <c r="B796" s="1" t="s">
        <v>1096</v>
      </c>
      <c r="C796" s="1">
        <v>124170767729247</v>
      </c>
      <c r="D796" s="1" t="s">
        <v>46</v>
      </c>
      <c r="E796" s="1" t="s">
        <v>92</v>
      </c>
      <c r="F796" s="1" t="s">
        <v>95</v>
      </c>
      <c r="G796" s="1">
        <v>43560</v>
      </c>
      <c r="H796" s="1">
        <v>43804</v>
      </c>
      <c r="I796" s="1">
        <v>3</v>
      </c>
      <c r="J796" s="1" t="s">
        <v>49</v>
      </c>
      <c r="K796" s="1">
        <v>201948</v>
      </c>
      <c r="L796" s="2">
        <v>43794</v>
      </c>
      <c r="M796" s="2">
        <v>43800</v>
      </c>
      <c r="N796" s="2">
        <v>43794</v>
      </c>
      <c r="O796" s="2">
        <v>43800</v>
      </c>
      <c r="P796" s="1">
        <v>1</v>
      </c>
      <c r="Q796" s="1">
        <v>549375</v>
      </c>
      <c r="R796" s="10">
        <f t="shared" si="0"/>
        <v>0.10130270437423003</v>
      </c>
      <c r="S796" s="11">
        <f t="shared" si="1"/>
        <v>838.58378680987619</v>
      </c>
      <c r="T796" s="1">
        <v>1118.4549999999999</v>
      </c>
      <c r="U796" s="1">
        <v>98</v>
      </c>
      <c r="V796" s="1">
        <v>6814.73</v>
      </c>
      <c r="W796" s="1">
        <v>5423103</v>
      </c>
      <c r="X796" s="1">
        <v>136857.71</v>
      </c>
      <c r="Y796" s="1">
        <v>8278</v>
      </c>
      <c r="Z796" s="1">
        <v>467647.29</v>
      </c>
      <c r="AA796" s="1">
        <v>8278</v>
      </c>
      <c r="AB796" s="1">
        <v>7310.6023317304098</v>
      </c>
      <c r="AC796" s="1">
        <v>467647.29</v>
      </c>
      <c r="AD796" s="1">
        <v>412996.29967400403</v>
      </c>
      <c r="AE796" s="1" t="s">
        <v>50</v>
      </c>
      <c r="AF796" s="11">
        <f t="shared" si="2"/>
        <v>1.526432376445736E-3</v>
      </c>
      <c r="AG796" s="11">
        <f t="shared" si="3"/>
        <v>1.7838452787258247E-4</v>
      </c>
      <c r="AH796" s="10">
        <f t="shared" si="4"/>
        <v>967.39766825938557</v>
      </c>
      <c r="AI796" s="12">
        <f t="shared" si="5"/>
        <v>0.88313630487323203</v>
      </c>
      <c r="AJ796" s="11">
        <f t="shared" si="6"/>
        <v>1.676421199813233E-5</v>
      </c>
      <c r="AK796" s="11">
        <f t="shared" si="7"/>
        <v>1.8017951197026445E-5</v>
      </c>
      <c r="AL796" s="11">
        <f t="shared" si="8"/>
        <v>-54.774921783363119</v>
      </c>
      <c r="AM796" s="13">
        <f t="shared" si="9"/>
        <v>0</v>
      </c>
      <c r="AN796" s="14">
        <f t="shared" si="10"/>
        <v>838.58378680987619</v>
      </c>
      <c r="AO796" s="14">
        <f t="shared" si="11"/>
        <v>4547726250</v>
      </c>
      <c r="AP796" s="15">
        <f t="shared" si="12"/>
        <v>4016262156</v>
      </c>
      <c r="AQ796" s="16">
        <f t="shared" si="13"/>
        <v>4789339.1443669396</v>
      </c>
      <c r="AR796" s="11">
        <f t="shared" si="14"/>
        <v>1</v>
      </c>
    </row>
    <row r="797" spans="1:44" hidden="1">
      <c r="A797" s="1" t="s">
        <v>44</v>
      </c>
      <c r="B797" s="1" t="s">
        <v>1097</v>
      </c>
      <c r="C797" s="1">
        <v>124170767729247</v>
      </c>
      <c r="D797" s="1" t="s">
        <v>46</v>
      </c>
      <c r="E797" s="1" t="s">
        <v>47</v>
      </c>
      <c r="F797" s="1" t="s">
        <v>731</v>
      </c>
      <c r="G797" s="1">
        <v>43560</v>
      </c>
      <c r="H797" s="1">
        <v>43804</v>
      </c>
      <c r="I797" s="1">
        <v>3</v>
      </c>
      <c r="J797" s="1" t="s">
        <v>49</v>
      </c>
      <c r="K797" s="1">
        <v>201948</v>
      </c>
      <c r="L797" s="2">
        <v>43794</v>
      </c>
      <c r="M797" s="2">
        <v>43800</v>
      </c>
      <c r="N797" s="2">
        <v>43794</v>
      </c>
      <c r="O797" s="2">
        <v>43800</v>
      </c>
      <c r="P797" s="1">
        <v>1</v>
      </c>
      <c r="Q797" s="1">
        <v>11776</v>
      </c>
      <c r="R797" s="10">
        <f t="shared" si="0"/>
        <v>0.5199576121511833</v>
      </c>
      <c r="S797" s="11">
        <f t="shared" si="1"/>
        <v>7.7993641822677509</v>
      </c>
      <c r="T797" s="1">
        <v>4.8099999999999996</v>
      </c>
      <c r="U797" s="1">
        <v>4.5</v>
      </c>
      <c r="V797" s="1">
        <v>299.85000000000002</v>
      </c>
      <c r="W797" s="1">
        <v>22648</v>
      </c>
      <c r="X797" s="1">
        <v>143.01</v>
      </c>
      <c r="Y797" s="1">
        <v>15</v>
      </c>
      <c r="Z797" s="1">
        <v>1061.24</v>
      </c>
      <c r="AA797" s="1">
        <v>15</v>
      </c>
      <c r="AB797" s="1">
        <v>6.3454483695599997</v>
      </c>
      <c r="AC797" s="1">
        <v>1061.24</v>
      </c>
      <c r="AD797" s="1">
        <v>448.93624184745698</v>
      </c>
      <c r="AE797" s="1" t="s">
        <v>50</v>
      </c>
      <c r="AF797" s="11">
        <f t="shared" si="2"/>
        <v>6.6231013776050867E-4</v>
      </c>
      <c r="AG797" s="11">
        <f t="shared" si="3"/>
        <v>3.8213315217391306E-4</v>
      </c>
      <c r="AH797" s="10">
        <f t="shared" si="4"/>
        <v>8.6545516304347831</v>
      </c>
      <c r="AI797" s="12">
        <f t="shared" si="5"/>
        <v>0.42302989130434782</v>
      </c>
      <c r="AJ797" s="11">
        <f t="shared" si="6"/>
        <v>1.7095110277761722E-4</v>
      </c>
      <c r="AK797" s="11">
        <f t="shared" si="7"/>
        <v>1.8010487359175373E-4</v>
      </c>
      <c r="AL797" s="11">
        <f t="shared" si="8"/>
        <v>-1.1282971635933927</v>
      </c>
      <c r="AM797" s="13">
        <f t="shared" si="9"/>
        <v>0.12959722048255654</v>
      </c>
      <c r="AN797" s="14">
        <f t="shared" si="10"/>
        <v>6.785446838572943</v>
      </c>
      <c r="AO797" s="14">
        <f t="shared" si="11"/>
        <v>153676.80000000002</v>
      </c>
      <c r="AP797" s="15">
        <f t="shared" si="12"/>
        <v>65009.880000000005</v>
      </c>
      <c r="AQ797" s="16">
        <f t="shared" si="13"/>
        <v>9580.7809782608692</v>
      </c>
      <c r="AR797" s="11">
        <f t="shared" si="14"/>
        <v>0.87</v>
      </c>
    </row>
    <row r="798" spans="1:44" hidden="1">
      <c r="A798" s="1" t="s">
        <v>44</v>
      </c>
      <c r="B798" s="1" t="s">
        <v>1098</v>
      </c>
      <c r="C798" s="1">
        <v>124170767729247</v>
      </c>
      <c r="D798" s="1" t="s">
        <v>46</v>
      </c>
      <c r="E798" s="1" t="s">
        <v>47</v>
      </c>
      <c r="F798" s="1" t="s">
        <v>1099</v>
      </c>
      <c r="G798" s="1">
        <v>43560</v>
      </c>
      <c r="H798" s="1">
        <v>43804</v>
      </c>
      <c r="I798" s="1">
        <v>3</v>
      </c>
      <c r="J798" s="1" t="s">
        <v>49</v>
      </c>
      <c r="K798" s="1">
        <v>201948</v>
      </c>
      <c r="L798" s="2">
        <v>43794</v>
      </c>
      <c r="M798" s="2">
        <v>43800</v>
      </c>
      <c r="N798" s="2">
        <v>43794</v>
      </c>
      <c r="O798" s="2">
        <v>43800</v>
      </c>
      <c r="P798" s="1">
        <v>1</v>
      </c>
      <c r="Q798" s="1">
        <v>2680</v>
      </c>
      <c r="R798" s="10">
        <f t="shared" si="0"/>
        <v>0.14565217391304347</v>
      </c>
      <c r="S798" s="11">
        <f t="shared" si="1"/>
        <v>1.8934782608695655</v>
      </c>
      <c r="T798" s="1">
        <v>2.125</v>
      </c>
      <c r="U798" s="1">
        <v>0</v>
      </c>
      <c r="V798" s="1">
        <v>0</v>
      </c>
      <c r="W798" s="1">
        <v>18400</v>
      </c>
      <c r="X798" s="1">
        <v>256.63</v>
      </c>
      <c r="Y798" s="1">
        <v>13</v>
      </c>
      <c r="Z798" s="1">
        <v>410.44</v>
      </c>
      <c r="AA798" s="1">
        <v>13</v>
      </c>
      <c r="AB798" s="1">
        <v>13</v>
      </c>
      <c r="AC798" s="1">
        <v>410.44</v>
      </c>
      <c r="AD798" s="1">
        <v>410.44</v>
      </c>
      <c r="AE798" s="1" t="s">
        <v>50</v>
      </c>
      <c r="AF798" s="11">
        <f t="shared" si="2"/>
        <v>7.065217391304348E-4</v>
      </c>
      <c r="AG798" s="11">
        <f t="shared" si="3"/>
        <v>0</v>
      </c>
      <c r="AH798" s="10">
        <f t="shared" si="4"/>
        <v>0</v>
      </c>
      <c r="AI798" s="12">
        <f t="shared" si="5"/>
        <v>1</v>
      </c>
      <c r="AJ798" s="11">
        <f t="shared" si="6"/>
        <v>1.9588463859953427E-4</v>
      </c>
      <c r="AK798" s="11">
        <f t="shared" si="7"/>
        <v>0</v>
      </c>
      <c r="AL798" s="11">
        <f t="shared" si="8"/>
        <v>-3.6068256509630898</v>
      </c>
      <c r="AM798" s="13">
        <f t="shared" si="9"/>
        <v>0.5</v>
      </c>
      <c r="AN798" s="14">
        <f t="shared" si="10"/>
        <v>0.94673913043478275</v>
      </c>
      <c r="AO798" s="14">
        <f t="shared" si="11"/>
        <v>17420.000000000004</v>
      </c>
      <c r="AP798" s="15">
        <f t="shared" si="12"/>
        <v>17420.000000000004</v>
      </c>
      <c r="AQ798" s="16">
        <f t="shared" si="13"/>
        <v>18400</v>
      </c>
      <c r="AR798" s="11" t="str">
        <f t="shared" si="14"/>
        <v/>
      </c>
    </row>
    <row r="799" spans="1:44" hidden="1">
      <c r="A799" s="1" t="s">
        <v>44</v>
      </c>
      <c r="B799" s="1" t="s">
        <v>1100</v>
      </c>
      <c r="C799" s="1">
        <v>124170767729247</v>
      </c>
      <c r="D799" s="1" t="s">
        <v>46</v>
      </c>
      <c r="E799" s="1" t="s">
        <v>47</v>
      </c>
      <c r="F799" s="1" t="s">
        <v>788</v>
      </c>
      <c r="G799" s="1">
        <v>43560</v>
      </c>
      <c r="H799" s="1">
        <v>43804</v>
      </c>
      <c r="I799" s="1">
        <v>3</v>
      </c>
      <c r="J799" s="1" t="s">
        <v>49</v>
      </c>
      <c r="K799" s="1">
        <v>201948</v>
      </c>
      <c r="L799" s="2">
        <v>43794</v>
      </c>
      <c r="M799" s="2">
        <v>43800</v>
      </c>
      <c r="N799" s="2">
        <v>43794</v>
      </c>
      <c r="O799" s="2">
        <v>43800</v>
      </c>
      <c r="P799" s="1">
        <v>1</v>
      </c>
      <c r="Q799" s="1">
        <v>18528</v>
      </c>
      <c r="R799" s="10">
        <f t="shared" si="0"/>
        <v>0.16811846689895471</v>
      </c>
      <c r="S799" s="11">
        <f t="shared" si="1"/>
        <v>27.571428571428573</v>
      </c>
      <c r="T799" s="1">
        <v>32.599999999999902</v>
      </c>
      <c r="U799" s="1">
        <v>4</v>
      </c>
      <c r="V799" s="1">
        <v>624.99</v>
      </c>
      <c r="W799" s="1">
        <v>110208</v>
      </c>
      <c r="X799" s="1">
        <v>2702.83</v>
      </c>
      <c r="Y799" s="1">
        <v>164</v>
      </c>
      <c r="Z799" s="1">
        <v>9275.8799999999992</v>
      </c>
      <c r="AA799" s="1">
        <v>164</v>
      </c>
      <c r="AB799" s="1">
        <v>140.20725388588801</v>
      </c>
      <c r="AC799" s="1">
        <v>9275.8799999999992</v>
      </c>
      <c r="AD799" s="1">
        <v>7930.1564766770098</v>
      </c>
      <c r="AE799" s="1" t="s">
        <v>50</v>
      </c>
      <c r="AF799" s="11">
        <f t="shared" si="2"/>
        <v>1.488095238095238E-3</v>
      </c>
      <c r="AG799" s="11">
        <f t="shared" si="3"/>
        <v>2.158894645941278E-4</v>
      </c>
      <c r="AH799" s="10">
        <f t="shared" si="4"/>
        <v>23.792746113989637</v>
      </c>
      <c r="AI799" s="12">
        <f t="shared" si="5"/>
        <v>0.85492227979274604</v>
      </c>
      <c r="AJ799" s="11">
        <f t="shared" si="6"/>
        <v>1.1611422463637464E-4</v>
      </c>
      <c r="AK799" s="11">
        <f t="shared" si="7"/>
        <v>1.0793307960287579E-4</v>
      </c>
      <c r="AL799" s="11">
        <f t="shared" si="8"/>
        <v>-8.0249677118956733</v>
      </c>
      <c r="AM799" s="13">
        <f t="shared" si="9"/>
        <v>5.0776325113943601E-16</v>
      </c>
      <c r="AN799" s="14">
        <f t="shared" si="10"/>
        <v>27.571428571428573</v>
      </c>
      <c r="AO799" s="14">
        <f t="shared" si="11"/>
        <v>3038592</v>
      </c>
      <c r="AP799" s="15">
        <f t="shared" si="12"/>
        <v>2597760</v>
      </c>
      <c r="AQ799" s="16">
        <f t="shared" si="13"/>
        <v>94219.274611398956</v>
      </c>
      <c r="AR799" s="11">
        <f t="shared" si="14"/>
        <v>1</v>
      </c>
    </row>
    <row r="800" spans="1:44" hidden="1">
      <c r="A800" s="1" t="s">
        <v>44</v>
      </c>
      <c r="B800" s="1" t="s">
        <v>1101</v>
      </c>
      <c r="C800" s="1">
        <v>124170767729247</v>
      </c>
      <c r="D800" s="1" t="s">
        <v>46</v>
      </c>
      <c r="E800" s="1" t="s">
        <v>47</v>
      </c>
      <c r="F800" s="1" t="s">
        <v>1102</v>
      </c>
      <c r="G800" s="1">
        <v>43560</v>
      </c>
      <c r="H800" s="1">
        <v>43804</v>
      </c>
      <c r="I800" s="1">
        <v>3</v>
      </c>
      <c r="J800" s="1" t="s">
        <v>49</v>
      </c>
      <c r="K800" s="1">
        <v>201948</v>
      </c>
      <c r="L800" s="2">
        <v>43794</v>
      </c>
      <c r="M800" s="2">
        <v>43800</v>
      </c>
      <c r="N800" s="2">
        <v>43794</v>
      </c>
      <c r="O800" s="2">
        <v>43800</v>
      </c>
      <c r="P800" s="1">
        <v>1</v>
      </c>
      <c r="Q800" s="1">
        <v>4152</v>
      </c>
      <c r="R800" s="10">
        <f t="shared" si="0"/>
        <v>0.15052204176334108</v>
      </c>
      <c r="S800" s="11">
        <f t="shared" si="1"/>
        <v>2.5588747099767981</v>
      </c>
      <c r="T800" s="1">
        <v>6.3849999999999998</v>
      </c>
      <c r="U800" s="1">
        <v>0</v>
      </c>
      <c r="V800" s="1">
        <v>0</v>
      </c>
      <c r="W800" s="1">
        <v>27584</v>
      </c>
      <c r="X800" s="1">
        <v>298.07</v>
      </c>
      <c r="Y800" s="1">
        <v>17</v>
      </c>
      <c r="Z800" s="1">
        <v>914.42</v>
      </c>
      <c r="AA800" s="1">
        <v>17</v>
      </c>
      <c r="AB800" s="1">
        <v>17</v>
      </c>
      <c r="AC800" s="1">
        <v>914.42</v>
      </c>
      <c r="AD800" s="1">
        <v>914.42</v>
      </c>
      <c r="AE800" s="1" t="s">
        <v>50</v>
      </c>
      <c r="AF800" s="11">
        <f t="shared" si="2"/>
        <v>6.1629930394431552E-4</v>
      </c>
      <c r="AG800" s="11">
        <f t="shared" si="3"/>
        <v>0</v>
      </c>
      <c r="AH800" s="10">
        <f t="shared" si="4"/>
        <v>0</v>
      </c>
      <c r="AI800" s="12">
        <f t="shared" si="5"/>
        <v>1</v>
      </c>
      <c r="AJ800" s="11">
        <f t="shared" si="6"/>
        <v>1.4942846926611436E-4</v>
      </c>
      <c r="AK800" s="11">
        <f t="shared" si="7"/>
        <v>0</v>
      </c>
      <c r="AL800" s="11">
        <f t="shared" si="8"/>
        <v>-4.1243767467547272</v>
      </c>
      <c r="AM800" s="13">
        <f t="shared" si="9"/>
        <v>0.5</v>
      </c>
      <c r="AN800" s="14">
        <f t="shared" si="10"/>
        <v>1.2794373549883991</v>
      </c>
      <c r="AO800" s="14">
        <f t="shared" si="11"/>
        <v>35292</v>
      </c>
      <c r="AP800" s="15">
        <f t="shared" si="12"/>
        <v>35292</v>
      </c>
      <c r="AQ800" s="16">
        <f t="shared" si="13"/>
        <v>27584</v>
      </c>
      <c r="AR800" s="11" t="str">
        <f t="shared" si="14"/>
        <v/>
      </c>
    </row>
    <row r="801" spans="1:44" hidden="1">
      <c r="A801" s="1" t="s">
        <v>44</v>
      </c>
      <c r="B801" s="1" t="s">
        <v>1103</v>
      </c>
      <c r="C801" s="1">
        <v>124170767729247</v>
      </c>
      <c r="D801" s="1" t="s">
        <v>46</v>
      </c>
      <c r="E801" s="1" t="s">
        <v>47</v>
      </c>
      <c r="F801" s="1" t="s">
        <v>862</v>
      </c>
      <c r="G801" s="1">
        <v>43560</v>
      </c>
      <c r="H801" s="1">
        <v>43804</v>
      </c>
      <c r="I801" s="1">
        <v>3</v>
      </c>
      <c r="J801" s="1" t="s">
        <v>49</v>
      </c>
      <c r="K801" s="1">
        <v>201948</v>
      </c>
      <c r="L801" s="2">
        <v>43794</v>
      </c>
      <c r="M801" s="2">
        <v>43800</v>
      </c>
      <c r="N801" s="2">
        <v>43794</v>
      </c>
      <c r="O801" s="2">
        <v>43800</v>
      </c>
      <c r="P801" s="1">
        <v>1</v>
      </c>
      <c r="Q801" s="1">
        <v>88</v>
      </c>
      <c r="R801" s="10">
        <f t="shared" si="0"/>
        <v>0.14012738853503184</v>
      </c>
      <c r="S801" s="11">
        <f t="shared" si="1"/>
        <v>3.5031847133757958</v>
      </c>
      <c r="T801" s="1">
        <v>0.54</v>
      </c>
      <c r="U801" s="1">
        <v>0</v>
      </c>
      <c r="V801" s="1">
        <v>0</v>
      </c>
      <c r="W801" s="1">
        <v>628</v>
      </c>
      <c r="X801" s="1">
        <v>82.83</v>
      </c>
      <c r="Y801" s="1">
        <v>25</v>
      </c>
      <c r="Z801" s="1">
        <v>1201.0899999999999</v>
      </c>
      <c r="AA801" s="1">
        <v>25</v>
      </c>
      <c r="AB801" s="1">
        <v>25</v>
      </c>
      <c r="AC801" s="1">
        <v>1201.0899999999999</v>
      </c>
      <c r="AD801" s="1">
        <v>1201.0899999999999</v>
      </c>
      <c r="AE801" s="1" t="s">
        <v>50</v>
      </c>
      <c r="AF801" s="11">
        <f t="shared" si="2"/>
        <v>3.9808917197452227E-2</v>
      </c>
      <c r="AG801" s="11">
        <f t="shared" si="3"/>
        <v>0</v>
      </c>
      <c r="AH801" s="10">
        <f t="shared" si="4"/>
        <v>0</v>
      </c>
      <c r="AI801" s="12">
        <f t="shared" si="5"/>
        <v>1</v>
      </c>
      <c r="AJ801" s="11">
        <f t="shared" si="6"/>
        <v>7.8016990748074428E-3</v>
      </c>
      <c r="AK801" s="11">
        <f t="shared" si="7"/>
        <v>0</v>
      </c>
      <c r="AL801" s="11">
        <f t="shared" si="8"/>
        <v>-5.1025958340279578</v>
      </c>
      <c r="AM801" s="13">
        <f t="shared" si="9"/>
        <v>0.5</v>
      </c>
      <c r="AN801" s="14">
        <f t="shared" si="10"/>
        <v>1.7515923566878979</v>
      </c>
      <c r="AO801" s="14">
        <f t="shared" si="11"/>
        <v>1100</v>
      </c>
      <c r="AP801" s="15">
        <f t="shared" si="12"/>
        <v>1100</v>
      </c>
      <c r="AQ801" s="16">
        <f t="shared" si="13"/>
        <v>628</v>
      </c>
      <c r="AR801" s="11" t="str">
        <f t="shared" si="14"/>
        <v/>
      </c>
    </row>
    <row r="802" spans="1:44" hidden="1">
      <c r="A802" s="1" t="s">
        <v>44</v>
      </c>
      <c r="B802" s="1" t="s">
        <v>1104</v>
      </c>
      <c r="C802" s="1">
        <v>124170767729247</v>
      </c>
      <c r="D802" s="1" t="s">
        <v>46</v>
      </c>
      <c r="E802" s="1" t="s">
        <v>47</v>
      </c>
      <c r="F802" s="1" t="s">
        <v>642</v>
      </c>
      <c r="G802" s="1">
        <v>43560</v>
      </c>
      <c r="H802" s="1">
        <v>43804</v>
      </c>
      <c r="I802" s="1">
        <v>3</v>
      </c>
      <c r="J802" s="1" t="s">
        <v>49</v>
      </c>
      <c r="K802" s="1">
        <v>201948</v>
      </c>
      <c r="L802" s="2">
        <v>43794</v>
      </c>
      <c r="M802" s="2">
        <v>43800</v>
      </c>
      <c r="N802" s="2">
        <v>43794</v>
      </c>
      <c r="O802" s="2">
        <v>43800</v>
      </c>
      <c r="P802" s="1">
        <v>1</v>
      </c>
      <c r="Q802" s="1">
        <v>3232</v>
      </c>
      <c r="R802" s="10">
        <f t="shared" si="0"/>
        <v>7.183499288762446E-2</v>
      </c>
      <c r="S802" s="11">
        <f t="shared" si="1"/>
        <v>1.2930298719772404</v>
      </c>
      <c r="T802" s="1">
        <v>4.51</v>
      </c>
      <c r="U802" s="1">
        <v>0</v>
      </c>
      <c r="V802" s="1">
        <v>0</v>
      </c>
      <c r="W802" s="1">
        <v>44992</v>
      </c>
      <c r="X802" s="1">
        <v>228.4</v>
      </c>
      <c r="Y802" s="1">
        <v>18</v>
      </c>
      <c r="Z802" s="1">
        <v>918.37</v>
      </c>
      <c r="AA802" s="1">
        <v>18</v>
      </c>
      <c r="AB802" s="1">
        <v>18</v>
      </c>
      <c r="AC802" s="1">
        <v>918.37</v>
      </c>
      <c r="AD802" s="1">
        <v>918.37</v>
      </c>
      <c r="AE802" s="1" t="s">
        <v>50</v>
      </c>
      <c r="AF802" s="11">
        <f t="shared" si="2"/>
        <v>4.0007112375533427E-4</v>
      </c>
      <c r="AG802" s="11">
        <f t="shared" si="3"/>
        <v>0</v>
      </c>
      <c r="AH802" s="10">
        <f t="shared" si="4"/>
        <v>0</v>
      </c>
      <c r="AI802" s="12">
        <f t="shared" si="5"/>
        <v>1</v>
      </c>
      <c r="AJ802" s="11">
        <f t="shared" si="6"/>
        <v>9.4278803414065101E-5</v>
      </c>
      <c r="AK802" s="11">
        <f t="shared" si="7"/>
        <v>0</v>
      </c>
      <c r="AL802" s="11">
        <f t="shared" si="8"/>
        <v>-4.24348962086688</v>
      </c>
      <c r="AM802" s="13">
        <f t="shared" si="9"/>
        <v>0.5</v>
      </c>
      <c r="AN802" s="14">
        <f t="shared" si="10"/>
        <v>0.6465149359886202</v>
      </c>
      <c r="AO802" s="14">
        <f t="shared" si="11"/>
        <v>29088</v>
      </c>
      <c r="AP802" s="15">
        <f t="shared" si="12"/>
        <v>29088</v>
      </c>
      <c r="AQ802" s="16">
        <f t="shared" si="13"/>
        <v>44992</v>
      </c>
      <c r="AR802" s="11" t="str">
        <f t="shared" si="14"/>
        <v/>
      </c>
    </row>
    <row r="803" spans="1:44" hidden="1">
      <c r="A803" s="1" t="s">
        <v>44</v>
      </c>
      <c r="B803" s="1" t="s">
        <v>1105</v>
      </c>
      <c r="C803" s="1">
        <v>124170767729247</v>
      </c>
      <c r="D803" s="1" t="s">
        <v>46</v>
      </c>
      <c r="E803" s="1" t="s">
        <v>47</v>
      </c>
      <c r="F803" s="1" t="s">
        <v>675</v>
      </c>
      <c r="G803" s="1">
        <v>43560</v>
      </c>
      <c r="H803" s="1">
        <v>43804</v>
      </c>
      <c r="I803" s="1">
        <v>3</v>
      </c>
      <c r="J803" s="1" t="s">
        <v>49</v>
      </c>
      <c r="K803" s="1">
        <v>201948</v>
      </c>
      <c r="L803" s="2">
        <v>43794</v>
      </c>
      <c r="M803" s="2">
        <v>43800</v>
      </c>
      <c r="N803" s="2">
        <v>43794</v>
      </c>
      <c r="O803" s="2">
        <v>43800</v>
      </c>
      <c r="P803" s="1">
        <v>1</v>
      </c>
      <c r="Q803" s="1">
        <v>15784</v>
      </c>
      <c r="R803" s="10">
        <f t="shared" si="0"/>
        <v>0.13689980571745766</v>
      </c>
      <c r="S803" s="11">
        <f t="shared" si="1"/>
        <v>17.386275326117126</v>
      </c>
      <c r="T803" s="1">
        <v>30.4299999999999</v>
      </c>
      <c r="U803" s="1">
        <v>3</v>
      </c>
      <c r="V803" s="1">
        <v>186.97</v>
      </c>
      <c r="W803" s="1">
        <v>115296</v>
      </c>
      <c r="X803" s="1">
        <v>2036.47</v>
      </c>
      <c r="Y803" s="1">
        <v>127</v>
      </c>
      <c r="Z803" s="1">
        <v>6228.69</v>
      </c>
      <c r="AA803" s="1">
        <v>127</v>
      </c>
      <c r="AB803" s="1">
        <v>105.086163203174</v>
      </c>
      <c r="AC803" s="1">
        <v>6228.69</v>
      </c>
      <c r="AD803" s="1">
        <v>5153.9301880470603</v>
      </c>
      <c r="AE803" s="1" t="s">
        <v>50</v>
      </c>
      <c r="AF803" s="11">
        <f t="shared" si="2"/>
        <v>1.1015126283652511E-3</v>
      </c>
      <c r="AG803" s="11">
        <f t="shared" si="3"/>
        <v>1.9006588950836291E-4</v>
      </c>
      <c r="AH803" s="10">
        <f t="shared" si="4"/>
        <v>21.913836796756211</v>
      </c>
      <c r="AI803" s="12">
        <f t="shared" si="5"/>
        <v>0.82745010396254948</v>
      </c>
      <c r="AJ803" s="11">
        <f t="shared" si="6"/>
        <v>9.7689592449039567E-5</v>
      </c>
      <c r="AK803" s="11">
        <f t="shared" si="7"/>
        <v>1.0972416357438709E-4</v>
      </c>
      <c r="AL803" s="11">
        <f t="shared" si="8"/>
        <v>-6.204101953116786</v>
      </c>
      <c r="AM803" s="13">
        <f t="shared" si="9"/>
        <v>2.7505058324239305E-10</v>
      </c>
      <c r="AN803" s="14">
        <f t="shared" si="10"/>
        <v>17.386275326117126</v>
      </c>
      <c r="AO803" s="14">
        <f t="shared" si="11"/>
        <v>2004568.0000000002</v>
      </c>
      <c r="AP803" s="15">
        <f t="shared" si="12"/>
        <v>1658680</v>
      </c>
      <c r="AQ803" s="16">
        <f t="shared" si="13"/>
        <v>95401.687186466108</v>
      </c>
      <c r="AR803" s="11">
        <f t="shared" si="14"/>
        <v>1</v>
      </c>
    </row>
    <row r="804" spans="1:44" hidden="1">
      <c r="A804" s="1" t="s">
        <v>44</v>
      </c>
      <c r="B804" s="1" t="s">
        <v>1106</v>
      </c>
      <c r="C804" s="1">
        <v>124170767729247</v>
      </c>
      <c r="D804" s="1" t="s">
        <v>46</v>
      </c>
      <c r="E804" s="1" t="s">
        <v>47</v>
      </c>
      <c r="F804" s="1" t="s">
        <v>1107</v>
      </c>
      <c r="G804" s="1">
        <v>43560</v>
      </c>
      <c r="H804" s="1">
        <v>43804</v>
      </c>
      <c r="I804" s="1">
        <v>3</v>
      </c>
      <c r="J804" s="1" t="s">
        <v>49</v>
      </c>
      <c r="K804" s="1">
        <v>201948</v>
      </c>
      <c r="L804" s="2">
        <v>43794</v>
      </c>
      <c r="M804" s="2">
        <v>43800</v>
      </c>
      <c r="N804" s="2">
        <v>43794</v>
      </c>
      <c r="O804" s="2">
        <v>43800</v>
      </c>
      <c r="P804" s="1">
        <v>1</v>
      </c>
      <c r="Q804" s="1">
        <v>11104</v>
      </c>
      <c r="R804" s="10">
        <f t="shared" si="0"/>
        <v>1.6473604253702999E-2</v>
      </c>
      <c r="S804" s="11">
        <f t="shared" si="1"/>
        <v>8.3356437523737181</v>
      </c>
      <c r="T804" s="1">
        <v>28.034999999999901</v>
      </c>
      <c r="U804" s="1">
        <v>2</v>
      </c>
      <c r="V804" s="1">
        <v>93.42</v>
      </c>
      <c r="W804" s="1">
        <v>674048</v>
      </c>
      <c r="X804" s="1">
        <v>9906.16</v>
      </c>
      <c r="Y804" s="1">
        <v>506</v>
      </c>
      <c r="Z804" s="1">
        <v>26925.42</v>
      </c>
      <c r="AA804" s="1">
        <v>506</v>
      </c>
      <c r="AB804" s="1">
        <v>384.59365994224999</v>
      </c>
      <c r="AC804" s="1">
        <v>26925.42</v>
      </c>
      <c r="AD804" s="1">
        <v>20465.110322692199</v>
      </c>
      <c r="AE804" s="1" t="s">
        <v>50</v>
      </c>
      <c r="AF804" s="11">
        <f t="shared" si="2"/>
        <v>7.5068837827573106E-4</v>
      </c>
      <c r="AG804" s="11">
        <f t="shared" si="3"/>
        <v>1.8011527377521613E-4</v>
      </c>
      <c r="AH804" s="10">
        <f t="shared" si="4"/>
        <v>121.40634005763688</v>
      </c>
      <c r="AI804" s="12">
        <f t="shared" si="5"/>
        <v>0.76006652162522348</v>
      </c>
      <c r="AJ804" s="11">
        <f t="shared" si="6"/>
        <v>3.3359640581250984E-5</v>
      </c>
      <c r="AK804" s="11">
        <f t="shared" si="7"/>
        <v>1.2734926115869899E-4</v>
      </c>
      <c r="AL804" s="11">
        <f t="shared" si="8"/>
        <v>-4.3341430839629282</v>
      </c>
      <c r="AM804" s="13">
        <f t="shared" si="9"/>
        <v>7.3164491167467136E-6</v>
      </c>
      <c r="AN804" s="14">
        <f t="shared" si="10"/>
        <v>8.3356437523737181</v>
      </c>
      <c r="AO804" s="14">
        <f t="shared" si="11"/>
        <v>5618624</v>
      </c>
      <c r="AP804" s="15">
        <f t="shared" si="12"/>
        <v>4270528</v>
      </c>
      <c r="AQ804" s="16">
        <f t="shared" si="13"/>
        <v>512321.31876843865</v>
      </c>
      <c r="AR804" s="11">
        <f t="shared" si="14"/>
        <v>1</v>
      </c>
    </row>
    <row r="805" spans="1:44" hidden="1">
      <c r="A805" s="1" t="s">
        <v>44</v>
      </c>
      <c r="B805" s="1" t="s">
        <v>1108</v>
      </c>
      <c r="C805" s="1">
        <v>124170767729247</v>
      </c>
      <c r="D805" s="1" t="s">
        <v>46</v>
      </c>
      <c r="E805" s="1" t="s">
        <v>47</v>
      </c>
      <c r="F805" s="1" t="s">
        <v>831</v>
      </c>
      <c r="G805" s="1">
        <v>43560</v>
      </c>
      <c r="H805" s="1">
        <v>43804</v>
      </c>
      <c r="I805" s="1">
        <v>3</v>
      </c>
      <c r="J805" s="1" t="s">
        <v>49</v>
      </c>
      <c r="K805" s="1">
        <v>201948</v>
      </c>
      <c r="L805" s="2">
        <v>43794</v>
      </c>
      <c r="M805" s="2">
        <v>43800</v>
      </c>
      <c r="N805" s="2">
        <v>43794</v>
      </c>
      <c r="O805" s="2">
        <v>43800</v>
      </c>
      <c r="P805" s="1">
        <v>1</v>
      </c>
      <c r="Q805" s="1">
        <v>463</v>
      </c>
      <c r="R805" s="10">
        <f t="shared" si="0"/>
        <v>0.12462987886944818</v>
      </c>
      <c r="S805" s="11">
        <f t="shared" si="1"/>
        <v>10.095020188425304</v>
      </c>
      <c r="T805" s="1">
        <v>2.92</v>
      </c>
      <c r="U805" s="1">
        <v>1</v>
      </c>
      <c r="V805" s="1">
        <v>60</v>
      </c>
      <c r="W805" s="1">
        <v>3715</v>
      </c>
      <c r="X805" s="1">
        <v>811.469999999999</v>
      </c>
      <c r="Y805" s="1">
        <v>81</v>
      </c>
      <c r="Z805" s="1">
        <v>5968.78999999999</v>
      </c>
      <c r="AA805" s="1">
        <v>81</v>
      </c>
      <c r="AB805" s="1">
        <v>72.976241900592001</v>
      </c>
      <c r="AC805" s="1">
        <v>5968.78999999999</v>
      </c>
      <c r="AD805" s="1">
        <v>5377.5291715288204</v>
      </c>
      <c r="AE805" s="1" t="s">
        <v>50</v>
      </c>
      <c r="AF805" s="11">
        <f t="shared" si="2"/>
        <v>2.180349932705249E-2</v>
      </c>
      <c r="AG805" s="11">
        <f t="shared" si="3"/>
        <v>2.1598272138228943E-3</v>
      </c>
      <c r="AH805" s="10">
        <f t="shared" si="4"/>
        <v>8.0237580993520528</v>
      </c>
      <c r="AI805" s="12">
        <f t="shared" si="5"/>
        <v>0.90094125803269076</v>
      </c>
      <c r="AJ805" s="11">
        <f t="shared" si="6"/>
        <v>2.3960547847240712E-3</v>
      </c>
      <c r="AK805" s="11">
        <f t="shared" si="7"/>
        <v>2.1574935262544991E-3</v>
      </c>
      <c r="AL805" s="11">
        <f t="shared" si="8"/>
        <v>-6.0924578200919344</v>
      </c>
      <c r="AM805" s="13">
        <f t="shared" si="9"/>
        <v>5.559507361714022E-10</v>
      </c>
      <c r="AN805" s="14">
        <f t="shared" si="10"/>
        <v>10.095020188425304</v>
      </c>
      <c r="AO805" s="14">
        <f t="shared" si="11"/>
        <v>37503</v>
      </c>
      <c r="AP805" s="15">
        <f t="shared" si="12"/>
        <v>33788</v>
      </c>
      <c r="AQ805" s="16">
        <f t="shared" si="13"/>
        <v>3346.9967735914461</v>
      </c>
      <c r="AR805" s="11">
        <f t="shared" si="14"/>
        <v>1</v>
      </c>
    </row>
    <row r="806" spans="1:44" hidden="1">
      <c r="A806" s="1" t="s">
        <v>44</v>
      </c>
      <c r="B806" s="1" t="s">
        <v>1109</v>
      </c>
      <c r="C806" s="1">
        <v>124170767729247</v>
      </c>
      <c r="D806" s="1" t="s">
        <v>46</v>
      </c>
      <c r="E806" s="1" t="s">
        <v>47</v>
      </c>
      <c r="F806" s="1" t="s">
        <v>770</v>
      </c>
      <c r="G806" s="1">
        <v>43560</v>
      </c>
      <c r="H806" s="1">
        <v>43804</v>
      </c>
      <c r="I806" s="1">
        <v>3</v>
      </c>
      <c r="J806" s="1" t="s">
        <v>49</v>
      </c>
      <c r="K806" s="1">
        <v>201948</v>
      </c>
      <c r="L806" s="2">
        <v>43794</v>
      </c>
      <c r="M806" s="2">
        <v>43800</v>
      </c>
      <c r="N806" s="2">
        <v>43794</v>
      </c>
      <c r="O806" s="2">
        <v>43800</v>
      </c>
      <c r="P806" s="1">
        <v>1</v>
      </c>
      <c r="Q806" s="1">
        <v>78512</v>
      </c>
      <c r="R806" s="10">
        <f t="shared" si="0"/>
        <v>0.70019977168949776</v>
      </c>
      <c r="S806" s="11">
        <f t="shared" si="1"/>
        <v>32.209189497716892</v>
      </c>
      <c r="T806" s="1">
        <v>22.466000000000001</v>
      </c>
      <c r="U806" s="1">
        <v>0.4</v>
      </c>
      <c r="V806" s="1">
        <v>48.733999999999902</v>
      </c>
      <c r="W806" s="1">
        <v>112128</v>
      </c>
      <c r="X806" s="1">
        <v>942.47</v>
      </c>
      <c r="Y806" s="1">
        <v>46</v>
      </c>
      <c r="Z806" s="1">
        <v>1274.5999999999999</v>
      </c>
      <c r="AA806" s="1">
        <v>46</v>
      </c>
      <c r="AB806" s="1">
        <v>45.428734460964002</v>
      </c>
      <c r="AC806" s="1">
        <v>1274.5999999999999</v>
      </c>
      <c r="AD806" s="1">
        <v>1258.77097704227</v>
      </c>
      <c r="AE806" s="1" t="s">
        <v>50</v>
      </c>
      <c r="AF806" s="11">
        <f t="shared" si="2"/>
        <v>4.1024543378995432E-4</v>
      </c>
      <c r="AG806" s="11">
        <f t="shared" si="3"/>
        <v>5.0947625840635831E-6</v>
      </c>
      <c r="AH806" s="10">
        <f t="shared" si="4"/>
        <v>0.5712655390258814</v>
      </c>
      <c r="AI806" s="12">
        <f t="shared" si="5"/>
        <v>0.98758118393422001</v>
      </c>
      <c r="AJ806" s="11">
        <f t="shared" si="6"/>
        <v>6.0474980651207486E-5</v>
      </c>
      <c r="AK806" s="11">
        <f t="shared" si="7"/>
        <v>8.0555064311982061E-6</v>
      </c>
      <c r="AL806" s="11">
        <f t="shared" si="8"/>
        <v>-6.6408198677504471</v>
      </c>
      <c r="AM806" s="13">
        <f t="shared" si="9"/>
        <v>1.5597154025109331E-11</v>
      </c>
      <c r="AN806" s="14">
        <f t="shared" si="10"/>
        <v>32.209189497716892</v>
      </c>
      <c r="AO806" s="14">
        <f t="shared" si="11"/>
        <v>3611551.9999999995</v>
      </c>
      <c r="AP806" s="15">
        <f t="shared" si="12"/>
        <v>3566700.8</v>
      </c>
      <c r="AQ806" s="16">
        <f t="shared" si="13"/>
        <v>110735.50299217622</v>
      </c>
      <c r="AR806" s="11">
        <f t="shared" si="14"/>
        <v>1</v>
      </c>
    </row>
    <row r="807" spans="1:44" hidden="1">
      <c r="A807" s="1" t="s">
        <v>116</v>
      </c>
      <c r="B807" s="1" t="s">
        <v>1110</v>
      </c>
      <c r="C807" s="1">
        <v>124170767729247</v>
      </c>
      <c r="D807" s="1" t="s">
        <v>46</v>
      </c>
      <c r="E807" s="1" t="s">
        <v>118</v>
      </c>
      <c r="F807" s="1" t="s">
        <v>743</v>
      </c>
      <c r="G807" s="1">
        <v>43560</v>
      </c>
      <c r="H807" s="1">
        <v>43804</v>
      </c>
      <c r="I807" s="1">
        <v>3</v>
      </c>
      <c r="J807" s="1" t="s">
        <v>49</v>
      </c>
      <c r="K807" s="1">
        <v>201948</v>
      </c>
      <c r="L807" s="2">
        <v>43794</v>
      </c>
      <c r="M807" s="2">
        <v>43800</v>
      </c>
      <c r="N807" s="2">
        <v>43794</v>
      </c>
      <c r="O807" s="2">
        <v>43800</v>
      </c>
      <c r="P807" s="1">
        <v>1</v>
      </c>
      <c r="Q807" s="1">
        <v>31600</v>
      </c>
      <c r="R807" s="10">
        <f t="shared" si="0"/>
        <v>6.5991713445602784E-2</v>
      </c>
      <c r="S807" s="11">
        <f t="shared" si="1"/>
        <v>61.504276931301796</v>
      </c>
      <c r="T807" s="1">
        <v>75.209999999999994</v>
      </c>
      <c r="U807" s="1">
        <v>15</v>
      </c>
      <c r="V807" s="1">
        <v>805.47</v>
      </c>
      <c r="W807" s="1">
        <v>478848</v>
      </c>
      <c r="X807" s="1">
        <v>12238.76</v>
      </c>
      <c r="Y807" s="1">
        <v>932</v>
      </c>
      <c r="Z807" s="1">
        <v>54775.139999999898</v>
      </c>
      <c r="AA807" s="1">
        <v>932</v>
      </c>
      <c r="AB807" s="1">
        <v>704.69873417686699</v>
      </c>
      <c r="AC807" s="1">
        <v>54775.139999999898</v>
      </c>
      <c r="AD807" s="1">
        <v>41416.2787793569</v>
      </c>
      <c r="AE807" s="1" t="s">
        <v>50</v>
      </c>
      <c r="AF807" s="11">
        <f t="shared" si="2"/>
        <v>1.9463378775728415E-3</v>
      </c>
      <c r="AG807" s="11">
        <f t="shared" si="3"/>
        <v>4.7468354430379745E-4</v>
      </c>
      <c r="AH807" s="10">
        <f t="shared" si="4"/>
        <v>227.30126582278481</v>
      </c>
      <c r="AI807" s="12">
        <f t="shared" si="5"/>
        <v>0.75611452164937254</v>
      </c>
      <c r="AJ807" s="11">
        <f t="shared" si="6"/>
        <v>6.3692342907052592E-5</v>
      </c>
      <c r="AK807" s="11">
        <f t="shared" si="7"/>
        <v>1.2253367140398344E-4</v>
      </c>
      <c r="AL807" s="11">
        <f t="shared" si="8"/>
        <v>-10.656550085894049</v>
      </c>
      <c r="AM807" s="13">
        <f t="shared" si="9"/>
        <v>8.1257216432269581E-27</v>
      </c>
      <c r="AN807" s="14">
        <f t="shared" si="10"/>
        <v>61.504276931301796</v>
      </c>
      <c r="AO807" s="14">
        <f t="shared" si="11"/>
        <v>29451200.000000004</v>
      </c>
      <c r="AP807" s="15">
        <f t="shared" si="12"/>
        <v>22268480.000000004</v>
      </c>
      <c r="AQ807" s="16">
        <f t="shared" si="13"/>
        <v>362063.92646275874</v>
      </c>
      <c r="AR807" s="11">
        <f t="shared" si="14"/>
        <v>1</v>
      </c>
    </row>
    <row r="808" spans="1:44" hidden="1">
      <c r="A808" s="1" t="s">
        <v>116</v>
      </c>
      <c r="B808" s="1" t="s">
        <v>1111</v>
      </c>
      <c r="C808" s="1">
        <v>124170767729247</v>
      </c>
      <c r="D808" s="1" t="s">
        <v>46</v>
      </c>
      <c r="E808" s="1" t="s">
        <v>118</v>
      </c>
      <c r="F808" s="1" t="s">
        <v>638</v>
      </c>
      <c r="G808" s="1">
        <v>43560</v>
      </c>
      <c r="H808" s="1">
        <v>43804</v>
      </c>
      <c r="I808" s="1">
        <v>3</v>
      </c>
      <c r="J808" s="1" t="s">
        <v>49</v>
      </c>
      <c r="K808" s="1">
        <v>201948</v>
      </c>
      <c r="L808" s="2">
        <v>43794</v>
      </c>
      <c r="M808" s="2">
        <v>43800</v>
      </c>
      <c r="N808" s="2">
        <v>43794</v>
      </c>
      <c r="O808" s="2">
        <v>43800</v>
      </c>
      <c r="P808" s="1">
        <v>1</v>
      </c>
      <c r="Q808" s="1">
        <v>553</v>
      </c>
      <c r="R808" s="10">
        <f t="shared" si="0"/>
        <v>0.10585758039816233</v>
      </c>
      <c r="S808" s="11">
        <f t="shared" si="1"/>
        <v>7.6217457886676874</v>
      </c>
      <c r="T808" s="1">
        <v>3</v>
      </c>
      <c r="U808" s="1">
        <v>2</v>
      </c>
      <c r="V808" s="1">
        <v>66</v>
      </c>
      <c r="W808" s="1">
        <v>5224</v>
      </c>
      <c r="X808" s="1">
        <v>297.24</v>
      </c>
      <c r="Y808" s="1">
        <v>72</v>
      </c>
      <c r="Z808" s="1">
        <v>2171.58</v>
      </c>
      <c r="AA808" s="1">
        <v>72</v>
      </c>
      <c r="AB808" s="1">
        <v>53.106690777551997</v>
      </c>
      <c r="AC808" s="1">
        <v>2171.58</v>
      </c>
      <c r="AD808" s="1">
        <v>1601.74204942661</v>
      </c>
      <c r="AE808" s="1" t="s">
        <v>50</v>
      </c>
      <c r="AF808" s="11">
        <f t="shared" si="2"/>
        <v>1.3782542113323124E-2</v>
      </c>
      <c r="AG808" s="11">
        <f t="shared" si="3"/>
        <v>3.616636528028933E-3</v>
      </c>
      <c r="AH808" s="10">
        <f t="shared" si="4"/>
        <v>18.893309222423145</v>
      </c>
      <c r="AI808" s="12">
        <f t="shared" si="5"/>
        <v>0.73759292746634519</v>
      </c>
      <c r="AJ808" s="11">
        <f t="shared" si="6"/>
        <v>1.6130559185253744E-3</v>
      </c>
      <c r="AK808" s="11">
        <f t="shared" si="7"/>
        <v>2.5527195257116428E-3</v>
      </c>
      <c r="AL808" s="11">
        <f t="shared" si="8"/>
        <v>-3.3665766389323131</v>
      </c>
      <c r="AM808" s="13">
        <f t="shared" si="9"/>
        <v>3.8053715532043221E-4</v>
      </c>
      <c r="AN808" s="14">
        <f t="shared" si="10"/>
        <v>7.6217457886676874</v>
      </c>
      <c r="AO808" s="14">
        <f t="shared" si="11"/>
        <v>39816</v>
      </c>
      <c r="AP808" s="15">
        <f t="shared" si="12"/>
        <v>29368</v>
      </c>
      <c r="AQ808" s="16">
        <f t="shared" si="13"/>
        <v>3853.1854530841874</v>
      </c>
      <c r="AR808" s="11">
        <f t="shared" si="14"/>
        <v>1</v>
      </c>
    </row>
    <row r="809" spans="1:44" hidden="1">
      <c r="A809" s="1" t="s">
        <v>90</v>
      </c>
      <c r="B809" s="1" t="s">
        <v>1112</v>
      </c>
      <c r="C809" s="1">
        <v>124170767729247</v>
      </c>
      <c r="D809" s="1" t="s">
        <v>46</v>
      </c>
      <c r="E809" s="1" t="s">
        <v>92</v>
      </c>
      <c r="F809" s="1" t="s">
        <v>115</v>
      </c>
      <c r="G809" s="1">
        <v>43560</v>
      </c>
      <c r="H809" s="1">
        <v>43804</v>
      </c>
      <c r="I809" s="1">
        <v>3</v>
      </c>
      <c r="J809" s="1" t="s">
        <v>49</v>
      </c>
      <c r="K809" s="1">
        <v>201948</v>
      </c>
      <c r="L809" s="2">
        <v>43794</v>
      </c>
      <c r="M809" s="2">
        <v>43800</v>
      </c>
      <c r="N809" s="2">
        <v>43794</v>
      </c>
      <c r="O809" s="2">
        <v>43800</v>
      </c>
      <c r="P809" s="1">
        <v>1</v>
      </c>
      <c r="Q809" s="1">
        <v>90944</v>
      </c>
      <c r="R809" s="10">
        <f t="shared" si="0"/>
        <v>4.3323170731707314E-2</v>
      </c>
      <c r="S809" s="11">
        <f t="shared" si="1"/>
        <v>76.075487804878037</v>
      </c>
      <c r="T809" s="1">
        <v>161.38499999999999</v>
      </c>
      <c r="U809" s="1">
        <v>32</v>
      </c>
      <c r="V809" s="1">
        <v>1651.39</v>
      </c>
      <c r="W809" s="1">
        <v>2099200</v>
      </c>
      <c r="X809" s="1">
        <v>34152.71</v>
      </c>
      <c r="Y809" s="1">
        <v>1756</v>
      </c>
      <c r="Z809" s="1">
        <v>92565.17</v>
      </c>
      <c r="AA809" s="1">
        <v>1756</v>
      </c>
      <c r="AB809" s="1">
        <v>1017.36523574727</v>
      </c>
      <c r="AC809" s="1">
        <v>92565.17</v>
      </c>
      <c r="AD809" s="1">
        <v>53629.035306968501</v>
      </c>
      <c r="AE809" s="1" t="s">
        <v>50</v>
      </c>
      <c r="AF809" s="11">
        <f t="shared" si="2"/>
        <v>8.365091463414634E-4</v>
      </c>
      <c r="AG809" s="11">
        <f t="shared" si="3"/>
        <v>3.5186488388458831E-4</v>
      </c>
      <c r="AH809" s="10">
        <f t="shared" si="4"/>
        <v>738.63476425052784</v>
      </c>
      <c r="AI809" s="12">
        <f t="shared" si="5"/>
        <v>0.57936516842225072</v>
      </c>
      <c r="AJ809" s="11">
        <f t="shared" si="6"/>
        <v>1.9953850609568709E-5</v>
      </c>
      <c r="AK809" s="11">
        <f t="shared" si="7"/>
        <v>6.2190567137458658E-5</v>
      </c>
      <c r="AL809" s="11">
        <f t="shared" si="8"/>
        <v>-7.4203035252316356</v>
      </c>
      <c r="AM809" s="13">
        <f t="shared" si="9"/>
        <v>5.8426115915597262E-14</v>
      </c>
      <c r="AN809" s="14">
        <f t="shared" si="10"/>
        <v>76.075487804878037</v>
      </c>
      <c r="AO809" s="14">
        <f t="shared" si="11"/>
        <v>159697663.99999997</v>
      </c>
      <c r="AP809" s="15">
        <f t="shared" si="12"/>
        <v>92523263.999999985</v>
      </c>
      <c r="AQ809" s="16">
        <f t="shared" si="13"/>
        <v>1216203.3615519886</v>
      </c>
      <c r="AR809" s="11">
        <f t="shared" si="14"/>
        <v>1</v>
      </c>
    </row>
    <row r="810" spans="1:44" hidden="1">
      <c r="A810" s="1" t="s">
        <v>44</v>
      </c>
      <c r="B810" s="1" t="s">
        <v>1113</v>
      </c>
      <c r="C810" s="1">
        <v>124170767729247</v>
      </c>
      <c r="D810" s="1" t="s">
        <v>46</v>
      </c>
      <c r="E810" s="1" t="s">
        <v>47</v>
      </c>
      <c r="F810" s="1" t="s">
        <v>1114</v>
      </c>
      <c r="G810" s="1">
        <v>43560</v>
      </c>
      <c r="H810" s="1">
        <v>43804</v>
      </c>
      <c r="I810" s="1">
        <v>3</v>
      </c>
      <c r="J810" s="1" t="s">
        <v>49</v>
      </c>
      <c r="K810" s="1">
        <v>201948</v>
      </c>
      <c r="L810" s="2">
        <v>43794</v>
      </c>
      <c r="M810" s="2">
        <v>43800</v>
      </c>
      <c r="N810" s="2">
        <v>43794</v>
      </c>
      <c r="O810" s="2">
        <v>43800</v>
      </c>
      <c r="P810" s="1">
        <v>1</v>
      </c>
      <c r="Q810" s="1">
        <v>658</v>
      </c>
      <c r="R810" s="10">
        <f t="shared" si="0"/>
        <v>0.24727546035325065</v>
      </c>
      <c r="S810" s="11">
        <f t="shared" si="1"/>
        <v>10.632844795189778</v>
      </c>
      <c r="T810" s="1">
        <v>3.4649999999999999</v>
      </c>
      <c r="U810" s="1">
        <v>7</v>
      </c>
      <c r="V810" s="1">
        <v>231.76</v>
      </c>
      <c r="W810" s="1">
        <v>2661</v>
      </c>
      <c r="X810" s="1">
        <v>97.71</v>
      </c>
      <c r="Y810" s="1">
        <v>43</v>
      </c>
      <c r="Z810" s="1">
        <v>2316.4399999999901</v>
      </c>
      <c r="AA810" s="1">
        <v>43</v>
      </c>
      <c r="AB810" s="1">
        <v>14.691489361685001</v>
      </c>
      <c r="AC810" s="1">
        <v>2316.4399999999901</v>
      </c>
      <c r="AD810" s="1">
        <v>791.44078179026906</v>
      </c>
      <c r="AE810" s="1" t="s">
        <v>50</v>
      </c>
      <c r="AF810" s="11">
        <f t="shared" si="2"/>
        <v>1.615933859451334E-2</v>
      </c>
      <c r="AG810" s="11">
        <f t="shared" si="3"/>
        <v>1.0638297872340425E-2</v>
      </c>
      <c r="AH810" s="10">
        <f t="shared" si="4"/>
        <v>28.308510638297872</v>
      </c>
      <c r="AI810" s="12">
        <f t="shared" si="5"/>
        <v>0.3416625432953983</v>
      </c>
      <c r="AJ810" s="11">
        <f t="shared" si="6"/>
        <v>2.444284405978514E-3</v>
      </c>
      <c r="AK810" s="11">
        <f t="shared" si="7"/>
        <v>3.9994537033332511E-3</v>
      </c>
      <c r="AL810" s="11">
        <f t="shared" si="8"/>
        <v>-1.1778890332462919</v>
      </c>
      <c r="AM810" s="13">
        <f t="shared" si="9"/>
        <v>0.11942042385108492</v>
      </c>
      <c r="AN810" s="14">
        <f t="shared" si="10"/>
        <v>9.3569034197670042</v>
      </c>
      <c r="AO810" s="14">
        <f t="shared" si="11"/>
        <v>24898.719999999998</v>
      </c>
      <c r="AP810" s="15">
        <f t="shared" si="12"/>
        <v>8506.9599999999991</v>
      </c>
      <c r="AQ810" s="16">
        <f t="shared" si="13"/>
        <v>909.16402770905484</v>
      </c>
      <c r="AR810" s="11">
        <f t="shared" si="14"/>
        <v>0.88</v>
      </c>
    </row>
    <row r="811" spans="1:44" hidden="1">
      <c r="A811" s="1" t="s">
        <v>44</v>
      </c>
      <c r="B811" s="1" t="s">
        <v>1115</v>
      </c>
      <c r="C811" s="1">
        <v>124170767729247</v>
      </c>
      <c r="D811" s="1" t="s">
        <v>46</v>
      </c>
      <c r="E811" s="1" t="s">
        <v>47</v>
      </c>
      <c r="F811" s="1" t="s">
        <v>933</v>
      </c>
      <c r="G811" s="1">
        <v>43560</v>
      </c>
      <c r="H811" s="1">
        <v>43804</v>
      </c>
      <c r="I811" s="1">
        <v>3</v>
      </c>
      <c r="J811" s="1" t="s">
        <v>49</v>
      </c>
      <c r="K811" s="1">
        <v>201948</v>
      </c>
      <c r="L811" s="2">
        <v>43794</v>
      </c>
      <c r="M811" s="2">
        <v>43800</v>
      </c>
      <c r="N811" s="2">
        <v>43794</v>
      </c>
      <c r="O811" s="2">
        <v>43800</v>
      </c>
      <c r="P811" s="1">
        <v>1</v>
      </c>
      <c r="Q811" s="1">
        <v>320</v>
      </c>
      <c r="R811" s="10">
        <f t="shared" si="0"/>
        <v>8.429926238145416E-2</v>
      </c>
      <c r="S811" s="11">
        <f t="shared" si="1"/>
        <v>0.59009483667017926</v>
      </c>
      <c r="T811" s="1">
        <v>0.47</v>
      </c>
      <c r="U811" s="1">
        <v>0</v>
      </c>
      <c r="V811" s="1">
        <v>0</v>
      </c>
      <c r="W811" s="1">
        <v>3796</v>
      </c>
      <c r="X811" s="1">
        <v>46.52</v>
      </c>
      <c r="Y811" s="1">
        <v>7</v>
      </c>
      <c r="Z811" s="1">
        <v>488.17999999999898</v>
      </c>
      <c r="AA811" s="1">
        <v>7</v>
      </c>
      <c r="AB811" s="1">
        <v>7</v>
      </c>
      <c r="AC811" s="1">
        <v>488.17999999999898</v>
      </c>
      <c r="AD811" s="1">
        <v>488.17999999999898</v>
      </c>
      <c r="AE811" s="1" t="s">
        <v>50</v>
      </c>
      <c r="AF811" s="11">
        <f t="shared" si="2"/>
        <v>1.8440463645943098E-3</v>
      </c>
      <c r="AG811" s="11">
        <f t="shared" si="3"/>
        <v>0</v>
      </c>
      <c r="AH811" s="10">
        <f t="shared" si="4"/>
        <v>0</v>
      </c>
      <c r="AI811" s="12">
        <f t="shared" si="5"/>
        <v>1</v>
      </c>
      <c r="AJ811" s="11">
        <f t="shared" si="6"/>
        <v>6.9634108044549549E-4</v>
      </c>
      <c r="AK811" s="11">
        <f t="shared" si="7"/>
        <v>0</v>
      </c>
      <c r="AL811" s="11">
        <f t="shared" si="8"/>
        <v>-2.6481941341368964</v>
      </c>
      <c r="AM811" s="13">
        <f t="shared" si="9"/>
        <v>0.5</v>
      </c>
      <c r="AN811" s="14">
        <f t="shared" si="10"/>
        <v>0.29504741833508963</v>
      </c>
      <c r="AO811" s="14">
        <f t="shared" si="11"/>
        <v>1120.0000000000002</v>
      </c>
      <c r="AP811" s="15">
        <f t="shared" si="12"/>
        <v>1120.0000000000002</v>
      </c>
      <c r="AQ811" s="16">
        <f t="shared" si="13"/>
        <v>3796</v>
      </c>
      <c r="AR811" s="11" t="str">
        <f t="shared" si="14"/>
        <v/>
      </c>
    </row>
    <row r="812" spans="1:44" hidden="1">
      <c r="A812" s="1" t="s">
        <v>44</v>
      </c>
      <c r="B812" s="1" t="s">
        <v>1116</v>
      </c>
      <c r="C812" s="1">
        <v>124170767729247</v>
      </c>
      <c r="D812" s="1" t="s">
        <v>46</v>
      </c>
      <c r="E812" s="1" t="s">
        <v>47</v>
      </c>
      <c r="F812" s="1" t="s">
        <v>1117</v>
      </c>
      <c r="G812" s="1">
        <v>43560</v>
      </c>
      <c r="H812" s="1">
        <v>43804</v>
      </c>
      <c r="I812" s="1">
        <v>3</v>
      </c>
      <c r="J812" s="1" t="s">
        <v>49</v>
      </c>
      <c r="K812" s="1">
        <v>201948</v>
      </c>
      <c r="L812" s="2">
        <v>43794</v>
      </c>
      <c r="M812" s="2">
        <v>43800</v>
      </c>
      <c r="N812" s="2">
        <v>43794</v>
      </c>
      <c r="O812" s="2">
        <v>43800</v>
      </c>
      <c r="P812" s="1">
        <v>1</v>
      </c>
      <c r="Q812" s="1">
        <v>4252</v>
      </c>
      <c r="R812" s="10">
        <f t="shared" si="0"/>
        <v>0.10425657120439388</v>
      </c>
      <c r="S812" s="11">
        <f t="shared" si="1"/>
        <v>2.3979011377010595</v>
      </c>
      <c r="T812" s="1">
        <v>6.3449999999999998</v>
      </c>
      <c r="U812" s="1">
        <v>0</v>
      </c>
      <c r="V812" s="1">
        <v>0</v>
      </c>
      <c r="W812" s="1">
        <v>40784</v>
      </c>
      <c r="X812" s="1">
        <v>497.07</v>
      </c>
      <c r="Y812" s="1">
        <v>23</v>
      </c>
      <c r="Z812" s="1">
        <v>1113.1199999999999</v>
      </c>
      <c r="AA812" s="1">
        <v>23</v>
      </c>
      <c r="AB812" s="1">
        <v>23</v>
      </c>
      <c r="AC812" s="1">
        <v>1113.1199999999999</v>
      </c>
      <c r="AD812" s="1">
        <v>1113.1199999999999</v>
      </c>
      <c r="AE812" s="1" t="s">
        <v>50</v>
      </c>
      <c r="AF812" s="11">
        <f t="shared" si="2"/>
        <v>5.6394664574342885E-4</v>
      </c>
      <c r="AG812" s="11">
        <f t="shared" si="3"/>
        <v>0</v>
      </c>
      <c r="AH812" s="10">
        <f t="shared" si="4"/>
        <v>0</v>
      </c>
      <c r="AI812" s="12">
        <f t="shared" si="5"/>
        <v>1</v>
      </c>
      <c r="AJ812" s="11">
        <f t="shared" si="6"/>
        <v>1.1755784219430667E-4</v>
      </c>
      <c r="AK812" s="11">
        <f t="shared" si="7"/>
        <v>0</v>
      </c>
      <c r="AL812" s="11">
        <f t="shared" si="8"/>
        <v>-4.797184392099541</v>
      </c>
      <c r="AM812" s="13">
        <f t="shared" si="9"/>
        <v>0.5</v>
      </c>
      <c r="AN812" s="14">
        <f t="shared" si="10"/>
        <v>1.1989505688505298</v>
      </c>
      <c r="AO812" s="14">
        <f t="shared" si="11"/>
        <v>48898.000000000007</v>
      </c>
      <c r="AP812" s="15">
        <f t="shared" si="12"/>
        <v>48898.000000000007</v>
      </c>
      <c r="AQ812" s="16">
        <f t="shared" si="13"/>
        <v>40784</v>
      </c>
      <c r="AR812" s="11" t="str">
        <f t="shared" si="14"/>
        <v/>
      </c>
    </row>
    <row r="813" spans="1:44" hidden="1">
      <c r="A813" s="1" t="s">
        <v>44</v>
      </c>
      <c r="B813" s="1" t="s">
        <v>1118</v>
      </c>
      <c r="C813" s="1">
        <v>124170767729247</v>
      </c>
      <c r="D813" s="1" t="s">
        <v>46</v>
      </c>
      <c r="E813" s="1" t="s">
        <v>47</v>
      </c>
      <c r="F813" s="1" t="s">
        <v>1119</v>
      </c>
      <c r="G813" s="1">
        <v>43560</v>
      </c>
      <c r="H813" s="1">
        <v>43804</v>
      </c>
      <c r="I813" s="1">
        <v>3</v>
      </c>
      <c r="J813" s="1" t="s">
        <v>49</v>
      </c>
      <c r="K813" s="1">
        <v>201948</v>
      </c>
      <c r="L813" s="2">
        <v>43794</v>
      </c>
      <c r="M813" s="2">
        <v>43800</v>
      </c>
      <c r="N813" s="2">
        <v>43794</v>
      </c>
      <c r="O813" s="2">
        <v>43800</v>
      </c>
      <c r="P813" s="1">
        <v>1</v>
      </c>
      <c r="Q813" s="1">
        <v>2768</v>
      </c>
      <c r="R813" s="10">
        <f t="shared" si="0"/>
        <v>2.5322014051522247E-3</v>
      </c>
      <c r="S813" s="11">
        <f t="shared" si="1"/>
        <v>1.0508635831381734</v>
      </c>
      <c r="T813" s="1">
        <v>19.3</v>
      </c>
      <c r="U813" s="1">
        <v>0</v>
      </c>
      <c r="V813" s="1">
        <v>0</v>
      </c>
      <c r="W813" s="1">
        <v>1093120</v>
      </c>
      <c r="X813" s="1">
        <v>18230.48</v>
      </c>
      <c r="Y813" s="1">
        <v>415</v>
      </c>
      <c r="Z813" s="1">
        <v>39920.5</v>
      </c>
      <c r="AA813" s="1">
        <v>415</v>
      </c>
      <c r="AB813" s="1">
        <v>415</v>
      </c>
      <c r="AC813" s="1">
        <v>39920.5</v>
      </c>
      <c r="AD813" s="1">
        <v>39920.5</v>
      </c>
      <c r="AE813" s="1" t="s">
        <v>50</v>
      </c>
      <c r="AF813" s="11">
        <f t="shared" si="2"/>
        <v>3.7964724824355971E-4</v>
      </c>
      <c r="AG813" s="11">
        <f t="shared" si="3"/>
        <v>0</v>
      </c>
      <c r="AH813" s="10">
        <f t="shared" si="4"/>
        <v>0</v>
      </c>
      <c r="AI813" s="12">
        <f t="shared" si="5"/>
        <v>1</v>
      </c>
      <c r="AJ813" s="11">
        <f t="shared" si="6"/>
        <v>1.8632612539473957E-5</v>
      </c>
      <c r="AK813" s="11">
        <f t="shared" si="7"/>
        <v>0</v>
      </c>
      <c r="AL813" s="11">
        <f t="shared" si="8"/>
        <v>-20.375416890103917</v>
      </c>
      <c r="AM813" s="13">
        <f t="shared" si="9"/>
        <v>0.5</v>
      </c>
      <c r="AN813" s="14">
        <f t="shared" si="10"/>
        <v>0.5254317915690867</v>
      </c>
      <c r="AO813" s="14">
        <f t="shared" si="11"/>
        <v>574360</v>
      </c>
      <c r="AP813" s="15">
        <f t="shared" si="12"/>
        <v>574360</v>
      </c>
      <c r="AQ813" s="16">
        <f t="shared" si="13"/>
        <v>1093120</v>
      </c>
      <c r="AR813" s="11" t="str">
        <f t="shared" si="14"/>
        <v/>
      </c>
    </row>
    <row r="814" spans="1:44" hidden="1">
      <c r="A814" s="1" t="s">
        <v>44</v>
      </c>
      <c r="B814" s="1" t="s">
        <v>1120</v>
      </c>
      <c r="C814" s="1">
        <v>124170767729247</v>
      </c>
      <c r="D814" s="1" t="s">
        <v>46</v>
      </c>
      <c r="E814" s="1" t="s">
        <v>47</v>
      </c>
      <c r="F814" s="1" t="s">
        <v>754</v>
      </c>
      <c r="G814" s="1">
        <v>43560</v>
      </c>
      <c r="H814" s="1">
        <v>43804</v>
      </c>
      <c r="I814" s="1">
        <v>3</v>
      </c>
      <c r="J814" s="1" t="s">
        <v>49</v>
      </c>
      <c r="K814" s="1">
        <v>201948</v>
      </c>
      <c r="L814" s="2">
        <v>43794</v>
      </c>
      <c r="M814" s="2">
        <v>43800</v>
      </c>
      <c r="N814" s="2">
        <v>43794</v>
      </c>
      <c r="O814" s="2">
        <v>43800</v>
      </c>
      <c r="P814" s="1">
        <v>1</v>
      </c>
      <c r="Q814" s="1">
        <v>591</v>
      </c>
      <c r="R814" s="10">
        <f t="shared" si="0"/>
        <v>0.60865087538619977</v>
      </c>
      <c r="S814" s="11">
        <f t="shared" si="1"/>
        <v>2.4346035015447991</v>
      </c>
      <c r="T814" s="1">
        <v>0.65</v>
      </c>
      <c r="U814" s="1">
        <v>0</v>
      </c>
      <c r="V814" s="1">
        <v>0</v>
      </c>
      <c r="W814" s="1">
        <v>971</v>
      </c>
      <c r="X814" s="1">
        <v>4.7300000000000004</v>
      </c>
      <c r="Y814" s="1">
        <v>4</v>
      </c>
      <c r="Z814" s="1">
        <v>366.24</v>
      </c>
      <c r="AA814" s="1">
        <v>4</v>
      </c>
      <c r="AB814" s="1">
        <v>4</v>
      </c>
      <c r="AC814" s="1">
        <v>366.24</v>
      </c>
      <c r="AD814" s="1">
        <v>366.24</v>
      </c>
      <c r="AE814" s="1" t="s">
        <v>50</v>
      </c>
      <c r="AF814" s="11">
        <f t="shared" si="2"/>
        <v>4.1194644696189494E-3</v>
      </c>
      <c r="AG814" s="11">
        <f t="shared" si="3"/>
        <v>0</v>
      </c>
      <c r="AH814" s="10">
        <f t="shared" si="4"/>
        <v>0</v>
      </c>
      <c r="AI814" s="12">
        <f t="shared" si="5"/>
        <v>1</v>
      </c>
      <c r="AJ814" s="11">
        <f t="shared" si="6"/>
        <v>2.0554853597039451E-3</v>
      </c>
      <c r="AK814" s="11">
        <f t="shared" si="7"/>
        <v>0</v>
      </c>
      <c r="AL814" s="11">
        <f t="shared" si="8"/>
        <v>-2.0041322358103697</v>
      </c>
      <c r="AM814" s="13">
        <f t="shared" si="9"/>
        <v>0.5</v>
      </c>
      <c r="AN814" s="14">
        <f t="shared" si="10"/>
        <v>1.2173017507723995</v>
      </c>
      <c r="AO814" s="14">
        <f t="shared" si="11"/>
        <v>1182</v>
      </c>
      <c r="AP814" s="15">
        <f t="shared" si="12"/>
        <v>1182</v>
      </c>
      <c r="AQ814" s="16">
        <f t="shared" si="13"/>
        <v>971</v>
      </c>
      <c r="AR814" s="11" t="str">
        <f t="shared" si="14"/>
        <v/>
      </c>
    </row>
    <row r="815" spans="1:44" hidden="1">
      <c r="A815" s="1" t="s">
        <v>116</v>
      </c>
      <c r="B815" s="1" t="s">
        <v>1121</v>
      </c>
      <c r="C815" s="1">
        <v>124170767729247</v>
      </c>
      <c r="D815" s="1" t="s">
        <v>46</v>
      </c>
      <c r="E815" s="1" t="s">
        <v>118</v>
      </c>
      <c r="F815" s="1" t="s">
        <v>783</v>
      </c>
      <c r="G815" s="1">
        <v>43560</v>
      </c>
      <c r="H815" s="1">
        <v>43804</v>
      </c>
      <c r="I815" s="1">
        <v>3</v>
      </c>
      <c r="J815" s="1" t="s">
        <v>49</v>
      </c>
      <c r="K815" s="1">
        <v>201948</v>
      </c>
      <c r="L815" s="2">
        <v>43794</v>
      </c>
      <c r="M815" s="2">
        <v>43800</v>
      </c>
      <c r="N815" s="2">
        <v>43794</v>
      </c>
      <c r="O815" s="2">
        <v>43800</v>
      </c>
      <c r="P815" s="1">
        <v>1</v>
      </c>
      <c r="Q815" s="1">
        <v>1810</v>
      </c>
      <c r="R815" s="10">
        <f t="shared" si="0"/>
        <v>0.11090686274509803</v>
      </c>
      <c r="S815" s="11">
        <f t="shared" si="1"/>
        <v>19.186887254901961</v>
      </c>
      <c r="T815" s="1">
        <v>11.48</v>
      </c>
      <c r="U815" s="1">
        <v>15</v>
      </c>
      <c r="V815" s="1">
        <v>654.27</v>
      </c>
      <c r="W815" s="1">
        <v>16320</v>
      </c>
      <c r="X815" s="1">
        <v>1194.99</v>
      </c>
      <c r="Y815" s="1">
        <v>173</v>
      </c>
      <c r="Z815" s="1">
        <v>8743.9599999999991</v>
      </c>
      <c r="AA815" s="1">
        <v>173</v>
      </c>
      <c r="AB815" s="1">
        <v>37.751381215297002</v>
      </c>
      <c r="AC815" s="1">
        <v>8743.9599999999991</v>
      </c>
      <c r="AD815" s="1">
        <v>1908.0726433023599</v>
      </c>
      <c r="AE815" s="1" t="s">
        <v>50</v>
      </c>
      <c r="AF815" s="11">
        <f t="shared" si="2"/>
        <v>1.0600490196078432E-2</v>
      </c>
      <c r="AG815" s="11">
        <f t="shared" si="3"/>
        <v>8.2872928176795577E-3</v>
      </c>
      <c r="AH815" s="10">
        <f t="shared" si="4"/>
        <v>135.24861878453038</v>
      </c>
      <c r="AI815" s="12">
        <f t="shared" si="5"/>
        <v>0.21821607638999782</v>
      </c>
      <c r="AJ815" s="11">
        <f t="shared" si="6"/>
        <v>8.0165728321731874E-4</v>
      </c>
      <c r="AK815" s="11">
        <f t="shared" si="7"/>
        <v>2.1308849088382724E-3</v>
      </c>
      <c r="AL815" s="11">
        <f t="shared" si="8"/>
        <v>-1.016034548534533</v>
      </c>
      <c r="AM815" s="13">
        <f t="shared" si="9"/>
        <v>0.15480646742948342</v>
      </c>
      <c r="AN815" s="14">
        <f t="shared" si="10"/>
        <v>16.308854166666666</v>
      </c>
      <c r="AO815" s="14">
        <f t="shared" si="11"/>
        <v>266160.5</v>
      </c>
      <c r="AP815" s="15">
        <f t="shared" si="12"/>
        <v>58080.500000000015</v>
      </c>
      <c r="AQ815" s="16">
        <f t="shared" si="13"/>
        <v>3561.2863666847643</v>
      </c>
      <c r="AR815" s="11">
        <f t="shared" si="14"/>
        <v>0.85</v>
      </c>
    </row>
    <row r="816" spans="1:44">
      <c r="L816" s="17"/>
      <c r="M816" s="17"/>
      <c r="N816" s="17"/>
      <c r="O816" s="17"/>
    </row>
    <row r="817" spans="12:15">
      <c r="L817" s="17"/>
      <c r="M817" s="17"/>
      <c r="N817" s="17"/>
      <c r="O817" s="17"/>
    </row>
    <row r="818" spans="12:15">
      <c r="L818" s="17"/>
      <c r="M818" s="17"/>
      <c r="N818" s="17"/>
      <c r="O818" s="17"/>
    </row>
    <row r="819" spans="12:15">
      <c r="L819" s="17"/>
      <c r="M819" s="17"/>
      <c r="N819" s="17"/>
      <c r="O819" s="17"/>
    </row>
    <row r="820" spans="12:15">
      <c r="L820" s="17"/>
      <c r="M820" s="17"/>
      <c r="N820" s="17"/>
      <c r="O820" s="17"/>
    </row>
    <row r="821" spans="12:15">
      <c r="L821" s="17"/>
      <c r="M821" s="17"/>
      <c r="N821" s="17"/>
      <c r="O821" s="17"/>
    </row>
    <row r="822" spans="12:15">
      <c r="L822" s="17"/>
      <c r="M822" s="17"/>
      <c r="N822" s="17"/>
      <c r="O822" s="17"/>
    </row>
    <row r="823" spans="12:15">
      <c r="L823" s="17"/>
      <c r="M823" s="17"/>
      <c r="N823" s="17"/>
      <c r="O823" s="17"/>
    </row>
    <row r="824" spans="12:15">
      <c r="L824" s="17"/>
      <c r="M824" s="17"/>
      <c r="N824" s="17"/>
      <c r="O824" s="17"/>
    </row>
    <row r="825" spans="12:15">
      <c r="L825" s="17"/>
      <c r="M825" s="17"/>
      <c r="N825" s="17"/>
      <c r="O825" s="17"/>
    </row>
    <row r="826" spans="12:15">
      <c r="L826" s="17"/>
      <c r="M826" s="17"/>
      <c r="N826" s="17"/>
      <c r="O826" s="17"/>
    </row>
    <row r="827" spans="12:15">
      <c r="L827" s="17"/>
      <c r="M827" s="17"/>
      <c r="N827" s="17"/>
      <c r="O827" s="17"/>
    </row>
    <row r="828" spans="12:15">
      <c r="L828" s="17"/>
      <c r="M828" s="17"/>
      <c r="N828" s="17"/>
      <c r="O828" s="17"/>
    </row>
    <row r="829" spans="12:15">
      <c r="L829" s="17"/>
      <c r="M829" s="17"/>
      <c r="N829" s="17"/>
      <c r="O829" s="17"/>
    </row>
    <row r="830" spans="12:15">
      <c r="L830" s="17"/>
      <c r="M830" s="17"/>
      <c r="N830" s="17"/>
      <c r="O830" s="17"/>
    </row>
    <row r="831" spans="12:15">
      <c r="L831" s="17"/>
      <c r="M831" s="17"/>
      <c r="N831" s="17"/>
      <c r="O831" s="17"/>
    </row>
    <row r="832" spans="12:15">
      <c r="L832" s="17"/>
      <c r="M832" s="17"/>
      <c r="N832" s="17"/>
      <c r="O832" s="17"/>
    </row>
    <row r="833" spans="12:15">
      <c r="L833" s="17"/>
      <c r="M833" s="17"/>
      <c r="N833" s="17"/>
      <c r="O833" s="17"/>
    </row>
    <row r="834" spans="12:15">
      <c r="L834" s="17"/>
      <c r="M834" s="17"/>
      <c r="N834" s="17"/>
      <c r="O834" s="17"/>
    </row>
    <row r="835" spans="12:15">
      <c r="L835" s="17"/>
      <c r="M835" s="17"/>
      <c r="N835" s="17"/>
      <c r="O835" s="17"/>
    </row>
    <row r="836" spans="12:15">
      <c r="L836" s="17"/>
      <c r="M836" s="17"/>
      <c r="N836" s="17"/>
      <c r="O836" s="17"/>
    </row>
    <row r="837" spans="12:15">
      <c r="L837" s="17"/>
      <c r="M837" s="17"/>
      <c r="N837" s="17"/>
      <c r="O837" s="17"/>
    </row>
    <row r="838" spans="12:15">
      <c r="L838" s="17"/>
      <c r="M838" s="17"/>
      <c r="N838" s="17"/>
      <c r="O838" s="17"/>
    </row>
    <row r="839" spans="12:15">
      <c r="L839" s="17"/>
      <c r="M839" s="17"/>
      <c r="N839" s="17"/>
      <c r="O839" s="17"/>
    </row>
    <row r="840" spans="12:15">
      <c r="L840" s="17"/>
      <c r="M840" s="17"/>
      <c r="N840" s="17"/>
      <c r="O840" s="17"/>
    </row>
    <row r="841" spans="12:15">
      <c r="L841" s="17"/>
      <c r="M841" s="17"/>
      <c r="N841" s="17"/>
      <c r="O841" s="17"/>
    </row>
    <row r="842" spans="12:15">
      <c r="L842" s="17"/>
      <c r="M842" s="17"/>
      <c r="N842" s="17"/>
      <c r="O842" s="17"/>
    </row>
    <row r="843" spans="12:15">
      <c r="L843" s="17"/>
      <c r="M843" s="17"/>
      <c r="N843" s="17"/>
      <c r="O843" s="17"/>
    </row>
    <row r="844" spans="12:15">
      <c r="L844" s="17"/>
      <c r="M844" s="17"/>
      <c r="N844" s="17"/>
      <c r="O844" s="17"/>
    </row>
    <row r="845" spans="12:15">
      <c r="L845" s="17"/>
      <c r="M845" s="17"/>
      <c r="N845" s="17"/>
      <c r="O845" s="17"/>
    </row>
    <row r="846" spans="12:15">
      <c r="L846" s="17"/>
      <c r="M846" s="17"/>
      <c r="N846" s="17"/>
      <c r="O846" s="17"/>
    </row>
    <row r="847" spans="12:15">
      <c r="L847" s="17"/>
      <c r="M847" s="17"/>
      <c r="N847" s="17"/>
      <c r="O847" s="17"/>
    </row>
    <row r="848" spans="12:15">
      <c r="L848" s="17"/>
      <c r="M848" s="17"/>
      <c r="N848" s="17"/>
      <c r="O848" s="17"/>
    </row>
    <row r="849" spans="12:15">
      <c r="L849" s="17"/>
      <c r="M849" s="17"/>
      <c r="N849" s="17"/>
      <c r="O849" s="17"/>
    </row>
    <row r="850" spans="12:15">
      <c r="L850" s="17"/>
      <c r="M850" s="17"/>
      <c r="N850" s="17"/>
      <c r="O850" s="17"/>
    </row>
    <row r="851" spans="12:15">
      <c r="L851" s="17"/>
      <c r="M851" s="17"/>
      <c r="N851" s="17"/>
      <c r="O851" s="17"/>
    </row>
    <row r="852" spans="12:15">
      <c r="L852" s="17"/>
      <c r="M852" s="17"/>
      <c r="N852" s="17"/>
      <c r="O852" s="17"/>
    </row>
    <row r="853" spans="12:15">
      <c r="L853" s="17"/>
      <c r="M853" s="17"/>
      <c r="N853" s="17"/>
      <c r="O853" s="17"/>
    </row>
    <row r="854" spans="12:15">
      <c r="L854" s="17"/>
      <c r="M854" s="17"/>
      <c r="N854" s="17"/>
      <c r="O854" s="17"/>
    </row>
    <row r="855" spans="12:15">
      <c r="L855" s="17"/>
      <c r="M855" s="17"/>
      <c r="N855" s="17"/>
      <c r="O855" s="17"/>
    </row>
    <row r="856" spans="12:15">
      <c r="L856" s="17"/>
      <c r="M856" s="17"/>
      <c r="N856" s="17"/>
      <c r="O856" s="17"/>
    </row>
    <row r="857" spans="12:15">
      <c r="L857" s="17"/>
      <c r="M857" s="17"/>
      <c r="N857" s="17"/>
      <c r="O857" s="17"/>
    </row>
    <row r="858" spans="12:15">
      <c r="L858" s="17"/>
      <c r="M858" s="17"/>
      <c r="N858" s="17"/>
      <c r="O858" s="17"/>
    </row>
    <row r="859" spans="12:15">
      <c r="L859" s="17"/>
      <c r="M859" s="17"/>
      <c r="N859" s="17"/>
      <c r="O859" s="17"/>
    </row>
    <row r="860" spans="12:15">
      <c r="L860" s="17"/>
      <c r="M860" s="17"/>
      <c r="N860" s="17"/>
      <c r="O860" s="17"/>
    </row>
    <row r="861" spans="12:15">
      <c r="L861" s="17"/>
      <c r="M861" s="17"/>
      <c r="N861" s="17"/>
      <c r="O861" s="17"/>
    </row>
    <row r="862" spans="12:15">
      <c r="L862" s="17"/>
      <c r="M862" s="17"/>
      <c r="N862" s="17"/>
      <c r="O862" s="17"/>
    </row>
    <row r="863" spans="12:15">
      <c r="L863" s="17"/>
      <c r="M863" s="17"/>
      <c r="N863" s="17"/>
      <c r="O863" s="17"/>
    </row>
    <row r="864" spans="12:15">
      <c r="L864" s="17"/>
      <c r="M864" s="17"/>
      <c r="N864" s="17"/>
      <c r="O864" s="17"/>
    </row>
    <row r="865" spans="12:15">
      <c r="L865" s="17"/>
      <c r="M865" s="17"/>
      <c r="N865" s="17"/>
      <c r="O865" s="17"/>
    </row>
    <row r="866" spans="12:15">
      <c r="L866" s="17"/>
      <c r="M866" s="17"/>
      <c r="N866" s="17"/>
      <c r="O866" s="17"/>
    </row>
    <row r="867" spans="12:15">
      <c r="L867" s="17"/>
      <c r="M867" s="17"/>
      <c r="N867" s="17"/>
      <c r="O867" s="17"/>
    </row>
    <row r="868" spans="12:15">
      <c r="L868" s="17"/>
      <c r="M868" s="17"/>
      <c r="N868" s="17"/>
      <c r="O868" s="17"/>
    </row>
    <row r="869" spans="12:15">
      <c r="L869" s="17"/>
      <c r="M869" s="17"/>
      <c r="N869" s="17"/>
      <c r="O869" s="17"/>
    </row>
    <row r="870" spans="12:15">
      <c r="L870" s="17"/>
      <c r="M870" s="17"/>
      <c r="N870" s="17"/>
      <c r="O870" s="17"/>
    </row>
    <row r="871" spans="12:15">
      <c r="L871" s="17"/>
      <c r="M871" s="17"/>
      <c r="N871" s="17"/>
      <c r="O871" s="17"/>
    </row>
    <row r="872" spans="12:15">
      <c r="L872" s="17"/>
      <c r="M872" s="17"/>
      <c r="N872" s="17"/>
      <c r="O872" s="17"/>
    </row>
    <row r="873" spans="12:15">
      <c r="L873" s="17"/>
      <c r="M873" s="17"/>
      <c r="N873" s="17"/>
      <c r="O873" s="17"/>
    </row>
    <row r="874" spans="12:15">
      <c r="L874" s="17"/>
      <c r="M874" s="17"/>
      <c r="N874" s="17"/>
      <c r="O874" s="17"/>
    </row>
    <row r="875" spans="12:15">
      <c r="L875" s="17"/>
      <c r="M875" s="17"/>
      <c r="N875" s="17"/>
      <c r="O875" s="17"/>
    </row>
    <row r="876" spans="12:15">
      <c r="L876" s="17"/>
      <c r="M876" s="17"/>
      <c r="N876" s="17"/>
      <c r="O876" s="17"/>
    </row>
    <row r="877" spans="12:15">
      <c r="L877" s="17"/>
      <c r="M877" s="17"/>
      <c r="N877" s="17"/>
      <c r="O877" s="17"/>
    </row>
    <row r="878" spans="12:15">
      <c r="L878" s="17"/>
      <c r="M878" s="17"/>
      <c r="N878" s="17"/>
      <c r="O878" s="17"/>
    </row>
    <row r="879" spans="12:15">
      <c r="L879" s="17"/>
      <c r="M879" s="17"/>
      <c r="N879" s="17"/>
      <c r="O879" s="17"/>
    </row>
    <row r="880" spans="12:15">
      <c r="L880" s="17"/>
      <c r="M880" s="17"/>
      <c r="N880" s="17"/>
      <c r="O880" s="17"/>
    </row>
    <row r="881" spans="12:15">
      <c r="L881" s="17"/>
      <c r="M881" s="17"/>
      <c r="N881" s="17"/>
      <c r="O881" s="17"/>
    </row>
    <row r="882" spans="12:15">
      <c r="L882" s="17"/>
      <c r="M882" s="17"/>
      <c r="N882" s="17"/>
      <c r="O882" s="17"/>
    </row>
    <row r="883" spans="12:15">
      <c r="L883" s="17"/>
      <c r="M883" s="17"/>
      <c r="N883" s="17"/>
      <c r="O883" s="17"/>
    </row>
    <row r="884" spans="12:15">
      <c r="L884" s="17"/>
      <c r="M884" s="17"/>
      <c r="N884" s="17"/>
      <c r="O884" s="17"/>
    </row>
    <row r="885" spans="12:15">
      <c r="L885" s="17"/>
      <c r="M885" s="17"/>
      <c r="N885" s="17"/>
      <c r="O885" s="17"/>
    </row>
    <row r="886" spans="12:15">
      <c r="L886" s="17"/>
      <c r="M886" s="17"/>
      <c r="N886" s="17"/>
      <c r="O886" s="17"/>
    </row>
    <row r="887" spans="12:15">
      <c r="L887" s="17"/>
      <c r="M887" s="17"/>
      <c r="N887" s="17"/>
      <c r="O887" s="17"/>
    </row>
    <row r="888" spans="12:15">
      <c r="L888" s="17"/>
      <c r="M888" s="17"/>
      <c r="N888" s="17"/>
      <c r="O888" s="17"/>
    </row>
    <row r="889" spans="12:15">
      <c r="L889" s="17"/>
      <c r="M889" s="17"/>
      <c r="N889" s="17"/>
      <c r="O889" s="17"/>
    </row>
    <row r="890" spans="12:15">
      <c r="L890" s="17"/>
      <c r="M890" s="17"/>
      <c r="N890" s="17"/>
      <c r="O890" s="17"/>
    </row>
    <row r="891" spans="12:15">
      <c r="L891" s="17"/>
      <c r="M891" s="17"/>
      <c r="N891" s="17"/>
      <c r="O891" s="17"/>
    </row>
    <row r="892" spans="12:15">
      <c r="L892" s="17"/>
      <c r="M892" s="17"/>
      <c r="N892" s="17"/>
      <c r="O892" s="17"/>
    </row>
    <row r="893" spans="12:15">
      <c r="L893" s="17"/>
      <c r="M893" s="17"/>
      <c r="N893" s="17"/>
      <c r="O893" s="17"/>
    </row>
    <row r="894" spans="12:15">
      <c r="L894" s="17"/>
      <c r="M894" s="17"/>
      <c r="N894" s="17"/>
      <c r="O894" s="17"/>
    </row>
    <row r="895" spans="12:15">
      <c r="L895" s="17"/>
      <c r="M895" s="17"/>
      <c r="N895" s="17"/>
      <c r="O895" s="17"/>
    </row>
    <row r="896" spans="12:15">
      <c r="L896" s="17"/>
      <c r="M896" s="17"/>
      <c r="N896" s="17"/>
      <c r="O896" s="17"/>
    </row>
    <row r="897" spans="12:15">
      <c r="L897" s="17"/>
      <c r="M897" s="17"/>
      <c r="N897" s="17"/>
      <c r="O897" s="17"/>
    </row>
    <row r="898" spans="12:15">
      <c r="L898" s="17"/>
      <c r="M898" s="17"/>
      <c r="N898" s="17"/>
      <c r="O898" s="17"/>
    </row>
    <row r="899" spans="12:15">
      <c r="L899" s="17"/>
      <c r="M899" s="17"/>
      <c r="N899" s="17"/>
      <c r="O899" s="17"/>
    </row>
    <row r="900" spans="12:15">
      <c r="L900" s="17"/>
      <c r="M900" s="17"/>
      <c r="N900" s="17"/>
      <c r="O900" s="17"/>
    </row>
    <row r="901" spans="12:15">
      <c r="L901" s="17"/>
      <c r="M901" s="17"/>
      <c r="N901" s="17"/>
      <c r="O901" s="17"/>
    </row>
    <row r="902" spans="12:15">
      <c r="L902" s="17"/>
      <c r="M902" s="17"/>
      <c r="N902" s="17"/>
      <c r="O902" s="17"/>
    </row>
    <row r="903" spans="12:15">
      <c r="L903" s="17"/>
      <c r="M903" s="17"/>
      <c r="N903" s="17"/>
      <c r="O903" s="17"/>
    </row>
    <row r="904" spans="12:15">
      <c r="L904" s="17"/>
      <c r="M904" s="17"/>
      <c r="N904" s="17"/>
      <c r="O904" s="17"/>
    </row>
    <row r="905" spans="12:15">
      <c r="L905" s="17"/>
      <c r="M905" s="17"/>
      <c r="N905" s="17"/>
      <c r="O905" s="17"/>
    </row>
    <row r="906" spans="12:15">
      <c r="L906" s="17"/>
      <c r="M906" s="17"/>
      <c r="N906" s="17"/>
      <c r="O906" s="17"/>
    </row>
    <row r="907" spans="12:15">
      <c r="L907" s="17"/>
      <c r="M907" s="17"/>
      <c r="N907" s="17"/>
      <c r="O907" s="17"/>
    </row>
    <row r="908" spans="12:15">
      <c r="L908" s="17"/>
      <c r="M908" s="17"/>
      <c r="N908" s="17"/>
      <c r="O908" s="17"/>
    </row>
    <row r="909" spans="12:15">
      <c r="L909" s="17"/>
      <c r="M909" s="17"/>
      <c r="N909" s="17"/>
      <c r="O909" s="17"/>
    </row>
    <row r="910" spans="12:15">
      <c r="L910" s="17"/>
      <c r="M910" s="17"/>
      <c r="N910" s="17"/>
      <c r="O910" s="17"/>
    </row>
    <row r="911" spans="12:15">
      <c r="L911" s="17"/>
      <c r="M911" s="17"/>
      <c r="N911" s="17"/>
      <c r="O911" s="17"/>
    </row>
    <row r="912" spans="12:15">
      <c r="L912" s="17"/>
      <c r="M912" s="17"/>
      <c r="N912" s="17"/>
      <c r="O912" s="17"/>
    </row>
    <row r="913" spans="12:15">
      <c r="L913" s="17"/>
      <c r="M913" s="17"/>
      <c r="N913" s="17"/>
      <c r="O913" s="17"/>
    </row>
    <row r="914" spans="12:15">
      <c r="L914" s="17"/>
      <c r="M914" s="17"/>
      <c r="N914" s="17"/>
      <c r="O914" s="17"/>
    </row>
    <row r="915" spans="12:15">
      <c r="L915" s="17"/>
      <c r="M915" s="17"/>
      <c r="N915" s="17"/>
      <c r="O915" s="17"/>
    </row>
    <row r="916" spans="12:15">
      <c r="L916" s="17"/>
      <c r="M916" s="17"/>
      <c r="N916" s="17"/>
      <c r="O916" s="17"/>
    </row>
    <row r="917" spans="12:15">
      <c r="L917" s="17"/>
      <c r="M917" s="17"/>
      <c r="N917" s="17"/>
      <c r="O917" s="17"/>
    </row>
    <row r="918" spans="12:15">
      <c r="L918" s="17"/>
      <c r="M918" s="17"/>
      <c r="N918" s="17"/>
      <c r="O918" s="17"/>
    </row>
    <row r="919" spans="12:15">
      <c r="L919" s="17"/>
      <c r="M919" s="17"/>
      <c r="N919" s="17"/>
      <c r="O919" s="17"/>
    </row>
    <row r="920" spans="12:15">
      <c r="L920" s="17"/>
      <c r="M920" s="17"/>
      <c r="N920" s="17"/>
      <c r="O920" s="17"/>
    </row>
    <row r="921" spans="12:15">
      <c r="L921" s="17"/>
      <c r="M921" s="17"/>
      <c r="N921" s="17"/>
      <c r="O921" s="17"/>
    </row>
    <row r="922" spans="12:15">
      <c r="L922" s="17"/>
      <c r="M922" s="17"/>
      <c r="N922" s="17"/>
      <c r="O922" s="17"/>
    </row>
    <row r="923" spans="12:15">
      <c r="L923" s="17"/>
      <c r="M923" s="17"/>
      <c r="N923" s="17"/>
      <c r="O923" s="17"/>
    </row>
    <row r="924" spans="12:15">
      <c r="L924" s="17"/>
      <c r="M924" s="17"/>
      <c r="N924" s="17"/>
      <c r="O924" s="17"/>
    </row>
    <row r="925" spans="12:15">
      <c r="L925" s="17"/>
      <c r="M925" s="17"/>
      <c r="N925" s="17"/>
      <c r="O925" s="17"/>
    </row>
    <row r="926" spans="12:15">
      <c r="L926" s="17"/>
      <c r="M926" s="17"/>
      <c r="N926" s="17"/>
      <c r="O926" s="17"/>
    </row>
    <row r="927" spans="12:15">
      <c r="L927" s="17"/>
      <c r="M927" s="17"/>
      <c r="N927" s="17"/>
      <c r="O927" s="17"/>
    </row>
    <row r="928" spans="12:15">
      <c r="L928" s="17"/>
      <c r="M928" s="17"/>
      <c r="N928" s="17"/>
      <c r="O928" s="17"/>
    </row>
    <row r="929" spans="12:15">
      <c r="L929" s="17"/>
      <c r="M929" s="17"/>
      <c r="N929" s="17"/>
      <c r="O929" s="17"/>
    </row>
    <row r="930" spans="12:15">
      <c r="L930" s="17"/>
      <c r="M930" s="17"/>
      <c r="N930" s="17"/>
      <c r="O930" s="17"/>
    </row>
    <row r="931" spans="12:15">
      <c r="L931" s="17"/>
      <c r="M931" s="17"/>
      <c r="N931" s="17"/>
      <c r="O931" s="17"/>
    </row>
    <row r="932" spans="12:15">
      <c r="L932" s="17"/>
      <c r="M932" s="17"/>
      <c r="N932" s="17"/>
      <c r="O932" s="17"/>
    </row>
    <row r="933" spans="12:15">
      <c r="L933" s="17"/>
      <c r="M933" s="17"/>
      <c r="N933" s="17"/>
      <c r="O933" s="17"/>
    </row>
    <row r="934" spans="12:15">
      <c r="L934" s="17"/>
      <c r="M934" s="17"/>
      <c r="N934" s="17"/>
      <c r="O934" s="17"/>
    </row>
    <row r="935" spans="12:15">
      <c r="L935" s="17"/>
      <c r="M935" s="17"/>
      <c r="N935" s="17"/>
      <c r="O935" s="17"/>
    </row>
    <row r="936" spans="12:15">
      <c r="L936" s="17"/>
      <c r="M936" s="17"/>
      <c r="N936" s="17"/>
      <c r="O936" s="17"/>
    </row>
    <row r="937" spans="12:15">
      <c r="L937" s="17"/>
      <c r="M937" s="17"/>
      <c r="N937" s="17"/>
      <c r="O937" s="17"/>
    </row>
    <row r="938" spans="12:15">
      <c r="L938" s="17"/>
      <c r="M938" s="17"/>
      <c r="N938" s="17"/>
      <c r="O938" s="17"/>
    </row>
    <row r="939" spans="12:15">
      <c r="L939" s="17"/>
      <c r="M939" s="17"/>
      <c r="N939" s="17"/>
      <c r="O939" s="17"/>
    </row>
    <row r="940" spans="12:15">
      <c r="L940" s="17"/>
      <c r="M940" s="17"/>
      <c r="N940" s="17"/>
      <c r="O940" s="17"/>
    </row>
    <row r="941" spans="12:15">
      <c r="L941" s="17"/>
      <c r="M941" s="17"/>
      <c r="N941" s="17"/>
      <c r="O941" s="17"/>
    </row>
    <row r="942" spans="12:15">
      <c r="L942" s="17"/>
      <c r="M942" s="17"/>
      <c r="N942" s="17"/>
      <c r="O942" s="17"/>
    </row>
    <row r="943" spans="12:15">
      <c r="L943" s="17"/>
      <c r="M943" s="17"/>
      <c r="N943" s="17"/>
      <c r="O943" s="17"/>
    </row>
    <row r="944" spans="12:15">
      <c r="L944" s="17"/>
      <c r="M944" s="17"/>
      <c r="N944" s="17"/>
      <c r="O944" s="17"/>
    </row>
    <row r="945" spans="12:15">
      <c r="L945" s="17"/>
      <c r="M945" s="17"/>
      <c r="N945" s="17"/>
      <c r="O945" s="17"/>
    </row>
    <row r="946" spans="12:15">
      <c r="L946" s="17"/>
      <c r="M946" s="17"/>
      <c r="N946" s="17"/>
      <c r="O946" s="17"/>
    </row>
    <row r="947" spans="12:15">
      <c r="L947" s="17"/>
      <c r="M947" s="17"/>
      <c r="N947" s="17"/>
      <c r="O947" s="17"/>
    </row>
    <row r="948" spans="12:15">
      <c r="L948" s="17"/>
      <c r="M948" s="17"/>
      <c r="N948" s="17"/>
      <c r="O948" s="17"/>
    </row>
    <row r="949" spans="12:15">
      <c r="L949" s="17"/>
      <c r="M949" s="17"/>
      <c r="N949" s="17"/>
      <c r="O949" s="17"/>
    </row>
    <row r="950" spans="12:15">
      <c r="L950" s="17"/>
      <c r="M950" s="17"/>
      <c r="N950" s="17"/>
      <c r="O950" s="17"/>
    </row>
    <row r="951" spans="12:15">
      <c r="L951" s="17"/>
      <c r="M951" s="17"/>
      <c r="N951" s="17"/>
      <c r="O951" s="17"/>
    </row>
    <row r="952" spans="12:15">
      <c r="L952" s="17"/>
      <c r="M952" s="17"/>
      <c r="N952" s="17"/>
      <c r="O952" s="17"/>
    </row>
    <row r="953" spans="12:15">
      <c r="L953" s="17"/>
      <c r="M953" s="17"/>
      <c r="N953" s="17"/>
      <c r="O953" s="17"/>
    </row>
    <row r="954" spans="12:15">
      <c r="L954" s="17"/>
      <c r="M954" s="17"/>
      <c r="N954" s="17"/>
      <c r="O954" s="17"/>
    </row>
    <row r="955" spans="12:15">
      <c r="L955" s="17"/>
      <c r="M955" s="17"/>
      <c r="N955" s="17"/>
      <c r="O955" s="17"/>
    </row>
    <row r="956" spans="12:15">
      <c r="L956" s="17"/>
      <c r="M956" s="17"/>
      <c r="N956" s="17"/>
      <c r="O956" s="17"/>
    </row>
    <row r="957" spans="12:15">
      <c r="L957" s="17"/>
      <c r="M957" s="17"/>
      <c r="N957" s="17"/>
      <c r="O957" s="17"/>
    </row>
    <row r="958" spans="12:15">
      <c r="L958" s="17"/>
      <c r="M958" s="17"/>
      <c r="N958" s="17"/>
      <c r="O958" s="17"/>
    </row>
    <row r="959" spans="12:15">
      <c r="L959" s="17"/>
      <c r="M959" s="17"/>
      <c r="N959" s="17"/>
      <c r="O959" s="17"/>
    </row>
    <row r="960" spans="12:15">
      <c r="L960" s="17"/>
      <c r="M960" s="17"/>
      <c r="N960" s="17"/>
      <c r="O960" s="17"/>
    </row>
    <row r="961" spans="12:15">
      <c r="L961" s="17"/>
      <c r="M961" s="17"/>
      <c r="N961" s="17"/>
      <c r="O961" s="17"/>
    </row>
    <row r="962" spans="12:15">
      <c r="L962" s="17"/>
      <c r="M962" s="17"/>
      <c r="N962" s="17"/>
      <c r="O962" s="17"/>
    </row>
    <row r="963" spans="12:15">
      <c r="L963" s="17"/>
      <c r="M963" s="17"/>
      <c r="N963" s="17"/>
      <c r="O963" s="17"/>
    </row>
    <row r="964" spans="12:15">
      <c r="L964" s="17"/>
      <c r="M964" s="17"/>
      <c r="N964" s="17"/>
      <c r="O964" s="17"/>
    </row>
    <row r="965" spans="12:15">
      <c r="L965" s="17"/>
      <c r="M965" s="17"/>
      <c r="N965" s="17"/>
      <c r="O965" s="17"/>
    </row>
    <row r="966" spans="12:15">
      <c r="L966" s="17"/>
      <c r="M966" s="17"/>
      <c r="N966" s="17"/>
      <c r="O966" s="17"/>
    </row>
    <row r="967" spans="12:15">
      <c r="L967" s="17"/>
      <c r="M967" s="17"/>
      <c r="N967" s="17"/>
      <c r="O967" s="17"/>
    </row>
    <row r="968" spans="12:15">
      <c r="L968" s="17"/>
      <c r="M968" s="17"/>
      <c r="N968" s="17"/>
      <c r="O968" s="17"/>
    </row>
    <row r="969" spans="12:15">
      <c r="L969" s="17"/>
      <c r="M969" s="17"/>
      <c r="N969" s="17"/>
      <c r="O969" s="17"/>
    </row>
    <row r="970" spans="12:15">
      <c r="L970" s="17"/>
      <c r="M970" s="17"/>
      <c r="N970" s="17"/>
      <c r="O970" s="17"/>
    </row>
    <row r="971" spans="12:15">
      <c r="L971" s="17"/>
      <c r="M971" s="17"/>
      <c r="N971" s="17"/>
      <c r="O971" s="17"/>
    </row>
    <row r="972" spans="12:15">
      <c r="L972" s="17"/>
      <c r="M972" s="17"/>
      <c r="N972" s="17"/>
      <c r="O972" s="17"/>
    </row>
    <row r="973" spans="12:15">
      <c r="L973" s="17"/>
      <c r="M973" s="17"/>
      <c r="N973" s="17"/>
      <c r="O973" s="17"/>
    </row>
    <row r="974" spans="12:15">
      <c r="L974" s="17"/>
      <c r="M974" s="17"/>
      <c r="N974" s="17"/>
      <c r="O974" s="17"/>
    </row>
    <row r="975" spans="12:15">
      <c r="L975" s="17"/>
      <c r="M975" s="17"/>
      <c r="N975" s="17"/>
      <c r="O975" s="17"/>
    </row>
    <row r="976" spans="12:15">
      <c r="L976" s="17"/>
      <c r="M976" s="17"/>
      <c r="N976" s="17"/>
      <c r="O976" s="17"/>
    </row>
    <row r="977" spans="12:15">
      <c r="L977" s="17"/>
      <c r="M977" s="17"/>
      <c r="N977" s="17"/>
      <c r="O977" s="17"/>
    </row>
    <row r="978" spans="12:15">
      <c r="L978" s="17"/>
      <c r="M978" s="17"/>
      <c r="N978" s="17"/>
      <c r="O978" s="17"/>
    </row>
    <row r="979" spans="12:15">
      <c r="L979" s="17"/>
      <c r="M979" s="17"/>
      <c r="N979" s="17"/>
      <c r="O979" s="17"/>
    </row>
    <row r="980" spans="12:15">
      <c r="L980" s="17"/>
      <c r="M980" s="17"/>
      <c r="N980" s="17"/>
      <c r="O980" s="17"/>
    </row>
    <row r="981" spans="12:15">
      <c r="L981" s="17"/>
      <c r="M981" s="17"/>
      <c r="N981" s="17"/>
      <c r="O981" s="17"/>
    </row>
    <row r="982" spans="12:15">
      <c r="L982" s="17"/>
      <c r="M982" s="17"/>
      <c r="N982" s="17"/>
      <c r="O982" s="17"/>
    </row>
    <row r="983" spans="12:15">
      <c r="L983" s="17"/>
      <c r="M983" s="17"/>
      <c r="N983" s="17"/>
      <c r="O983" s="17"/>
    </row>
    <row r="984" spans="12:15">
      <c r="L984" s="17"/>
      <c r="M984" s="17"/>
      <c r="N984" s="17"/>
      <c r="O984" s="17"/>
    </row>
    <row r="985" spans="12:15">
      <c r="L985" s="17"/>
      <c r="M985" s="17"/>
      <c r="N985" s="17"/>
      <c r="O985" s="17"/>
    </row>
    <row r="986" spans="12:15">
      <c r="L986" s="17"/>
      <c r="M986" s="17"/>
      <c r="N986" s="17"/>
      <c r="O986" s="17"/>
    </row>
    <row r="987" spans="12:15">
      <c r="L987" s="17"/>
      <c r="M987" s="17"/>
      <c r="N987" s="17"/>
      <c r="O987" s="17"/>
    </row>
    <row r="988" spans="12:15">
      <c r="L988" s="17"/>
      <c r="M988" s="17"/>
      <c r="N988" s="17"/>
      <c r="O988" s="17"/>
    </row>
    <row r="989" spans="12:15">
      <c r="L989" s="17"/>
      <c r="M989" s="17"/>
      <c r="N989" s="17"/>
      <c r="O989" s="17"/>
    </row>
    <row r="990" spans="12:15">
      <c r="L990" s="17"/>
      <c r="M990" s="17"/>
      <c r="N990" s="17"/>
      <c r="O990" s="17"/>
    </row>
    <row r="991" spans="12:15">
      <c r="L991" s="17"/>
      <c r="M991" s="17"/>
      <c r="N991" s="17"/>
      <c r="O991" s="17"/>
    </row>
    <row r="992" spans="12:15">
      <c r="L992" s="17"/>
      <c r="M992" s="17"/>
      <c r="N992" s="17"/>
      <c r="O992" s="17"/>
    </row>
    <row r="993" spans="12:15">
      <c r="L993" s="17"/>
      <c r="M993" s="17"/>
      <c r="N993" s="17"/>
      <c r="O993" s="17"/>
    </row>
    <row r="994" spans="12:15">
      <c r="L994" s="17"/>
      <c r="M994" s="17"/>
      <c r="N994" s="17"/>
      <c r="O994" s="17"/>
    </row>
    <row r="995" spans="12:15">
      <c r="L995" s="17"/>
      <c r="M995" s="17"/>
      <c r="N995" s="17"/>
      <c r="O995" s="17"/>
    </row>
    <row r="996" spans="12:15">
      <c r="L996" s="17"/>
      <c r="M996" s="17"/>
      <c r="N996" s="17"/>
      <c r="O996" s="17"/>
    </row>
    <row r="997" spans="12:15">
      <c r="L997" s="17"/>
      <c r="M997" s="17"/>
      <c r="N997" s="17"/>
      <c r="O997" s="17"/>
    </row>
    <row r="998" spans="12:15">
      <c r="L998" s="17"/>
      <c r="M998" s="17"/>
      <c r="N998" s="17"/>
      <c r="O998" s="17"/>
    </row>
    <row r="999" spans="12:15">
      <c r="L999" s="17"/>
      <c r="M999" s="17"/>
      <c r="N999" s="17"/>
      <c r="O999" s="17"/>
    </row>
    <row r="1000" spans="12:15">
      <c r="L1000" s="17"/>
      <c r="M1000" s="17"/>
      <c r="N1000" s="17"/>
      <c r="O1000" s="17"/>
    </row>
  </sheetData>
  <autoFilter ref="A1:AT815" xr:uid="{00FC2F2F-6D37-4B11-A15C-71888CD9A610}">
    <filterColumn colId="16">
      <customFilters>
        <customFilter operator="lessThan" val="31"/>
      </customFilters>
    </filterColumn>
  </autoFilter>
  <customSheetViews>
    <customSheetView guid="{9924EB71-396F-46D8-8158-EA6535E96E20}" filter="1" showAutoFilter="1">
      <pageMargins left="0.7" right="0.7" top="0.75" bottom="0.75" header="0.3" footer="0.3"/>
      <autoFilter ref="A1:AE815" xr:uid="{00000000-0000-0000-0000-000000000000}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95"/>
  <sheetViews>
    <sheetView showGridLines="0" workbookViewId="0">
      <selection activeCell="G14" sqref="G14"/>
    </sheetView>
  </sheetViews>
  <sheetFormatPr defaultColWidth="14.44140625" defaultRowHeight="15.75" customHeight="1"/>
  <cols>
    <col min="1" max="1" width="24.21875" customWidth="1"/>
  </cols>
  <sheetData>
    <row r="1" spans="1:4">
      <c r="A1" s="18" t="s">
        <v>5</v>
      </c>
      <c r="B1" s="18" t="s">
        <v>1122</v>
      </c>
      <c r="C1" s="18" t="s">
        <v>1123</v>
      </c>
    </row>
    <row r="2" spans="1:4">
      <c r="A2" s="18" t="s">
        <v>992</v>
      </c>
      <c r="B2" s="18">
        <v>277704</v>
      </c>
      <c r="C2" s="18">
        <v>277704</v>
      </c>
      <c r="D2" s="18">
        <f t="shared" ref="D2:D195" si="0">B2/C2</f>
        <v>1</v>
      </c>
    </row>
    <row r="3" spans="1:4">
      <c r="A3" s="18" t="s">
        <v>679</v>
      </c>
      <c r="B3" s="18">
        <v>147844</v>
      </c>
      <c r="C3" s="18">
        <v>147844</v>
      </c>
      <c r="D3" s="18">
        <f t="shared" si="0"/>
        <v>1</v>
      </c>
    </row>
    <row r="4" spans="1:4">
      <c r="A4" s="18" t="s">
        <v>688</v>
      </c>
      <c r="B4" s="18">
        <v>5432</v>
      </c>
      <c r="C4" s="18">
        <v>5432</v>
      </c>
      <c r="D4" s="18">
        <f t="shared" si="0"/>
        <v>1</v>
      </c>
    </row>
    <row r="5" spans="1:4">
      <c r="A5" s="18" t="s">
        <v>1107</v>
      </c>
      <c r="B5" s="18">
        <v>4270528</v>
      </c>
      <c r="C5" s="18">
        <v>5618624</v>
      </c>
      <c r="D5" s="18">
        <f t="shared" si="0"/>
        <v>0.76006652162522359</v>
      </c>
    </row>
    <row r="6" spans="1:4">
      <c r="A6" s="18" t="s">
        <v>642</v>
      </c>
      <c r="B6" s="18">
        <v>18785168.820000004</v>
      </c>
      <c r="C6" s="18">
        <v>23499603.129999999</v>
      </c>
      <c r="D6" s="18">
        <f t="shared" si="0"/>
        <v>0.79938238599521427</v>
      </c>
    </row>
    <row r="7" spans="1:4">
      <c r="A7" s="18" t="s">
        <v>664</v>
      </c>
      <c r="B7" s="18">
        <v>49922.5</v>
      </c>
      <c r="C7" s="18">
        <v>49922.5</v>
      </c>
      <c r="D7" s="18">
        <f t="shared" si="0"/>
        <v>1</v>
      </c>
    </row>
    <row r="8" spans="1:4">
      <c r="A8" s="18" t="s">
        <v>684</v>
      </c>
      <c r="B8" s="18">
        <v>17583.5</v>
      </c>
      <c r="C8" s="18">
        <v>17583.5</v>
      </c>
      <c r="D8" s="18">
        <f t="shared" si="0"/>
        <v>1</v>
      </c>
    </row>
    <row r="9" spans="1:4">
      <c r="A9" s="18" t="s">
        <v>1039</v>
      </c>
      <c r="B9" s="18">
        <v>105696</v>
      </c>
      <c r="C9" s="18">
        <v>105696</v>
      </c>
      <c r="D9" s="18">
        <f t="shared" si="0"/>
        <v>1</v>
      </c>
    </row>
    <row r="10" spans="1:4">
      <c r="A10" s="18" t="s">
        <v>239</v>
      </c>
      <c r="B10" s="18">
        <v>11882326.599999998</v>
      </c>
      <c r="C10" s="18">
        <v>14807057.359999998</v>
      </c>
      <c r="D10" s="18">
        <f t="shared" si="0"/>
        <v>0.80247724521545316</v>
      </c>
    </row>
    <row r="11" spans="1:4">
      <c r="A11" s="18" t="s">
        <v>584</v>
      </c>
      <c r="B11" s="18">
        <v>2338535.5</v>
      </c>
      <c r="C11" s="18">
        <v>2708327.5</v>
      </c>
      <c r="D11" s="18">
        <f t="shared" si="0"/>
        <v>0.8634611213008766</v>
      </c>
    </row>
    <row r="12" spans="1:4">
      <c r="A12" s="18" t="s">
        <v>1037</v>
      </c>
      <c r="B12" s="18">
        <v>574992</v>
      </c>
      <c r="C12" s="18">
        <v>574992</v>
      </c>
      <c r="D12" s="18">
        <f t="shared" si="0"/>
        <v>1</v>
      </c>
    </row>
    <row r="13" spans="1:4">
      <c r="A13" s="18" t="s">
        <v>677</v>
      </c>
      <c r="B13" s="18">
        <v>863016</v>
      </c>
      <c r="C13" s="18">
        <v>1044675</v>
      </c>
      <c r="D13" s="18">
        <f t="shared" si="0"/>
        <v>0.82610955560341737</v>
      </c>
    </row>
    <row r="14" spans="1:4">
      <c r="A14" s="18" t="s">
        <v>651</v>
      </c>
      <c r="B14" s="18">
        <v>6318.8999999999987</v>
      </c>
      <c r="C14" s="18">
        <v>17186.399999999998</v>
      </c>
      <c r="D14" s="18">
        <f t="shared" si="0"/>
        <v>0.36766862170087972</v>
      </c>
    </row>
    <row r="15" spans="1:4">
      <c r="A15" s="18" t="s">
        <v>1023</v>
      </c>
      <c r="B15" s="18">
        <v>77406</v>
      </c>
      <c r="C15" s="18">
        <v>77406</v>
      </c>
      <c r="D15" s="18">
        <f t="shared" si="0"/>
        <v>1</v>
      </c>
    </row>
    <row r="16" spans="1:4">
      <c r="A16" s="18" t="s">
        <v>264</v>
      </c>
      <c r="B16" s="18">
        <v>3535548</v>
      </c>
      <c r="C16" s="18">
        <v>4069967</v>
      </c>
      <c r="D16" s="18">
        <f t="shared" si="0"/>
        <v>0.86869205573411279</v>
      </c>
    </row>
    <row r="17" spans="1:4">
      <c r="A17" s="18" t="s">
        <v>569</v>
      </c>
      <c r="B17" s="18">
        <v>31135763.999999996</v>
      </c>
      <c r="C17" s="18">
        <v>36161142</v>
      </c>
      <c r="D17" s="18">
        <f t="shared" si="0"/>
        <v>0.86102822748241736</v>
      </c>
    </row>
    <row r="18" spans="1:4">
      <c r="A18" s="18" t="s">
        <v>1092</v>
      </c>
      <c r="B18" s="18">
        <v>44832.000000000007</v>
      </c>
      <c r="C18" s="18">
        <v>44832.000000000007</v>
      </c>
      <c r="D18" s="18">
        <f t="shared" si="0"/>
        <v>1</v>
      </c>
    </row>
    <row r="19" spans="1:4">
      <c r="A19" s="18" t="s">
        <v>296</v>
      </c>
      <c r="B19" s="18">
        <v>5272930</v>
      </c>
      <c r="C19" s="18">
        <v>5776209</v>
      </c>
      <c r="D19" s="18">
        <f t="shared" si="0"/>
        <v>0.91287036185844384</v>
      </c>
    </row>
    <row r="20" spans="1:4">
      <c r="A20" s="18" t="s">
        <v>580</v>
      </c>
      <c r="B20" s="18">
        <v>6798880.0000000009</v>
      </c>
      <c r="C20" s="18">
        <v>7342752.0000000009</v>
      </c>
      <c r="D20" s="18">
        <f t="shared" si="0"/>
        <v>0.92593076819154452</v>
      </c>
    </row>
    <row r="21" spans="1:4">
      <c r="A21" s="18" t="s">
        <v>1003</v>
      </c>
      <c r="B21" s="18">
        <v>6123.0400000000018</v>
      </c>
      <c r="C21" s="18">
        <v>8490.7200000000012</v>
      </c>
      <c r="D21" s="18">
        <f t="shared" si="0"/>
        <v>0.72114496768236391</v>
      </c>
    </row>
    <row r="22" spans="1:4">
      <c r="A22" s="18" t="s">
        <v>279</v>
      </c>
      <c r="B22" s="18">
        <v>28604.080000000005</v>
      </c>
      <c r="C22" s="18">
        <v>39736.720000000001</v>
      </c>
      <c r="D22" s="18">
        <f t="shared" si="0"/>
        <v>0.71983998679307215</v>
      </c>
    </row>
    <row r="23" spans="1:4">
      <c r="A23" s="18" t="s">
        <v>572</v>
      </c>
      <c r="B23" s="18">
        <v>30986.53</v>
      </c>
      <c r="C23" s="18">
        <v>37901.68</v>
      </c>
      <c r="D23" s="18">
        <f t="shared" si="0"/>
        <v>0.81755030383877436</v>
      </c>
    </row>
    <row r="24" spans="1:4">
      <c r="A24" s="18" t="s">
        <v>779</v>
      </c>
      <c r="B24" s="18">
        <v>861743.23</v>
      </c>
      <c r="C24" s="18">
        <v>1696816.75</v>
      </c>
      <c r="D24" s="18">
        <f t="shared" si="0"/>
        <v>0.50785874785830587</v>
      </c>
    </row>
    <row r="25" spans="1:4">
      <c r="A25" s="18" t="s">
        <v>768</v>
      </c>
      <c r="B25" s="18">
        <v>488362.24000000005</v>
      </c>
      <c r="C25" s="18">
        <v>706410.84000000008</v>
      </c>
      <c r="D25" s="18">
        <f t="shared" si="0"/>
        <v>0.69132891562083054</v>
      </c>
    </row>
    <row r="26" spans="1:4">
      <c r="A26" s="18" t="s">
        <v>831</v>
      </c>
      <c r="B26" s="18">
        <v>44660.12</v>
      </c>
      <c r="C26" s="18">
        <v>51324.06</v>
      </c>
      <c r="D26" s="18">
        <f t="shared" si="0"/>
        <v>0.87015953141664948</v>
      </c>
    </row>
    <row r="27" spans="1:4">
      <c r="A27" s="18" t="s">
        <v>620</v>
      </c>
      <c r="B27" s="18">
        <v>8214.5</v>
      </c>
      <c r="C27" s="18">
        <v>8214.5</v>
      </c>
      <c r="D27" s="18">
        <f t="shared" si="0"/>
        <v>1</v>
      </c>
    </row>
    <row r="28" spans="1:4">
      <c r="A28" s="18" t="s">
        <v>1005</v>
      </c>
      <c r="B28" s="18">
        <v>266100.00000000006</v>
      </c>
      <c r="C28" s="18">
        <v>369460.00000000006</v>
      </c>
      <c r="D28" s="18">
        <f t="shared" si="0"/>
        <v>0.7202403507822227</v>
      </c>
    </row>
    <row r="29" spans="1:4">
      <c r="A29" s="18" t="s">
        <v>225</v>
      </c>
      <c r="B29" s="18">
        <v>4781967.1799999988</v>
      </c>
      <c r="C29" s="18">
        <v>7613009.1799999997</v>
      </c>
      <c r="D29" s="18">
        <f t="shared" si="0"/>
        <v>0.62813101454844156</v>
      </c>
    </row>
    <row r="30" spans="1:4">
      <c r="A30" s="18" t="s">
        <v>575</v>
      </c>
      <c r="B30" s="18">
        <v>1581289.5000000005</v>
      </c>
      <c r="C30" s="18">
        <v>2268286.5</v>
      </c>
      <c r="D30" s="18">
        <f t="shared" si="0"/>
        <v>0.69712952927242677</v>
      </c>
    </row>
    <row r="31" spans="1:4">
      <c r="A31" s="18" t="s">
        <v>74</v>
      </c>
      <c r="B31" s="18">
        <v>47872.220000000008</v>
      </c>
      <c r="C31" s="18">
        <v>135765.72</v>
      </c>
      <c r="D31" s="18">
        <f t="shared" si="0"/>
        <v>0.35260903857026654</v>
      </c>
    </row>
    <row r="32" spans="1:4">
      <c r="A32" s="18" t="s">
        <v>72</v>
      </c>
      <c r="B32" s="18">
        <v>1889034.2100000002</v>
      </c>
      <c r="C32" s="18">
        <v>3065106.98</v>
      </c>
      <c r="D32" s="18">
        <f t="shared" si="0"/>
        <v>0.61630286392157185</v>
      </c>
    </row>
    <row r="33" spans="1:4">
      <c r="A33" s="18" t="s">
        <v>111</v>
      </c>
      <c r="B33" s="18">
        <v>122287.33999999998</v>
      </c>
      <c r="C33" s="18">
        <v>203665.08000000002</v>
      </c>
      <c r="D33" s="18">
        <f t="shared" si="0"/>
        <v>0.60043351565226588</v>
      </c>
    </row>
    <row r="34" spans="1:4">
      <c r="A34" s="18" t="s">
        <v>99</v>
      </c>
      <c r="B34" s="18">
        <v>31725.079999999998</v>
      </c>
      <c r="C34" s="18">
        <v>60042.02</v>
      </c>
      <c r="D34" s="18">
        <f t="shared" si="0"/>
        <v>0.5283812903030245</v>
      </c>
    </row>
    <row r="35" spans="1:4">
      <c r="A35" s="18" t="s">
        <v>662</v>
      </c>
      <c r="B35" s="18">
        <v>14660902</v>
      </c>
      <c r="C35" s="18">
        <v>18991594</v>
      </c>
      <c r="D35" s="18">
        <f t="shared" si="0"/>
        <v>0.77196795592829126</v>
      </c>
    </row>
    <row r="36" spans="1:4">
      <c r="A36" s="18" t="s">
        <v>924</v>
      </c>
      <c r="B36" s="18">
        <v>861195.00000000012</v>
      </c>
      <c r="C36" s="18">
        <v>928122</v>
      </c>
      <c r="D36" s="18">
        <f t="shared" si="0"/>
        <v>0.92788986792684591</v>
      </c>
    </row>
    <row r="37" spans="1:4">
      <c r="A37" s="18" t="s">
        <v>698</v>
      </c>
      <c r="B37" s="18">
        <v>519843.9</v>
      </c>
      <c r="C37" s="18">
        <v>638221.5</v>
      </c>
      <c r="D37" s="18">
        <f t="shared" si="0"/>
        <v>0.81451956726622343</v>
      </c>
    </row>
    <row r="38" spans="1:4">
      <c r="A38" s="18" t="s">
        <v>660</v>
      </c>
      <c r="B38" s="18">
        <v>34051.919999999998</v>
      </c>
      <c r="C38" s="18">
        <v>39549.199999999997</v>
      </c>
      <c r="D38" s="18">
        <f t="shared" si="0"/>
        <v>0.86100148675573718</v>
      </c>
    </row>
    <row r="39" spans="1:4">
      <c r="A39" s="18" t="s">
        <v>655</v>
      </c>
      <c r="B39" s="18">
        <v>1455.5</v>
      </c>
      <c r="C39" s="18">
        <v>1455.5</v>
      </c>
      <c r="D39" s="18">
        <f t="shared" si="0"/>
        <v>1</v>
      </c>
    </row>
    <row r="40" spans="1:4">
      <c r="A40" s="18" t="s">
        <v>675</v>
      </c>
      <c r="B40" s="18">
        <v>1898900.48</v>
      </c>
      <c r="C40" s="18">
        <v>2453183.96</v>
      </c>
      <c r="D40" s="18">
        <f t="shared" si="0"/>
        <v>0.77405547686688769</v>
      </c>
    </row>
    <row r="41" spans="1:4">
      <c r="A41" s="18" t="s">
        <v>653</v>
      </c>
      <c r="B41" s="18">
        <v>811508.1399999999</v>
      </c>
      <c r="C41" s="18">
        <v>952006.05999999994</v>
      </c>
      <c r="D41" s="18">
        <f t="shared" si="0"/>
        <v>0.85241909069360333</v>
      </c>
    </row>
    <row r="42" spans="1:4">
      <c r="A42" s="18" t="s">
        <v>682</v>
      </c>
      <c r="B42" s="18">
        <v>5319.95</v>
      </c>
      <c r="C42" s="18">
        <v>8682.2999999999993</v>
      </c>
      <c r="D42" s="18">
        <f t="shared" si="0"/>
        <v>0.6127351047533488</v>
      </c>
    </row>
    <row r="43" spans="1:4">
      <c r="A43" s="18" t="s">
        <v>648</v>
      </c>
      <c r="B43" s="18">
        <v>1415.5</v>
      </c>
      <c r="C43" s="18">
        <v>1415.5</v>
      </c>
      <c r="D43" s="18">
        <f t="shared" si="0"/>
        <v>1</v>
      </c>
    </row>
    <row r="44" spans="1:4">
      <c r="A44" s="18" t="s">
        <v>484</v>
      </c>
      <c r="B44" s="18">
        <v>511214.32000000007</v>
      </c>
      <c r="C44" s="18">
        <v>587128.28</v>
      </c>
      <c r="D44" s="18">
        <f t="shared" si="0"/>
        <v>0.87070294076108889</v>
      </c>
    </row>
    <row r="45" spans="1:4">
      <c r="A45" s="18" t="s">
        <v>476</v>
      </c>
      <c r="B45" s="18">
        <v>49033.5</v>
      </c>
      <c r="C45" s="18">
        <v>49033.5</v>
      </c>
      <c r="D45" s="18">
        <f t="shared" si="0"/>
        <v>1</v>
      </c>
    </row>
    <row r="46" spans="1:4">
      <c r="A46" s="18" t="s">
        <v>52</v>
      </c>
      <c r="B46" s="18">
        <v>96195.000000000015</v>
      </c>
      <c r="C46" s="18">
        <v>176444.78</v>
      </c>
      <c r="D46" s="18">
        <f t="shared" si="0"/>
        <v>0.54518473144969215</v>
      </c>
    </row>
    <row r="47" spans="1:4">
      <c r="A47" s="18" t="s">
        <v>105</v>
      </c>
      <c r="B47" s="18">
        <v>-4375.0300000000007</v>
      </c>
      <c r="C47" s="18">
        <v>4532.82</v>
      </c>
      <c r="D47" s="18">
        <f t="shared" si="0"/>
        <v>-0.9651894405690058</v>
      </c>
    </row>
    <row r="48" spans="1:4">
      <c r="A48" s="18" t="s">
        <v>109</v>
      </c>
      <c r="B48" s="18">
        <v>-161661.47999999998</v>
      </c>
      <c r="C48" s="18">
        <v>1133393.7100000002</v>
      </c>
      <c r="D48" s="18">
        <f t="shared" si="0"/>
        <v>-0.14263488368926977</v>
      </c>
    </row>
    <row r="49" spans="1:4">
      <c r="A49" s="18" t="s">
        <v>60</v>
      </c>
      <c r="B49" s="18">
        <v>199814.54</v>
      </c>
      <c r="C49" s="18">
        <v>588046.38</v>
      </c>
      <c r="D49" s="18">
        <f t="shared" si="0"/>
        <v>0.33979384415222486</v>
      </c>
    </row>
    <row r="50" spans="1:4">
      <c r="A50" s="18" t="s">
        <v>83</v>
      </c>
      <c r="B50" s="18">
        <v>49252.11</v>
      </c>
      <c r="C50" s="18">
        <v>89145.22</v>
      </c>
      <c r="D50" s="18">
        <f t="shared" si="0"/>
        <v>0.55249299962465737</v>
      </c>
    </row>
    <row r="51" spans="1:4">
      <c r="A51" s="18" t="s">
        <v>81</v>
      </c>
      <c r="B51" s="18">
        <v>128166.47999999997</v>
      </c>
      <c r="C51" s="18">
        <v>221875.01000000004</v>
      </c>
      <c r="D51" s="18">
        <f t="shared" si="0"/>
        <v>0.57765171481006328</v>
      </c>
    </row>
    <row r="52" spans="1:4">
      <c r="A52" s="18" t="s">
        <v>58</v>
      </c>
      <c r="B52" s="18">
        <v>5685.41</v>
      </c>
      <c r="C52" s="18">
        <v>17986.939999999999</v>
      </c>
      <c r="D52" s="18">
        <f t="shared" si="0"/>
        <v>0.31608544866441984</v>
      </c>
    </row>
    <row r="53" spans="1:4">
      <c r="A53" s="18" t="s">
        <v>68</v>
      </c>
      <c r="B53" s="18">
        <v>-6645.409999999998</v>
      </c>
      <c r="C53" s="18">
        <v>17589.71</v>
      </c>
      <c r="D53" s="18">
        <f t="shared" si="0"/>
        <v>-0.37780099842464704</v>
      </c>
    </row>
    <row r="54" spans="1:4">
      <c r="A54" s="18" t="s">
        <v>131</v>
      </c>
      <c r="B54" s="18">
        <v>277</v>
      </c>
      <c r="C54" s="18">
        <v>277.5</v>
      </c>
      <c r="D54" s="18">
        <f t="shared" si="0"/>
        <v>0.99819819819819822</v>
      </c>
    </row>
    <row r="55" spans="1:4">
      <c r="A55" s="18" t="s">
        <v>443</v>
      </c>
      <c r="B55" s="18">
        <v>37915.5</v>
      </c>
      <c r="C55" s="18">
        <v>37915.5</v>
      </c>
      <c r="D55" s="18">
        <f t="shared" si="0"/>
        <v>1</v>
      </c>
    </row>
    <row r="56" spans="1:4">
      <c r="A56" s="18" t="s">
        <v>170</v>
      </c>
      <c r="B56" s="18">
        <v>151564.44999999998</v>
      </c>
      <c r="C56" s="18">
        <v>226618.19999999998</v>
      </c>
      <c r="D56" s="18">
        <f t="shared" si="0"/>
        <v>0.66880969842669302</v>
      </c>
    </row>
    <row r="57" spans="1:4">
      <c r="A57" s="18" t="s">
        <v>136</v>
      </c>
      <c r="B57" s="18">
        <v>88260</v>
      </c>
      <c r="C57" s="18">
        <v>88475.5</v>
      </c>
      <c r="D57" s="18">
        <f t="shared" si="0"/>
        <v>0.99756429746087905</v>
      </c>
    </row>
    <row r="58" spans="1:4">
      <c r="A58" s="18" t="s">
        <v>159</v>
      </c>
      <c r="B58" s="18">
        <v>295499.55999999982</v>
      </c>
      <c r="C58" s="18">
        <v>875520.24</v>
      </c>
      <c r="D58" s="18">
        <f t="shared" si="0"/>
        <v>0.33751311106182974</v>
      </c>
    </row>
    <row r="59" spans="1:4">
      <c r="A59" s="18" t="s">
        <v>124</v>
      </c>
      <c r="B59" s="18">
        <v>-812.15999999999917</v>
      </c>
      <c r="C59" s="18">
        <v>5793.12</v>
      </c>
      <c r="D59" s="18">
        <f t="shared" si="0"/>
        <v>-0.14019388516032796</v>
      </c>
    </row>
    <row r="60" spans="1:4">
      <c r="A60" s="18" t="s">
        <v>122</v>
      </c>
      <c r="B60" s="18">
        <v>35043.549999999981</v>
      </c>
      <c r="C60" s="18">
        <v>161979.34999999998</v>
      </c>
      <c r="D60" s="18">
        <f t="shared" si="0"/>
        <v>0.21634578728708312</v>
      </c>
    </row>
    <row r="61" spans="1:4">
      <c r="A61" s="18" t="s">
        <v>149</v>
      </c>
      <c r="B61" s="18">
        <v>765.5</v>
      </c>
      <c r="C61" s="18">
        <v>765.5</v>
      </c>
      <c r="D61" s="18">
        <f t="shared" si="0"/>
        <v>1</v>
      </c>
    </row>
    <row r="62" spans="1:4">
      <c r="A62" s="18" t="s">
        <v>147</v>
      </c>
      <c r="B62" s="18">
        <v>-63014.479999999996</v>
      </c>
      <c r="C62" s="18">
        <v>156582.04</v>
      </c>
      <c r="D62" s="18">
        <f t="shared" si="0"/>
        <v>-0.40243746984009143</v>
      </c>
    </row>
    <row r="63" spans="1:4">
      <c r="A63" s="18" t="s">
        <v>441</v>
      </c>
      <c r="B63" s="18">
        <v>176136.61</v>
      </c>
      <c r="C63" s="18">
        <v>1013483.8099999999</v>
      </c>
      <c r="D63" s="18">
        <f t="shared" si="0"/>
        <v>0.17379321530553113</v>
      </c>
    </row>
    <row r="64" spans="1:4">
      <c r="A64" s="18" t="s">
        <v>464</v>
      </c>
      <c r="B64" s="18">
        <v>30546.810000000005</v>
      </c>
      <c r="C64" s="18">
        <v>47945.250000000007</v>
      </c>
      <c r="D64" s="18">
        <f t="shared" si="0"/>
        <v>0.63711858838988222</v>
      </c>
    </row>
    <row r="65" spans="1:4">
      <c r="A65" s="18" t="s">
        <v>138</v>
      </c>
      <c r="B65" s="18">
        <v>-1163.7600000000002</v>
      </c>
      <c r="C65" s="18">
        <v>1672.3199999999997</v>
      </c>
      <c r="D65" s="18">
        <f t="shared" si="0"/>
        <v>-0.69589552238805996</v>
      </c>
    </row>
    <row r="66" spans="1:4">
      <c r="A66" s="18" t="s">
        <v>492</v>
      </c>
      <c r="B66" s="18">
        <v>65953.600000000035</v>
      </c>
      <c r="C66" s="18">
        <v>642863.08000000007</v>
      </c>
      <c r="D66" s="18">
        <f t="shared" si="0"/>
        <v>0.10259354138053788</v>
      </c>
    </row>
    <row r="67" spans="1:4">
      <c r="A67" s="18" t="s">
        <v>531</v>
      </c>
      <c r="B67" s="18">
        <v>587518.19999999995</v>
      </c>
      <c r="C67" s="18">
        <v>652335.52</v>
      </c>
      <c r="D67" s="18">
        <f t="shared" si="0"/>
        <v>0.90063806428937054</v>
      </c>
    </row>
    <row r="68" spans="1:4">
      <c r="A68" s="18" t="s">
        <v>534</v>
      </c>
      <c r="B68" s="18">
        <v>44338.5</v>
      </c>
      <c r="C68" s="18">
        <v>52842.84</v>
      </c>
      <c r="D68" s="18">
        <f t="shared" si="0"/>
        <v>0.8390635325429141</v>
      </c>
    </row>
    <row r="69" spans="1:4">
      <c r="A69" s="18" t="s">
        <v>721</v>
      </c>
      <c r="B69" s="18">
        <v>1838390.4639999997</v>
      </c>
      <c r="C69" s="18">
        <v>1903025.5999999996</v>
      </c>
      <c r="D69" s="18">
        <f t="shared" si="0"/>
        <v>0.96603559300515984</v>
      </c>
    </row>
    <row r="70" spans="1:4">
      <c r="A70" s="18" t="s">
        <v>758</v>
      </c>
      <c r="B70" s="18">
        <v>580170.5</v>
      </c>
      <c r="C70" s="18">
        <v>588445.5</v>
      </c>
      <c r="D70" s="18">
        <f t="shared" si="0"/>
        <v>0.98593752522536071</v>
      </c>
    </row>
    <row r="71" spans="1:4">
      <c r="A71" s="18" t="s">
        <v>822</v>
      </c>
      <c r="B71" s="18">
        <v>32902.5</v>
      </c>
      <c r="C71" s="18">
        <v>32902.5</v>
      </c>
      <c r="D71" s="18">
        <f t="shared" si="0"/>
        <v>1</v>
      </c>
    </row>
    <row r="72" spans="1:4">
      <c r="A72" s="18" t="s">
        <v>812</v>
      </c>
      <c r="B72" s="18">
        <v>9928.7599999999984</v>
      </c>
      <c r="C72" s="18">
        <v>15676.419999999998</v>
      </c>
      <c r="D72" s="18">
        <f t="shared" si="0"/>
        <v>0.63335634028687671</v>
      </c>
    </row>
    <row r="73" spans="1:4">
      <c r="A73" s="18" t="s">
        <v>772</v>
      </c>
      <c r="B73" s="18">
        <v>39361.5</v>
      </c>
      <c r="C73" s="18">
        <v>45629.5</v>
      </c>
      <c r="D73" s="18">
        <f t="shared" si="0"/>
        <v>0.8626327266351812</v>
      </c>
    </row>
    <row r="74" spans="1:4">
      <c r="A74" s="18" t="s">
        <v>764</v>
      </c>
      <c r="B74" s="18">
        <v>33015</v>
      </c>
      <c r="C74" s="18">
        <v>58167</v>
      </c>
      <c r="D74" s="18">
        <f t="shared" si="0"/>
        <v>0.56758987054515442</v>
      </c>
    </row>
    <row r="75" spans="1:4">
      <c r="A75" s="18" t="s">
        <v>756</v>
      </c>
      <c r="B75" s="18">
        <v>793.5</v>
      </c>
      <c r="C75" s="18">
        <v>2196.5</v>
      </c>
      <c r="D75" s="18">
        <f t="shared" si="0"/>
        <v>0.36125654450261779</v>
      </c>
    </row>
    <row r="76" spans="1:4">
      <c r="A76" s="18" t="s">
        <v>754</v>
      </c>
      <c r="B76" s="18">
        <v>20.5</v>
      </c>
      <c r="C76" s="18">
        <v>4921.5</v>
      </c>
      <c r="D76" s="18">
        <f t="shared" si="0"/>
        <v>4.1653967286396426E-3</v>
      </c>
    </row>
    <row r="77" spans="1:4">
      <c r="A77" s="18" t="s">
        <v>521</v>
      </c>
      <c r="B77" s="18">
        <v>6605436</v>
      </c>
      <c r="C77" s="18">
        <v>6746908</v>
      </c>
      <c r="D77" s="18">
        <f t="shared" si="0"/>
        <v>0.97903158009565272</v>
      </c>
    </row>
    <row r="78" spans="1:4">
      <c r="A78" s="18" t="s">
        <v>501</v>
      </c>
      <c r="B78" s="18">
        <v>11558317</v>
      </c>
      <c r="C78" s="18">
        <v>11690749</v>
      </c>
      <c r="D78" s="18">
        <f t="shared" si="0"/>
        <v>0.98867206882980718</v>
      </c>
    </row>
    <row r="79" spans="1:4">
      <c r="A79" s="18" t="s">
        <v>545</v>
      </c>
      <c r="B79" s="18">
        <v>8830519.4999999981</v>
      </c>
      <c r="C79" s="18">
        <v>8844225</v>
      </c>
      <c r="D79" s="18">
        <f t="shared" si="0"/>
        <v>0.99845034471646732</v>
      </c>
    </row>
    <row r="80" spans="1:4">
      <c r="A80" s="18" t="s">
        <v>519</v>
      </c>
      <c r="B80" s="18">
        <v>25120320.5</v>
      </c>
      <c r="C80" s="18">
        <v>25252710</v>
      </c>
      <c r="D80" s="18">
        <f t="shared" si="0"/>
        <v>0.99475741415475805</v>
      </c>
    </row>
    <row r="81" spans="1:4">
      <c r="A81" s="18" t="s">
        <v>843</v>
      </c>
      <c r="B81" s="18">
        <v>74554.5</v>
      </c>
      <c r="C81" s="18">
        <v>74554.5</v>
      </c>
      <c r="D81" s="18">
        <f t="shared" si="0"/>
        <v>1</v>
      </c>
    </row>
    <row r="82" spans="1:4">
      <c r="A82" s="18" t="s">
        <v>888</v>
      </c>
      <c r="B82" s="18">
        <v>2994020</v>
      </c>
      <c r="C82" s="18">
        <v>4303460</v>
      </c>
      <c r="D82" s="18">
        <f t="shared" si="0"/>
        <v>0.69572390588038457</v>
      </c>
    </row>
    <row r="83" spans="1:4">
      <c r="A83" s="18" t="s">
        <v>862</v>
      </c>
      <c r="B83" s="18">
        <v>2250</v>
      </c>
      <c r="C83" s="18">
        <v>2250</v>
      </c>
      <c r="D83" s="18">
        <f t="shared" si="0"/>
        <v>1</v>
      </c>
    </row>
    <row r="84" spans="1:4">
      <c r="A84" s="18" t="s">
        <v>911</v>
      </c>
      <c r="B84" s="18">
        <v>28728.18</v>
      </c>
      <c r="C84" s="18">
        <v>39867.800000000003</v>
      </c>
      <c r="D84" s="18">
        <f t="shared" si="0"/>
        <v>0.72058603685179512</v>
      </c>
    </row>
    <row r="85" spans="1:4">
      <c r="A85" s="18" t="s">
        <v>956</v>
      </c>
      <c r="B85" s="18">
        <v>0</v>
      </c>
      <c r="C85" s="18">
        <v>0</v>
      </c>
      <c r="D85" s="18" t="e">
        <f t="shared" si="0"/>
        <v>#DIV/0!</v>
      </c>
    </row>
    <row r="86" spans="1:4">
      <c r="A86" s="18" t="s">
        <v>770</v>
      </c>
      <c r="B86" s="18">
        <v>4248521.4799999995</v>
      </c>
      <c r="C86" s="18">
        <v>4334220.8</v>
      </c>
      <c r="D86" s="18">
        <f t="shared" si="0"/>
        <v>0.98022728329853426</v>
      </c>
    </row>
    <row r="87" spans="1:4">
      <c r="A87" s="18" t="s">
        <v>700</v>
      </c>
      <c r="B87" s="18">
        <v>23391406.688000001</v>
      </c>
      <c r="C87" s="18">
        <v>23451761.760000002</v>
      </c>
      <c r="D87" s="18">
        <f t="shared" si="0"/>
        <v>0.99742641629154938</v>
      </c>
    </row>
    <row r="88" spans="1:4">
      <c r="A88" s="18" t="s">
        <v>713</v>
      </c>
      <c r="B88" s="18">
        <v>34114.5</v>
      </c>
      <c r="C88" s="18">
        <v>34114.5</v>
      </c>
      <c r="D88" s="18">
        <f t="shared" si="0"/>
        <v>1</v>
      </c>
    </row>
    <row r="89" spans="1:4">
      <c r="A89" s="18" t="s">
        <v>371</v>
      </c>
      <c r="B89" s="18">
        <v>235813.74000000002</v>
      </c>
      <c r="C89" s="18">
        <v>1343022.7000000002</v>
      </c>
      <c r="D89" s="18">
        <f t="shared" si="0"/>
        <v>0.17558432928944537</v>
      </c>
    </row>
    <row r="90" spans="1:4">
      <c r="A90" s="18" t="s">
        <v>329</v>
      </c>
      <c r="B90" s="18">
        <v>12992.5</v>
      </c>
      <c r="C90" s="18">
        <v>12992.5</v>
      </c>
      <c r="D90" s="18">
        <f t="shared" si="0"/>
        <v>1</v>
      </c>
    </row>
    <row r="91" spans="1:4">
      <c r="A91" s="18" t="s">
        <v>350</v>
      </c>
      <c r="B91" s="18">
        <v>268698</v>
      </c>
      <c r="C91" s="18">
        <v>268698</v>
      </c>
      <c r="D91" s="18">
        <f t="shared" si="0"/>
        <v>1</v>
      </c>
    </row>
    <row r="92" spans="1:4">
      <c r="A92" s="18" t="s">
        <v>366</v>
      </c>
      <c r="B92" s="18">
        <v>141609</v>
      </c>
      <c r="C92" s="18">
        <v>141609</v>
      </c>
      <c r="D92" s="18">
        <f t="shared" si="0"/>
        <v>1</v>
      </c>
    </row>
    <row r="93" spans="1:4">
      <c r="A93" s="18" t="s">
        <v>327</v>
      </c>
      <c r="B93" s="18">
        <v>12569783</v>
      </c>
      <c r="C93" s="18">
        <v>17965192</v>
      </c>
      <c r="D93" s="18">
        <f t="shared" si="0"/>
        <v>0.69967429237605694</v>
      </c>
    </row>
    <row r="94" spans="1:4">
      <c r="A94" s="18" t="s">
        <v>362</v>
      </c>
      <c r="B94" s="18">
        <v>-1309.01</v>
      </c>
      <c r="C94" s="18">
        <v>484.96</v>
      </c>
      <c r="D94" s="18">
        <f t="shared" si="0"/>
        <v>-2.699212306169581</v>
      </c>
    </row>
    <row r="95" spans="1:4">
      <c r="A95" s="18" t="s">
        <v>793</v>
      </c>
      <c r="B95" s="18">
        <v>3121740.8</v>
      </c>
      <c r="C95" s="18">
        <v>3283600</v>
      </c>
      <c r="D95" s="18">
        <f t="shared" si="0"/>
        <v>0.95070678523571683</v>
      </c>
    </row>
    <row r="96" spans="1:4">
      <c r="A96" s="18" t="s">
        <v>820</v>
      </c>
      <c r="B96" s="18">
        <v>169569.00000000003</v>
      </c>
      <c r="C96" s="18">
        <v>169569.00000000003</v>
      </c>
      <c r="D96" s="18">
        <f t="shared" si="0"/>
        <v>1</v>
      </c>
    </row>
    <row r="97" spans="1:4">
      <c r="A97" s="18" t="s">
        <v>733</v>
      </c>
      <c r="B97" s="18">
        <v>555681.5</v>
      </c>
      <c r="C97" s="18">
        <v>555681.5</v>
      </c>
      <c r="D97" s="18">
        <f t="shared" si="0"/>
        <v>1</v>
      </c>
    </row>
    <row r="98" spans="1:4">
      <c r="A98" s="18" t="s">
        <v>725</v>
      </c>
      <c r="B98" s="18">
        <v>25331618.399999999</v>
      </c>
      <c r="C98" s="18">
        <v>30575252.5</v>
      </c>
      <c r="D98" s="18">
        <f t="shared" si="0"/>
        <v>0.82850070984695867</v>
      </c>
    </row>
    <row r="99" spans="1:4">
      <c r="A99" s="18" t="s">
        <v>826</v>
      </c>
      <c r="B99" s="18">
        <v>-15992.98</v>
      </c>
      <c r="C99" s="18">
        <v>46157.42</v>
      </c>
      <c r="D99" s="18">
        <f t="shared" si="0"/>
        <v>-0.34648773696623425</v>
      </c>
    </row>
    <row r="100" spans="1:4">
      <c r="A100" s="18" t="s">
        <v>747</v>
      </c>
      <c r="B100" s="18">
        <v>629854.12999999989</v>
      </c>
      <c r="C100" s="18">
        <v>684755.56999999983</v>
      </c>
      <c r="D100" s="18">
        <f t="shared" si="0"/>
        <v>0.91982330278817603</v>
      </c>
    </row>
    <row r="101" spans="1:4">
      <c r="A101" s="18" t="s">
        <v>1079</v>
      </c>
      <c r="B101" s="18">
        <v>10948</v>
      </c>
      <c r="C101" s="18">
        <v>10948</v>
      </c>
      <c r="D101" s="18">
        <f t="shared" si="0"/>
        <v>1</v>
      </c>
    </row>
    <row r="102" spans="1:4">
      <c r="A102" s="18" t="s">
        <v>834</v>
      </c>
      <c r="B102" s="18">
        <v>0</v>
      </c>
      <c r="C102" s="18">
        <v>0</v>
      </c>
      <c r="D102" s="18" t="e">
        <f t="shared" si="0"/>
        <v>#DIV/0!</v>
      </c>
    </row>
    <row r="103" spans="1:4">
      <c r="A103" s="18" t="s">
        <v>749</v>
      </c>
      <c r="B103" s="18">
        <v>0</v>
      </c>
      <c r="C103" s="18">
        <v>0</v>
      </c>
      <c r="D103" s="18" t="e">
        <f t="shared" si="0"/>
        <v>#DIV/0!</v>
      </c>
    </row>
    <row r="104" spans="1:4">
      <c r="A104" s="18" t="s">
        <v>984</v>
      </c>
      <c r="B104" s="18">
        <v>0</v>
      </c>
      <c r="C104" s="18">
        <v>0</v>
      </c>
      <c r="D104" s="18" t="e">
        <f t="shared" si="0"/>
        <v>#DIV/0!</v>
      </c>
    </row>
    <row r="105" spans="1:4">
      <c r="A105" s="18" t="s">
        <v>803</v>
      </c>
      <c r="B105" s="18">
        <v>14800</v>
      </c>
      <c r="C105" s="18">
        <v>24388</v>
      </c>
      <c r="D105" s="18">
        <f t="shared" si="0"/>
        <v>0.60685583073642779</v>
      </c>
    </row>
    <row r="106" spans="1:4">
      <c r="A106" s="18" t="s">
        <v>801</v>
      </c>
      <c r="B106" s="18">
        <v>60816</v>
      </c>
      <c r="C106" s="18">
        <v>60816</v>
      </c>
      <c r="D106" s="18">
        <f t="shared" si="0"/>
        <v>1</v>
      </c>
    </row>
    <row r="107" spans="1:4">
      <c r="A107" s="18" t="s">
        <v>731</v>
      </c>
      <c r="B107" s="18">
        <v>159949.86500000002</v>
      </c>
      <c r="C107" s="18">
        <v>273186.36000000004</v>
      </c>
      <c r="D107" s="18">
        <f t="shared" si="0"/>
        <v>0.58549725908716665</v>
      </c>
    </row>
    <row r="108" spans="1:4">
      <c r="A108" s="18" t="s">
        <v>785</v>
      </c>
      <c r="B108" s="18">
        <v>3235.5</v>
      </c>
      <c r="C108" s="18">
        <v>3235.5</v>
      </c>
      <c r="D108" s="18">
        <f t="shared" si="0"/>
        <v>1</v>
      </c>
    </row>
    <row r="109" spans="1:4">
      <c r="A109" s="18" t="s">
        <v>796</v>
      </c>
      <c r="B109" s="18">
        <v>17629.5</v>
      </c>
      <c r="C109" s="18">
        <v>29439.899999999994</v>
      </c>
      <c r="D109" s="18">
        <f t="shared" si="0"/>
        <v>0.59883015906983394</v>
      </c>
    </row>
    <row r="110" spans="1:4">
      <c r="A110" s="18" t="s">
        <v>727</v>
      </c>
      <c r="B110" s="18">
        <v>0</v>
      </c>
      <c r="C110" s="18">
        <v>0</v>
      </c>
      <c r="D110" s="18" t="e">
        <f t="shared" si="0"/>
        <v>#DIV/0!</v>
      </c>
    </row>
    <row r="111" spans="1:4">
      <c r="A111" s="18" t="s">
        <v>828</v>
      </c>
      <c r="B111" s="18">
        <v>0</v>
      </c>
      <c r="C111" s="18">
        <v>0</v>
      </c>
      <c r="D111" s="18" t="e">
        <f t="shared" si="0"/>
        <v>#DIV/0!</v>
      </c>
    </row>
    <row r="112" spans="1:4">
      <c r="A112" s="18" t="s">
        <v>729</v>
      </c>
      <c r="B112" s="18">
        <v>115977.74999999997</v>
      </c>
      <c r="C112" s="18">
        <v>334052.63999999996</v>
      </c>
      <c r="D112" s="18">
        <f t="shared" si="0"/>
        <v>0.34718405458493007</v>
      </c>
    </row>
    <row r="113" spans="1:4">
      <c r="A113" s="18" t="s">
        <v>695</v>
      </c>
      <c r="B113" s="18">
        <v>14822251.999999998</v>
      </c>
      <c r="C113" s="18">
        <v>14931895.999999998</v>
      </c>
      <c r="D113" s="18">
        <f t="shared" si="0"/>
        <v>0.99265706109927365</v>
      </c>
    </row>
    <row r="114" spans="1:4">
      <c r="A114" s="18" t="s">
        <v>808</v>
      </c>
      <c r="B114" s="18">
        <v>-95.754999999999939</v>
      </c>
      <c r="C114" s="18">
        <v>3370.79</v>
      </c>
      <c r="D114" s="18">
        <f t="shared" si="0"/>
        <v>-2.8407287312469758E-2</v>
      </c>
    </row>
    <row r="115" spans="1:4">
      <c r="A115" s="18" t="s">
        <v>715</v>
      </c>
      <c r="B115" s="18">
        <v>1948322.656</v>
      </c>
      <c r="C115" s="18">
        <v>2033243.2</v>
      </c>
      <c r="D115" s="18">
        <f t="shared" si="0"/>
        <v>0.95823394663265071</v>
      </c>
    </row>
    <row r="116" spans="1:4">
      <c r="A116" s="18" t="s">
        <v>927</v>
      </c>
      <c r="B116" s="18">
        <v>2500168.5</v>
      </c>
      <c r="C116" s="18">
        <v>2520955.5</v>
      </c>
      <c r="D116" s="18">
        <f t="shared" si="0"/>
        <v>0.99175431696434146</v>
      </c>
    </row>
    <row r="117" spans="1:4">
      <c r="A117" s="18" t="s">
        <v>766</v>
      </c>
      <c r="B117" s="18">
        <v>31958299.199999999</v>
      </c>
      <c r="C117" s="18">
        <v>33533776</v>
      </c>
      <c r="D117" s="18">
        <f t="shared" si="0"/>
        <v>0.95301821065423709</v>
      </c>
    </row>
    <row r="118" spans="1:4">
      <c r="A118" s="18" t="s">
        <v>736</v>
      </c>
      <c r="B118" s="18">
        <v>118187.96</v>
      </c>
      <c r="C118" s="18">
        <v>264422.83999999997</v>
      </c>
      <c r="D118" s="18">
        <f t="shared" si="0"/>
        <v>0.44696577648133579</v>
      </c>
    </row>
    <row r="119" spans="1:4">
      <c r="A119" s="18" t="s">
        <v>708</v>
      </c>
      <c r="B119" s="18">
        <v>51818</v>
      </c>
      <c r="C119" s="18">
        <v>51818</v>
      </c>
      <c r="D119" s="18">
        <f t="shared" si="0"/>
        <v>1</v>
      </c>
    </row>
    <row r="120" spans="1:4">
      <c r="A120" s="18" t="s">
        <v>658</v>
      </c>
      <c r="B120" s="18">
        <v>28541892.800000001</v>
      </c>
      <c r="C120" s="18">
        <v>28686120</v>
      </c>
      <c r="D120" s="18">
        <f t="shared" si="0"/>
        <v>0.99497223047243755</v>
      </c>
    </row>
    <row r="121" spans="1:4">
      <c r="A121" s="18" t="s">
        <v>1018</v>
      </c>
      <c r="B121" s="18">
        <v>76182.999999999985</v>
      </c>
      <c r="C121" s="18">
        <v>76182.999999999985</v>
      </c>
      <c r="D121" s="18">
        <f t="shared" si="0"/>
        <v>1</v>
      </c>
    </row>
    <row r="122" spans="1:4">
      <c r="A122" s="18" t="s">
        <v>1032</v>
      </c>
      <c r="B122" s="18">
        <v>57914</v>
      </c>
      <c r="C122" s="18">
        <v>57914</v>
      </c>
      <c r="D122" s="18">
        <f t="shared" si="0"/>
        <v>1</v>
      </c>
    </row>
    <row r="123" spans="1:4">
      <c r="A123" s="18" t="s">
        <v>1007</v>
      </c>
      <c r="B123" s="18">
        <v>2059680.0000000002</v>
      </c>
      <c r="C123" s="18">
        <v>2059680.0000000002</v>
      </c>
      <c r="D123" s="18">
        <f t="shared" si="0"/>
        <v>1</v>
      </c>
    </row>
    <row r="124" spans="1:4">
      <c r="A124" s="18" t="s">
        <v>1011</v>
      </c>
      <c r="B124" s="18">
        <v>2933362.9999999995</v>
      </c>
      <c r="C124" s="18">
        <v>2933362.9999999995</v>
      </c>
      <c r="D124" s="18">
        <f t="shared" si="0"/>
        <v>1</v>
      </c>
    </row>
    <row r="125" spans="1:4">
      <c r="A125" s="18" t="s">
        <v>1064</v>
      </c>
      <c r="B125" s="18">
        <v>3909800</v>
      </c>
      <c r="C125" s="18">
        <v>4209192</v>
      </c>
      <c r="D125" s="18">
        <f t="shared" si="0"/>
        <v>0.92887185949227313</v>
      </c>
    </row>
    <row r="126" spans="1:4">
      <c r="A126" s="18" t="s">
        <v>977</v>
      </c>
      <c r="B126" s="18">
        <v>185864</v>
      </c>
      <c r="C126" s="18">
        <v>185864</v>
      </c>
      <c r="D126" s="18">
        <f t="shared" si="0"/>
        <v>1</v>
      </c>
    </row>
    <row r="127" spans="1:4">
      <c r="A127" s="18" t="s">
        <v>980</v>
      </c>
      <c r="B127" s="18">
        <v>0</v>
      </c>
      <c r="C127" s="18">
        <v>0</v>
      </c>
      <c r="D127" s="18" t="e">
        <f t="shared" si="0"/>
        <v>#DIV/0!</v>
      </c>
    </row>
    <row r="128" spans="1:4">
      <c r="A128" s="18" t="s">
        <v>1099</v>
      </c>
      <c r="B128" s="18">
        <v>17420.000000000004</v>
      </c>
      <c r="C128" s="18">
        <v>17420.000000000004</v>
      </c>
      <c r="D128" s="18">
        <f t="shared" si="0"/>
        <v>1</v>
      </c>
    </row>
    <row r="129" spans="1:4">
      <c r="A129" s="18" t="s">
        <v>1051</v>
      </c>
      <c r="B129" s="18">
        <v>2723.5</v>
      </c>
      <c r="C129" s="18">
        <v>2723.5</v>
      </c>
      <c r="D129" s="18">
        <f t="shared" si="0"/>
        <v>1</v>
      </c>
    </row>
    <row r="130" spans="1:4">
      <c r="A130" s="18" t="s">
        <v>982</v>
      </c>
      <c r="B130" s="18">
        <v>425703</v>
      </c>
      <c r="C130" s="18">
        <v>458535</v>
      </c>
      <c r="D130" s="18">
        <f t="shared" si="0"/>
        <v>0.92839805031240796</v>
      </c>
    </row>
    <row r="131" spans="1:4">
      <c r="A131" s="18" t="s">
        <v>944</v>
      </c>
      <c r="B131" s="18">
        <v>272776</v>
      </c>
      <c r="C131" s="18">
        <v>272776</v>
      </c>
      <c r="D131" s="18">
        <f t="shared" si="0"/>
        <v>1</v>
      </c>
    </row>
    <row r="132" spans="1:4">
      <c r="A132" s="18" t="s">
        <v>262</v>
      </c>
      <c r="B132" s="18">
        <v>608</v>
      </c>
      <c r="C132" s="18">
        <v>608</v>
      </c>
      <c r="D132" s="18">
        <f t="shared" si="0"/>
        <v>1</v>
      </c>
    </row>
    <row r="133" spans="1:4">
      <c r="A133" s="18" t="s">
        <v>260</v>
      </c>
      <c r="B133" s="18">
        <v>2002.5000000000005</v>
      </c>
      <c r="C133" s="18">
        <v>2002.5000000000005</v>
      </c>
      <c r="D133" s="18">
        <f t="shared" si="0"/>
        <v>1</v>
      </c>
    </row>
    <row r="134" spans="1:4">
      <c r="A134" s="18" t="s">
        <v>236</v>
      </c>
      <c r="B134" s="18">
        <v>400.5</v>
      </c>
      <c r="C134" s="18">
        <v>400.5</v>
      </c>
      <c r="D134" s="18">
        <f t="shared" si="0"/>
        <v>1</v>
      </c>
    </row>
    <row r="135" spans="1:4">
      <c r="A135" s="18" t="s">
        <v>283</v>
      </c>
      <c r="B135" s="18">
        <v>951.5</v>
      </c>
      <c r="C135" s="18">
        <v>951.5</v>
      </c>
      <c r="D135" s="18">
        <f t="shared" si="0"/>
        <v>1</v>
      </c>
    </row>
    <row r="136" spans="1:4">
      <c r="A136" s="18" t="s">
        <v>230</v>
      </c>
      <c r="B136" s="18">
        <v>500.50000000000006</v>
      </c>
      <c r="C136" s="18">
        <v>500.50000000000006</v>
      </c>
      <c r="D136" s="18">
        <f t="shared" si="0"/>
        <v>1</v>
      </c>
    </row>
    <row r="137" spans="1:4">
      <c r="A137" s="18" t="s">
        <v>268</v>
      </c>
      <c r="B137" s="18">
        <v>4631.0000000000009</v>
      </c>
      <c r="C137" s="18">
        <v>4631.0000000000009</v>
      </c>
      <c r="D137" s="18">
        <f t="shared" si="0"/>
        <v>1</v>
      </c>
    </row>
    <row r="138" spans="1:4">
      <c r="A138" s="18" t="s">
        <v>252</v>
      </c>
      <c r="B138" s="18">
        <v>0</v>
      </c>
      <c r="C138" s="18">
        <v>2500.5</v>
      </c>
      <c r="D138" s="18">
        <f t="shared" si="0"/>
        <v>0</v>
      </c>
    </row>
    <row r="139" spans="1:4">
      <c r="A139" s="18" t="s">
        <v>249</v>
      </c>
      <c r="B139" s="18">
        <v>2.4999999999999996</v>
      </c>
      <c r="C139" s="18">
        <v>2.4999999999999996</v>
      </c>
      <c r="D139" s="18">
        <f t="shared" si="0"/>
        <v>1</v>
      </c>
    </row>
    <row r="140" spans="1:4">
      <c r="A140" s="18" t="s">
        <v>254</v>
      </c>
      <c r="B140" s="18">
        <v>64</v>
      </c>
      <c r="C140" s="18">
        <v>64</v>
      </c>
      <c r="D140" s="18">
        <f t="shared" si="0"/>
        <v>1</v>
      </c>
    </row>
    <row r="141" spans="1:4">
      <c r="A141" s="18" t="s">
        <v>233</v>
      </c>
      <c r="B141" s="18">
        <v>-10350.99</v>
      </c>
      <c r="C141" s="18">
        <v>1562.49</v>
      </c>
      <c r="D141" s="18">
        <f t="shared" si="0"/>
        <v>-6.6246759979263867</v>
      </c>
    </row>
    <row r="142" spans="1:4">
      <c r="A142" s="18" t="s">
        <v>245</v>
      </c>
      <c r="B142" s="18">
        <v>6194.4999999999991</v>
      </c>
      <c r="C142" s="18">
        <v>6194.4999999999991</v>
      </c>
      <c r="D142" s="18">
        <f t="shared" si="0"/>
        <v>1</v>
      </c>
    </row>
    <row r="143" spans="1:4">
      <c r="A143" s="18" t="s">
        <v>87</v>
      </c>
      <c r="B143" s="18">
        <v>3461543.88</v>
      </c>
      <c r="C143" s="18">
        <v>3696729.8</v>
      </c>
      <c r="D143" s="18">
        <f t="shared" si="0"/>
        <v>0.9363800080817376</v>
      </c>
    </row>
    <row r="144" spans="1:4">
      <c r="A144" s="18" t="s">
        <v>107</v>
      </c>
      <c r="B144" s="18">
        <v>14061936</v>
      </c>
      <c r="C144" s="18">
        <v>15467328</v>
      </c>
      <c r="D144" s="18">
        <f t="shared" si="0"/>
        <v>0.90913802306384139</v>
      </c>
    </row>
    <row r="145" spans="1:4">
      <c r="A145" s="18" t="s">
        <v>89</v>
      </c>
      <c r="B145" s="18">
        <v>153.5</v>
      </c>
      <c r="C145" s="18">
        <v>2016.5</v>
      </c>
      <c r="D145" s="18">
        <f t="shared" si="0"/>
        <v>7.6121993553186218E-2</v>
      </c>
    </row>
    <row r="146" spans="1:4">
      <c r="A146" s="18" t="s">
        <v>85</v>
      </c>
      <c r="B146" s="18">
        <v>1233973.74</v>
      </c>
      <c r="C146" s="18">
        <v>1433475.32</v>
      </c>
      <c r="D146" s="18">
        <f t="shared" si="0"/>
        <v>0.86082663774078783</v>
      </c>
    </row>
    <row r="147" spans="1:4">
      <c r="A147" s="18" t="s">
        <v>103</v>
      </c>
      <c r="B147" s="18">
        <v>2726331.64</v>
      </c>
      <c r="C147" s="18">
        <v>4927330.9999999991</v>
      </c>
      <c r="D147" s="18">
        <f t="shared" si="0"/>
        <v>0.55330799574861134</v>
      </c>
    </row>
    <row r="148" spans="1:4">
      <c r="A148" s="18" t="s">
        <v>113</v>
      </c>
      <c r="B148" s="18">
        <v>1064754.3500000001</v>
      </c>
      <c r="C148" s="18">
        <v>1298368.8600000001</v>
      </c>
      <c r="D148" s="18">
        <f t="shared" si="0"/>
        <v>0.82007076941139823</v>
      </c>
    </row>
    <row r="149" spans="1:4">
      <c r="A149" s="18" t="s">
        <v>48</v>
      </c>
      <c r="B149" s="18">
        <v>92455</v>
      </c>
      <c r="C149" s="18">
        <v>92455</v>
      </c>
      <c r="D149" s="18">
        <f t="shared" si="0"/>
        <v>1</v>
      </c>
    </row>
    <row r="150" spans="1:4">
      <c r="A150" s="18" t="s">
        <v>79</v>
      </c>
      <c r="B150" s="18">
        <v>279503.64</v>
      </c>
      <c r="C150" s="18">
        <v>355789.08</v>
      </c>
      <c r="D150" s="18">
        <f t="shared" si="0"/>
        <v>0.78558802310627407</v>
      </c>
    </row>
    <row r="151" spans="1:4">
      <c r="A151" s="18" t="s">
        <v>294</v>
      </c>
      <c r="B151" s="18">
        <v>54299.78</v>
      </c>
      <c r="C151" s="18">
        <v>72279.86</v>
      </c>
      <c r="D151" s="18">
        <f t="shared" si="0"/>
        <v>0.7512435690937973</v>
      </c>
    </row>
    <row r="152" spans="1:4">
      <c r="A152" s="18" t="s">
        <v>217</v>
      </c>
      <c r="B152" s="18">
        <v>332761</v>
      </c>
      <c r="C152" s="18">
        <v>332761</v>
      </c>
      <c r="D152" s="18">
        <f t="shared" si="0"/>
        <v>1</v>
      </c>
    </row>
    <row r="153" spans="1:4">
      <c r="A153" s="18" t="s">
        <v>215</v>
      </c>
      <c r="B153" s="18">
        <v>0</v>
      </c>
      <c r="C153" s="18">
        <v>213.5</v>
      </c>
      <c r="D153" s="18">
        <f t="shared" si="0"/>
        <v>0</v>
      </c>
    </row>
    <row r="154" spans="1:4">
      <c r="A154" s="18" t="s">
        <v>266</v>
      </c>
      <c r="B154" s="18">
        <v>57410.44</v>
      </c>
      <c r="C154" s="18">
        <v>86719.72</v>
      </c>
      <c r="D154" s="18">
        <f t="shared" si="0"/>
        <v>0.66202289398535885</v>
      </c>
    </row>
    <row r="155" spans="1:4">
      <c r="A155" s="18" t="s">
        <v>270</v>
      </c>
      <c r="B155" s="18">
        <v>74246</v>
      </c>
      <c r="C155" s="18">
        <v>74246</v>
      </c>
      <c r="D155" s="18">
        <f t="shared" si="0"/>
        <v>1</v>
      </c>
    </row>
    <row r="156" spans="1:4">
      <c r="A156" s="18" t="s">
        <v>272</v>
      </c>
      <c r="B156" s="18">
        <v>20156</v>
      </c>
      <c r="C156" s="18">
        <v>20156</v>
      </c>
      <c r="D156" s="18">
        <f t="shared" si="0"/>
        <v>1</v>
      </c>
    </row>
    <row r="157" spans="1:4">
      <c r="A157" s="18" t="s">
        <v>300</v>
      </c>
      <c r="B157" s="18">
        <v>10363.5</v>
      </c>
      <c r="C157" s="18">
        <v>10363.5</v>
      </c>
      <c r="D157" s="18">
        <f t="shared" si="0"/>
        <v>1</v>
      </c>
    </row>
    <row r="158" spans="1:4">
      <c r="A158" s="18" t="s">
        <v>290</v>
      </c>
      <c r="B158" s="18">
        <v>20913.5</v>
      </c>
      <c r="C158" s="18">
        <v>20913.5</v>
      </c>
      <c r="D158" s="18">
        <f t="shared" si="0"/>
        <v>1</v>
      </c>
    </row>
    <row r="159" spans="1:4">
      <c r="A159" s="18" t="s">
        <v>1030</v>
      </c>
      <c r="B159" s="18">
        <v>138168.24</v>
      </c>
      <c r="C159" s="18">
        <v>222775.91999999998</v>
      </c>
      <c r="D159" s="18">
        <f t="shared" si="0"/>
        <v>0.62021173563103227</v>
      </c>
    </row>
    <row r="160" spans="1:4">
      <c r="A160" s="18" t="s">
        <v>1117</v>
      </c>
      <c r="B160" s="18">
        <v>48898.000000000007</v>
      </c>
      <c r="C160" s="18">
        <v>48898.000000000007</v>
      </c>
      <c r="D160" s="18">
        <f t="shared" si="0"/>
        <v>1</v>
      </c>
    </row>
    <row r="161" spans="1:4">
      <c r="A161" s="18" t="s">
        <v>958</v>
      </c>
      <c r="B161" s="18">
        <v>463187.99999999994</v>
      </c>
      <c r="C161" s="18">
        <v>463187.99999999994</v>
      </c>
      <c r="D161" s="18">
        <f t="shared" si="0"/>
        <v>1</v>
      </c>
    </row>
    <row r="162" spans="1:4">
      <c r="A162" s="18" t="s">
        <v>962</v>
      </c>
      <c r="B162" s="18">
        <v>1044000</v>
      </c>
      <c r="C162" s="18">
        <v>1044000</v>
      </c>
      <c r="D162" s="18">
        <f t="shared" si="0"/>
        <v>1</v>
      </c>
    </row>
    <row r="163" spans="1:4">
      <c r="A163" s="18" t="s">
        <v>1074</v>
      </c>
      <c r="B163" s="18">
        <v>2127360.0000000005</v>
      </c>
      <c r="C163" s="18">
        <v>2523968.0000000005</v>
      </c>
      <c r="D163" s="18">
        <f t="shared" si="0"/>
        <v>0.84286330096102646</v>
      </c>
    </row>
    <row r="164" spans="1:4">
      <c r="A164" s="18" t="s">
        <v>1021</v>
      </c>
      <c r="B164" s="18">
        <v>515772</v>
      </c>
      <c r="C164" s="18">
        <v>644220</v>
      </c>
      <c r="D164" s="18">
        <f t="shared" si="0"/>
        <v>0.80061469684269349</v>
      </c>
    </row>
    <row r="165" spans="1:4">
      <c r="A165" s="18" t="s">
        <v>946</v>
      </c>
      <c r="B165" s="18">
        <v>0</v>
      </c>
      <c r="C165" s="18">
        <v>10</v>
      </c>
      <c r="D165" s="18">
        <f t="shared" si="0"/>
        <v>0</v>
      </c>
    </row>
    <row r="166" spans="1:4">
      <c r="A166" s="18" t="s">
        <v>1102</v>
      </c>
      <c r="B166" s="18">
        <v>35292</v>
      </c>
      <c r="C166" s="18">
        <v>35292</v>
      </c>
      <c r="D166" s="18">
        <f t="shared" si="0"/>
        <v>1</v>
      </c>
    </row>
    <row r="167" spans="1:4">
      <c r="A167" s="18" t="s">
        <v>1114</v>
      </c>
      <c r="B167" s="18">
        <v>8506.9599999999991</v>
      </c>
      <c r="C167" s="18">
        <v>24898.719999999998</v>
      </c>
      <c r="D167" s="18">
        <f t="shared" si="0"/>
        <v>0.3416625432953983</v>
      </c>
    </row>
    <row r="168" spans="1:4">
      <c r="A168" s="18" t="s">
        <v>1042</v>
      </c>
      <c r="B168" s="18">
        <v>153132.00000000003</v>
      </c>
      <c r="C168" s="18">
        <v>210412.00000000003</v>
      </c>
      <c r="D168" s="18">
        <f t="shared" si="0"/>
        <v>0.72777218029389967</v>
      </c>
    </row>
    <row r="169" spans="1:4">
      <c r="A169" s="18" t="s">
        <v>1048</v>
      </c>
      <c r="B169" s="18">
        <v>154608</v>
      </c>
      <c r="C169" s="18">
        <v>154608</v>
      </c>
      <c r="D169" s="18">
        <f t="shared" si="0"/>
        <v>1</v>
      </c>
    </row>
    <row r="170" spans="1:4">
      <c r="A170" s="18" t="s">
        <v>586</v>
      </c>
      <c r="B170" s="18">
        <v>13994.08</v>
      </c>
      <c r="C170" s="18">
        <v>15048.64</v>
      </c>
      <c r="D170" s="18">
        <f t="shared" si="0"/>
        <v>0.92992323558806644</v>
      </c>
    </row>
    <row r="171" spans="1:4">
      <c r="A171" s="18" t="s">
        <v>381</v>
      </c>
      <c r="B171" s="18">
        <v>12667.5</v>
      </c>
      <c r="C171" s="18">
        <v>20021.5</v>
      </c>
      <c r="D171" s="18">
        <f t="shared" si="0"/>
        <v>0.63269485303298956</v>
      </c>
    </row>
    <row r="172" spans="1:4">
      <c r="A172" s="18" t="s">
        <v>557</v>
      </c>
      <c r="B172" s="18">
        <v>46710.999999999993</v>
      </c>
      <c r="C172" s="18">
        <v>46710.999999999993</v>
      </c>
      <c r="D172" s="18">
        <f t="shared" si="0"/>
        <v>1</v>
      </c>
    </row>
    <row r="173" spans="1:4">
      <c r="A173" s="18" t="s">
        <v>394</v>
      </c>
      <c r="B173" s="18">
        <v>2510513</v>
      </c>
      <c r="C173" s="18">
        <v>2832417</v>
      </c>
      <c r="D173" s="18">
        <f t="shared" si="0"/>
        <v>0.8863500678042816</v>
      </c>
    </row>
    <row r="174" spans="1:4">
      <c r="A174" s="18" t="s">
        <v>612</v>
      </c>
      <c r="B174" s="18">
        <v>148810</v>
      </c>
      <c r="C174" s="18">
        <v>148810</v>
      </c>
      <c r="D174" s="18">
        <f t="shared" si="0"/>
        <v>1</v>
      </c>
    </row>
    <row r="175" spans="1:4">
      <c r="A175" s="18" t="s">
        <v>425</v>
      </c>
      <c r="B175" s="18">
        <v>706431.28</v>
      </c>
      <c r="C175" s="18">
        <v>734049.68</v>
      </c>
      <c r="D175" s="18">
        <f t="shared" si="0"/>
        <v>0.96237529863101356</v>
      </c>
    </row>
    <row r="176" spans="1:4">
      <c r="A176" s="18" t="s">
        <v>553</v>
      </c>
      <c r="B176" s="18">
        <v>208858.16</v>
      </c>
      <c r="C176" s="18">
        <v>351189.68</v>
      </c>
      <c r="D176" s="18">
        <f t="shared" si="0"/>
        <v>0.59471610896994465</v>
      </c>
    </row>
    <row r="177" spans="1:4">
      <c r="A177" s="18" t="s">
        <v>375</v>
      </c>
      <c r="B177" s="18">
        <v>4335839.5000000009</v>
      </c>
      <c r="C177" s="18">
        <v>4998975.5</v>
      </c>
      <c r="D177" s="18">
        <f t="shared" si="0"/>
        <v>0.8673456191173573</v>
      </c>
    </row>
    <row r="178" spans="1:4">
      <c r="A178" s="18" t="s">
        <v>592</v>
      </c>
      <c r="B178" s="18">
        <v>3314525.5</v>
      </c>
      <c r="C178" s="18">
        <v>3314525.5</v>
      </c>
      <c r="D178" s="18">
        <f t="shared" si="0"/>
        <v>1</v>
      </c>
    </row>
    <row r="179" spans="1:4">
      <c r="A179" s="18" t="s">
        <v>409</v>
      </c>
      <c r="B179" s="18">
        <v>4780609.5</v>
      </c>
      <c r="C179" s="18">
        <v>5966403.5</v>
      </c>
      <c r="D179" s="18">
        <f t="shared" si="0"/>
        <v>0.8012548095347557</v>
      </c>
    </row>
    <row r="180" spans="1:4">
      <c r="A180" s="18" t="s">
        <v>377</v>
      </c>
      <c r="B180" s="18">
        <v>790509.67999999993</v>
      </c>
      <c r="C180" s="18">
        <v>1151931.8399999999</v>
      </c>
      <c r="D180" s="18">
        <f t="shared" si="0"/>
        <v>0.68624692238735241</v>
      </c>
    </row>
    <row r="181" spans="1:4">
      <c r="A181" s="18" t="s">
        <v>777</v>
      </c>
      <c r="B181" s="18">
        <v>94504.5</v>
      </c>
      <c r="C181" s="18">
        <v>94504.5</v>
      </c>
      <c r="D181" s="18">
        <f t="shared" si="0"/>
        <v>1</v>
      </c>
    </row>
    <row r="182" spans="1:4">
      <c r="A182" s="18" t="s">
        <v>788</v>
      </c>
      <c r="B182" s="18">
        <v>3652408</v>
      </c>
      <c r="C182" s="18">
        <v>4189896</v>
      </c>
      <c r="D182" s="18">
        <f t="shared" si="0"/>
        <v>0.87171805696370508</v>
      </c>
    </row>
    <row r="183" spans="1:4">
      <c r="A183" s="18" t="s">
        <v>775</v>
      </c>
      <c r="B183" s="18">
        <v>14217505.5</v>
      </c>
      <c r="C183" s="18">
        <v>17060895.5</v>
      </c>
      <c r="D183" s="18">
        <f t="shared" si="0"/>
        <v>0.83333875997306239</v>
      </c>
    </row>
    <row r="184" spans="1:4">
      <c r="A184" s="18" t="s">
        <v>814</v>
      </c>
      <c r="B184" s="18">
        <v>14492132.999999998</v>
      </c>
      <c r="C184" s="18">
        <v>15320486</v>
      </c>
      <c r="D184" s="18">
        <f t="shared" si="0"/>
        <v>0.94593167605779593</v>
      </c>
    </row>
    <row r="185" spans="1:4">
      <c r="A185" s="18" t="s">
        <v>810</v>
      </c>
      <c r="B185" s="18">
        <v>183591609.00000003</v>
      </c>
      <c r="C185" s="18">
        <v>197192778</v>
      </c>
      <c r="D185" s="18">
        <f t="shared" si="0"/>
        <v>0.93102602875243246</v>
      </c>
    </row>
    <row r="186" spans="1:4">
      <c r="A186" s="18" t="s">
        <v>723</v>
      </c>
      <c r="B186" s="18">
        <v>5805376</v>
      </c>
      <c r="C186" s="18">
        <v>7331712.0000000009</v>
      </c>
      <c r="D186" s="18">
        <f t="shared" si="0"/>
        <v>0.79181724541280385</v>
      </c>
    </row>
    <row r="187" spans="1:4">
      <c r="A187" s="18" t="s">
        <v>933</v>
      </c>
      <c r="B187" s="18">
        <v>7225.0000000000009</v>
      </c>
      <c r="C187" s="18">
        <v>7225.0000000000009</v>
      </c>
      <c r="D187" s="18">
        <f t="shared" si="0"/>
        <v>1</v>
      </c>
    </row>
    <row r="188" spans="1:4">
      <c r="A188" s="18" t="s">
        <v>893</v>
      </c>
      <c r="B188" s="18">
        <v>796.5</v>
      </c>
      <c r="C188" s="18">
        <v>796.5</v>
      </c>
      <c r="D188" s="18">
        <f t="shared" si="0"/>
        <v>1</v>
      </c>
    </row>
    <row r="189" spans="1:4">
      <c r="A189" s="18" t="s">
        <v>885</v>
      </c>
      <c r="B189" s="18">
        <v>344</v>
      </c>
      <c r="C189" s="18">
        <v>2570</v>
      </c>
      <c r="D189" s="18">
        <f t="shared" si="0"/>
        <v>0.13385214007782101</v>
      </c>
    </row>
    <row r="190" spans="1:4">
      <c r="A190" s="18" t="s">
        <v>890</v>
      </c>
      <c r="B190" s="18">
        <v>3084086.0000000005</v>
      </c>
      <c r="C190" s="18">
        <v>3711414.0000000005</v>
      </c>
      <c r="D190" s="18">
        <f t="shared" si="0"/>
        <v>0.83097331636944838</v>
      </c>
    </row>
    <row r="191" spans="1:4">
      <c r="A191" s="18" t="s">
        <v>880</v>
      </c>
      <c r="B191" s="18">
        <v>1668125</v>
      </c>
      <c r="C191" s="18">
        <v>1668125</v>
      </c>
      <c r="D191" s="18">
        <f t="shared" si="0"/>
        <v>1</v>
      </c>
    </row>
    <row r="192" spans="1:4">
      <c r="A192" s="18" t="s">
        <v>901</v>
      </c>
      <c r="B192" s="18">
        <v>-99.5</v>
      </c>
      <c r="C192" s="18">
        <v>195.5</v>
      </c>
      <c r="D192" s="18">
        <f t="shared" si="0"/>
        <v>-0.50895140664961636</v>
      </c>
    </row>
    <row r="193" spans="1:4">
      <c r="A193" s="18" t="s">
        <v>935</v>
      </c>
      <c r="B193" s="18">
        <v>8.6150000000000304</v>
      </c>
      <c r="C193" s="18">
        <v>488.53000000000009</v>
      </c>
      <c r="D193" s="18">
        <f t="shared" si="0"/>
        <v>1.7634536261846825E-2</v>
      </c>
    </row>
    <row r="194" spans="1:4">
      <c r="A194" s="18" t="s">
        <v>1119</v>
      </c>
      <c r="B194" s="18">
        <v>574360</v>
      </c>
      <c r="C194" s="18">
        <v>574360</v>
      </c>
      <c r="D194" s="18">
        <f t="shared" si="0"/>
        <v>1</v>
      </c>
    </row>
    <row r="195" spans="1:4">
      <c r="B195" s="18">
        <f t="shared" ref="B195:C195" si="1">SUM(B2:B194)</f>
        <v>608440537.42299998</v>
      </c>
      <c r="C195" s="18">
        <f t="shared" si="1"/>
        <v>685002148.18000007</v>
      </c>
      <c r="D195" s="18">
        <f t="shared" si="0"/>
        <v>0.88823157568130462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0"/>
  <sheetViews>
    <sheetView showGridLines="0" workbookViewId="0"/>
  </sheetViews>
  <sheetFormatPr defaultColWidth="14.44140625" defaultRowHeight="15.75" customHeight="1"/>
  <sheetData>
    <row r="1" spans="1:5">
      <c r="A1" s="17" t="s">
        <v>11</v>
      </c>
      <c r="B1" s="17" t="s">
        <v>12</v>
      </c>
      <c r="C1" s="18" t="s">
        <v>1122</v>
      </c>
      <c r="D1" s="18" t="s">
        <v>1123</v>
      </c>
      <c r="E1" s="19" t="s">
        <v>1124</v>
      </c>
    </row>
    <row r="2" spans="1:5">
      <c r="A2" s="17">
        <v>43710</v>
      </c>
      <c r="B2" s="17">
        <v>43716</v>
      </c>
      <c r="C2" s="18">
        <v>9160596.0000000019</v>
      </c>
      <c r="D2" s="18">
        <v>23415165</v>
      </c>
      <c r="E2" s="20">
        <f t="shared" ref="E2:E15" si="0">C2/D2</f>
        <v>0.39122491769756917</v>
      </c>
    </row>
    <row r="3" spans="1:5">
      <c r="A3" s="17">
        <v>43717</v>
      </c>
      <c r="B3" s="17">
        <v>43723</v>
      </c>
      <c r="C3" s="18">
        <v>43746383.999999985</v>
      </c>
      <c r="D3" s="18">
        <v>142740038</v>
      </c>
      <c r="E3" s="20">
        <f t="shared" si="0"/>
        <v>0.30647591672912394</v>
      </c>
    </row>
    <row r="4" spans="1:5">
      <c r="A4" s="17">
        <v>43724</v>
      </c>
      <c r="B4" s="17">
        <v>43730</v>
      </c>
      <c r="C4" s="18">
        <v>112995960.00000001</v>
      </c>
      <c r="D4" s="18">
        <v>168762048.00000003</v>
      </c>
      <c r="E4" s="20">
        <f t="shared" si="0"/>
        <v>0.66955788543168182</v>
      </c>
    </row>
    <row r="5" spans="1:5">
      <c r="A5" s="17">
        <v>43731</v>
      </c>
      <c r="B5" s="17">
        <v>43737</v>
      </c>
      <c r="C5" s="18">
        <v>213129228.00000003</v>
      </c>
      <c r="D5" s="18">
        <v>253773728.00000003</v>
      </c>
      <c r="E5" s="20">
        <f t="shared" si="0"/>
        <v>0.83983960703765204</v>
      </c>
    </row>
    <row r="6" spans="1:5">
      <c r="A6" s="17">
        <v>43738</v>
      </c>
      <c r="B6" s="17">
        <v>43744</v>
      </c>
      <c r="C6" s="18">
        <v>263920789</v>
      </c>
      <c r="D6" s="18">
        <v>310385600</v>
      </c>
      <c r="E6" s="20">
        <f t="shared" si="0"/>
        <v>0.85029972073446702</v>
      </c>
    </row>
    <row r="7" spans="1:5">
      <c r="A7" s="17">
        <v>43745</v>
      </c>
      <c r="B7" s="17">
        <v>43751</v>
      </c>
      <c r="C7" s="18">
        <v>285653729</v>
      </c>
      <c r="D7" s="18">
        <v>400163553</v>
      </c>
      <c r="E7" s="20">
        <f t="shared" si="0"/>
        <v>0.71384244481655734</v>
      </c>
    </row>
    <row r="8" spans="1:5">
      <c r="A8" s="17">
        <v>43752</v>
      </c>
      <c r="B8" s="17">
        <v>43758</v>
      </c>
      <c r="C8" s="18">
        <v>345766394</v>
      </c>
      <c r="D8" s="18">
        <v>414786176</v>
      </c>
      <c r="E8" s="20">
        <f t="shared" si="0"/>
        <v>0.83360153738585541</v>
      </c>
    </row>
    <row r="9" spans="1:5">
      <c r="A9" s="17">
        <v>43759</v>
      </c>
      <c r="B9" s="17">
        <v>43765</v>
      </c>
      <c r="C9" s="18">
        <v>385806430</v>
      </c>
      <c r="D9" s="18">
        <v>452415168</v>
      </c>
      <c r="E9" s="20">
        <f t="shared" si="0"/>
        <v>0.85277076740274105</v>
      </c>
    </row>
    <row r="10" spans="1:5">
      <c r="A10" s="17">
        <v>43766</v>
      </c>
      <c r="B10" s="17">
        <v>43772</v>
      </c>
      <c r="C10" s="18">
        <v>607806040</v>
      </c>
      <c r="D10" s="18">
        <v>740548480</v>
      </c>
      <c r="E10" s="20">
        <f t="shared" si="0"/>
        <v>0.82075118161068938</v>
      </c>
    </row>
    <row r="11" spans="1:5">
      <c r="A11" s="17">
        <v>43773</v>
      </c>
      <c r="B11" s="17">
        <v>43779</v>
      </c>
      <c r="C11" s="18">
        <v>484557384.00000006</v>
      </c>
      <c r="D11" s="18">
        <v>598522332</v>
      </c>
      <c r="E11" s="20">
        <f t="shared" si="0"/>
        <v>0.80958948078147908</v>
      </c>
    </row>
    <row r="12" spans="1:5">
      <c r="A12" s="17">
        <v>43780</v>
      </c>
      <c r="B12" s="17">
        <v>43786</v>
      </c>
      <c r="C12" s="18">
        <v>743014987.99999988</v>
      </c>
      <c r="D12" s="18">
        <v>922620543.99999988</v>
      </c>
      <c r="E12" s="20">
        <f t="shared" si="0"/>
        <v>0.80533106793685272</v>
      </c>
    </row>
    <row r="13" spans="1:5">
      <c r="A13" s="17">
        <v>43787</v>
      </c>
      <c r="B13" s="17">
        <v>43793</v>
      </c>
      <c r="C13" s="18">
        <v>2024159232</v>
      </c>
      <c r="D13" s="18">
        <v>2335365986</v>
      </c>
      <c r="E13" s="20">
        <f t="shared" si="0"/>
        <v>0.86674176301889494</v>
      </c>
    </row>
    <row r="14" spans="1:5">
      <c r="A14" s="17">
        <v>43794</v>
      </c>
      <c r="B14" s="17">
        <v>43800</v>
      </c>
      <c r="C14" s="18">
        <v>5119510941</v>
      </c>
      <c r="D14" s="18">
        <v>5885704605</v>
      </c>
      <c r="E14" s="20">
        <f t="shared" si="0"/>
        <v>0.86982125073876349</v>
      </c>
    </row>
    <row r="15" spans="1:5">
      <c r="C15" s="21">
        <f t="shared" ref="C15:D15" si="1">SUM(C2:C14)</f>
        <v>10639228095</v>
      </c>
      <c r="D15" s="21">
        <f t="shared" si="1"/>
        <v>12649203423</v>
      </c>
      <c r="E15" s="22">
        <f t="shared" si="0"/>
        <v>0.84109866362451968</v>
      </c>
    </row>
    <row r="16" spans="1:5">
      <c r="E16" s="20"/>
    </row>
    <row r="17" spans="5:5">
      <c r="E17" s="20"/>
    </row>
    <row r="18" spans="5:5">
      <c r="E18" s="20"/>
    </row>
    <row r="19" spans="5:5">
      <c r="E19" s="20"/>
    </row>
    <row r="20" spans="5:5">
      <c r="E20" s="20"/>
    </row>
    <row r="21" spans="5:5">
      <c r="E21" s="20"/>
    </row>
    <row r="22" spans="5:5">
      <c r="E22" s="20"/>
    </row>
    <row r="23" spans="5:5">
      <c r="E23" s="20"/>
    </row>
    <row r="24" spans="5:5">
      <c r="E24" s="20"/>
    </row>
    <row r="25" spans="5:5">
      <c r="E25" s="20"/>
    </row>
    <row r="26" spans="5:5">
      <c r="E26" s="20"/>
    </row>
    <row r="27" spans="5:5">
      <c r="E27" s="20"/>
    </row>
    <row r="28" spans="5:5">
      <c r="E28" s="20"/>
    </row>
    <row r="29" spans="5:5">
      <c r="E29" s="20"/>
    </row>
    <row r="30" spans="5:5">
      <c r="E30" s="20"/>
    </row>
    <row r="31" spans="5:5">
      <c r="E31" s="20"/>
    </row>
    <row r="32" spans="5:5">
      <c r="E32" s="20"/>
    </row>
    <row r="33" spans="5:5">
      <c r="E33" s="20"/>
    </row>
    <row r="34" spans="5:5">
      <c r="E34" s="20"/>
    </row>
    <row r="35" spans="5:5">
      <c r="E35" s="20"/>
    </row>
    <row r="36" spans="5:5">
      <c r="E36" s="20"/>
    </row>
    <row r="37" spans="5:5">
      <c r="E37" s="20"/>
    </row>
    <row r="38" spans="5:5">
      <c r="E38" s="20"/>
    </row>
    <row r="39" spans="5:5">
      <c r="E39" s="20"/>
    </row>
    <row r="40" spans="5:5">
      <c r="E40" s="20"/>
    </row>
    <row r="41" spans="5:5">
      <c r="E41" s="20"/>
    </row>
    <row r="42" spans="5:5">
      <c r="E42" s="20"/>
    </row>
    <row r="43" spans="5:5">
      <c r="E43" s="20"/>
    </row>
    <row r="44" spans="5:5">
      <c r="E44" s="20"/>
    </row>
    <row r="45" spans="5:5">
      <c r="E45" s="20"/>
    </row>
    <row r="46" spans="5:5">
      <c r="E46" s="20"/>
    </row>
    <row r="47" spans="5:5">
      <c r="E47" s="20"/>
    </row>
    <row r="48" spans="5:5">
      <c r="E48" s="20"/>
    </row>
    <row r="49" spans="5:5">
      <c r="E49" s="20"/>
    </row>
    <row r="50" spans="5:5">
      <c r="E50" s="20"/>
    </row>
    <row r="51" spans="5:5">
      <c r="E51" s="20"/>
    </row>
    <row r="52" spans="5:5">
      <c r="E52" s="20"/>
    </row>
    <row r="53" spans="5:5">
      <c r="E53" s="20"/>
    </row>
    <row r="54" spans="5:5">
      <c r="E54" s="20"/>
    </row>
    <row r="55" spans="5:5">
      <c r="E55" s="20"/>
    </row>
    <row r="56" spans="5:5">
      <c r="E56" s="20"/>
    </row>
    <row r="57" spans="5:5">
      <c r="E57" s="20"/>
    </row>
    <row r="58" spans="5:5">
      <c r="E58" s="20"/>
    </row>
    <row r="59" spans="5:5">
      <c r="E59" s="20"/>
    </row>
    <row r="60" spans="5:5">
      <c r="E60" s="20"/>
    </row>
    <row r="61" spans="5:5">
      <c r="E61" s="20"/>
    </row>
    <row r="62" spans="5:5">
      <c r="E62" s="20"/>
    </row>
    <row r="63" spans="5:5">
      <c r="E63" s="20"/>
    </row>
    <row r="64" spans="5:5">
      <c r="E64" s="20"/>
    </row>
    <row r="65" spans="5:5">
      <c r="E65" s="20"/>
    </row>
    <row r="66" spans="5:5">
      <c r="E66" s="20"/>
    </row>
    <row r="67" spans="5:5">
      <c r="E67" s="20"/>
    </row>
    <row r="68" spans="5:5">
      <c r="E68" s="20"/>
    </row>
    <row r="69" spans="5:5">
      <c r="E69" s="20"/>
    </row>
    <row r="70" spans="5:5">
      <c r="E70" s="20"/>
    </row>
    <row r="71" spans="5:5">
      <c r="E71" s="20"/>
    </row>
    <row r="72" spans="5:5">
      <c r="E72" s="20"/>
    </row>
    <row r="73" spans="5:5">
      <c r="E73" s="20"/>
    </row>
    <row r="74" spans="5:5">
      <c r="E74" s="20"/>
    </row>
    <row r="75" spans="5:5">
      <c r="E75" s="20"/>
    </row>
    <row r="76" spans="5:5">
      <c r="E76" s="20"/>
    </row>
    <row r="77" spans="5:5">
      <c r="E77" s="20"/>
    </row>
    <row r="78" spans="5:5">
      <c r="E78" s="20"/>
    </row>
    <row r="79" spans="5:5">
      <c r="E79" s="20"/>
    </row>
    <row r="80" spans="5:5">
      <c r="E80" s="20"/>
    </row>
    <row r="81" spans="5:5">
      <c r="E81" s="20"/>
    </row>
    <row r="82" spans="5:5">
      <c r="E82" s="20"/>
    </row>
    <row r="83" spans="5:5">
      <c r="E83" s="20"/>
    </row>
    <row r="84" spans="5:5">
      <c r="E84" s="20"/>
    </row>
    <row r="85" spans="5:5">
      <c r="E85" s="20"/>
    </row>
    <row r="86" spans="5:5">
      <c r="E86" s="20"/>
    </row>
    <row r="87" spans="5:5">
      <c r="E87" s="20"/>
    </row>
    <row r="88" spans="5:5">
      <c r="E88" s="20"/>
    </row>
    <row r="89" spans="5:5">
      <c r="E89" s="20"/>
    </row>
    <row r="90" spans="5:5">
      <c r="E90" s="20"/>
    </row>
    <row r="91" spans="5:5">
      <c r="E91" s="20"/>
    </row>
    <row r="92" spans="5:5">
      <c r="E92" s="20"/>
    </row>
    <row r="93" spans="5:5">
      <c r="E93" s="20"/>
    </row>
    <row r="94" spans="5:5">
      <c r="E94" s="20"/>
    </row>
    <row r="95" spans="5:5">
      <c r="E95" s="20"/>
    </row>
    <row r="96" spans="5:5">
      <c r="E96" s="20"/>
    </row>
    <row r="97" spans="5:5">
      <c r="E97" s="20"/>
    </row>
    <row r="98" spans="5:5">
      <c r="E98" s="20"/>
    </row>
    <row r="99" spans="5:5">
      <c r="E99" s="20"/>
    </row>
    <row r="100" spans="5:5">
      <c r="E100" s="20"/>
    </row>
    <row r="101" spans="5:5">
      <c r="E101" s="20"/>
    </row>
    <row r="102" spans="5:5">
      <c r="E102" s="20"/>
    </row>
    <row r="103" spans="5:5">
      <c r="E103" s="20"/>
    </row>
    <row r="104" spans="5:5">
      <c r="E104" s="20"/>
    </row>
    <row r="105" spans="5:5">
      <c r="E105" s="20"/>
    </row>
    <row r="106" spans="5:5">
      <c r="E106" s="20"/>
    </row>
    <row r="107" spans="5:5">
      <c r="E107" s="20"/>
    </row>
    <row r="108" spans="5:5">
      <c r="E108" s="20"/>
    </row>
    <row r="109" spans="5:5">
      <c r="E109" s="20"/>
    </row>
    <row r="110" spans="5:5">
      <c r="E110" s="20"/>
    </row>
    <row r="111" spans="5:5">
      <c r="E111" s="20"/>
    </row>
    <row r="112" spans="5:5">
      <c r="E112" s="20"/>
    </row>
    <row r="113" spans="5:5">
      <c r="E113" s="20"/>
    </row>
    <row r="114" spans="5:5">
      <c r="E114" s="20"/>
    </row>
    <row r="115" spans="5:5">
      <c r="E115" s="20"/>
    </row>
    <row r="116" spans="5:5">
      <c r="E116" s="20"/>
    </row>
    <row r="117" spans="5:5">
      <c r="E117" s="20"/>
    </row>
    <row r="118" spans="5:5">
      <c r="E118" s="20"/>
    </row>
    <row r="119" spans="5:5">
      <c r="E119" s="20"/>
    </row>
    <row r="120" spans="5:5">
      <c r="E120" s="20"/>
    </row>
    <row r="121" spans="5:5">
      <c r="E121" s="20"/>
    </row>
    <row r="122" spans="5:5">
      <c r="E122" s="20"/>
    </row>
    <row r="123" spans="5:5">
      <c r="E123" s="20"/>
    </row>
    <row r="124" spans="5:5">
      <c r="E124" s="20"/>
    </row>
    <row r="125" spans="5:5">
      <c r="E125" s="20"/>
    </row>
    <row r="126" spans="5:5">
      <c r="E126" s="20"/>
    </row>
    <row r="127" spans="5:5">
      <c r="E127" s="20"/>
    </row>
    <row r="128" spans="5:5">
      <c r="E128" s="20"/>
    </row>
    <row r="129" spans="5:5">
      <c r="E129" s="20"/>
    </row>
    <row r="130" spans="5:5">
      <c r="E130" s="20"/>
    </row>
    <row r="131" spans="5:5">
      <c r="E131" s="20"/>
    </row>
    <row r="132" spans="5:5">
      <c r="E132" s="20"/>
    </row>
    <row r="133" spans="5:5">
      <c r="E133" s="20"/>
    </row>
    <row r="134" spans="5:5">
      <c r="E134" s="20"/>
    </row>
    <row r="135" spans="5:5">
      <c r="E135" s="20"/>
    </row>
    <row r="136" spans="5:5">
      <c r="E136" s="20"/>
    </row>
    <row r="137" spans="5:5">
      <c r="E137" s="20"/>
    </row>
    <row r="138" spans="5:5">
      <c r="E138" s="20"/>
    </row>
    <row r="139" spans="5:5">
      <c r="E139" s="20"/>
    </row>
    <row r="140" spans="5:5">
      <c r="E140" s="20"/>
    </row>
    <row r="141" spans="5:5">
      <c r="E141" s="20"/>
    </row>
    <row r="142" spans="5:5">
      <c r="E142" s="20"/>
    </row>
    <row r="143" spans="5:5">
      <c r="E143" s="20"/>
    </row>
    <row r="144" spans="5:5">
      <c r="E144" s="20"/>
    </row>
    <row r="145" spans="5:5">
      <c r="E145" s="20"/>
    </row>
    <row r="146" spans="5:5">
      <c r="E146" s="20"/>
    </row>
    <row r="147" spans="5:5">
      <c r="E147" s="20"/>
    </row>
    <row r="148" spans="5:5">
      <c r="E148" s="20"/>
    </row>
    <row r="149" spans="5:5">
      <c r="E149" s="20"/>
    </row>
    <row r="150" spans="5:5">
      <c r="E150" s="20"/>
    </row>
    <row r="151" spans="5:5">
      <c r="E151" s="20"/>
    </row>
    <row r="152" spans="5:5">
      <c r="E152" s="20"/>
    </row>
    <row r="153" spans="5:5">
      <c r="E153" s="20"/>
    </row>
    <row r="154" spans="5:5">
      <c r="E154" s="20"/>
    </row>
    <row r="155" spans="5:5">
      <c r="E155" s="20"/>
    </row>
    <row r="156" spans="5:5">
      <c r="E156" s="20"/>
    </row>
    <row r="157" spans="5:5">
      <c r="E157" s="20"/>
    </row>
    <row r="158" spans="5:5">
      <c r="E158" s="20"/>
    </row>
    <row r="159" spans="5:5">
      <c r="E159" s="20"/>
    </row>
    <row r="160" spans="5:5">
      <c r="E160" s="20"/>
    </row>
    <row r="161" spans="5:5">
      <c r="E161" s="20"/>
    </row>
    <row r="162" spans="5:5">
      <c r="E162" s="20"/>
    </row>
    <row r="163" spans="5:5">
      <c r="E163" s="20"/>
    </row>
    <row r="164" spans="5:5">
      <c r="E164" s="20"/>
    </row>
    <row r="165" spans="5:5">
      <c r="E165" s="20"/>
    </row>
    <row r="166" spans="5:5">
      <c r="E166" s="20"/>
    </row>
    <row r="167" spans="5:5">
      <c r="E167" s="20"/>
    </row>
    <row r="168" spans="5:5">
      <c r="E168" s="20"/>
    </row>
    <row r="169" spans="5:5">
      <c r="E169" s="20"/>
    </row>
    <row r="170" spans="5:5">
      <c r="E170" s="20"/>
    </row>
    <row r="171" spans="5:5">
      <c r="E171" s="20"/>
    </row>
    <row r="172" spans="5:5">
      <c r="E172" s="20"/>
    </row>
    <row r="173" spans="5:5">
      <c r="E173" s="20"/>
    </row>
    <row r="174" spans="5:5">
      <c r="E174" s="20"/>
    </row>
    <row r="175" spans="5:5">
      <c r="E175" s="20"/>
    </row>
    <row r="176" spans="5:5">
      <c r="E176" s="20"/>
    </row>
    <row r="177" spans="5:5">
      <c r="E177" s="20"/>
    </row>
    <row r="178" spans="5:5">
      <c r="E178" s="20"/>
    </row>
    <row r="179" spans="5:5">
      <c r="E179" s="20"/>
    </row>
    <row r="180" spans="5:5">
      <c r="E180" s="20"/>
    </row>
    <row r="181" spans="5:5">
      <c r="E181" s="20"/>
    </row>
    <row r="182" spans="5:5">
      <c r="E182" s="20"/>
    </row>
    <row r="183" spans="5:5">
      <c r="E183" s="20"/>
    </row>
    <row r="184" spans="5:5">
      <c r="E184" s="20"/>
    </row>
    <row r="185" spans="5:5">
      <c r="E185" s="20"/>
    </row>
    <row r="186" spans="5:5">
      <c r="E186" s="20"/>
    </row>
    <row r="187" spans="5:5">
      <c r="E187" s="20"/>
    </row>
    <row r="188" spans="5:5">
      <c r="E188" s="20"/>
    </row>
    <row r="189" spans="5:5">
      <c r="E189" s="20"/>
    </row>
    <row r="190" spans="5:5">
      <c r="E190" s="20"/>
    </row>
    <row r="191" spans="5:5">
      <c r="E191" s="20"/>
    </row>
    <row r="192" spans="5:5">
      <c r="E192" s="20"/>
    </row>
    <row r="193" spans="5:5">
      <c r="E193" s="20"/>
    </row>
    <row r="194" spans="5:5">
      <c r="E194" s="20"/>
    </row>
    <row r="195" spans="5:5">
      <c r="E195" s="20"/>
    </row>
    <row r="196" spans="5:5">
      <c r="E196" s="20"/>
    </row>
    <row r="197" spans="5:5">
      <c r="E197" s="20"/>
    </row>
    <row r="198" spans="5:5">
      <c r="E198" s="20"/>
    </row>
    <row r="199" spans="5:5">
      <c r="E199" s="20"/>
    </row>
    <row r="200" spans="5:5">
      <c r="E200" s="20"/>
    </row>
    <row r="201" spans="5:5">
      <c r="E201" s="20"/>
    </row>
    <row r="202" spans="5:5">
      <c r="E202" s="20"/>
    </row>
    <row r="203" spans="5:5">
      <c r="E203" s="20"/>
    </row>
    <row r="204" spans="5:5">
      <c r="E204" s="20"/>
    </row>
    <row r="205" spans="5:5">
      <c r="E205" s="20"/>
    </row>
    <row r="206" spans="5:5">
      <c r="E206" s="20"/>
    </row>
    <row r="207" spans="5:5">
      <c r="E207" s="20"/>
    </row>
    <row r="208" spans="5:5">
      <c r="E208" s="20"/>
    </row>
    <row r="209" spans="5:5">
      <c r="E209" s="20"/>
    </row>
    <row r="210" spans="5:5">
      <c r="E210" s="20"/>
    </row>
    <row r="211" spans="5:5">
      <c r="E211" s="20"/>
    </row>
    <row r="212" spans="5:5">
      <c r="E212" s="20"/>
    </row>
    <row r="213" spans="5:5">
      <c r="E213" s="20"/>
    </row>
    <row r="214" spans="5:5">
      <c r="E214" s="20"/>
    </row>
    <row r="215" spans="5:5">
      <c r="E215" s="20"/>
    </row>
    <row r="216" spans="5:5">
      <c r="E216" s="20"/>
    </row>
    <row r="217" spans="5:5">
      <c r="E217" s="20"/>
    </row>
    <row r="218" spans="5:5">
      <c r="E218" s="20"/>
    </row>
    <row r="219" spans="5:5">
      <c r="E219" s="20"/>
    </row>
    <row r="220" spans="5:5">
      <c r="E220" s="20"/>
    </row>
    <row r="221" spans="5:5">
      <c r="E221" s="20"/>
    </row>
    <row r="222" spans="5:5">
      <c r="E222" s="20"/>
    </row>
    <row r="223" spans="5:5">
      <c r="E223" s="20"/>
    </row>
    <row r="224" spans="5:5">
      <c r="E224" s="20"/>
    </row>
    <row r="225" spans="5:5">
      <c r="E225" s="20"/>
    </row>
    <row r="226" spans="5:5">
      <c r="E226" s="20"/>
    </row>
    <row r="227" spans="5:5">
      <c r="E227" s="20"/>
    </row>
    <row r="228" spans="5:5">
      <c r="E228" s="20"/>
    </row>
    <row r="229" spans="5:5">
      <c r="E229" s="20"/>
    </row>
    <row r="230" spans="5:5">
      <c r="E230" s="20"/>
    </row>
    <row r="231" spans="5:5">
      <c r="E231" s="20"/>
    </row>
    <row r="232" spans="5:5">
      <c r="E232" s="20"/>
    </row>
    <row r="233" spans="5:5">
      <c r="E233" s="20"/>
    </row>
    <row r="234" spans="5:5">
      <c r="E234" s="20"/>
    </row>
    <row r="235" spans="5:5">
      <c r="E235" s="20"/>
    </row>
    <row r="236" spans="5:5">
      <c r="E236" s="20"/>
    </row>
    <row r="237" spans="5:5">
      <c r="E237" s="20"/>
    </row>
    <row r="238" spans="5:5">
      <c r="E238" s="20"/>
    </row>
    <row r="239" spans="5:5">
      <c r="E239" s="20"/>
    </row>
    <row r="240" spans="5:5">
      <c r="E240" s="20"/>
    </row>
    <row r="241" spans="5:5">
      <c r="E241" s="20"/>
    </row>
    <row r="242" spans="5:5">
      <c r="E242" s="20"/>
    </row>
    <row r="243" spans="5:5">
      <c r="E243" s="20"/>
    </row>
    <row r="244" spans="5:5">
      <c r="E244" s="20"/>
    </row>
    <row r="245" spans="5:5">
      <c r="E245" s="20"/>
    </row>
    <row r="246" spans="5:5">
      <c r="E246" s="20"/>
    </row>
    <row r="247" spans="5:5">
      <c r="E247" s="20"/>
    </row>
    <row r="248" spans="5:5">
      <c r="E248" s="20"/>
    </row>
    <row r="249" spans="5:5">
      <c r="E249" s="20"/>
    </row>
    <row r="250" spans="5:5">
      <c r="E250" s="20"/>
    </row>
    <row r="251" spans="5:5">
      <c r="E251" s="20"/>
    </row>
    <row r="252" spans="5:5">
      <c r="E252" s="20"/>
    </row>
    <row r="253" spans="5:5">
      <c r="E253" s="20"/>
    </row>
    <row r="254" spans="5:5">
      <c r="E254" s="20"/>
    </row>
    <row r="255" spans="5:5">
      <c r="E255" s="20"/>
    </row>
    <row r="256" spans="5:5">
      <c r="E256" s="20"/>
    </row>
    <row r="257" spans="5:5">
      <c r="E257" s="20"/>
    </row>
    <row r="258" spans="5:5">
      <c r="E258" s="20"/>
    </row>
    <row r="259" spans="5:5">
      <c r="E259" s="20"/>
    </row>
    <row r="260" spans="5:5">
      <c r="E260" s="20"/>
    </row>
    <row r="261" spans="5:5">
      <c r="E261" s="20"/>
    </row>
    <row r="262" spans="5:5">
      <c r="E262" s="20"/>
    </row>
    <row r="263" spans="5:5">
      <c r="E263" s="20"/>
    </row>
    <row r="264" spans="5:5">
      <c r="E264" s="20"/>
    </row>
    <row r="265" spans="5:5">
      <c r="E265" s="20"/>
    </row>
    <row r="266" spans="5:5">
      <c r="E266" s="20"/>
    </row>
    <row r="267" spans="5:5">
      <c r="E267" s="20"/>
    </row>
    <row r="268" spans="5:5">
      <c r="E268" s="20"/>
    </row>
    <row r="269" spans="5:5">
      <c r="E269" s="20"/>
    </row>
    <row r="270" spans="5:5">
      <c r="E270" s="20"/>
    </row>
    <row r="271" spans="5:5">
      <c r="E271" s="20"/>
    </row>
    <row r="272" spans="5:5">
      <c r="E272" s="20"/>
    </row>
    <row r="273" spans="5:5">
      <c r="E273" s="20"/>
    </row>
    <row r="274" spans="5:5">
      <c r="E274" s="20"/>
    </row>
    <row r="275" spans="5:5">
      <c r="E275" s="20"/>
    </row>
    <row r="276" spans="5:5">
      <c r="E276" s="20"/>
    </row>
    <row r="277" spans="5:5">
      <c r="E277" s="20"/>
    </row>
    <row r="278" spans="5:5">
      <c r="E278" s="20"/>
    </row>
    <row r="279" spans="5:5">
      <c r="E279" s="20"/>
    </row>
    <row r="280" spans="5:5">
      <c r="E280" s="20"/>
    </row>
    <row r="281" spans="5:5">
      <c r="E281" s="20"/>
    </row>
    <row r="282" spans="5:5">
      <c r="E282" s="20"/>
    </row>
    <row r="283" spans="5:5">
      <c r="E283" s="20"/>
    </row>
    <row r="284" spans="5:5">
      <c r="E284" s="20"/>
    </row>
    <row r="285" spans="5:5">
      <c r="E285" s="20"/>
    </row>
    <row r="286" spans="5:5">
      <c r="E286" s="20"/>
    </row>
    <row r="287" spans="5:5">
      <c r="E287" s="20"/>
    </row>
    <row r="288" spans="5:5">
      <c r="E288" s="20"/>
    </row>
    <row r="289" spans="5:5">
      <c r="E289" s="20"/>
    </row>
    <row r="290" spans="5:5">
      <c r="E290" s="20"/>
    </row>
    <row r="291" spans="5:5">
      <c r="E291" s="20"/>
    </row>
    <row r="292" spans="5:5">
      <c r="E292" s="20"/>
    </row>
    <row r="293" spans="5:5">
      <c r="E293" s="20"/>
    </row>
    <row r="294" spans="5:5">
      <c r="E294" s="20"/>
    </row>
    <row r="295" spans="5:5">
      <c r="E295" s="20"/>
    </row>
    <row r="296" spans="5:5">
      <c r="E296" s="20"/>
    </row>
    <row r="297" spans="5:5">
      <c r="E297" s="20"/>
    </row>
    <row r="298" spans="5:5">
      <c r="E298" s="20"/>
    </row>
    <row r="299" spans="5:5">
      <c r="E299" s="20"/>
    </row>
    <row r="300" spans="5:5">
      <c r="E300" s="20"/>
    </row>
    <row r="301" spans="5:5">
      <c r="E301" s="20"/>
    </row>
    <row r="302" spans="5:5">
      <c r="E302" s="20"/>
    </row>
    <row r="303" spans="5:5">
      <c r="E303" s="20"/>
    </row>
    <row r="304" spans="5:5">
      <c r="E304" s="20"/>
    </row>
    <row r="305" spans="5:5">
      <c r="E305" s="20"/>
    </row>
    <row r="306" spans="5:5">
      <c r="E306" s="20"/>
    </row>
    <row r="307" spans="5:5">
      <c r="E307" s="20"/>
    </row>
    <row r="308" spans="5:5">
      <c r="E308" s="20"/>
    </row>
    <row r="309" spans="5:5">
      <c r="E309" s="20"/>
    </row>
    <row r="310" spans="5:5">
      <c r="E310" s="20"/>
    </row>
    <row r="311" spans="5:5">
      <c r="E311" s="20"/>
    </row>
    <row r="312" spans="5:5">
      <c r="E312" s="20"/>
    </row>
    <row r="313" spans="5:5">
      <c r="E313" s="20"/>
    </row>
    <row r="314" spans="5:5">
      <c r="E314" s="20"/>
    </row>
    <row r="315" spans="5:5">
      <c r="E315" s="20"/>
    </row>
    <row r="316" spans="5:5">
      <c r="E316" s="20"/>
    </row>
    <row r="317" spans="5:5">
      <c r="E317" s="20"/>
    </row>
    <row r="318" spans="5:5">
      <c r="E318" s="20"/>
    </row>
    <row r="319" spans="5:5">
      <c r="E319" s="20"/>
    </row>
    <row r="320" spans="5:5">
      <c r="E320" s="20"/>
    </row>
    <row r="321" spans="5:5">
      <c r="E321" s="20"/>
    </row>
    <row r="322" spans="5:5">
      <c r="E322" s="20"/>
    </row>
    <row r="323" spans="5:5">
      <c r="E323" s="20"/>
    </row>
    <row r="324" spans="5:5">
      <c r="E324" s="20"/>
    </row>
    <row r="325" spans="5:5">
      <c r="E325" s="20"/>
    </row>
    <row r="326" spans="5:5">
      <c r="E326" s="20"/>
    </row>
    <row r="327" spans="5:5">
      <c r="E327" s="20"/>
    </row>
    <row r="328" spans="5:5">
      <c r="E328" s="20"/>
    </row>
    <row r="329" spans="5:5">
      <c r="E329" s="20"/>
    </row>
    <row r="330" spans="5:5">
      <c r="E330" s="20"/>
    </row>
    <row r="331" spans="5:5">
      <c r="E331" s="20"/>
    </row>
    <row r="332" spans="5:5">
      <c r="E332" s="20"/>
    </row>
    <row r="333" spans="5:5">
      <c r="E333" s="20"/>
    </row>
    <row r="334" spans="5:5">
      <c r="E334" s="20"/>
    </row>
    <row r="335" spans="5:5">
      <c r="E335" s="20"/>
    </row>
    <row r="336" spans="5:5">
      <c r="E336" s="20"/>
    </row>
    <row r="337" spans="5:5">
      <c r="E337" s="20"/>
    </row>
    <row r="338" spans="5:5">
      <c r="E338" s="20"/>
    </row>
    <row r="339" spans="5:5">
      <c r="E339" s="20"/>
    </row>
    <row r="340" spans="5:5">
      <c r="E340" s="20"/>
    </row>
    <row r="341" spans="5:5">
      <c r="E341" s="20"/>
    </row>
    <row r="342" spans="5:5">
      <c r="E342" s="20"/>
    </row>
    <row r="343" spans="5:5">
      <c r="E343" s="20"/>
    </row>
    <row r="344" spans="5:5">
      <c r="E344" s="20"/>
    </row>
    <row r="345" spans="5:5">
      <c r="E345" s="20"/>
    </row>
    <row r="346" spans="5:5">
      <c r="E346" s="20"/>
    </row>
    <row r="347" spans="5:5">
      <c r="E347" s="20"/>
    </row>
    <row r="348" spans="5:5">
      <c r="E348" s="20"/>
    </row>
    <row r="349" spans="5:5">
      <c r="E349" s="20"/>
    </row>
    <row r="350" spans="5:5">
      <c r="E350" s="20"/>
    </row>
    <row r="351" spans="5:5">
      <c r="E351" s="20"/>
    </row>
    <row r="352" spans="5:5">
      <c r="E352" s="20"/>
    </row>
    <row r="353" spans="5:5">
      <c r="E353" s="20"/>
    </row>
    <row r="354" spans="5:5">
      <c r="E354" s="20"/>
    </row>
    <row r="355" spans="5:5">
      <c r="E355" s="20"/>
    </row>
    <row r="356" spans="5:5">
      <c r="E356" s="20"/>
    </row>
    <row r="357" spans="5:5">
      <c r="E357" s="20"/>
    </row>
    <row r="358" spans="5:5">
      <c r="E358" s="20"/>
    </row>
    <row r="359" spans="5:5">
      <c r="E359" s="20"/>
    </row>
    <row r="360" spans="5:5">
      <c r="E360" s="20"/>
    </row>
    <row r="361" spans="5:5">
      <c r="E361" s="20"/>
    </row>
    <row r="362" spans="5:5">
      <c r="E362" s="20"/>
    </row>
    <row r="363" spans="5:5">
      <c r="E363" s="20"/>
    </row>
    <row r="364" spans="5:5">
      <c r="E364" s="20"/>
    </row>
    <row r="365" spans="5:5">
      <c r="E365" s="20"/>
    </row>
    <row r="366" spans="5:5">
      <c r="E366" s="20"/>
    </row>
    <row r="367" spans="5:5">
      <c r="E367" s="20"/>
    </row>
    <row r="368" spans="5:5">
      <c r="E368" s="20"/>
    </row>
    <row r="369" spans="5:5">
      <c r="E369" s="20"/>
    </row>
    <row r="370" spans="5:5">
      <c r="E370" s="20"/>
    </row>
    <row r="371" spans="5:5">
      <c r="E371" s="20"/>
    </row>
    <row r="372" spans="5:5">
      <c r="E372" s="20"/>
    </row>
    <row r="373" spans="5:5">
      <c r="E373" s="20"/>
    </row>
    <row r="374" spans="5:5">
      <c r="E374" s="20"/>
    </row>
    <row r="375" spans="5:5">
      <c r="E375" s="20"/>
    </row>
    <row r="376" spans="5:5">
      <c r="E376" s="20"/>
    </row>
    <row r="377" spans="5:5">
      <c r="E377" s="20"/>
    </row>
    <row r="378" spans="5:5">
      <c r="E378" s="20"/>
    </row>
    <row r="379" spans="5:5">
      <c r="E379" s="20"/>
    </row>
    <row r="380" spans="5:5">
      <c r="E380" s="20"/>
    </row>
    <row r="381" spans="5:5">
      <c r="E381" s="20"/>
    </row>
    <row r="382" spans="5:5">
      <c r="E382" s="20"/>
    </row>
    <row r="383" spans="5:5">
      <c r="E383" s="20"/>
    </row>
    <row r="384" spans="5:5">
      <c r="E384" s="20"/>
    </row>
    <row r="385" spans="5:5">
      <c r="E385" s="20"/>
    </row>
    <row r="386" spans="5:5">
      <c r="E386" s="20"/>
    </row>
    <row r="387" spans="5:5">
      <c r="E387" s="20"/>
    </row>
    <row r="388" spans="5:5">
      <c r="E388" s="20"/>
    </row>
    <row r="389" spans="5:5">
      <c r="E389" s="20"/>
    </row>
    <row r="390" spans="5:5">
      <c r="E390" s="20"/>
    </row>
    <row r="391" spans="5:5">
      <c r="E391" s="20"/>
    </row>
    <row r="392" spans="5:5">
      <c r="E392" s="20"/>
    </row>
    <row r="393" spans="5:5">
      <c r="E393" s="20"/>
    </row>
    <row r="394" spans="5:5">
      <c r="E394" s="20"/>
    </row>
    <row r="395" spans="5:5">
      <c r="E395" s="20"/>
    </row>
    <row r="396" spans="5:5">
      <c r="E396" s="20"/>
    </row>
    <row r="397" spans="5:5">
      <c r="E397" s="20"/>
    </row>
    <row r="398" spans="5:5">
      <c r="E398" s="20"/>
    </row>
    <row r="399" spans="5:5">
      <c r="E399" s="20"/>
    </row>
    <row r="400" spans="5:5">
      <c r="E400" s="20"/>
    </row>
    <row r="401" spans="5:5">
      <c r="E401" s="20"/>
    </row>
    <row r="402" spans="5:5">
      <c r="E402" s="20"/>
    </row>
    <row r="403" spans="5:5">
      <c r="E403" s="20"/>
    </row>
    <row r="404" spans="5:5">
      <c r="E404" s="20"/>
    </row>
    <row r="405" spans="5:5">
      <c r="E405" s="20"/>
    </row>
    <row r="406" spans="5:5">
      <c r="E406" s="20"/>
    </row>
    <row r="407" spans="5:5">
      <c r="E407" s="20"/>
    </row>
    <row r="408" spans="5:5">
      <c r="E408" s="20"/>
    </row>
    <row r="409" spans="5:5">
      <c r="E409" s="20"/>
    </row>
    <row r="410" spans="5:5">
      <c r="E410" s="20"/>
    </row>
    <row r="411" spans="5:5">
      <c r="E411" s="20"/>
    </row>
    <row r="412" spans="5:5">
      <c r="E412" s="20"/>
    </row>
    <row r="413" spans="5:5">
      <c r="E413" s="20"/>
    </row>
    <row r="414" spans="5:5">
      <c r="E414" s="20"/>
    </row>
    <row r="415" spans="5:5">
      <c r="E415" s="20"/>
    </row>
    <row r="416" spans="5:5">
      <c r="E416" s="20"/>
    </row>
    <row r="417" spans="5:5">
      <c r="E417" s="20"/>
    </row>
    <row r="418" spans="5:5">
      <c r="E418" s="20"/>
    </row>
    <row r="419" spans="5:5">
      <c r="E419" s="20"/>
    </row>
    <row r="420" spans="5:5">
      <c r="E420" s="20"/>
    </row>
    <row r="421" spans="5:5">
      <c r="E421" s="20"/>
    </row>
    <row r="422" spans="5:5">
      <c r="E422" s="20"/>
    </row>
    <row r="423" spans="5:5">
      <c r="E423" s="20"/>
    </row>
    <row r="424" spans="5:5">
      <c r="E424" s="20"/>
    </row>
    <row r="425" spans="5:5">
      <c r="E425" s="20"/>
    </row>
    <row r="426" spans="5:5">
      <c r="E426" s="20"/>
    </row>
    <row r="427" spans="5:5">
      <c r="E427" s="20"/>
    </row>
    <row r="428" spans="5:5">
      <c r="E428" s="20"/>
    </row>
    <row r="429" spans="5:5">
      <c r="E429" s="20"/>
    </row>
    <row r="430" spans="5:5">
      <c r="E430" s="20"/>
    </row>
    <row r="431" spans="5:5">
      <c r="E431" s="20"/>
    </row>
    <row r="432" spans="5:5">
      <c r="E432" s="20"/>
    </row>
    <row r="433" spans="5:5">
      <c r="E433" s="20"/>
    </row>
    <row r="434" spans="5:5">
      <c r="E434" s="20"/>
    </row>
    <row r="435" spans="5:5">
      <c r="E435" s="20"/>
    </row>
    <row r="436" spans="5:5">
      <c r="E436" s="20"/>
    </row>
    <row r="437" spans="5:5">
      <c r="E437" s="20"/>
    </row>
    <row r="438" spans="5:5">
      <c r="E438" s="20"/>
    </row>
    <row r="439" spans="5:5">
      <c r="E439" s="20"/>
    </row>
    <row r="440" spans="5:5">
      <c r="E440" s="20"/>
    </row>
    <row r="441" spans="5:5">
      <c r="E441" s="20"/>
    </row>
    <row r="442" spans="5:5">
      <c r="E442" s="20"/>
    </row>
    <row r="443" spans="5:5">
      <c r="E443" s="20"/>
    </row>
    <row r="444" spans="5:5">
      <c r="E444" s="20"/>
    </row>
    <row r="445" spans="5:5">
      <c r="E445" s="20"/>
    </row>
    <row r="446" spans="5:5">
      <c r="E446" s="20"/>
    </row>
    <row r="447" spans="5:5">
      <c r="E447" s="20"/>
    </row>
    <row r="448" spans="5:5">
      <c r="E448" s="20"/>
    </row>
    <row r="449" spans="5:5">
      <c r="E449" s="20"/>
    </row>
    <row r="450" spans="5:5">
      <c r="E450" s="20"/>
    </row>
    <row r="451" spans="5:5">
      <c r="E451" s="20"/>
    </row>
    <row r="452" spans="5:5">
      <c r="E452" s="20"/>
    </row>
    <row r="453" spans="5:5">
      <c r="E453" s="20"/>
    </row>
    <row r="454" spans="5:5">
      <c r="E454" s="20"/>
    </row>
    <row r="455" spans="5:5">
      <c r="E455" s="20"/>
    </row>
    <row r="456" spans="5:5">
      <c r="E456" s="20"/>
    </row>
    <row r="457" spans="5:5">
      <c r="E457" s="20"/>
    </row>
    <row r="458" spans="5:5">
      <c r="E458" s="20"/>
    </row>
    <row r="459" spans="5:5">
      <c r="E459" s="20"/>
    </row>
    <row r="460" spans="5:5">
      <c r="E460" s="20"/>
    </row>
    <row r="461" spans="5:5">
      <c r="E461" s="20"/>
    </row>
    <row r="462" spans="5:5">
      <c r="E462" s="20"/>
    </row>
    <row r="463" spans="5:5">
      <c r="E463" s="20"/>
    </row>
    <row r="464" spans="5:5">
      <c r="E464" s="20"/>
    </row>
    <row r="465" spans="5:5">
      <c r="E465" s="20"/>
    </row>
    <row r="466" spans="5:5">
      <c r="E466" s="20"/>
    </row>
    <row r="467" spans="5:5">
      <c r="E467" s="20"/>
    </row>
    <row r="468" spans="5:5">
      <c r="E468" s="20"/>
    </row>
    <row r="469" spans="5:5">
      <c r="E469" s="20"/>
    </row>
    <row r="470" spans="5:5">
      <c r="E470" s="20"/>
    </row>
    <row r="471" spans="5:5">
      <c r="E471" s="20"/>
    </row>
    <row r="472" spans="5:5">
      <c r="E472" s="20"/>
    </row>
    <row r="473" spans="5:5">
      <c r="E473" s="20"/>
    </row>
    <row r="474" spans="5:5">
      <c r="E474" s="20"/>
    </row>
    <row r="475" spans="5:5">
      <c r="E475" s="20"/>
    </row>
    <row r="476" spans="5:5">
      <c r="E476" s="20"/>
    </row>
    <row r="477" spans="5:5">
      <c r="E477" s="20"/>
    </row>
    <row r="478" spans="5:5">
      <c r="E478" s="20"/>
    </row>
    <row r="479" spans="5:5">
      <c r="E479" s="20"/>
    </row>
    <row r="480" spans="5:5">
      <c r="E480" s="20"/>
    </row>
    <row r="481" spans="5:5">
      <c r="E481" s="20"/>
    </row>
    <row r="482" spans="5:5">
      <c r="E482" s="20"/>
    </row>
    <row r="483" spans="5:5">
      <c r="E483" s="20"/>
    </row>
    <row r="484" spans="5:5">
      <c r="E484" s="20"/>
    </row>
    <row r="485" spans="5:5">
      <c r="E485" s="20"/>
    </row>
    <row r="486" spans="5:5">
      <c r="E486" s="20"/>
    </row>
    <row r="487" spans="5:5">
      <c r="E487" s="20"/>
    </row>
    <row r="488" spans="5:5">
      <c r="E488" s="20"/>
    </row>
    <row r="489" spans="5:5">
      <c r="E489" s="20"/>
    </row>
    <row r="490" spans="5:5">
      <c r="E490" s="20"/>
    </row>
    <row r="491" spans="5:5">
      <c r="E491" s="20"/>
    </row>
    <row r="492" spans="5:5">
      <c r="E492" s="20"/>
    </row>
    <row r="493" spans="5:5">
      <c r="E493" s="20"/>
    </row>
    <row r="494" spans="5:5">
      <c r="E494" s="20"/>
    </row>
    <row r="495" spans="5:5">
      <c r="E495" s="20"/>
    </row>
    <row r="496" spans="5:5">
      <c r="E496" s="20"/>
    </row>
    <row r="497" spans="5:5">
      <c r="E497" s="20"/>
    </row>
    <row r="498" spans="5:5">
      <c r="E498" s="20"/>
    </row>
    <row r="499" spans="5:5">
      <c r="E499" s="20"/>
    </row>
    <row r="500" spans="5:5">
      <c r="E500" s="20"/>
    </row>
    <row r="501" spans="5:5">
      <c r="E501" s="20"/>
    </row>
    <row r="502" spans="5:5">
      <c r="E502" s="20"/>
    </row>
    <row r="503" spans="5:5">
      <c r="E503" s="20"/>
    </row>
    <row r="504" spans="5:5">
      <c r="E504" s="20"/>
    </row>
    <row r="505" spans="5:5">
      <c r="E505" s="20"/>
    </row>
    <row r="506" spans="5:5">
      <c r="E506" s="20"/>
    </row>
    <row r="507" spans="5:5">
      <c r="E507" s="20"/>
    </row>
    <row r="508" spans="5:5">
      <c r="E508" s="20"/>
    </row>
    <row r="509" spans="5:5">
      <c r="E509" s="20"/>
    </row>
    <row r="510" spans="5:5">
      <c r="E510" s="20"/>
    </row>
    <row r="511" spans="5:5">
      <c r="E511" s="20"/>
    </row>
    <row r="512" spans="5:5">
      <c r="E512" s="20"/>
    </row>
    <row r="513" spans="5:5">
      <c r="E513" s="20"/>
    </row>
    <row r="514" spans="5:5">
      <c r="E514" s="20"/>
    </row>
    <row r="515" spans="5:5">
      <c r="E515" s="20"/>
    </row>
    <row r="516" spans="5:5">
      <c r="E516" s="20"/>
    </row>
    <row r="517" spans="5:5">
      <c r="E517" s="20"/>
    </row>
    <row r="518" spans="5:5">
      <c r="E518" s="20"/>
    </row>
    <row r="519" spans="5:5">
      <c r="E519" s="20"/>
    </row>
    <row r="520" spans="5:5">
      <c r="E520" s="20"/>
    </row>
    <row r="521" spans="5:5">
      <c r="E521" s="20"/>
    </row>
    <row r="522" spans="5:5">
      <c r="E522" s="20"/>
    </row>
    <row r="523" spans="5:5">
      <c r="E523" s="20"/>
    </row>
    <row r="524" spans="5:5">
      <c r="E524" s="20"/>
    </row>
    <row r="525" spans="5:5">
      <c r="E525" s="20"/>
    </row>
    <row r="526" spans="5:5">
      <c r="E526" s="20"/>
    </row>
    <row r="527" spans="5:5">
      <c r="E527" s="20"/>
    </row>
    <row r="528" spans="5:5">
      <c r="E528" s="20"/>
    </row>
    <row r="529" spans="5:5">
      <c r="E529" s="20"/>
    </row>
    <row r="530" spans="5:5">
      <c r="E530" s="20"/>
    </row>
    <row r="531" spans="5:5">
      <c r="E531" s="20"/>
    </row>
    <row r="532" spans="5:5">
      <c r="E532" s="20"/>
    </row>
    <row r="533" spans="5:5">
      <c r="E533" s="20"/>
    </row>
    <row r="534" spans="5:5">
      <c r="E534" s="20"/>
    </row>
    <row r="535" spans="5:5">
      <c r="E535" s="20"/>
    </row>
    <row r="536" spans="5:5">
      <c r="E536" s="20"/>
    </row>
    <row r="537" spans="5:5">
      <c r="E537" s="20"/>
    </row>
    <row r="538" spans="5:5">
      <c r="E538" s="20"/>
    </row>
    <row r="539" spans="5:5">
      <c r="E539" s="20"/>
    </row>
    <row r="540" spans="5:5">
      <c r="E540" s="20"/>
    </row>
    <row r="541" spans="5:5">
      <c r="E541" s="20"/>
    </row>
    <row r="542" spans="5:5">
      <c r="E542" s="20"/>
    </row>
    <row r="543" spans="5:5">
      <c r="E543" s="20"/>
    </row>
    <row r="544" spans="5:5">
      <c r="E544" s="20"/>
    </row>
    <row r="545" spans="5:5">
      <c r="E545" s="20"/>
    </row>
    <row r="546" spans="5:5">
      <c r="E546" s="20"/>
    </row>
    <row r="547" spans="5:5">
      <c r="E547" s="20"/>
    </row>
    <row r="548" spans="5:5">
      <c r="E548" s="20"/>
    </row>
    <row r="549" spans="5:5">
      <c r="E549" s="20"/>
    </row>
    <row r="550" spans="5:5">
      <c r="E550" s="20"/>
    </row>
    <row r="551" spans="5:5">
      <c r="E551" s="20"/>
    </row>
    <row r="552" spans="5:5">
      <c r="E552" s="20"/>
    </row>
    <row r="553" spans="5:5">
      <c r="E553" s="20"/>
    </row>
    <row r="554" spans="5:5">
      <c r="E554" s="20"/>
    </row>
    <row r="555" spans="5:5">
      <c r="E555" s="20"/>
    </row>
    <row r="556" spans="5:5">
      <c r="E556" s="20"/>
    </row>
    <row r="557" spans="5:5">
      <c r="E557" s="20"/>
    </row>
    <row r="558" spans="5:5">
      <c r="E558" s="20"/>
    </row>
    <row r="559" spans="5:5">
      <c r="E559" s="20"/>
    </row>
    <row r="560" spans="5:5">
      <c r="E560" s="20"/>
    </row>
    <row r="561" spans="5:5">
      <c r="E561" s="20"/>
    </row>
    <row r="562" spans="5:5">
      <c r="E562" s="20"/>
    </row>
    <row r="563" spans="5:5">
      <c r="E563" s="20"/>
    </row>
    <row r="564" spans="5:5">
      <c r="E564" s="20"/>
    </row>
    <row r="565" spans="5:5">
      <c r="E565" s="20"/>
    </row>
    <row r="566" spans="5:5">
      <c r="E566" s="20"/>
    </row>
    <row r="567" spans="5:5">
      <c r="E567" s="20"/>
    </row>
    <row r="568" spans="5:5">
      <c r="E568" s="20"/>
    </row>
    <row r="569" spans="5:5">
      <c r="E569" s="20"/>
    </row>
    <row r="570" spans="5:5">
      <c r="E570" s="20"/>
    </row>
    <row r="571" spans="5:5">
      <c r="E571" s="20"/>
    </row>
    <row r="572" spans="5:5">
      <c r="E572" s="20"/>
    </row>
    <row r="573" spans="5:5">
      <c r="E573" s="20"/>
    </row>
    <row r="574" spans="5:5">
      <c r="E574" s="20"/>
    </row>
    <row r="575" spans="5:5">
      <c r="E575" s="20"/>
    </row>
    <row r="576" spans="5:5">
      <c r="E576" s="20"/>
    </row>
    <row r="577" spans="5:5">
      <c r="E577" s="20"/>
    </row>
    <row r="578" spans="5:5">
      <c r="E578" s="20"/>
    </row>
    <row r="579" spans="5:5">
      <c r="E579" s="20"/>
    </row>
    <row r="580" spans="5:5">
      <c r="E580" s="20"/>
    </row>
    <row r="581" spans="5:5">
      <c r="E581" s="20"/>
    </row>
    <row r="582" spans="5:5">
      <c r="E582" s="20"/>
    </row>
    <row r="583" spans="5:5">
      <c r="E583" s="20"/>
    </row>
    <row r="584" spans="5:5">
      <c r="E584" s="20"/>
    </row>
    <row r="585" spans="5:5">
      <c r="E585" s="20"/>
    </row>
    <row r="586" spans="5:5">
      <c r="E586" s="20"/>
    </row>
    <row r="587" spans="5:5">
      <c r="E587" s="20"/>
    </row>
    <row r="588" spans="5:5">
      <c r="E588" s="20"/>
    </row>
    <row r="589" spans="5:5">
      <c r="E589" s="20"/>
    </row>
    <row r="590" spans="5:5">
      <c r="E590" s="20"/>
    </row>
    <row r="591" spans="5:5">
      <c r="E591" s="20"/>
    </row>
    <row r="592" spans="5:5">
      <c r="E592" s="20"/>
    </row>
    <row r="593" spans="5:5">
      <c r="E593" s="20"/>
    </row>
    <row r="594" spans="5:5">
      <c r="E594" s="20"/>
    </row>
    <row r="595" spans="5:5">
      <c r="E595" s="20"/>
    </row>
    <row r="596" spans="5:5">
      <c r="E596" s="20"/>
    </row>
    <row r="597" spans="5:5">
      <c r="E597" s="20"/>
    </row>
    <row r="598" spans="5:5">
      <c r="E598" s="20"/>
    </row>
    <row r="599" spans="5:5">
      <c r="E599" s="20"/>
    </row>
    <row r="600" spans="5:5">
      <c r="E600" s="20"/>
    </row>
    <row r="601" spans="5:5">
      <c r="E601" s="20"/>
    </row>
    <row r="602" spans="5:5">
      <c r="E602" s="20"/>
    </row>
    <row r="603" spans="5:5">
      <c r="E603" s="20"/>
    </row>
    <row r="604" spans="5:5">
      <c r="E604" s="20"/>
    </row>
    <row r="605" spans="5:5">
      <c r="E605" s="20"/>
    </row>
    <row r="606" spans="5:5">
      <c r="E606" s="20"/>
    </row>
    <row r="607" spans="5:5">
      <c r="E607" s="20"/>
    </row>
    <row r="608" spans="5:5">
      <c r="E608" s="20"/>
    </row>
    <row r="609" spans="5:5">
      <c r="E609" s="20"/>
    </row>
    <row r="610" spans="5:5">
      <c r="E610" s="20"/>
    </row>
    <row r="611" spans="5:5">
      <c r="E611" s="20"/>
    </row>
    <row r="612" spans="5:5">
      <c r="E612" s="20"/>
    </row>
    <row r="613" spans="5:5">
      <c r="E613" s="20"/>
    </row>
    <row r="614" spans="5:5">
      <c r="E614" s="20"/>
    </row>
    <row r="615" spans="5:5">
      <c r="E615" s="20"/>
    </row>
    <row r="616" spans="5:5">
      <c r="E616" s="20"/>
    </row>
    <row r="617" spans="5:5">
      <c r="E617" s="20"/>
    </row>
    <row r="618" spans="5:5">
      <c r="E618" s="20"/>
    </row>
    <row r="619" spans="5:5">
      <c r="E619" s="20"/>
    </row>
    <row r="620" spans="5:5">
      <c r="E620" s="20"/>
    </row>
    <row r="621" spans="5:5">
      <c r="E621" s="20"/>
    </row>
    <row r="622" spans="5:5">
      <c r="E622" s="20"/>
    </row>
    <row r="623" spans="5:5">
      <c r="E623" s="20"/>
    </row>
    <row r="624" spans="5:5">
      <c r="E624" s="20"/>
    </row>
    <row r="625" spans="5:5">
      <c r="E625" s="20"/>
    </row>
    <row r="626" spans="5:5">
      <c r="E626" s="20"/>
    </row>
    <row r="627" spans="5:5">
      <c r="E627" s="20"/>
    </row>
    <row r="628" spans="5:5">
      <c r="E628" s="20"/>
    </row>
    <row r="629" spans="5:5">
      <c r="E629" s="20"/>
    </row>
    <row r="630" spans="5:5">
      <c r="E630" s="20"/>
    </row>
    <row r="631" spans="5:5">
      <c r="E631" s="20"/>
    </row>
    <row r="632" spans="5:5">
      <c r="E632" s="20"/>
    </row>
    <row r="633" spans="5:5">
      <c r="E633" s="20"/>
    </row>
    <row r="634" spans="5:5">
      <c r="E634" s="20"/>
    </row>
    <row r="635" spans="5:5">
      <c r="E635" s="20"/>
    </row>
    <row r="636" spans="5:5">
      <c r="E636" s="20"/>
    </row>
    <row r="637" spans="5:5">
      <c r="E637" s="20"/>
    </row>
    <row r="638" spans="5:5">
      <c r="E638" s="20"/>
    </row>
    <row r="639" spans="5:5">
      <c r="E639" s="20"/>
    </row>
    <row r="640" spans="5:5">
      <c r="E640" s="20"/>
    </row>
    <row r="641" spans="5:5">
      <c r="E641" s="20"/>
    </row>
    <row r="642" spans="5:5">
      <c r="E642" s="20"/>
    </row>
    <row r="643" spans="5:5">
      <c r="E643" s="20"/>
    </row>
    <row r="644" spans="5:5">
      <c r="E644" s="20"/>
    </row>
    <row r="645" spans="5:5">
      <c r="E645" s="20"/>
    </row>
    <row r="646" spans="5:5">
      <c r="E646" s="20"/>
    </row>
    <row r="647" spans="5:5">
      <c r="E647" s="20"/>
    </row>
    <row r="648" spans="5:5">
      <c r="E648" s="20"/>
    </row>
    <row r="649" spans="5:5">
      <c r="E649" s="20"/>
    </row>
    <row r="650" spans="5:5">
      <c r="E650" s="20"/>
    </row>
    <row r="651" spans="5:5">
      <c r="E651" s="20"/>
    </row>
    <row r="652" spans="5:5">
      <c r="E652" s="20"/>
    </row>
    <row r="653" spans="5:5">
      <c r="E653" s="20"/>
    </row>
    <row r="654" spans="5:5">
      <c r="E654" s="20"/>
    </row>
    <row r="655" spans="5:5">
      <c r="E655" s="20"/>
    </row>
    <row r="656" spans="5:5">
      <c r="E656" s="20"/>
    </row>
    <row r="657" spans="5:5">
      <c r="E657" s="20"/>
    </row>
    <row r="658" spans="5:5">
      <c r="E658" s="20"/>
    </row>
    <row r="659" spans="5:5">
      <c r="E659" s="20"/>
    </row>
    <row r="660" spans="5:5">
      <c r="E660" s="20"/>
    </row>
    <row r="661" spans="5:5">
      <c r="E661" s="20"/>
    </row>
    <row r="662" spans="5:5">
      <c r="E662" s="20"/>
    </row>
    <row r="663" spans="5:5">
      <c r="E663" s="20"/>
    </row>
    <row r="664" spans="5:5">
      <c r="E664" s="20"/>
    </row>
    <row r="665" spans="5:5">
      <c r="E665" s="20"/>
    </row>
    <row r="666" spans="5:5">
      <c r="E666" s="20"/>
    </row>
    <row r="667" spans="5:5">
      <c r="E667" s="20"/>
    </row>
    <row r="668" spans="5:5">
      <c r="E668" s="20"/>
    </row>
    <row r="669" spans="5:5">
      <c r="E669" s="20"/>
    </row>
    <row r="670" spans="5:5">
      <c r="E670" s="20"/>
    </row>
    <row r="671" spans="5:5">
      <c r="E671" s="20"/>
    </row>
    <row r="672" spans="5:5">
      <c r="E672" s="20"/>
    </row>
    <row r="673" spans="5:5">
      <c r="E673" s="20"/>
    </row>
    <row r="674" spans="5:5">
      <c r="E674" s="20"/>
    </row>
    <row r="675" spans="5:5">
      <c r="E675" s="20"/>
    </row>
    <row r="676" spans="5:5">
      <c r="E676" s="20"/>
    </row>
    <row r="677" spans="5:5">
      <c r="E677" s="20"/>
    </row>
    <row r="678" spans="5:5">
      <c r="E678" s="20"/>
    </row>
    <row r="679" spans="5:5">
      <c r="E679" s="20"/>
    </row>
    <row r="680" spans="5:5">
      <c r="E680" s="20"/>
    </row>
    <row r="681" spans="5:5">
      <c r="E681" s="20"/>
    </row>
    <row r="682" spans="5:5">
      <c r="E682" s="20"/>
    </row>
    <row r="683" spans="5:5">
      <c r="E683" s="20"/>
    </row>
    <row r="684" spans="5:5">
      <c r="E684" s="20"/>
    </row>
    <row r="685" spans="5:5">
      <c r="E685" s="20"/>
    </row>
    <row r="686" spans="5:5">
      <c r="E686" s="20"/>
    </row>
    <row r="687" spans="5:5">
      <c r="E687" s="20"/>
    </row>
    <row r="688" spans="5:5">
      <c r="E688" s="20"/>
    </row>
    <row r="689" spans="5:5">
      <c r="E689" s="20"/>
    </row>
    <row r="690" spans="5:5">
      <c r="E690" s="20"/>
    </row>
    <row r="691" spans="5:5">
      <c r="E691" s="20"/>
    </row>
    <row r="692" spans="5:5">
      <c r="E692" s="20"/>
    </row>
    <row r="693" spans="5:5">
      <c r="E693" s="20"/>
    </row>
    <row r="694" spans="5:5">
      <c r="E694" s="20"/>
    </row>
    <row r="695" spans="5:5">
      <c r="E695" s="20"/>
    </row>
    <row r="696" spans="5:5">
      <c r="E696" s="20"/>
    </row>
    <row r="697" spans="5:5">
      <c r="E697" s="20"/>
    </row>
    <row r="698" spans="5:5">
      <c r="E698" s="20"/>
    </row>
    <row r="699" spans="5:5">
      <c r="E699" s="20"/>
    </row>
    <row r="700" spans="5:5">
      <c r="E700" s="20"/>
    </row>
    <row r="701" spans="5:5">
      <c r="E701" s="20"/>
    </row>
    <row r="702" spans="5:5">
      <c r="E702" s="20"/>
    </row>
    <row r="703" spans="5:5">
      <c r="E703" s="20"/>
    </row>
    <row r="704" spans="5:5">
      <c r="E704" s="20"/>
    </row>
    <row r="705" spans="5:5">
      <c r="E705" s="20"/>
    </row>
    <row r="706" spans="5:5">
      <c r="E706" s="20"/>
    </row>
    <row r="707" spans="5:5">
      <c r="E707" s="20"/>
    </row>
    <row r="708" spans="5:5">
      <c r="E708" s="20"/>
    </row>
    <row r="709" spans="5:5">
      <c r="E709" s="20"/>
    </row>
    <row r="710" spans="5:5">
      <c r="E710" s="20"/>
    </row>
    <row r="711" spans="5:5">
      <c r="E711" s="20"/>
    </row>
    <row r="712" spans="5:5">
      <c r="E712" s="20"/>
    </row>
    <row r="713" spans="5:5">
      <c r="E713" s="20"/>
    </row>
    <row r="714" spans="5:5">
      <c r="E714" s="20"/>
    </row>
    <row r="715" spans="5:5">
      <c r="E715" s="20"/>
    </row>
    <row r="716" spans="5:5">
      <c r="E716" s="20"/>
    </row>
    <row r="717" spans="5:5">
      <c r="E717" s="20"/>
    </row>
    <row r="718" spans="5:5">
      <c r="E718" s="20"/>
    </row>
    <row r="719" spans="5:5">
      <c r="E719" s="20"/>
    </row>
    <row r="720" spans="5:5">
      <c r="E720" s="20"/>
    </row>
    <row r="721" spans="5:5">
      <c r="E721" s="20"/>
    </row>
    <row r="722" spans="5:5">
      <c r="E722" s="20"/>
    </row>
    <row r="723" spans="5:5">
      <c r="E723" s="20"/>
    </row>
    <row r="724" spans="5:5">
      <c r="E724" s="20"/>
    </row>
    <row r="725" spans="5:5">
      <c r="E725" s="20"/>
    </row>
    <row r="726" spans="5:5">
      <c r="E726" s="20"/>
    </row>
    <row r="727" spans="5:5">
      <c r="E727" s="20"/>
    </row>
    <row r="728" spans="5:5">
      <c r="E728" s="20"/>
    </row>
    <row r="729" spans="5:5">
      <c r="E729" s="20"/>
    </row>
    <row r="730" spans="5:5">
      <c r="E730" s="20"/>
    </row>
    <row r="731" spans="5:5">
      <c r="E731" s="20"/>
    </row>
    <row r="732" spans="5:5">
      <c r="E732" s="20"/>
    </row>
    <row r="733" spans="5:5">
      <c r="E733" s="20"/>
    </row>
    <row r="734" spans="5:5">
      <c r="E734" s="20"/>
    </row>
    <row r="735" spans="5:5">
      <c r="E735" s="20"/>
    </row>
    <row r="736" spans="5:5">
      <c r="E736" s="20"/>
    </row>
    <row r="737" spans="5:5">
      <c r="E737" s="20"/>
    </row>
    <row r="738" spans="5:5">
      <c r="E738" s="20"/>
    </row>
    <row r="739" spans="5:5">
      <c r="E739" s="20"/>
    </row>
    <row r="740" spans="5:5">
      <c r="E740" s="20"/>
    </row>
    <row r="741" spans="5:5">
      <c r="E741" s="20"/>
    </row>
    <row r="742" spans="5:5">
      <c r="E742" s="20"/>
    </row>
    <row r="743" spans="5:5">
      <c r="E743" s="20"/>
    </row>
    <row r="744" spans="5:5">
      <c r="E744" s="20"/>
    </row>
    <row r="745" spans="5:5">
      <c r="E745" s="20"/>
    </row>
    <row r="746" spans="5:5">
      <c r="E746" s="20"/>
    </row>
    <row r="747" spans="5:5">
      <c r="E747" s="20"/>
    </row>
    <row r="748" spans="5:5">
      <c r="E748" s="20"/>
    </row>
    <row r="749" spans="5:5">
      <c r="E749" s="20"/>
    </row>
    <row r="750" spans="5:5">
      <c r="E750" s="20"/>
    </row>
    <row r="751" spans="5:5">
      <c r="E751" s="20"/>
    </row>
    <row r="752" spans="5:5">
      <c r="E752" s="20"/>
    </row>
    <row r="753" spans="5:5">
      <c r="E753" s="20"/>
    </row>
    <row r="754" spans="5:5">
      <c r="E754" s="20"/>
    </row>
    <row r="755" spans="5:5">
      <c r="E755" s="20"/>
    </row>
    <row r="756" spans="5:5">
      <c r="E756" s="20"/>
    </row>
    <row r="757" spans="5:5">
      <c r="E757" s="20"/>
    </row>
    <row r="758" spans="5:5">
      <c r="E758" s="20"/>
    </row>
    <row r="759" spans="5:5">
      <c r="E759" s="20"/>
    </row>
    <row r="760" spans="5:5">
      <c r="E760" s="20"/>
    </row>
    <row r="761" spans="5:5">
      <c r="E761" s="20"/>
    </row>
    <row r="762" spans="5:5">
      <c r="E762" s="20"/>
    </row>
    <row r="763" spans="5:5">
      <c r="E763" s="20"/>
    </row>
    <row r="764" spans="5:5">
      <c r="E764" s="20"/>
    </row>
    <row r="765" spans="5:5">
      <c r="E765" s="20"/>
    </row>
    <row r="766" spans="5:5">
      <c r="E766" s="20"/>
    </row>
    <row r="767" spans="5:5">
      <c r="E767" s="20"/>
    </row>
    <row r="768" spans="5:5">
      <c r="E768" s="20"/>
    </row>
    <row r="769" spans="5:5">
      <c r="E769" s="20"/>
    </row>
    <row r="770" spans="5:5">
      <c r="E770" s="20"/>
    </row>
    <row r="771" spans="5:5">
      <c r="E771" s="20"/>
    </row>
    <row r="772" spans="5:5">
      <c r="E772" s="20"/>
    </row>
    <row r="773" spans="5:5">
      <c r="E773" s="20"/>
    </row>
    <row r="774" spans="5:5">
      <c r="E774" s="20"/>
    </row>
    <row r="775" spans="5:5">
      <c r="E775" s="20"/>
    </row>
    <row r="776" spans="5:5">
      <c r="E776" s="20"/>
    </row>
    <row r="777" spans="5:5">
      <c r="E777" s="20"/>
    </row>
    <row r="778" spans="5:5">
      <c r="E778" s="20"/>
    </row>
    <row r="779" spans="5:5">
      <c r="E779" s="20"/>
    </row>
    <row r="780" spans="5:5">
      <c r="E780" s="20"/>
    </row>
    <row r="781" spans="5:5">
      <c r="E781" s="20"/>
    </row>
    <row r="782" spans="5:5">
      <c r="E782" s="20"/>
    </row>
    <row r="783" spans="5:5">
      <c r="E783" s="20"/>
    </row>
    <row r="784" spans="5:5">
      <c r="E784" s="20"/>
    </row>
    <row r="785" spans="5:5">
      <c r="E785" s="20"/>
    </row>
    <row r="786" spans="5:5">
      <c r="E786" s="20"/>
    </row>
    <row r="787" spans="5:5">
      <c r="E787" s="20"/>
    </row>
    <row r="788" spans="5:5">
      <c r="E788" s="20"/>
    </row>
    <row r="789" spans="5:5">
      <c r="E789" s="20"/>
    </row>
    <row r="790" spans="5:5">
      <c r="E790" s="20"/>
    </row>
    <row r="791" spans="5:5">
      <c r="E791" s="20"/>
    </row>
    <row r="792" spans="5:5">
      <c r="E792" s="20"/>
    </row>
    <row r="793" spans="5:5">
      <c r="E793" s="20"/>
    </row>
    <row r="794" spans="5:5">
      <c r="E794" s="20"/>
    </row>
    <row r="795" spans="5:5">
      <c r="E795" s="20"/>
    </row>
    <row r="796" spans="5:5">
      <c r="E796" s="20"/>
    </row>
    <row r="797" spans="5:5">
      <c r="E797" s="20"/>
    </row>
    <row r="798" spans="5:5">
      <c r="E798" s="20"/>
    </row>
    <row r="799" spans="5:5">
      <c r="E799" s="20"/>
    </row>
    <row r="800" spans="5:5">
      <c r="E800" s="20"/>
    </row>
    <row r="801" spans="5:5">
      <c r="E801" s="20"/>
    </row>
    <row r="802" spans="5:5">
      <c r="E802" s="20"/>
    </row>
    <row r="803" spans="5:5">
      <c r="E803" s="20"/>
    </row>
    <row r="804" spans="5:5">
      <c r="E804" s="20"/>
    </row>
    <row r="805" spans="5:5">
      <c r="E805" s="20"/>
    </row>
    <row r="806" spans="5:5">
      <c r="E806" s="20"/>
    </row>
    <row r="807" spans="5:5">
      <c r="E807" s="20"/>
    </row>
    <row r="808" spans="5:5">
      <c r="E808" s="20"/>
    </row>
    <row r="809" spans="5:5">
      <c r="E809" s="20"/>
    </row>
    <row r="810" spans="5:5">
      <c r="E810" s="20"/>
    </row>
    <row r="811" spans="5:5">
      <c r="E811" s="20"/>
    </row>
    <row r="812" spans="5:5">
      <c r="E812" s="20"/>
    </row>
    <row r="813" spans="5:5">
      <c r="E813" s="20"/>
    </row>
    <row r="814" spans="5:5">
      <c r="E814" s="20"/>
    </row>
    <row r="815" spans="5:5">
      <c r="E815" s="20"/>
    </row>
    <row r="816" spans="5:5">
      <c r="E816" s="20"/>
    </row>
    <row r="817" spans="5:5">
      <c r="E817" s="20"/>
    </row>
    <row r="818" spans="5:5">
      <c r="E818" s="20"/>
    </row>
    <row r="819" spans="5:5">
      <c r="E819" s="20"/>
    </row>
    <row r="820" spans="5:5">
      <c r="E820" s="20"/>
    </row>
    <row r="821" spans="5:5">
      <c r="E821" s="20"/>
    </row>
    <row r="822" spans="5:5">
      <c r="E822" s="20"/>
    </row>
    <row r="823" spans="5:5">
      <c r="E823" s="20"/>
    </row>
    <row r="824" spans="5:5">
      <c r="E824" s="20"/>
    </row>
    <row r="825" spans="5:5">
      <c r="E825" s="20"/>
    </row>
    <row r="826" spans="5:5">
      <c r="E826" s="20"/>
    </row>
    <row r="827" spans="5:5">
      <c r="E827" s="20"/>
    </row>
    <row r="828" spans="5:5">
      <c r="E828" s="20"/>
    </row>
    <row r="829" spans="5:5">
      <c r="E829" s="20"/>
    </row>
    <row r="830" spans="5:5">
      <c r="E830" s="20"/>
    </row>
    <row r="831" spans="5:5">
      <c r="E831" s="20"/>
    </row>
    <row r="832" spans="5:5">
      <c r="E832" s="20"/>
    </row>
    <row r="833" spans="5:5">
      <c r="E833" s="20"/>
    </row>
    <row r="834" spans="5:5">
      <c r="E834" s="20"/>
    </row>
    <row r="835" spans="5:5">
      <c r="E835" s="20"/>
    </row>
    <row r="836" spans="5:5">
      <c r="E836" s="20"/>
    </row>
    <row r="837" spans="5:5">
      <c r="E837" s="20"/>
    </row>
    <row r="838" spans="5:5">
      <c r="E838" s="20"/>
    </row>
    <row r="839" spans="5:5">
      <c r="E839" s="20"/>
    </row>
    <row r="840" spans="5:5">
      <c r="E840" s="20"/>
    </row>
    <row r="841" spans="5:5">
      <c r="E841" s="20"/>
    </row>
    <row r="842" spans="5:5">
      <c r="E842" s="20"/>
    </row>
    <row r="843" spans="5:5">
      <c r="E843" s="20"/>
    </row>
    <row r="844" spans="5:5">
      <c r="E844" s="20"/>
    </row>
    <row r="845" spans="5:5">
      <c r="E845" s="20"/>
    </row>
    <row r="846" spans="5:5">
      <c r="E846" s="20"/>
    </row>
    <row r="847" spans="5:5">
      <c r="E847" s="20"/>
    </row>
    <row r="848" spans="5:5">
      <c r="E848" s="20"/>
    </row>
    <row r="849" spans="5:5">
      <c r="E849" s="20"/>
    </row>
    <row r="850" spans="5:5">
      <c r="E850" s="20"/>
    </row>
    <row r="851" spans="5:5">
      <c r="E851" s="20"/>
    </row>
    <row r="852" spans="5:5">
      <c r="E852" s="20"/>
    </row>
    <row r="853" spans="5:5">
      <c r="E853" s="20"/>
    </row>
    <row r="854" spans="5:5">
      <c r="E854" s="20"/>
    </row>
    <row r="855" spans="5:5">
      <c r="E855" s="20"/>
    </row>
    <row r="856" spans="5:5">
      <c r="E856" s="20"/>
    </row>
    <row r="857" spans="5:5">
      <c r="E857" s="20"/>
    </row>
    <row r="858" spans="5:5">
      <c r="E858" s="20"/>
    </row>
    <row r="859" spans="5:5">
      <c r="E859" s="20"/>
    </row>
    <row r="860" spans="5:5">
      <c r="E860" s="20"/>
    </row>
    <row r="861" spans="5:5">
      <c r="E861" s="20"/>
    </row>
    <row r="862" spans="5:5">
      <c r="E862" s="20"/>
    </row>
    <row r="863" spans="5:5">
      <c r="E863" s="20"/>
    </row>
    <row r="864" spans="5:5">
      <c r="E864" s="20"/>
    </row>
    <row r="865" spans="5:5">
      <c r="E865" s="20"/>
    </row>
    <row r="866" spans="5:5">
      <c r="E866" s="20"/>
    </row>
    <row r="867" spans="5:5">
      <c r="E867" s="20"/>
    </row>
    <row r="868" spans="5:5">
      <c r="E868" s="20"/>
    </row>
    <row r="869" spans="5:5">
      <c r="E869" s="20"/>
    </row>
    <row r="870" spans="5:5">
      <c r="E870" s="20"/>
    </row>
    <row r="871" spans="5:5">
      <c r="E871" s="20"/>
    </row>
    <row r="872" spans="5:5">
      <c r="E872" s="20"/>
    </row>
    <row r="873" spans="5:5">
      <c r="E873" s="20"/>
    </row>
    <row r="874" spans="5:5">
      <c r="E874" s="20"/>
    </row>
    <row r="875" spans="5:5">
      <c r="E875" s="20"/>
    </row>
    <row r="876" spans="5:5">
      <c r="E876" s="20"/>
    </row>
    <row r="877" spans="5:5">
      <c r="E877" s="20"/>
    </row>
    <row r="878" spans="5:5">
      <c r="E878" s="20"/>
    </row>
    <row r="879" spans="5:5">
      <c r="E879" s="20"/>
    </row>
    <row r="880" spans="5:5">
      <c r="E880" s="20"/>
    </row>
    <row r="881" spans="5:5">
      <c r="E881" s="20"/>
    </row>
    <row r="882" spans="5:5">
      <c r="E882" s="20"/>
    </row>
    <row r="883" spans="5:5">
      <c r="E883" s="20"/>
    </row>
    <row r="884" spans="5:5">
      <c r="E884" s="20"/>
    </row>
    <row r="885" spans="5:5">
      <c r="E885" s="20"/>
    </row>
    <row r="886" spans="5:5">
      <c r="E886" s="20"/>
    </row>
    <row r="887" spans="5:5">
      <c r="E887" s="20"/>
    </row>
    <row r="888" spans="5:5">
      <c r="E888" s="20"/>
    </row>
    <row r="889" spans="5:5">
      <c r="E889" s="20"/>
    </row>
    <row r="890" spans="5:5">
      <c r="E890" s="20"/>
    </row>
    <row r="891" spans="5:5">
      <c r="E891" s="20"/>
    </row>
    <row r="892" spans="5:5">
      <c r="E892" s="20"/>
    </row>
    <row r="893" spans="5:5">
      <c r="E893" s="20"/>
    </row>
    <row r="894" spans="5:5">
      <c r="E894" s="20"/>
    </row>
    <row r="895" spans="5:5">
      <c r="E895" s="20"/>
    </row>
    <row r="896" spans="5:5">
      <c r="E896" s="20"/>
    </row>
    <row r="897" spans="5:5">
      <c r="E897" s="20"/>
    </row>
    <row r="898" spans="5:5">
      <c r="E898" s="20"/>
    </row>
    <row r="899" spans="5:5">
      <c r="E899" s="20"/>
    </row>
    <row r="900" spans="5:5">
      <c r="E900" s="20"/>
    </row>
    <row r="901" spans="5:5">
      <c r="E901" s="20"/>
    </row>
    <row r="902" spans="5:5">
      <c r="E902" s="20"/>
    </row>
    <row r="903" spans="5:5">
      <c r="E903" s="20"/>
    </row>
    <row r="904" spans="5:5">
      <c r="E904" s="20"/>
    </row>
    <row r="905" spans="5:5">
      <c r="E905" s="20"/>
    </row>
    <row r="906" spans="5:5">
      <c r="E906" s="20"/>
    </row>
    <row r="907" spans="5:5">
      <c r="E907" s="20"/>
    </row>
    <row r="908" spans="5:5">
      <c r="E908" s="20"/>
    </row>
    <row r="909" spans="5:5">
      <c r="E909" s="20"/>
    </row>
    <row r="910" spans="5:5">
      <c r="E910" s="20"/>
    </row>
    <row r="911" spans="5:5">
      <c r="E911" s="20"/>
    </row>
    <row r="912" spans="5:5">
      <c r="E912" s="20"/>
    </row>
    <row r="913" spans="5:5">
      <c r="E913" s="20"/>
    </row>
    <row r="914" spans="5:5">
      <c r="E914" s="20"/>
    </row>
    <row r="915" spans="5:5">
      <c r="E915" s="20"/>
    </row>
    <row r="916" spans="5:5">
      <c r="E916" s="20"/>
    </row>
    <row r="917" spans="5:5">
      <c r="E917" s="20"/>
    </row>
    <row r="918" spans="5:5">
      <c r="E918" s="20"/>
    </row>
    <row r="919" spans="5:5">
      <c r="E919" s="20"/>
    </row>
    <row r="920" spans="5:5">
      <c r="E920" s="20"/>
    </row>
    <row r="921" spans="5:5">
      <c r="E921" s="20"/>
    </row>
    <row r="922" spans="5:5">
      <c r="E922" s="20"/>
    </row>
    <row r="923" spans="5:5">
      <c r="E923" s="20"/>
    </row>
    <row r="924" spans="5:5">
      <c r="E924" s="20"/>
    </row>
    <row r="925" spans="5:5">
      <c r="E925" s="20"/>
    </row>
    <row r="926" spans="5:5">
      <c r="E926" s="20"/>
    </row>
    <row r="927" spans="5:5">
      <c r="E927" s="20"/>
    </row>
    <row r="928" spans="5:5">
      <c r="E928" s="20"/>
    </row>
    <row r="929" spans="5:5">
      <c r="E929" s="20"/>
    </row>
    <row r="930" spans="5:5">
      <c r="E930" s="20"/>
    </row>
    <row r="931" spans="5:5">
      <c r="E931" s="20"/>
    </row>
    <row r="932" spans="5:5">
      <c r="E932" s="20"/>
    </row>
    <row r="933" spans="5:5">
      <c r="E933" s="20"/>
    </row>
    <row r="934" spans="5:5">
      <c r="E934" s="20"/>
    </row>
    <row r="935" spans="5:5">
      <c r="E935" s="20"/>
    </row>
    <row r="936" spans="5:5">
      <c r="E936" s="20"/>
    </row>
    <row r="937" spans="5:5">
      <c r="E937" s="20"/>
    </row>
    <row r="938" spans="5:5">
      <c r="E938" s="20"/>
    </row>
    <row r="939" spans="5:5">
      <c r="E939" s="20"/>
    </row>
    <row r="940" spans="5:5">
      <c r="E940" s="20"/>
    </row>
    <row r="941" spans="5:5">
      <c r="E941" s="20"/>
    </row>
    <row r="942" spans="5:5">
      <c r="E942" s="20"/>
    </row>
    <row r="943" spans="5:5">
      <c r="E943" s="20"/>
    </row>
    <row r="944" spans="5:5">
      <c r="E944" s="20"/>
    </row>
    <row r="945" spans="5:5">
      <c r="E945" s="20"/>
    </row>
    <row r="946" spans="5:5">
      <c r="E946" s="20"/>
    </row>
    <row r="947" spans="5:5">
      <c r="E947" s="20"/>
    </row>
    <row r="948" spans="5:5">
      <c r="E948" s="20"/>
    </row>
    <row r="949" spans="5:5">
      <c r="E949" s="20"/>
    </row>
    <row r="950" spans="5:5">
      <c r="E950" s="20"/>
    </row>
    <row r="951" spans="5:5">
      <c r="E951" s="20"/>
    </row>
    <row r="952" spans="5:5">
      <c r="E952" s="20"/>
    </row>
    <row r="953" spans="5:5">
      <c r="E953" s="20"/>
    </row>
    <row r="954" spans="5:5">
      <c r="E954" s="20"/>
    </row>
    <row r="955" spans="5:5">
      <c r="E955" s="20"/>
    </row>
    <row r="956" spans="5:5">
      <c r="E956" s="20"/>
    </row>
    <row r="957" spans="5:5">
      <c r="E957" s="20"/>
    </row>
    <row r="958" spans="5:5">
      <c r="E958" s="20"/>
    </row>
    <row r="959" spans="5:5">
      <c r="E959" s="20"/>
    </row>
    <row r="960" spans="5:5">
      <c r="E960" s="20"/>
    </row>
    <row r="961" spans="5:5">
      <c r="E961" s="20"/>
    </row>
    <row r="962" spans="5:5">
      <c r="E962" s="20"/>
    </row>
    <row r="963" spans="5:5">
      <c r="E963" s="20"/>
    </row>
    <row r="964" spans="5:5">
      <c r="E964" s="20"/>
    </row>
    <row r="965" spans="5:5">
      <c r="E965" s="20"/>
    </row>
    <row r="966" spans="5:5">
      <c r="E966" s="20"/>
    </row>
    <row r="967" spans="5:5">
      <c r="E967" s="20"/>
    </row>
    <row r="968" spans="5:5">
      <c r="E968" s="20"/>
    </row>
    <row r="969" spans="5:5">
      <c r="E969" s="20"/>
    </row>
    <row r="970" spans="5:5">
      <c r="E970" s="20"/>
    </row>
    <row r="971" spans="5:5">
      <c r="E971" s="20"/>
    </row>
    <row r="972" spans="5:5">
      <c r="E972" s="20"/>
    </row>
    <row r="973" spans="5:5">
      <c r="E973" s="20"/>
    </row>
    <row r="974" spans="5:5">
      <c r="E974" s="20"/>
    </row>
    <row r="975" spans="5:5">
      <c r="E975" s="20"/>
    </row>
    <row r="976" spans="5:5">
      <c r="E976" s="20"/>
    </row>
    <row r="977" spans="5:5">
      <c r="E977" s="20"/>
    </row>
    <row r="978" spans="5:5">
      <c r="E978" s="20"/>
    </row>
    <row r="979" spans="5:5">
      <c r="E979" s="20"/>
    </row>
    <row r="980" spans="5:5">
      <c r="E980" s="20"/>
    </row>
    <row r="981" spans="5:5">
      <c r="E981" s="20"/>
    </row>
    <row r="982" spans="5:5">
      <c r="E982" s="20"/>
    </row>
    <row r="983" spans="5:5">
      <c r="E983" s="20"/>
    </row>
    <row r="984" spans="5:5">
      <c r="E984" s="20"/>
    </row>
    <row r="985" spans="5:5">
      <c r="E985" s="20"/>
    </row>
    <row r="986" spans="5:5">
      <c r="E986" s="20"/>
    </row>
    <row r="987" spans="5:5">
      <c r="E987" s="20"/>
    </row>
    <row r="988" spans="5:5">
      <c r="E988" s="20"/>
    </row>
    <row r="989" spans="5:5">
      <c r="E989" s="20"/>
    </row>
    <row r="990" spans="5:5">
      <c r="E990" s="20"/>
    </row>
    <row r="991" spans="5:5">
      <c r="E991" s="20"/>
    </row>
    <row r="992" spans="5:5">
      <c r="E992" s="20"/>
    </row>
    <row r="993" spans="5:5">
      <c r="E993" s="20"/>
    </row>
    <row r="994" spans="5:5">
      <c r="E994" s="20"/>
    </row>
    <row r="995" spans="5:5">
      <c r="E995" s="20"/>
    </row>
    <row r="996" spans="5:5">
      <c r="E996" s="20"/>
    </row>
    <row r="997" spans="5:5">
      <c r="E997" s="20"/>
    </row>
    <row r="998" spans="5:5">
      <c r="E998" s="20"/>
    </row>
    <row r="999" spans="5:5">
      <c r="E999" s="20"/>
    </row>
    <row r="1000" spans="5:5">
      <c r="E1000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1000"/>
  <sheetViews>
    <sheetView showGridLines="0" workbookViewId="0">
      <selection activeCell="F11" sqref="F11"/>
    </sheetView>
  </sheetViews>
  <sheetFormatPr defaultColWidth="14.44140625" defaultRowHeight="15.75" customHeight="1"/>
  <sheetData>
    <row r="1" spans="1:4">
      <c r="A1" s="18" t="s">
        <v>5</v>
      </c>
      <c r="B1" s="18" t="s">
        <v>1122</v>
      </c>
      <c r="C1" s="18" t="s">
        <v>1123</v>
      </c>
      <c r="D1" s="23" t="s">
        <v>1125</v>
      </c>
    </row>
    <row r="2" spans="1:4">
      <c r="A2" s="18" t="s">
        <v>66</v>
      </c>
      <c r="B2" s="18">
        <v>454097.88999999996</v>
      </c>
      <c r="C2" s="18">
        <v>761889.49</v>
      </c>
      <c r="D2" s="20">
        <f t="shared" ref="D2:D43" si="0">B2/C2</f>
        <v>0.59601542738173219</v>
      </c>
    </row>
    <row r="3" spans="1:4">
      <c r="A3" s="18" t="s">
        <v>64</v>
      </c>
      <c r="B3" s="18">
        <v>2974602.8</v>
      </c>
      <c r="C3" s="18">
        <v>4720647.6400000006</v>
      </c>
      <c r="D3" s="20">
        <f t="shared" si="0"/>
        <v>0.63012599686427762</v>
      </c>
    </row>
    <row r="4" spans="1:4">
      <c r="A4" s="18" t="s">
        <v>56</v>
      </c>
      <c r="B4" s="18">
        <v>1676881.5799999998</v>
      </c>
      <c r="C4" s="18">
        <v>4999229.6999999993</v>
      </c>
      <c r="D4" s="20">
        <f t="shared" si="0"/>
        <v>0.33542799203645318</v>
      </c>
    </row>
    <row r="5" spans="1:4">
      <c r="A5" s="18" t="s">
        <v>62</v>
      </c>
      <c r="B5" s="18">
        <v>253656.35</v>
      </c>
      <c r="C5" s="18">
        <v>584244.59</v>
      </c>
      <c r="D5" s="20">
        <f t="shared" si="0"/>
        <v>0.43416123031622772</v>
      </c>
    </row>
    <row r="6" spans="1:4">
      <c r="A6" s="18" t="s">
        <v>70</v>
      </c>
      <c r="B6" s="18">
        <v>59037.85</v>
      </c>
      <c r="C6" s="18">
        <v>236063.22999999998</v>
      </c>
      <c r="D6" s="20">
        <f t="shared" si="0"/>
        <v>0.25009337540624182</v>
      </c>
    </row>
    <row r="7" spans="1:4">
      <c r="A7" s="18" t="s">
        <v>953</v>
      </c>
      <c r="B7" s="18">
        <v>574359.99999999988</v>
      </c>
      <c r="C7" s="18">
        <v>574359.99999999988</v>
      </c>
      <c r="D7" s="20">
        <f t="shared" si="0"/>
        <v>1</v>
      </c>
    </row>
    <row r="8" spans="1:4">
      <c r="A8" s="18" t="s">
        <v>1072</v>
      </c>
      <c r="B8" s="18">
        <v>0</v>
      </c>
      <c r="C8" s="18">
        <v>0</v>
      </c>
      <c r="D8" s="20" t="e">
        <f t="shared" si="0"/>
        <v>#DIV/0!</v>
      </c>
    </row>
    <row r="9" spans="1:4">
      <c r="A9" s="18" t="s">
        <v>625</v>
      </c>
      <c r="B9" s="18">
        <v>36534142</v>
      </c>
      <c r="C9" s="18">
        <v>43410932</v>
      </c>
      <c r="D9" s="20">
        <f t="shared" si="0"/>
        <v>0.84158851968439652</v>
      </c>
    </row>
    <row r="10" spans="1:4">
      <c r="A10" s="18" t="s">
        <v>646</v>
      </c>
      <c r="B10" s="18">
        <v>7466103.1899999995</v>
      </c>
      <c r="C10" s="18">
        <v>9026331.2199999988</v>
      </c>
      <c r="D10" s="20">
        <f t="shared" si="0"/>
        <v>0.8271470443558574</v>
      </c>
    </row>
    <row r="11" spans="1:4">
      <c r="A11" s="18" t="s">
        <v>627</v>
      </c>
      <c r="B11" s="18">
        <v>48327</v>
      </c>
      <c r="C11" s="18">
        <v>48327</v>
      </c>
      <c r="D11" s="20">
        <f t="shared" si="0"/>
        <v>1</v>
      </c>
    </row>
    <row r="12" spans="1:4">
      <c r="A12" s="18" t="s">
        <v>221</v>
      </c>
      <c r="B12" s="18">
        <v>120199393</v>
      </c>
      <c r="C12" s="18">
        <v>138086062</v>
      </c>
      <c r="D12" s="20">
        <f t="shared" si="0"/>
        <v>0.87046723803304638</v>
      </c>
    </row>
    <row r="13" spans="1:4">
      <c r="A13" s="18" t="s">
        <v>603</v>
      </c>
      <c r="B13" s="18">
        <v>46609539</v>
      </c>
      <c r="C13" s="18">
        <v>54136810</v>
      </c>
      <c r="D13" s="20">
        <f t="shared" si="0"/>
        <v>0.86095835716954883</v>
      </c>
    </row>
    <row r="14" spans="1:4">
      <c r="A14" s="18" t="s">
        <v>398</v>
      </c>
      <c r="B14" s="18">
        <v>2551171.1599999997</v>
      </c>
      <c r="C14" s="18">
        <v>4127200.6799999997</v>
      </c>
      <c r="D14" s="20">
        <f t="shared" si="0"/>
        <v>0.61813596134608118</v>
      </c>
    </row>
    <row r="15" spans="1:4">
      <c r="A15" s="18" t="s">
        <v>595</v>
      </c>
      <c r="B15" s="18">
        <v>1422379</v>
      </c>
      <c r="C15" s="18">
        <v>2063895</v>
      </c>
      <c r="D15" s="20">
        <f t="shared" si="0"/>
        <v>0.68917217203394554</v>
      </c>
    </row>
    <row r="16" spans="1:4">
      <c r="A16" s="18" t="s">
        <v>509</v>
      </c>
      <c r="B16" s="18">
        <v>54343426</v>
      </c>
      <c r="C16" s="18">
        <v>63572457</v>
      </c>
      <c r="D16" s="20">
        <f t="shared" si="0"/>
        <v>0.85482658000775402</v>
      </c>
    </row>
    <row r="17" spans="1:4">
      <c r="A17" s="18" t="s">
        <v>516</v>
      </c>
      <c r="B17" s="18">
        <v>33821412</v>
      </c>
      <c r="C17" s="18">
        <v>34096935</v>
      </c>
      <c r="D17" s="20">
        <f t="shared" si="0"/>
        <v>0.99191942032326363</v>
      </c>
    </row>
    <row r="18" spans="1:4">
      <c r="A18" s="18" t="s">
        <v>917</v>
      </c>
      <c r="B18" s="18">
        <v>6194607.9999999991</v>
      </c>
      <c r="C18" s="18">
        <v>8035071.9999999991</v>
      </c>
      <c r="D18" s="20">
        <f t="shared" si="0"/>
        <v>0.77094617198203075</v>
      </c>
    </row>
    <row r="19" spans="1:4">
      <c r="A19" s="18" t="s">
        <v>1057</v>
      </c>
      <c r="B19" s="18">
        <v>39450720</v>
      </c>
      <c r="C19" s="18">
        <v>52567520</v>
      </c>
      <c r="D19" s="20">
        <f t="shared" si="0"/>
        <v>0.75047710068879037</v>
      </c>
    </row>
    <row r="20" spans="1:4">
      <c r="A20" s="18" t="s">
        <v>630</v>
      </c>
      <c r="B20" s="18">
        <v>226611120</v>
      </c>
      <c r="C20" s="18">
        <v>281294748</v>
      </c>
      <c r="D20" s="20">
        <f t="shared" si="0"/>
        <v>0.80560025244410183</v>
      </c>
    </row>
    <row r="21" spans="1:4">
      <c r="A21" s="18" t="s">
        <v>973</v>
      </c>
      <c r="B21" s="18">
        <v>60072576</v>
      </c>
      <c r="C21" s="18">
        <v>87573376</v>
      </c>
      <c r="D21" s="20">
        <f t="shared" si="0"/>
        <v>0.6859684843028091</v>
      </c>
    </row>
    <row r="22" spans="1:4">
      <c r="A22" s="18" t="s">
        <v>704</v>
      </c>
      <c r="B22" s="18">
        <v>93892452.5</v>
      </c>
      <c r="C22" s="18">
        <v>130799298</v>
      </c>
      <c r="D22" s="20">
        <f t="shared" si="0"/>
        <v>0.7178360582638601</v>
      </c>
    </row>
    <row r="23" spans="1:4">
      <c r="A23" s="18" t="s">
        <v>706</v>
      </c>
      <c r="B23" s="18">
        <v>690259109</v>
      </c>
      <c r="C23" s="18">
        <v>790349552</v>
      </c>
      <c r="D23" s="20">
        <f t="shared" si="0"/>
        <v>0.8733592715441939</v>
      </c>
    </row>
    <row r="24" spans="1:4">
      <c r="A24" s="18" t="s">
        <v>864</v>
      </c>
      <c r="B24" s="18">
        <v>38589118</v>
      </c>
      <c r="C24" s="18">
        <v>45215906</v>
      </c>
      <c r="D24" s="20">
        <f t="shared" si="0"/>
        <v>0.85344122044131987</v>
      </c>
    </row>
    <row r="25" spans="1:4">
      <c r="A25" s="18" t="s">
        <v>666</v>
      </c>
      <c r="B25" s="18">
        <v>68995938</v>
      </c>
      <c r="C25" s="18">
        <v>70188929.999999985</v>
      </c>
      <c r="D25" s="20">
        <f t="shared" si="0"/>
        <v>0.98300313169042486</v>
      </c>
    </row>
    <row r="26" spans="1:4">
      <c r="A26" s="18" t="s">
        <v>950</v>
      </c>
      <c r="B26" s="18">
        <v>96437437.499999985</v>
      </c>
      <c r="C26" s="18">
        <v>98662399.999999985</v>
      </c>
      <c r="D26" s="20">
        <f t="shared" si="0"/>
        <v>0.97744872920180337</v>
      </c>
    </row>
    <row r="27" spans="1:4">
      <c r="A27" s="18" t="s">
        <v>505</v>
      </c>
      <c r="B27" s="18">
        <v>3290032.8399999994</v>
      </c>
      <c r="C27" s="18">
        <v>5023691.8</v>
      </c>
      <c r="D27" s="20">
        <f t="shared" si="0"/>
        <v>0.65490339992592683</v>
      </c>
    </row>
    <row r="28" spans="1:4">
      <c r="A28" s="18" t="s">
        <v>740</v>
      </c>
      <c r="B28" s="18">
        <v>15263182.500000002</v>
      </c>
      <c r="C28" s="18">
        <v>23080192</v>
      </c>
      <c r="D28" s="20">
        <f t="shared" si="0"/>
        <v>0.66131089810691357</v>
      </c>
    </row>
    <row r="29" spans="1:4">
      <c r="A29" s="18" t="s">
        <v>719</v>
      </c>
      <c r="B29" s="18">
        <v>34114.5</v>
      </c>
      <c r="C29" s="18">
        <v>34114.5</v>
      </c>
      <c r="D29" s="20">
        <f t="shared" si="0"/>
        <v>1</v>
      </c>
    </row>
    <row r="30" spans="1:4">
      <c r="A30" s="18" t="s">
        <v>333</v>
      </c>
      <c r="B30" s="18">
        <v>29387748</v>
      </c>
      <c r="C30" s="18">
        <v>43181925</v>
      </c>
      <c r="D30" s="20">
        <f t="shared" si="0"/>
        <v>0.68055669125450058</v>
      </c>
    </row>
    <row r="31" spans="1:4">
      <c r="A31" s="18" t="s">
        <v>472</v>
      </c>
      <c r="B31" s="18">
        <v>688958.32</v>
      </c>
      <c r="C31" s="18">
        <v>799512.28</v>
      </c>
      <c r="D31" s="20">
        <f t="shared" si="0"/>
        <v>0.86172324957910584</v>
      </c>
    </row>
    <row r="32" spans="1:4">
      <c r="A32" s="18" t="s">
        <v>432</v>
      </c>
      <c r="B32" s="18">
        <v>180377.16000000006</v>
      </c>
      <c r="C32" s="18">
        <v>606690</v>
      </c>
      <c r="D32" s="20">
        <f t="shared" si="0"/>
        <v>0.29731355387430164</v>
      </c>
    </row>
    <row r="33" spans="1:4">
      <c r="A33" s="18" t="s">
        <v>451</v>
      </c>
      <c r="B33" s="18">
        <v>1724784.0000000002</v>
      </c>
      <c r="C33" s="18">
        <v>2250744</v>
      </c>
      <c r="D33" s="20">
        <f t="shared" si="0"/>
        <v>0.7663172710890267</v>
      </c>
    </row>
    <row r="34" spans="1:4">
      <c r="A34" s="18" t="s">
        <v>97</v>
      </c>
      <c r="B34" s="18">
        <v>132587134</v>
      </c>
      <c r="C34" s="18">
        <v>154104459</v>
      </c>
      <c r="D34" s="20">
        <f t="shared" si="0"/>
        <v>0.86037182090882913</v>
      </c>
    </row>
    <row r="35" spans="1:4">
      <c r="A35" s="18" t="s">
        <v>219</v>
      </c>
      <c r="B35" s="18">
        <v>236341.37999999995</v>
      </c>
      <c r="C35" s="18">
        <v>381658.79999999993</v>
      </c>
      <c r="D35" s="20">
        <f t="shared" si="0"/>
        <v>0.61924782030441849</v>
      </c>
    </row>
    <row r="36" spans="1:4">
      <c r="A36" s="18" t="s">
        <v>127</v>
      </c>
      <c r="B36" s="18">
        <v>-638741.46</v>
      </c>
      <c r="C36" s="18">
        <v>2116143.1800000002</v>
      </c>
      <c r="D36" s="20">
        <f t="shared" si="0"/>
        <v>-0.30184226948197329</v>
      </c>
    </row>
    <row r="37" spans="1:4">
      <c r="A37" s="18" t="s">
        <v>161</v>
      </c>
      <c r="B37" s="18">
        <v>1509119.15</v>
      </c>
      <c r="C37" s="18">
        <v>2257377.0499999998</v>
      </c>
      <c r="D37" s="20">
        <f t="shared" si="0"/>
        <v>0.66852772778920566</v>
      </c>
    </row>
    <row r="38" spans="1:4">
      <c r="A38" s="18" t="s">
        <v>281</v>
      </c>
      <c r="B38" s="18">
        <v>6613523</v>
      </c>
      <c r="C38" s="18">
        <v>7065524</v>
      </c>
      <c r="D38" s="20">
        <f t="shared" si="0"/>
        <v>0.93602725006666176</v>
      </c>
    </row>
    <row r="39" spans="1:4">
      <c r="A39" s="18" t="s">
        <v>400</v>
      </c>
      <c r="B39" s="18">
        <v>61864484</v>
      </c>
      <c r="C39" s="18">
        <v>69437113</v>
      </c>
      <c r="D39" s="20">
        <f t="shared" si="0"/>
        <v>0.89094262890797316</v>
      </c>
    </row>
    <row r="40" spans="1:4">
      <c r="A40" s="18" t="s">
        <v>605</v>
      </c>
      <c r="B40" s="18">
        <v>15757304</v>
      </c>
      <c r="C40" s="18">
        <v>17186552</v>
      </c>
      <c r="D40" s="20">
        <f t="shared" si="0"/>
        <v>0.91683916587806558</v>
      </c>
    </row>
    <row r="41" spans="1:4">
      <c r="A41" s="18" t="s">
        <v>389</v>
      </c>
      <c r="B41" s="18">
        <v>556087.69999999995</v>
      </c>
      <c r="C41" s="18">
        <v>732296.09999999986</v>
      </c>
      <c r="D41" s="20">
        <f t="shared" si="0"/>
        <v>0.75937547666852256</v>
      </c>
    </row>
    <row r="42" spans="1:4">
      <c r="A42" s="18" t="s">
        <v>550</v>
      </c>
      <c r="B42" s="18">
        <v>8807.0000000000073</v>
      </c>
      <c r="C42" s="18">
        <v>162934.03999999998</v>
      </c>
      <c r="D42" s="20">
        <f t="shared" si="0"/>
        <v>5.4052547889931461E-2</v>
      </c>
    </row>
    <row r="43" spans="1:4">
      <c r="B43" s="18">
        <f t="shared" ref="B43:C43" si="1">SUM(B2:B42)</f>
        <v>1898554863.9100001</v>
      </c>
      <c r="C43" s="18">
        <f t="shared" si="1"/>
        <v>2253553113.3000002</v>
      </c>
      <c r="D43" s="22">
        <f t="shared" si="0"/>
        <v>0.84247176279322</v>
      </c>
    </row>
    <row r="44" spans="1:4">
      <c r="D44" s="20"/>
    </row>
    <row r="45" spans="1:4">
      <c r="D45" s="20"/>
    </row>
    <row r="46" spans="1:4">
      <c r="D46" s="20"/>
    </row>
    <row r="47" spans="1:4">
      <c r="D47" s="20"/>
    </row>
    <row r="48" spans="1:4">
      <c r="D48" s="20"/>
    </row>
    <row r="49" spans="4:4">
      <c r="D49" s="20"/>
    </row>
    <row r="50" spans="4:4">
      <c r="D50" s="20"/>
    </row>
    <row r="51" spans="4:4">
      <c r="D51" s="20"/>
    </row>
    <row r="52" spans="4:4">
      <c r="D52" s="20"/>
    </row>
    <row r="53" spans="4:4">
      <c r="D53" s="20"/>
    </row>
    <row r="54" spans="4:4">
      <c r="D54" s="20"/>
    </row>
    <row r="55" spans="4:4">
      <c r="D55" s="20"/>
    </row>
    <row r="56" spans="4:4">
      <c r="D56" s="20"/>
    </row>
    <row r="57" spans="4:4">
      <c r="D57" s="20"/>
    </row>
    <row r="58" spans="4:4">
      <c r="D58" s="20"/>
    </row>
    <row r="59" spans="4:4">
      <c r="D59" s="20"/>
    </row>
    <row r="60" spans="4:4">
      <c r="D60" s="20"/>
    </row>
    <row r="61" spans="4:4">
      <c r="D61" s="20"/>
    </row>
    <row r="62" spans="4:4">
      <c r="D62" s="20"/>
    </row>
    <row r="63" spans="4:4">
      <c r="D63" s="20"/>
    </row>
    <row r="64" spans="4:4">
      <c r="D64" s="20"/>
    </row>
    <row r="65" spans="4:4">
      <c r="D65" s="20"/>
    </row>
    <row r="66" spans="4:4">
      <c r="D66" s="20"/>
    </row>
    <row r="67" spans="4:4">
      <c r="D67" s="20"/>
    </row>
    <row r="68" spans="4:4">
      <c r="D68" s="20"/>
    </row>
    <row r="69" spans="4:4">
      <c r="D69" s="20"/>
    </row>
    <row r="70" spans="4:4">
      <c r="D70" s="20"/>
    </row>
    <row r="71" spans="4:4">
      <c r="D71" s="20"/>
    </row>
    <row r="72" spans="4:4">
      <c r="D72" s="20"/>
    </row>
    <row r="73" spans="4:4">
      <c r="D73" s="20"/>
    </row>
    <row r="74" spans="4:4">
      <c r="D74" s="20"/>
    </row>
    <row r="75" spans="4:4">
      <c r="D75" s="20"/>
    </row>
    <row r="76" spans="4:4">
      <c r="D76" s="20"/>
    </row>
    <row r="77" spans="4:4">
      <c r="D77" s="20"/>
    </row>
    <row r="78" spans="4:4">
      <c r="D78" s="20"/>
    </row>
    <row r="79" spans="4:4">
      <c r="D79" s="20"/>
    </row>
    <row r="80" spans="4:4">
      <c r="D80" s="20"/>
    </row>
    <row r="81" spans="4:4">
      <c r="D81" s="20"/>
    </row>
    <row r="82" spans="4:4">
      <c r="D82" s="20"/>
    </row>
    <row r="83" spans="4:4">
      <c r="D83" s="20"/>
    </row>
    <row r="84" spans="4:4">
      <c r="D84" s="20"/>
    </row>
    <row r="85" spans="4:4">
      <c r="D85" s="20"/>
    </row>
    <row r="86" spans="4:4">
      <c r="D86" s="20"/>
    </row>
    <row r="87" spans="4:4">
      <c r="D87" s="20"/>
    </row>
    <row r="88" spans="4:4">
      <c r="D88" s="20"/>
    </row>
    <row r="89" spans="4:4">
      <c r="D89" s="20"/>
    </row>
    <row r="90" spans="4:4">
      <c r="D90" s="20"/>
    </row>
    <row r="91" spans="4:4">
      <c r="D91" s="20"/>
    </row>
    <row r="92" spans="4:4">
      <c r="D92" s="20"/>
    </row>
    <row r="93" spans="4:4">
      <c r="D93" s="20"/>
    </row>
    <row r="94" spans="4:4">
      <c r="D94" s="20"/>
    </row>
    <row r="95" spans="4:4">
      <c r="D95" s="20"/>
    </row>
    <row r="96" spans="4:4">
      <c r="D96" s="20"/>
    </row>
    <row r="97" spans="4:4">
      <c r="D97" s="20"/>
    </row>
    <row r="98" spans="4:4">
      <c r="D98" s="20"/>
    </row>
    <row r="99" spans="4:4">
      <c r="D99" s="20"/>
    </row>
    <row r="100" spans="4:4">
      <c r="D100" s="20"/>
    </row>
    <row r="101" spans="4:4">
      <c r="D101" s="20"/>
    </row>
    <row r="102" spans="4:4">
      <c r="D102" s="20"/>
    </row>
    <row r="103" spans="4:4">
      <c r="D103" s="20"/>
    </row>
    <row r="104" spans="4:4">
      <c r="D104" s="20"/>
    </row>
    <row r="105" spans="4:4">
      <c r="D105" s="20"/>
    </row>
    <row r="106" spans="4:4">
      <c r="D106" s="20"/>
    </row>
    <row r="107" spans="4:4">
      <c r="D107" s="20"/>
    </row>
    <row r="108" spans="4:4">
      <c r="D108" s="20"/>
    </row>
    <row r="109" spans="4:4">
      <c r="D109" s="20"/>
    </row>
    <row r="110" spans="4:4">
      <c r="D110" s="20"/>
    </row>
    <row r="111" spans="4:4">
      <c r="D111" s="20"/>
    </row>
    <row r="112" spans="4:4">
      <c r="D112" s="20"/>
    </row>
    <row r="113" spans="4:4">
      <c r="D113" s="20"/>
    </row>
    <row r="114" spans="4:4">
      <c r="D114" s="20"/>
    </row>
    <row r="115" spans="4:4">
      <c r="D115" s="20"/>
    </row>
    <row r="116" spans="4:4">
      <c r="D116" s="20"/>
    </row>
    <row r="117" spans="4:4">
      <c r="D117" s="20"/>
    </row>
    <row r="118" spans="4:4">
      <c r="D118" s="20"/>
    </row>
    <row r="119" spans="4:4">
      <c r="D119" s="20"/>
    </row>
    <row r="120" spans="4:4">
      <c r="D120" s="20"/>
    </row>
    <row r="121" spans="4:4">
      <c r="D121" s="20"/>
    </row>
    <row r="122" spans="4:4">
      <c r="D122" s="20"/>
    </row>
    <row r="123" spans="4:4">
      <c r="D123" s="20"/>
    </row>
    <row r="124" spans="4:4">
      <c r="D124" s="20"/>
    </row>
    <row r="125" spans="4:4">
      <c r="D125" s="20"/>
    </row>
    <row r="126" spans="4:4">
      <c r="D126" s="20"/>
    </row>
    <row r="127" spans="4:4">
      <c r="D127" s="20"/>
    </row>
    <row r="128" spans="4:4">
      <c r="D128" s="20"/>
    </row>
    <row r="129" spans="4:4">
      <c r="D129" s="20"/>
    </row>
    <row r="130" spans="4:4">
      <c r="D130" s="20"/>
    </row>
    <row r="131" spans="4:4">
      <c r="D131" s="20"/>
    </row>
    <row r="132" spans="4:4">
      <c r="D132" s="20"/>
    </row>
    <row r="133" spans="4:4">
      <c r="D133" s="20"/>
    </row>
    <row r="134" spans="4:4">
      <c r="D134" s="20"/>
    </row>
    <row r="135" spans="4:4">
      <c r="D135" s="20"/>
    </row>
    <row r="136" spans="4:4">
      <c r="D136" s="20"/>
    </row>
    <row r="137" spans="4:4">
      <c r="D137" s="20"/>
    </row>
    <row r="138" spans="4:4">
      <c r="D138" s="20"/>
    </row>
    <row r="139" spans="4:4">
      <c r="D139" s="20"/>
    </row>
    <row r="140" spans="4:4">
      <c r="D140" s="20"/>
    </row>
    <row r="141" spans="4:4">
      <c r="D141" s="20"/>
    </row>
    <row r="142" spans="4:4">
      <c r="D142" s="20"/>
    </row>
    <row r="143" spans="4:4">
      <c r="D143" s="20"/>
    </row>
    <row r="144" spans="4:4">
      <c r="D144" s="20"/>
    </row>
    <row r="145" spans="4:4">
      <c r="D145" s="20"/>
    </row>
    <row r="146" spans="4:4">
      <c r="D146" s="20"/>
    </row>
    <row r="147" spans="4:4">
      <c r="D147" s="20"/>
    </row>
    <row r="148" spans="4:4">
      <c r="D148" s="20"/>
    </row>
    <row r="149" spans="4:4">
      <c r="D149" s="20"/>
    </row>
    <row r="150" spans="4:4">
      <c r="D150" s="20"/>
    </row>
    <row r="151" spans="4:4">
      <c r="D151" s="20"/>
    </row>
    <row r="152" spans="4:4">
      <c r="D152" s="20"/>
    </row>
    <row r="153" spans="4:4">
      <c r="D153" s="20"/>
    </row>
    <row r="154" spans="4:4">
      <c r="D154" s="20"/>
    </row>
    <row r="155" spans="4:4">
      <c r="D155" s="20"/>
    </row>
    <row r="156" spans="4:4">
      <c r="D156" s="20"/>
    </row>
    <row r="157" spans="4:4">
      <c r="D157" s="20"/>
    </row>
    <row r="158" spans="4:4">
      <c r="D158" s="20"/>
    </row>
    <row r="159" spans="4:4">
      <c r="D159" s="20"/>
    </row>
    <row r="160" spans="4:4">
      <c r="D160" s="20"/>
    </row>
    <row r="161" spans="4:4">
      <c r="D161" s="20"/>
    </row>
    <row r="162" spans="4:4">
      <c r="D162" s="20"/>
    </row>
    <row r="163" spans="4:4">
      <c r="D163" s="20"/>
    </row>
    <row r="164" spans="4:4">
      <c r="D164" s="20"/>
    </row>
    <row r="165" spans="4:4">
      <c r="D165" s="20"/>
    </row>
    <row r="166" spans="4:4">
      <c r="D166" s="20"/>
    </row>
    <row r="167" spans="4:4">
      <c r="D167" s="20"/>
    </row>
    <row r="168" spans="4:4">
      <c r="D168" s="20"/>
    </row>
    <row r="169" spans="4:4">
      <c r="D169" s="20"/>
    </row>
    <row r="170" spans="4:4">
      <c r="D170" s="20"/>
    </row>
    <row r="171" spans="4:4">
      <c r="D171" s="20"/>
    </row>
    <row r="172" spans="4:4">
      <c r="D172" s="20"/>
    </row>
    <row r="173" spans="4:4">
      <c r="D173" s="20"/>
    </row>
    <row r="174" spans="4:4">
      <c r="D174" s="20"/>
    </row>
    <row r="175" spans="4:4">
      <c r="D175" s="20"/>
    </row>
    <row r="176" spans="4:4">
      <c r="D176" s="20"/>
    </row>
    <row r="177" spans="4:4">
      <c r="D177" s="20"/>
    </row>
    <row r="178" spans="4:4">
      <c r="D178" s="20"/>
    </row>
    <row r="179" spans="4:4">
      <c r="D179" s="20"/>
    </row>
    <row r="180" spans="4:4">
      <c r="D180" s="20"/>
    </row>
    <row r="181" spans="4:4">
      <c r="D181" s="20"/>
    </row>
    <row r="182" spans="4:4">
      <c r="D182" s="20"/>
    </row>
    <row r="183" spans="4:4">
      <c r="D183" s="20"/>
    </row>
    <row r="184" spans="4:4">
      <c r="D184" s="20"/>
    </row>
    <row r="185" spans="4:4">
      <c r="D185" s="20"/>
    </row>
    <row r="186" spans="4:4">
      <c r="D186" s="20"/>
    </row>
    <row r="187" spans="4:4">
      <c r="D187" s="20"/>
    </row>
    <row r="188" spans="4:4">
      <c r="D188" s="20"/>
    </row>
    <row r="189" spans="4:4">
      <c r="D189" s="20"/>
    </row>
    <row r="190" spans="4:4">
      <c r="D190" s="20"/>
    </row>
    <row r="191" spans="4:4">
      <c r="D191" s="20"/>
    </row>
    <row r="192" spans="4:4">
      <c r="D192" s="20"/>
    </row>
    <row r="193" spans="4:4">
      <c r="D193" s="20"/>
    </row>
    <row r="194" spans="4:4">
      <c r="D194" s="20"/>
    </row>
    <row r="195" spans="4:4">
      <c r="D195" s="20"/>
    </row>
    <row r="196" spans="4:4">
      <c r="D196" s="20"/>
    </row>
    <row r="197" spans="4:4">
      <c r="D197" s="20"/>
    </row>
    <row r="198" spans="4:4">
      <c r="D198" s="20"/>
    </row>
    <row r="199" spans="4:4">
      <c r="D199" s="20"/>
    </row>
    <row r="200" spans="4:4">
      <c r="D200" s="20"/>
    </row>
    <row r="201" spans="4:4">
      <c r="D201" s="20"/>
    </row>
    <row r="202" spans="4:4">
      <c r="D202" s="20"/>
    </row>
    <row r="203" spans="4:4">
      <c r="D203" s="20"/>
    </row>
    <row r="204" spans="4:4">
      <c r="D204" s="20"/>
    </row>
    <row r="205" spans="4:4">
      <c r="D205" s="20"/>
    </row>
    <row r="206" spans="4:4">
      <c r="D206" s="20"/>
    </row>
    <row r="207" spans="4:4">
      <c r="D207" s="20"/>
    </row>
    <row r="208" spans="4:4">
      <c r="D208" s="20"/>
    </row>
    <row r="209" spans="4:4">
      <c r="D209" s="20"/>
    </row>
    <row r="210" spans="4:4">
      <c r="D210" s="20"/>
    </row>
    <row r="211" spans="4:4">
      <c r="D211" s="20"/>
    </row>
    <row r="212" spans="4:4">
      <c r="D212" s="20"/>
    </row>
    <row r="213" spans="4:4">
      <c r="D213" s="20"/>
    </row>
    <row r="214" spans="4:4">
      <c r="D214" s="20"/>
    </row>
    <row r="215" spans="4:4">
      <c r="D215" s="20"/>
    </row>
    <row r="216" spans="4:4">
      <c r="D216" s="20"/>
    </row>
    <row r="217" spans="4:4">
      <c r="D217" s="20"/>
    </row>
    <row r="218" spans="4:4">
      <c r="D218" s="20"/>
    </row>
    <row r="219" spans="4:4">
      <c r="D219" s="20"/>
    </row>
    <row r="220" spans="4:4">
      <c r="D220" s="20"/>
    </row>
    <row r="221" spans="4:4">
      <c r="D221" s="20"/>
    </row>
    <row r="222" spans="4:4">
      <c r="D222" s="20"/>
    </row>
    <row r="223" spans="4:4">
      <c r="D223" s="20"/>
    </row>
    <row r="224" spans="4:4">
      <c r="D224" s="20"/>
    </row>
    <row r="225" spans="4:4">
      <c r="D225" s="20"/>
    </row>
    <row r="226" spans="4:4">
      <c r="D226" s="20"/>
    </row>
    <row r="227" spans="4:4">
      <c r="D227" s="20"/>
    </row>
    <row r="228" spans="4:4">
      <c r="D228" s="20"/>
    </row>
    <row r="229" spans="4:4">
      <c r="D229" s="20"/>
    </row>
    <row r="230" spans="4:4">
      <c r="D230" s="20"/>
    </row>
    <row r="231" spans="4:4">
      <c r="D231" s="20"/>
    </row>
    <row r="232" spans="4:4">
      <c r="D232" s="20"/>
    </row>
    <row r="233" spans="4:4">
      <c r="D233" s="20"/>
    </row>
    <row r="234" spans="4:4">
      <c r="D234" s="20"/>
    </row>
    <row r="235" spans="4:4">
      <c r="D235" s="20"/>
    </row>
    <row r="236" spans="4:4">
      <c r="D236" s="20"/>
    </row>
    <row r="237" spans="4:4">
      <c r="D237" s="20"/>
    </row>
    <row r="238" spans="4:4">
      <c r="D238" s="20"/>
    </row>
    <row r="239" spans="4:4">
      <c r="D239" s="20"/>
    </row>
    <row r="240" spans="4:4">
      <c r="D240" s="20"/>
    </row>
    <row r="241" spans="4:4">
      <c r="D241" s="20"/>
    </row>
    <row r="242" spans="4:4">
      <c r="D242" s="20"/>
    </row>
    <row r="243" spans="4:4">
      <c r="D243" s="20"/>
    </row>
    <row r="244" spans="4:4">
      <c r="D244" s="20"/>
    </row>
    <row r="245" spans="4:4">
      <c r="D245" s="20"/>
    </row>
    <row r="246" spans="4:4">
      <c r="D246" s="20"/>
    </row>
    <row r="247" spans="4:4">
      <c r="D247" s="20"/>
    </row>
    <row r="248" spans="4:4">
      <c r="D248" s="20"/>
    </row>
    <row r="249" spans="4:4">
      <c r="D249" s="20"/>
    </row>
    <row r="250" spans="4:4">
      <c r="D250" s="20"/>
    </row>
    <row r="251" spans="4:4">
      <c r="D251" s="20"/>
    </row>
    <row r="252" spans="4:4">
      <c r="D252" s="20"/>
    </row>
    <row r="253" spans="4:4">
      <c r="D253" s="20"/>
    </row>
    <row r="254" spans="4:4">
      <c r="D254" s="20"/>
    </row>
    <row r="255" spans="4:4">
      <c r="D255" s="20"/>
    </row>
    <row r="256" spans="4:4">
      <c r="D256" s="20"/>
    </row>
    <row r="257" spans="4:4">
      <c r="D257" s="20"/>
    </row>
    <row r="258" spans="4:4">
      <c r="D258" s="20"/>
    </row>
    <row r="259" spans="4:4">
      <c r="D259" s="20"/>
    </row>
    <row r="260" spans="4:4">
      <c r="D260" s="20"/>
    </row>
    <row r="261" spans="4:4">
      <c r="D261" s="20"/>
    </row>
    <row r="262" spans="4:4">
      <c r="D262" s="20"/>
    </row>
    <row r="263" spans="4:4">
      <c r="D263" s="20"/>
    </row>
    <row r="264" spans="4:4">
      <c r="D264" s="20"/>
    </row>
    <row r="265" spans="4:4">
      <c r="D265" s="20"/>
    </row>
    <row r="266" spans="4:4">
      <c r="D266" s="20"/>
    </row>
    <row r="267" spans="4:4">
      <c r="D267" s="20"/>
    </row>
    <row r="268" spans="4:4">
      <c r="D268" s="20"/>
    </row>
    <row r="269" spans="4:4">
      <c r="D269" s="20"/>
    </row>
    <row r="270" spans="4:4">
      <c r="D270" s="20"/>
    </row>
    <row r="271" spans="4:4">
      <c r="D271" s="20"/>
    </row>
    <row r="272" spans="4:4">
      <c r="D272" s="20"/>
    </row>
    <row r="273" spans="4:4">
      <c r="D273" s="20"/>
    </row>
    <row r="274" spans="4:4">
      <c r="D274" s="20"/>
    </row>
    <row r="275" spans="4:4">
      <c r="D275" s="20"/>
    </row>
    <row r="276" spans="4:4">
      <c r="D276" s="20"/>
    </row>
    <row r="277" spans="4:4">
      <c r="D277" s="20"/>
    </row>
    <row r="278" spans="4:4">
      <c r="D278" s="20"/>
    </row>
    <row r="279" spans="4:4">
      <c r="D279" s="20"/>
    </row>
    <row r="280" spans="4:4">
      <c r="D280" s="20"/>
    </row>
    <row r="281" spans="4:4">
      <c r="D281" s="20"/>
    </row>
    <row r="282" spans="4:4">
      <c r="D282" s="20"/>
    </row>
    <row r="283" spans="4:4">
      <c r="D283" s="20"/>
    </row>
    <row r="284" spans="4:4">
      <c r="D284" s="20"/>
    </row>
    <row r="285" spans="4:4">
      <c r="D285" s="20"/>
    </row>
    <row r="286" spans="4:4">
      <c r="D286" s="20"/>
    </row>
    <row r="287" spans="4:4">
      <c r="D287" s="20"/>
    </row>
    <row r="288" spans="4:4">
      <c r="D288" s="20"/>
    </row>
    <row r="289" spans="4:4">
      <c r="D289" s="20"/>
    </row>
    <row r="290" spans="4:4">
      <c r="D290" s="20"/>
    </row>
    <row r="291" spans="4:4">
      <c r="D291" s="20"/>
    </row>
    <row r="292" spans="4:4">
      <c r="D292" s="20"/>
    </row>
    <row r="293" spans="4:4">
      <c r="D293" s="20"/>
    </row>
    <row r="294" spans="4:4">
      <c r="D294" s="20"/>
    </row>
    <row r="295" spans="4:4">
      <c r="D295" s="20"/>
    </row>
    <row r="296" spans="4:4">
      <c r="D296" s="20"/>
    </row>
    <row r="297" spans="4:4">
      <c r="D297" s="20"/>
    </row>
    <row r="298" spans="4:4">
      <c r="D298" s="20"/>
    </row>
    <row r="299" spans="4:4">
      <c r="D299" s="20"/>
    </row>
    <row r="300" spans="4:4">
      <c r="D300" s="20"/>
    </row>
    <row r="301" spans="4:4">
      <c r="D301" s="20"/>
    </row>
    <row r="302" spans="4:4">
      <c r="D302" s="20"/>
    </row>
    <row r="303" spans="4:4">
      <c r="D303" s="20"/>
    </row>
    <row r="304" spans="4:4">
      <c r="D304" s="20"/>
    </row>
    <row r="305" spans="4:4">
      <c r="D305" s="20"/>
    </row>
    <row r="306" spans="4:4">
      <c r="D306" s="20"/>
    </row>
    <row r="307" spans="4:4">
      <c r="D307" s="20"/>
    </row>
    <row r="308" spans="4:4">
      <c r="D308" s="20"/>
    </row>
    <row r="309" spans="4:4">
      <c r="D309" s="20"/>
    </row>
    <row r="310" spans="4:4">
      <c r="D310" s="20"/>
    </row>
    <row r="311" spans="4:4">
      <c r="D311" s="20"/>
    </row>
    <row r="312" spans="4:4">
      <c r="D312" s="20"/>
    </row>
    <row r="313" spans="4:4">
      <c r="D313" s="20"/>
    </row>
    <row r="314" spans="4:4">
      <c r="D314" s="20"/>
    </row>
    <row r="315" spans="4:4">
      <c r="D315" s="20"/>
    </row>
    <row r="316" spans="4:4">
      <c r="D316" s="20"/>
    </row>
    <row r="317" spans="4:4">
      <c r="D317" s="20"/>
    </row>
    <row r="318" spans="4:4">
      <c r="D318" s="20"/>
    </row>
    <row r="319" spans="4:4">
      <c r="D319" s="20"/>
    </row>
    <row r="320" spans="4:4">
      <c r="D320" s="20"/>
    </row>
    <row r="321" spans="4:4">
      <c r="D321" s="20"/>
    </row>
    <row r="322" spans="4:4">
      <c r="D322" s="20"/>
    </row>
    <row r="323" spans="4:4">
      <c r="D323" s="20"/>
    </row>
    <row r="324" spans="4:4">
      <c r="D324" s="20"/>
    </row>
    <row r="325" spans="4:4">
      <c r="D325" s="20"/>
    </row>
    <row r="326" spans="4:4">
      <c r="D326" s="20"/>
    </row>
    <row r="327" spans="4:4">
      <c r="D327" s="20"/>
    </row>
    <row r="328" spans="4:4">
      <c r="D328" s="20"/>
    </row>
    <row r="329" spans="4:4">
      <c r="D329" s="20"/>
    </row>
    <row r="330" spans="4:4">
      <c r="D330" s="20"/>
    </row>
    <row r="331" spans="4:4">
      <c r="D331" s="20"/>
    </row>
    <row r="332" spans="4:4">
      <c r="D332" s="20"/>
    </row>
    <row r="333" spans="4:4">
      <c r="D333" s="20"/>
    </row>
    <row r="334" spans="4:4">
      <c r="D334" s="20"/>
    </row>
    <row r="335" spans="4:4">
      <c r="D335" s="20"/>
    </row>
    <row r="336" spans="4:4">
      <c r="D336" s="20"/>
    </row>
    <row r="337" spans="4:4">
      <c r="D337" s="20"/>
    </row>
    <row r="338" spans="4:4">
      <c r="D338" s="20"/>
    </row>
    <row r="339" spans="4:4">
      <c r="D339" s="20"/>
    </row>
    <row r="340" spans="4:4">
      <c r="D340" s="20"/>
    </row>
    <row r="341" spans="4:4">
      <c r="D341" s="20"/>
    </row>
    <row r="342" spans="4:4">
      <c r="D342" s="20"/>
    </row>
    <row r="343" spans="4:4">
      <c r="D343" s="20"/>
    </row>
    <row r="344" spans="4:4">
      <c r="D344" s="20"/>
    </row>
    <row r="345" spans="4:4">
      <c r="D345" s="20"/>
    </row>
    <row r="346" spans="4:4">
      <c r="D346" s="20"/>
    </row>
    <row r="347" spans="4:4">
      <c r="D347" s="20"/>
    </row>
    <row r="348" spans="4:4">
      <c r="D348" s="20"/>
    </row>
    <row r="349" spans="4:4">
      <c r="D349" s="20"/>
    </row>
    <row r="350" spans="4:4">
      <c r="D350" s="20"/>
    </row>
    <row r="351" spans="4:4">
      <c r="D351" s="20"/>
    </row>
    <row r="352" spans="4:4">
      <c r="D352" s="20"/>
    </row>
    <row r="353" spans="4:4">
      <c r="D353" s="20"/>
    </row>
    <row r="354" spans="4:4">
      <c r="D354" s="20"/>
    </row>
    <row r="355" spans="4:4">
      <c r="D355" s="20"/>
    </row>
    <row r="356" spans="4:4">
      <c r="D356" s="20"/>
    </row>
    <row r="357" spans="4:4">
      <c r="D357" s="20"/>
    </row>
    <row r="358" spans="4:4">
      <c r="D358" s="20"/>
    </row>
    <row r="359" spans="4:4">
      <c r="D359" s="20"/>
    </row>
    <row r="360" spans="4:4">
      <c r="D360" s="20"/>
    </row>
    <row r="361" spans="4:4">
      <c r="D361" s="20"/>
    </row>
    <row r="362" spans="4:4">
      <c r="D362" s="20"/>
    </row>
    <row r="363" spans="4:4">
      <c r="D363" s="20"/>
    </row>
    <row r="364" spans="4:4">
      <c r="D364" s="20"/>
    </row>
    <row r="365" spans="4:4">
      <c r="D365" s="20"/>
    </row>
    <row r="366" spans="4:4">
      <c r="D366" s="20"/>
    </row>
    <row r="367" spans="4:4">
      <c r="D367" s="20"/>
    </row>
    <row r="368" spans="4:4">
      <c r="D368" s="20"/>
    </row>
    <row r="369" spans="4:4">
      <c r="D369" s="20"/>
    </row>
    <row r="370" spans="4:4">
      <c r="D370" s="20"/>
    </row>
    <row r="371" spans="4:4">
      <c r="D371" s="20"/>
    </row>
    <row r="372" spans="4:4">
      <c r="D372" s="20"/>
    </row>
    <row r="373" spans="4:4">
      <c r="D373" s="20"/>
    </row>
    <row r="374" spans="4:4">
      <c r="D374" s="20"/>
    </row>
    <row r="375" spans="4:4">
      <c r="D375" s="20"/>
    </row>
    <row r="376" spans="4:4">
      <c r="D376" s="20"/>
    </row>
    <row r="377" spans="4:4">
      <c r="D377" s="20"/>
    </row>
    <row r="378" spans="4:4">
      <c r="D378" s="20"/>
    </row>
    <row r="379" spans="4:4">
      <c r="D379" s="20"/>
    </row>
    <row r="380" spans="4:4">
      <c r="D380" s="20"/>
    </row>
    <row r="381" spans="4:4">
      <c r="D381" s="20"/>
    </row>
    <row r="382" spans="4:4">
      <c r="D382" s="20"/>
    </row>
    <row r="383" spans="4:4">
      <c r="D383" s="20"/>
    </row>
    <row r="384" spans="4:4">
      <c r="D384" s="20"/>
    </row>
    <row r="385" spans="4:4">
      <c r="D385" s="20"/>
    </row>
    <row r="386" spans="4:4">
      <c r="D386" s="20"/>
    </row>
    <row r="387" spans="4:4">
      <c r="D387" s="20"/>
    </row>
    <row r="388" spans="4:4">
      <c r="D388" s="20"/>
    </row>
    <row r="389" spans="4:4">
      <c r="D389" s="20"/>
    </row>
    <row r="390" spans="4:4">
      <c r="D390" s="20"/>
    </row>
    <row r="391" spans="4:4">
      <c r="D391" s="20"/>
    </row>
    <row r="392" spans="4:4">
      <c r="D392" s="20"/>
    </row>
    <row r="393" spans="4:4">
      <c r="D393" s="20"/>
    </row>
    <row r="394" spans="4:4">
      <c r="D394" s="20"/>
    </row>
    <row r="395" spans="4:4">
      <c r="D395" s="20"/>
    </row>
    <row r="396" spans="4:4">
      <c r="D396" s="20"/>
    </row>
    <row r="397" spans="4:4">
      <c r="D397" s="20"/>
    </row>
    <row r="398" spans="4:4">
      <c r="D398" s="20"/>
    </row>
    <row r="399" spans="4:4">
      <c r="D399" s="20"/>
    </row>
    <row r="400" spans="4:4">
      <c r="D400" s="20"/>
    </row>
    <row r="401" spans="4:4">
      <c r="D401" s="20"/>
    </row>
    <row r="402" spans="4:4">
      <c r="D402" s="20"/>
    </row>
    <row r="403" spans="4:4">
      <c r="D403" s="20"/>
    </row>
    <row r="404" spans="4:4">
      <c r="D404" s="20"/>
    </row>
    <row r="405" spans="4:4">
      <c r="D405" s="20"/>
    </row>
    <row r="406" spans="4:4">
      <c r="D406" s="20"/>
    </row>
    <row r="407" spans="4:4">
      <c r="D407" s="20"/>
    </row>
    <row r="408" spans="4:4">
      <c r="D408" s="20"/>
    </row>
    <row r="409" spans="4:4">
      <c r="D409" s="20"/>
    </row>
    <row r="410" spans="4:4">
      <c r="D410" s="20"/>
    </row>
    <row r="411" spans="4:4">
      <c r="D411" s="20"/>
    </row>
    <row r="412" spans="4:4">
      <c r="D412" s="20"/>
    </row>
    <row r="413" spans="4:4">
      <c r="D413" s="20"/>
    </row>
    <row r="414" spans="4:4">
      <c r="D414" s="20"/>
    </row>
    <row r="415" spans="4:4">
      <c r="D415" s="20"/>
    </row>
    <row r="416" spans="4:4">
      <c r="D416" s="20"/>
    </row>
    <row r="417" spans="4:4">
      <c r="D417" s="20"/>
    </row>
    <row r="418" spans="4:4">
      <c r="D418" s="20"/>
    </row>
    <row r="419" spans="4:4">
      <c r="D419" s="20"/>
    </row>
    <row r="420" spans="4:4">
      <c r="D420" s="20"/>
    </row>
    <row r="421" spans="4:4">
      <c r="D421" s="20"/>
    </row>
    <row r="422" spans="4:4">
      <c r="D422" s="20"/>
    </row>
    <row r="423" spans="4:4">
      <c r="D423" s="20"/>
    </row>
    <row r="424" spans="4:4">
      <c r="D424" s="20"/>
    </row>
    <row r="425" spans="4:4">
      <c r="D425" s="20"/>
    </row>
    <row r="426" spans="4:4">
      <c r="D426" s="20"/>
    </row>
    <row r="427" spans="4:4">
      <c r="D427" s="20"/>
    </row>
    <row r="428" spans="4:4">
      <c r="D428" s="20"/>
    </row>
    <row r="429" spans="4:4">
      <c r="D429" s="20"/>
    </row>
    <row r="430" spans="4:4">
      <c r="D430" s="20"/>
    </row>
    <row r="431" spans="4:4">
      <c r="D431" s="20"/>
    </row>
    <row r="432" spans="4:4">
      <c r="D432" s="20"/>
    </row>
    <row r="433" spans="4:4">
      <c r="D433" s="20"/>
    </row>
    <row r="434" spans="4:4">
      <c r="D434" s="20"/>
    </row>
    <row r="435" spans="4:4">
      <c r="D435" s="20"/>
    </row>
    <row r="436" spans="4:4">
      <c r="D436" s="20"/>
    </row>
    <row r="437" spans="4:4">
      <c r="D437" s="20"/>
    </row>
    <row r="438" spans="4:4">
      <c r="D438" s="20"/>
    </row>
    <row r="439" spans="4:4">
      <c r="D439" s="20"/>
    </row>
    <row r="440" spans="4:4">
      <c r="D440" s="20"/>
    </row>
    <row r="441" spans="4:4">
      <c r="D441" s="20"/>
    </row>
    <row r="442" spans="4:4">
      <c r="D442" s="20"/>
    </row>
    <row r="443" spans="4:4">
      <c r="D443" s="20"/>
    </row>
    <row r="444" spans="4:4">
      <c r="D444" s="20"/>
    </row>
    <row r="445" spans="4:4">
      <c r="D445" s="20"/>
    </row>
    <row r="446" spans="4:4">
      <c r="D446" s="20"/>
    </row>
    <row r="447" spans="4:4">
      <c r="D447" s="20"/>
    </row>
    <row r="448" spans="4:4">
      <c r="D448" s="20"/>
    </row>
    <row r="449" spans="4:4">
      <c r="D449" s="20"/>
    </row>
    <row r="450" spans="4:4">
      <c r="D450" s="20"/>
    </row>
    <row r="451" spans="4:4">
      <c r="D451" s="20"/>
    </row>
    <row r="452" spans="4:4">
      <c r="D452" s="20"/>
    </row>
    <row r="453" spans="4:4">
      <c r="D453" s="20"/>
    </row>
    <row r="454" spans="4:4">
      <c r="D454" s="20"/>
    </row>
    <row r="455" spans="4:4">
      <c r="D455" s="20"/>
    </row>
    <row r="456" spans="4:4">
      <c r="D456" s="20"/>
    </row>
    <row r="457" spans="4:4">
      <c r="D457" s="20"/>
    </row>
    <row r="458" spans="4:4">
      <c r="D458" s="20"/>
    </row>
    <row r="459" spans="4:4">
      <c r="D459" s="20"/>
    </row>
    <row r="460" spans="4:4">
      <c r="D460" s="20"/>
    </row>
    <row r="461" spans="4:4">
      <c r="D461" s="20"/>
    </row>
    <row r="462" spans="4:4">
      <c r="D462" s="20"/>
    </row>
    <row r="463" spans="4:4">
      <c r="D463" s="20"/>
    </row>
    <row r="464" spans="4:4">
      <c r="D464" s="20"/>
    </row>
    <row r="465" spans="4:4">
      <c r="D465" s="20"/>
    </row>
    <row r="466" spans="4:4">
      <c r="D466" s="20"/>
    </row>
    <row r="467" spans="4:4">
      <c r="D467" s="20"/>
    </row>
    <row r="468" spans="4:4">
      <c r="D468" s="20"/>
    </row>
    <row r="469" spans="4:4">
      <c r="D469" s="20"/>
    </row>
    <row r="470" spans="4:4">
      <c r="D470" s="20"/>
    </row>
    <row r="471" spans="4:4">
      <c r="D471" s="20"/>
    </row>
    <row r="472" spans="4:4">
      <c r="D472" s="20"/>
    </row>
    <row r="473" spans="4:4">
      <c r="D473" s="20"/>
    </row>
    <row r="474" spans="4:4">
      <c r="D474" s="20"/>
    </row>
    <row r="475" spans="4:4">
      <c r="D475" s="20"/>
    </row>
    <row r="476" spans="4:4">
      <c r="D476" s="20"/>
    </row>
    <row r="477" spans="4:4">
      <c r="D477" s="20"/>
    </row>
    <row r="478" spans="4:4">
      <c r="D478" s="20"/>
    </row>
    <row r="479" spans="4:4">
      <c r="D479" s="20"/>
    </row>
    <row r="480" spans="4:4">
      <c r="D480" s="20"/>
    </row>
    <row r="481" spans="4:4">
      <c r="D481" s="20"/>
    </row>
    <row r="482" spans="4:4">
      <c r="D482" s="20"/>
    </row>
    <row r="483" spans="4:4">
      <c r="D483" s="20"/>
    </row>
    <row r="484" spans="4:4">
      <c r="D484" s="20"/>
    </row>
    <row r="485" spans="4:4">
      <c r="D485" s="20"/>
    </row>
    <row r="486" spans="4:4">
      <c r="D486" s="20"/>
    </row>
    <row r="487" spans="4:4">
      <c r="D487" s="20"/>
    </row>
    <row r="488" spans="4:4">
      <c r="D488" s="20"/>
    </row>
    <row r="489" spans="4:4">
      <c r="D489" s="20"/>
    </row>
    <row r="490" spans="4:4">
      <c r="D490" s="20"/>
    </row>
    <row r="491" spans="4:4">
      <c r="D491" s="20"/>
    </row>
    <row r="492" spans="4:4">
      <c r="D492" s="20"/>
    </row>
    <row r="493" spans="4:4">
      <c r="D493" s="20"/>
    </row>
    <row r="494" spans="4:4">
      <c r="D494" s="20"/>
    </row>
    <row r="495" spans="4:4">
      <c r="D495" s="20"/>
    </row>
    <row r="496" spans="4:4">
      <c r="D496" s="20"/>
    </row>
    <row r="497" spans="4:4">
      <c r="D497" s="20"/>
    </row>
    <row r="498" spans="4:4">
      <c r="D498" s="20"/>
    </row>
    <row r="499" spans="4:4">
      <c r="D499" s="20"/>
    </row>
    <row r="500" spans="4:4">
      <c r="D500" s="20"/>
    </row>
    <row r="501" spans="4:4">
      <c r="D501" s="20"/>
    </row>
    <row r="502" spans="4:4">
      <c r="D502" s="20"/>
    </row>
    <row r="503" spans="4:4">
      <c r="D503" s="20"/>
    </row>
    <row r="504" spans="4:4">
      <c r="D504" s="20"/>
    </row>
    <row r="505" spans="4:4">
      <c r="D505" s="20"/>
    </row>
    <row r="506" spans="4:4">
      <c r="D506" s="20"/>
    </row>
    <row r="507" spans="4:4">
      <c r="D507" s="20"/>
    </row>
    <row r="508" spans="4:4">
      <c r="D508" s="20"/>
    </row>
    <row r="509" spans="4:4">
      <c r="D509" s="20"/>
    </row>
    <row r="510" spans="4:4">
      <c r="D510" s="20"/>
    </row>
    <row r="511" spans="4:4">
      <c r="D511" s="20"/>
    </row>
    <row r="512" spans="4:4">
      <c r="D512" s="20"/>
    </row>
    <row r="513" spans="4:4">
      <c r="D513" s="20"/>
    </row>
    <row r="514" spans="4:4">
      <c r="D514" s="20"/>
    </row>
    <row r="515" spans="4:4">
      <c r="D515" s="20"/>
    </row>
    <row r="516" spans="4:4">
      <c r="D516" s="20"/>
    </row>
    <row r="517" spans="4:4">
      <c r="D517" s="20"/>
    </row>
    <row r="518" spans="4:4">
      <c r="D518" s="20"/>
    </row>
    <row r="519" spans="4:4">
      <c r="D519" s="20"/>
    </row>
    <row r="520" spans="4:4">
      <c r="D520" s="20"/>
    </row>
    <row r="521" spans="4:4">
      <c r="D521" s="20"/>
    </row>
    <row r="522" spans="4:4">
      <c r="D522" s="20"/>
    </row>
    <row r="523" spans="4:4">
      <c r="D523" s="20"/>
    </row>
    <row r="524" spans="4:4">
      <c r="D524" s="20"/>
    </row>
    <row r="525" spans="4:4">
      <c r="D525" s="20"/>
    </row>
    <row r="526" spans="4:4">
      <c r="D526" s="20"/>
    </row>
    <row r="527" spans="4:4">
      <c r="D527" s="20"/>
    </row>
    <row r="528" spans="4:4">
      <c r="D528" s="20"/>
    </row>
    <row r="529" spans="4:4">
      <c r="D529" s="20"/>
    </row>
    <row r="530" spans="4:4">
      <c r="D530" s="20"/>
    </row>
    <row r="531" spans="4:4">
      <c r="D531" s="20"/>
    </row>
    <row r="532" spans="4:4">
      <c r="D532" s="20"/>
    </row>
    <row r="533" spans="4:4">
      <c r="D533" s="20"/>
    </row>
    <row r="534" spans="4:4">
      <c r="D534" s="20"/>
    </row>
    <row r="535" spans="4:4">
      <c r="D535" s="20"/>
    </row>
    <row r="536" spans="4:4">
      <c r="D536" s="20"/>
    </row>
    <row r="537" spans="4:4">
      <c r="D537" s="20"/>
    </row>
    <row r="538" spans="4:4">
      <c r="D538" s="20"/>
    </row>
    <row r="539" spans="4:4">
      <c r="D539" s="20"/>
    </row>
    <row r="540" spans="4:4">
      <c r="D540" s="20"/>
    </row>
    <row r="541" spans="4:4">
      <c r="D541" s="20"/>
    </row>
    <row r="542" spans="4:4">
      <c r="D542" s="20"/>
    </row>
    <row r="543" spans="4:4">
      <c r="D543" s="20"/>
    </row>
    <row r="544" spans="4:4">
      <c r="D544" s="20"/>
    </row>
    <row r="545" spans="4:4">
      <c r="D545" s="20"/>
    </row>
    <row r="546" spans="4:4">
      <c r="D546" s="20"/>
    </row>
    <row r="547" spans="4:4">
      <c r="D547" s="20"/>
    </row>
    <row r="548" spans="4:4">
      <c r="D548" s="20"/>
    </row>
    <row r="549" spans="4:4">
      <c r="D549" s="20"/>
    </row>
    <row r="550" spans="4:4">
      <c r="D550" s="20"/>
    </row>
    <row r="551" spans="4:4">
      <c r="D551" s="20"/>
    </row>
    <row r="552" spans="4:4">
      <c r="D552" s="20"/>
    </row>
    <row r="553" spans="4:4">
      <c r="D553" s="20"/>
    </row>
    <row r="554" spans="4:4">
      <c r="D554" s="20"/>
    </row>
    <row r="555" spans="4:4">
      <c r="D555" s="20"/>
    </row>
    <row r="556" spans="4:4">
      <c r="D556" s="20"/>
    </row>
    <row r="557" spans="4:4">
      <c r="D557" s="20"/>
    </row>
    <row r="558" spans="4:4">
      <c r="D558" s="20"/>
    </row>
    <row r="559" spans="4:4">
      <c r="D559" s="20"/>
    </row>
    <row r="560" spans="4:4">
      <c r="D560" s="20"/>
    </row>
    <row r="561" spans="4:4">
      <c r="D561" s="20"/>
    </row>
    <row r="562" spans="4:4">
      <c r="D562" s="20"/>
    </row>
    <row r="563" spans="4:4">
      <c r="D563" s="20"/>
    </row>
    <row r="564" spans="4:4">
      <c r="D564" s="20"/>
    </row>
    <row r="565" spans="4:4">
      <c r="D565" s="20"/>
    </row>
    <row r="566" spans="4:4">
      <c r="D566" s="20"/>
    </row>
    <row r="567" spans="4:4">
      <c r="D567" s="20"/>
    </row>
    <row r="568" spans="4:4">
      <c r="D568" s="20"/>
    </row>
    <row r="569" spans="4:4">
      <c r="D569" s="20"/>
    </row>
    <row r="570" spans="4:4">
      <c r="D570" s="20"/>
    </row>
    <row r="571" spans="4:4">
      <c r="D571" s="20"/>
    </row>
    <row r="572" spans="4:4">
      <c r="D572" s="20"/>
    </row>
    <row r="573" spans="4:4">
      <c r="D573" s="20"/>
    </row>
    <row r="574" spans="4:4">
      <c r="D574" s="20"/>
    </row>
    <row r="575" spans="4:4">
      <c r="D575" s="20"/>
    </row>
    <row r="576" spans="4:4">
      <c r="D576" s="20"/>
    </row>
    <row r="577" spans="4:4">
      <c r="D577" s="20"/>
    </row>
    <row r="578" spans="4:4">
      <c r="D578" s="20"/>
    </row>
    <row r="579" spans="4:4">
      <c r="D579" s="20"/>
    </row>
    <row r="580" spans="4:4">
      <c r="D580" s="20"/>
    </row>
    <row r="581" spans="4:4">
      <c r="D581" s="20"/>
    </row>
    <row r="582" spans="4:4">
      <c r="D582" s="20"/>
    </row>
    <row r="583" spans="4:4">
      <c r="D583" s="20"/>
    </row>
    <row r="584" spans="4:4">
      <c r="D584" s="20"/>
    </row>
    <row r="585" spans="4:4">
      <c r="D585" s="20"/>
    </row>
    <row r="586" spans="4:4">
      <c r="D586" s="20"/>
    </row>
    <row r="587" spans="4:4">
      <c r="D587" s="20"/>
    </row>
    <row r="588" spans="4:4">
      <c r="D588" s="20"/>
    </row>
    <row r="589" spans="4:4">
      <c r="D589" s="20"/>
    </row>
    <row r="590" spans="4:4">
      <c r="D590" s="20"/>
    </row>
    <row r="591" spans="4:4">
      <c r="D591" s="20"/>
    </row>
    <row r="592" spans="4:4">
      <c r="D592" s="20"/>
    </row>
    <row r="593" spans="4:4">
      <c r="D593" s="20"/>
    </row>
    <row r="594" spans="4:4">
      <c r="D594" s="20"/>
    </row>
    <row r="595" spans="4:4">
      <c r="D595" s="20"/>
    </row>
    <row r="596" spans="4:4">
      <c r="D596" s="20"/>
    </row>
    <row r="597" spans="4:4">
      <c r="D597" s="20"/>
    </row>
    <row r="598" spans="4:4">
      <c r="D598" s="20"/>
    </row>
    <row r="599" spans="4:4">
      <c r="D599" s="20"/>
    </row>
    <row r="600" spans="4:4">
      <c r="D600" s="20"/>
    </row>
    <row r="601" spans="4:4">
      <c r="D601" s="20"/>
    </row>
    <row r="602" spans="4:4">
      <c r="D602" s="20"/>
    </row>
    <row r="603" spans="4:4">
      <c r="D603" s="20"/>
    </row>
    <row r="604" spans="4:4">
      <c r="D604" s="20"/>
    </row>
    <row r="605" spans="4:4">
      <c r="D605" s="20"/>
    </row>
    <row r="606" spans="4:4">
      <c r="D606" s="20"/>
    </row>
    <row r="607" spans="4:4">
      <c r="D607" s="20"/>
    </row>
    <row r="608" spans="4:4">
      <c r="D608" s="20"/>
    </row>
    <row r="609" spans="4:4">
      <c r="D609" s="20"/>
    </row>
    <row r="610" spans="4:4">
      <c r="D610" s="20"/>
    </row>
    <row r="611" spans="4:4">
      <c r="D611" s="20"/>
    </row>
    <row r="612" spans="4:4">
      <c r="D612" s="20"/>
    </row>
    <row r="613" spans="4:4">
      <c r="D613" s="20"/>
    </row>
    <row r="614" spans="4:4">
      <c r="D614" s="20"/>
    </row>
    <row r="615" spans="4:4">
      <c r="D615" s="20"/>
    </row>
    <row r="616" spans="4:4">
      <c r="D616" s="20"/>
    </row>
    <row r="617" spans="4:4">
      <c r="D617" s="20"/>
    </row>
    <row r="618" spans="4:4">
      <c r="D618" s="20"/>
    </row>
    <row r="619" spans="4:4">
      <c r="D619" s="20"/>
    </row>
    <row r="620" spans="4:4">
      <c r="D620" s="20"/>
    </row>
    <row r="621" spans="4:4">
      <c r="D621" s="20"/>
    </row>
    <row r="622" spans="4:4">
      <c r="D622" s="20"/>
    </row>
    <row r="623" spans="4:4">
      <c r="D623" s="20"/>
    </row>
    <row r="624" spans="4:4">
      <c r="D624" s="20"/>
    </row>
    <row r="625" spans="4:4">
      <c r="D625" s="20"/>
    </row>
    <row r="626" spans="4:4">
      <c r="D626" s="20"/>
    </row>
    <row r="627" spans="4:4">
      <c r="D627" s="20"/>
    </row>
    <row r="628" spans="4:4">
      <c r="D628" s="20"/>
    </row>
    <row r="629" spans="4:4">
      <c r="D629" s="20"/>
    </row>
    <row r="630" spans="4:4">
      <c r="D630" s="20"/>
    </row>
    <row r="631" spans="4:4">
      <c r="D631" s="20"/>
    </row>
    <row r="632" spans="4:4">
      <c r="D632" s="20"/>
    </row>
    <row r="633" spans="4:4">
      <c r="D633" s="20"/>
    </row>
    <row r="634" spans="4:4">
      <c r="D634" s="20"/>
    </row>
    <row r="635" spans="4:4">
      <c r="D635" s="20"/>
    </row>
    <row r="636" spans="4:4">
      <c r="D636" s="20"/>
    </row>
    <row r="637" spans="4:4">
      <c r="D637" s="20"/>
    </row>
    <row r="638" spans="4:4">
      <c r="D638" s="20"/>
    </row>
    <row r="639" spans="4:4">
      <c r="D639" s="20"/>
    </row>
    <row r="640" spans="4:4">
      <c r="D640" s="20"/>
    </row>
    <row r="641" spans="4:4">
      <c r="D641" s="20"/>
    </row>
    <row r="642" spans="4:4">
      <c r="D642" s="20"/>
    </row>
    <row r="643" spans="4:4">
      <c r="D643" s="20"/>
    </row>
    <row r="644" spans="4:4">
      <c r="D644" s="20"/>
    </row>
    <row r="645" spans="4:4">
      <c r="D645" s="20"/>
    </row>
    <row r="646" spans="4:4">
      <c r="D646" s="20"/>
    </row>
    <row r="647" spans="4:4">
      <c r="D647" s="20"/>
    </row>
    <row r="648" spans="4:4">
      <c r="D648" s="20"/>
    </row>
    <row r="649" spans="4:4">
      <c r="D649" s="20"/>
    </row>
    <row r="650" spans="4:4">
      <c r="D650" s="20"/>
    </row>
    <row r="651" spans="4:4">
      <c r="D651" s="20"/>
    </row>
    <row r="652" spans="4:4">
      <c r="D652" s="20"/>
    </row>
    <row r="653" spans="4:4">
      <c r="D653" s="20"/>
    </row>
    <row r="654" spans="4:4">
      <c r="D654" s="20"/>
    </row>
    <row r="655" spans="4:4">
      <c r="D655" s="20"/>
    </row>
    <row r="656" spans="4:4">
      <c r="D656" s="20"/>
    </row>
    <row r="657" spans="4:4">
      <c r="D657" s="20"/>
    </row>
    <row r="658" spans="4:4">
      <c r="D658" s="20"/>
    </row>
    <row r="659" spans="4:4">
      <c r="D659" s="20"/>
    </row>
    <row r="660" spans="4:4">
      <c r="D660" s="20"/>
    </row>
    <row r="661" spans="4:4">
      <c r="D661" s="20"/>
    </row>
    <row r="662" spans="4:4">
      <c r="D662" s="20"/>
    </row>
    <row r="663" spans="4:4">
      <c r="D663" s="20"/>
    </row>
    <row r="664" spans="4:4">
      <c r="D664" s="20"/>
    </row>
    <row r="665" spans="4:4">
      <c r="D665" s="20"/>
    </row>
    <row r="666" spans="4:4">
      <c r="D666" s="20"/>
    </row>
    <row r="667" spans="4:4">
      <c r="D667" s="20"/>
    </row>
    <row r="668" spans="4:4">
      <c r="D668" s="20"/>
    </row>
    <row r="669" spans="4:4">
      <c r="D669" s="20"/>
    </row>
    <row r="670" spans="4:4">
      <c r="D670" s="20"/>
    </row>
    <row r="671" spans="4:4">
      <c r="D671" s="20"/>
    </row>
    <row r="672" spans="4:4">
      <c r="D672" s="20"/>
    </row>
    <row r="673" spans="4:4">
      <c r="D673" s="20"/>
    </row>
    <row r="674" spans="4:4">
      <c r="D674" s="20"/>
    </row>
    <row r="675" spans="4:4">
      <c r="D675" s="20"/>
    </row>
    <row r="676" spans="4:4">
      <c r="D676" s="20"/>
    </row>
    <row r="677" spans="4:4">
      <c r="D677" s="20"/>
    </row>
    <row r="678" spans="4:4">
      <c r="D678" s="20"/>
    </row>
    <row r="679" spans="4:4">
      <c r="D679" s="20"/>
    </row>
    <row r="680" spans="4:4">
      <c r="D680" s="20"/>
    </row>
    <row r="681" spans="4:4">
      <c r="D681" s="20"/>
    </row>
    <row r="682" spans="4:4">
      <c r="D682" s="20"/>
    </row>
    <row r="683" spans="4:4">
      <c r="D683" s="20"/>
    </row>
    <row r="684" spans="4:4">
      <c r="D684" s="20"/>
    </row>
    <row r="685" spans="4:4">
      <c r="D685" s="20"/>
    </row>
    <row r="686" spans="4:4">
      <c r="D686" s="20"/>
    </row>
    <row r="687" spans="4:4">
      <c r="D687" s="20"/>
    </row>
    <row r="688" spans="4:4">
      <c r="D688" s="20"/>
    </row>
    <row r="689" spans="4:4">
      <c r="D689" s="20"/>
    </row>
    <row r="690" spans="4:4">
      <c r="D690" s="20"/>
    </row>
    <row r="691" spans="4:4">
      <c r="D691" s="20"/>
    </row>
    <row r="692" spans="4:4">
      <c r="D692" s="20"/>
    </row>
    <row r="693" spans="4:4">
      <c r="D693" s="20"/>
    </row>
    <row r="694" spans="4:4">
      <c r="D694" s="20"/>
    </row>
    <row r="695" spans="4:4">
      <c r="D695" s="20"/>
    </row>
    <row r="696" spans="4:4">
      <c r="D696" s="20"/>
    </row>
    <row r="697" spans="4:4">
      <c r="D697" s="20"/>
    </row>
    <row r="698" spans="4:4">
      <c r="D698" s="20"/>
    </row>
    <row r="699" spans="4:4">
      <c r="D699" s="20"/>
    </row>
    <row r="700" spans="4:4">
      <c r="D700" s="20"/>
    </row>
    <row r="701" spans="4:4">
      <c r="D701" s="20"/>
    </row>
    <row r="702" spans="4:4">
      <c r="D702" s="20"/>
    </row>
    <row r="703" spans="4:4">
      <c r="D703" s="20"/>
    </row>
    <row r="704" spans="4:4">
      <c r="D704" s="20"/>
    </row>
    <row r="705" spans="4:4">
      <c r="D705" s="20"/>
    </row>
    <row r="706" spans="4:4">
      <c r="D706" s="20"/>
    </row>
    <row r="707" spans="4:4">
      <c r="D707" s="20"/>
    </row>
    <row r="708" spans="4:4">
      <c r="D708" s="20"/>
    </row>
    <row r="709" spans="4:4">
      <c r="D709" s="20"/>
    </row>
    <row r="710" spans="4:4">
      <c r="D710" s="20"/>
    </row>
    <row r="711" spans="4:4">
      <c r="D711" s="20"/>
    </row>
    <row r="712" spans="4:4">
      <c r="D712" s="20"/>
    </row>
    <row r="713" spans="4:4">
      <c r="D713" s="20"/>
    </row>
    <row r="714" spans="4:4">
      <c r="D714" s="20"/>
    </row>
    <row r="715" spans="4:4">
      <c r="D715" s="20"/>
    </row>
    <row r="716" spans="4:4">
      <c r="D716" s="20"/>
    </row>
    <row r="717" spans="4:4">
      <c r="D717" s="20"/>
    </row>
    <row r="718" spans="4:4">
      <c r="D718" s="20"/>
    </row>
    <row r="719" spans="4:4">
      <c r="D719" s="20"/>
    </row>
    <row r="720" spans="4:4">
      <c r="D720" s="20"/>
    </row>
    <row r="721" spans="4:4">
      <c r="D721" s="20"/>
    </row>
    <row r="722" spans="4:4">
      <c r="D722" s="20"/>
    </row>
    <row r="723" spans="4:4">
      <c r="D723" s="20"/>
    </row>
    <row r="724" spans="4:4">
      <c r="D724" s="20"/>
    </row>
    <row r="725" spans="4:4">
      <c r="D725" s="20"/>
    </row>
    <row r="726" spans="4:4">
      <c r="D726" s="20"/>
    </row>
    <row r="727" spans="4:4">
      <c r="D727" s="20"/>
    </row>
    <row r="728" spans="4:4">
      <c r="D728" s="20"/>
    </row>
    <row r="729" spans="4:4">
      <c r="D729" s="20"/>
    </row>
    <row r="730" spans="4:4">
      <c r="D730" s="20"/>
    </row>
    <row r="731" spans="4:4">
      <c r="D731" s="20"/>
    </row>
    <row r="732" spans="4:4">
      <c r="D732" s="20"/>
    </row>
    <row r="733" spans="4:4">
      <c r="D733" s="20"/>
    </row>
    <row r="734" spans="4:4">
      <c r="D734" s="20"/>
    </row>
    <row r="735" spans="4:4">
      <c r="D735" s="20"/>
    </row>
    <row r="736" spans="4:4">
      <c r="D736" s="20"/>
    </row>
    <row r="737" spans="4:4">
      <c r="D737" s="20"/>
    </row>
    <row r="738" spans="4:4">
      <c r="D738" s="20"/>
    </row>
    <row r="739" spans="4:4">
      <c r="D739" s="20"/>
    </row>
    <row r="740" spans="4:4">
      <c r="D740" s="20"/>
    </row>
    <row r="741" spans="4:4">
      <c r="D741" s="20"/>
    </row>
    <row r="742" spans="4:4">
      <c r="D742" s="20"/>
    </row>
    <row r="743" spans="4:4">
      <c r="D743" s="20"/>
    </row>
    <row r="744" spans="4:4">
      <c r="D744" s="20"/>
    </row>
    <row r="745" spans="4:4">
      <c r="D745" s="20"/>
    </row>
    <row r="746" spans="4:4">
      <c r="D746" s="20"/>
    </row>
    <row r="747" spans="4:4">
      <c r="D747" s="20"/>
    </row>
    <row r="748" spans="4:4">
      <c r="D748" s="20"/>
    </row>
    <row r="749" spans="4:4">
      <c r="D749" s="20"/>
    </row>
    <row r="750" spans="4:4">
      <c r="D750" s="20"/>
    </row>
    <row r="751" spans="4:4">
      <c r="D751" s="20"/>
    </row>
    <row r="752" spans="4:4">
      <c r="D752" s="20"/>
    </row>
    <row r="753" spans="4:4">
      <c r="D753" s="20"/>
    </row>
    <row r="754" spans="4:4">
      <c r="D754" s="20"/>
    </row>
    <row r="755" spans="4:4">
      <c r="D755" s="20"/>
    </row>
    <row r="756" spans="4:4">
      <c r="D756" s="20"/>
    </row>
    <row r="757" spans="4:4">
      <c r="D757" s="20"/>
    </row>
    <row r="758" spans="4:4">
      <c r="D758" s="20"/>
    </row>
    <row r="759" spans="4:4">
      <c r="D759" s="20"/>
    </row>
    <row r="760" spans="4:4">
      <c r="D760" s="20"/>
    </row>
    <row r="761" spans="4:4">
      <c r="D761" s="20"/>
    </row>
    <row r="762" spans="4:4">
      <c r="D762" s="20"/>
    </row>
    <row r="763" spans="4:4">
      <c r="D763" s="20"/>
    </row>
    <row r="764" spans="4:4">
      <c r="D764" s="20"/>
    </row>
    <row r="765" spans="4:4">
      <c r="D765" s="20"/>
    </row>
    <row r="766" spans="4:4">
      <c r="D766" s="20"/>
    </row>
    <row r="767" spans="4:4">
      <c r="D767" s="20"/>
    </row>
    <row r="768" spans="4:4">
      <c r="D768" s="20"/>
    </row>
    <row r="769" spans="4:4">
      <c r="D769" s="20"/>
    </row>
    <row r="770" spans="4:4">
      <c r="D770" s="20"/>
    </row>
    <row r="771" spans="4:4">
      <c r="D771" s="20"/>
    </row>
    <row r="772" spans="4:4">
      <c r="D772" s="20"/>
    </row>
    <row r="773" spans="4:4">
      <c r="D773" s="20"/>
    </row>
    <row r="774" spans="4:4">
      <c r="D774" s="20"/>
    </row>
    <row r="775" spans="4:4">
      <c r="D775" s="20"/>
    </row>
    <row r="776" spans="4:4">
      <c r="D776" s="20"/>
    </row>
    <row r="777" spans="4:4">
      <c r="D777" s="20"/>
    </row>
    <row r="778" spans="4:4">
      <c r="D778" s="20"/>
    </row>
    <row r="779" spans="4:4">
      <c r="D779" s="20"/>
    </row>
    <row r="780" spans="4:4">
      <c r="D780" s="20"/>
    </row>
    <row r="781" spans="4:4">
      <c r="D781" s="20"/>
    </row>
    <row r="782" spans="4:4">
      <c r="D782" s="20"/>
    </row>
    <row r="783" spans="4:4">
      <c r="D783" s="20"/>
    </row>
    <row r="784" spans="4:4">
      <c r="D784" s="20"/>
    </row>
    <row r="785" spans="4:4">
      <c r="D785" s="20"/>
    </row>
    <row r="786" spans="4:4">
      <c r="D786" s="20"/>
    </row>
    <row r="787" spans="4:4">
      <c r="D787" s="20"/>
    </row>
    <row r="788" spans="4:4">
      <c r="D788" s="20"/>
    </row>
    <row r="789" spans="4:4">
      <c r="D789" s="20"/>
    </row>
    <row r="790" spans="4:4">
      <c r="D790" s="20"/>
    </row>
    <row r="791" spans="4:4">
      <c r="D791" s="20"/>
    </row>
    <row r="792" spans="4:4">
      <c r="D792" s="20"/>
    </row>
    <row r="793" spans="4:4">
      <c r="D793" s="20"/>
    </row>
    <row r="794" spans="4:4">
      <c r="D794" s="20"/>
    </row>
    <row r="795" spans="4:4">
      <c r="D795" s="20"/>
    </row>
    <row r="796" spans="4:4">
      <c r="D796" s="20"/>
    </row>
    <row r="797" spans="4:4">
      <c r="D797" s="20"/>
    </row>
    <row r="798" spans="4:4">
      <c r="D798" s="20"/>
    </row>
    <row r="799" spans="4:4">
      <c r="D799" s="20"/>
    </row>
    <row r="800" spans="4:4">
      <c r="D800" s="20"/>
    </row>
    <row r="801" spans="4:4">
      <c r="D801" s="20"/>
    </row>
    <row r="802" spans="4:4">
      <c r="D802" s="20"/>
    </row>
    <row r="803" spans="4:4">
      <c r="D803" s="20"/>
    </row>
    <row r="804" spans="4:4">
      <c r="D804" s="20"/>
    </row>
    <row r="805" spans="4:4">
      <c r="D805" s="20"/>
    </row>
    <row r="806" spans="4:4">
      <c r="D806" s="20"/>
    </row>
    <row r="807" spans="4:4">
      <c r="D807" s="20"/>
    </row>
    <row r="808" spans="4:4">
      <c r="D808" s="20"/>
    </row>
    <row r="809" spans="4:4">
      <c r="D809" s="20"/>
    </row>
    <row r="810" spans="4:4">
      <c r="D810" s="20"/>
    </row>
    <row r="811" spans="4:4">
      <c r="D811" s="20"/>
    </row>
    <row r="812" spans="4:4">
      <c r="D812" s="20"/>
    </row>
    <row r="813" spans="4:4">
      <c r="D813" s="20"/>
    </row>
    <row r="814" spans="4:4">
      <c r="D814" s="20"/>
    </row>
    <row r="815" spans="4:4">
      <c r="D815" s="20"/>
    </row>
    <row r="816" spans="4:4">
      <c r="D816" s="20"/>
    </row>
    <row r="817" spans="4:4">
      <c r="D817" s="20"/>
    </row>
    <row r="818" spans="4:4">
      <c r="D818" s="20"/>
    </row>
    <row r="819" spans="4:4">
      <c r="D819" s="20"/>
    </row>
    <row r="820" spans="4:4">
      <c r="D820" s="20"/>
    </row>
    <row r="821" spans="4:4">
      <c r="D821" s="20"/>
    </row>
    <row r="822" spans="4:4">
      <c r="D822" s="20"/>
    </row>
    <row r="823" spans="4:4">
      <c r="D823" s="20"/>
    </row>
    <row r="824" spans="4:4">
      <c r="D824" s="20"/>
    </row>
    <row r="825" spans="4:4">
      <c r="D825" s="20"/>
    </row>
    <row r="826" spans="4:4">
      <c r="D826" s="20"/>
    </row>
    <row r="827" spans="4:4">
      <c r="D827" s="20"/>
    </row>
    <row r="828" spans="4:4">
      <c r="D828" s="20"/>
    </row>
    <row r="829" spans="4:4">
      <c r="D829" s="20"/>
    </row>
    <row r="830" spans="4:4">
      <c r="D830" s="20"/>
    </row>
    <row r="831" spans="4:4">
      <c r="D831" s="20"/>
    </row>
    <row r="832" spans="4:4">
      <c r="D832" s="20"/>
    </row>
    <row r="833" spans="4:4">
      <c r="D833" s="20"/>
    </row>
    <row r="834" spans="4:4">
      <c r="D834" s="20"/>
    </row>
    <row r="835" spans="4:4">
      <c r="D835" s="20"/>
    </row>
    <row r="836" spans="4:4">
      <c r="D836" s="20"/>
    </row>
    <row r="837" spans="4:4">
      <c r="D837" s="20"/>
    </row>
    <row r="838" spans="4:4">
      <c r="D838" s="20"/>
    </row>
    <row r="839" spans="4:4">
      <c r="D839" s="20"/>
    </row>
    <row r="840" spans="4:4">
      <c r="D840" s="20"/>
    </row>
    <row r="841" spans="4:4">
      <c r="D841" s="20"/>
    </row>
    <row r="842" spans="4:4">
      <c r="D842" s="20"/>
    </row>
    <row r="843" spans="4:4">
      <c r="D843" s="20"/>
    </row>
    <row r="844" spans="4:4">
      <c r="D844" s="20"/>
    </row>
    <row r="845" spans="4:4">
      <c r="D845" s="20"/>
    </row>
    <row r="846" spans="4:4">
      <c r="D846" s="20"/>
    </row>
    <row r="847" spans="4:4">
      <c r="D847" s="20"/>
    </row>
    <row r="848" spans="4:4">
      <c r="D848" s="20"/>
    </row>
    <row r="849" spans="4:4">
      <c r="D849" s="20"/>
    </row>
    <row r="850" spans="4:4">
      <c r="D850" s="20"/>
    </row>
    <row r="851" spans="4:4">
      <c r="D851" s="20"/>
    </row>
    <row r="852" spans="4:4">
      <c r="D852" s="20"/>
    </row>
    <row r="853" spans="4:4">
      <c r="D853" s="20"/>
    </row>
    <row r="854" spans="4:4">
      <c r="D854" s="20"/>
    </row>
    <row r="855" spans="4:4">
      <c r="D855" s="20"/>
    </row>
    <row r="856" spans="4:4">
      <c r="D856" s="20"/>
    </row>
    <row r="857" spans="4:4">
      <c r="D857" s="20"/>
    </row>
    <row r="858" spans="4:4">
      <c r="D858" s="20"/>
    </row>
    <row r="859" spans="4:4">
      <c r="D859" s="20"/>
    </row>
    <row r="860" spans="4:4">
      <c r="D860" s="20"/>
    </row>
    <row r="861" spans="4:4">
      <c r="D861" s="20"/>
    </row>
    <row r="862" spans="4:4">
      <c r="D862" s="20"/>
    </row>
    <row r="863" spans="4:4">
      <c r="D863" s="20"/>
    </row>
    <row r="864" spans="4:4">
      <c r="D864" s="20"/>
    </row>
    <row r="865" spans="4:4">
      <c r="D865" s="20"/>
    </row>
    <row r="866" spans="4:4">
      <c r="D866" s="20"/>
    </row>
    <row r="867" spans="4:4">
      <c r="D867" s="20"/>
    </row>
    <row r="868" spans="4:4">
      <c r="D868" s="20"/>
    </row>
    <row r="869" spans="4:4">
      <c r="D869" s="20"/>
    </row>
    <row r="870" spans="4:4">
      <c r="D870" s="20"/>
    </row>
    <row r="871" spans="4:4">
      <c r="D871" s="20"/>
    </row>
    <row r="872" spans="4:4">
      <c r="D872" s="20"/>
    </row>
    <row r="873" spans="4:4">
      <c r="D873" s="20"/>
    </row>
    <row r="874" spans="4:4">
      <c r="D874" s="20"/>
    </row>
    <row r="875" spans="4:4">
      <c r="D875" s="20"/>
    </row>
    <row r="876" spans="4:4">
      <c r="D876" s="20"/>
    </row>
    <row r="877" spans="4:4">
      <c r="D877" s="20"/>
    </row>
    <row r="878" spans="4:4">
      <c r="D878" s="20"/>
    </row>
    <row r="879" spans="4:4">
      <c r="D879" s="20"/>
    </row>
    <row r="880" spans="4:4">
      <c r="D880" s="20"/>
    </row>
    <row r="881" spans="4:4">
      <c r="D881" s="20"/>
    </row>
    <row r="882" spans="4:4">
      <c r="D882" s="20"/>
    </row>
    <row r="883" spans="4:4">
      <c r="D883" s="20"/>
    </row>
    <row r="884" spans="4:4">
      <c r="D884" s="20"/>
    </row>
    <row r="885" spans="4:4">
      <c r="D885" s="20"/>
    </row>
    <row r="886" spans="4:4">
      <c r="D886" s="20"/>
    </row>
    <row r="887" spans="4:4">
      <c r="D887" s="20"/>
    </row>
    <row r="888" spans="4:4">
      <c r="D888" s="20"/>
    </row>
    <row r="889" spans="4:4">
      <c r="D889" s="20"/>
    </row>
    <row r="890" spans="4:4">
      <c r="D890" s="20"/>
    </row>
    <row r="891" spans="4:4">
      <c r="D891" s="20"/>
    </row>
    <row r="892" spans="4:4">
      <c r="D892" s="20"/>
    </row>
    <row r="893" spans="4:4">
      <c r="D893" s="20"/>
    </row>
    <row r="894" spans="4:4">
      <c r="D894" s="20"/>
    </row>
    <row r="895" spans="4:4">
      <c r="D895" s="20"/>
    </row>
    <row r="896" spans="4:4">
      <c r="D896" s="20"/>
    </row>
    <row r="897" spans="4:4">
      <c r="D897" s="20"/>
    </row>
    <row r="898" spans="4:4">
      <c r="D898" s="20"/>
    </row>
    <row r="899" spans="4:4">
      <c r="D899" s="20"/>
    </row>
    <row r="900" spans="4:4">
      <c r="D900" s="20"/>
    </row>
    <row r="901" spans="4:4">
      <c r="D901" s="20"/>
    </row>
    <row r="902" spans="4:4">
      <c r="D902" s="20"/>
    </row>
    <row r="903" spans="4:4">
      <c r="D903" s="20"/>
    </row>
    <row r="904" spans="4:4">
      <c r="D904" s="20"/>
    </row>
    <row r="905" spans="4:4">
      <c r="D905" s="20"/>
    </row>
    <row r="906" spans="4:4">
      <c r="D906" s="20"/>
    </row>
    <row r="907" spans="4:4">
      <c r="D907" s="20"/>
    </row>
    <row r="908" spans="4:4">
      <c r="D908" s="20"/>
    </row>
    <row r="909" spans="4:4">
      <c r="D909" s="20"/>
    </row>
    <row r="910" spans="4:4">
      <c r="D910" s="20"/>
    </row>
    <row r="911" spans="4:4">
      <c r="D911" s="20"/>
    </row>
    <row r="912" spans="4:4">
      <c r="D912" s="20"/>
    </row>
    <row r="913" spans="4:4">
      <c r="D913" s="20"/>
    </row>
    <row r="914" spans="4:4">
      <c r="D914" s="20"/>
    </row>
    <row r="915" spans="4:4">
      <c r="D915" s="20"/>
    </row>
    <row r="916" spans="4:4">
      <c r="D916" s="20"/>
    </row>
    <row r="917" spans="4:4">
      <c r="D917" s="20"/>
    </row>
    <row r="918" spans="4:4">
      <c r="D918" s="20"/>
    </row>
    <row r="919" spans="4:4">
      <c r="D919" s="20"/>
    </row>
    <row r="920" spans="4:4">
      <c r="D920" s="20"/>
    </row>
    <row r="921" spans="4:4">
      <c r="D921" s="20"/>
    </row>
    <row r="922" spans="4:4">
      <c r="D922" s="20"/>
    </row>
    <row r="923" spans="4:4">
      <c r="D923" s="20"/>
    </row>
    <row r="924" spans="4:4">
      <c r="D924" s="20"/>
    </row>
    <row r="925" spans="4:4">
      <c r="D925" s="20"/>
    </row>
    <row r="926" spans="4:4">
      <c r="D926" s="20"/>
    </row>
    <row r="927" spans="4:4">
      <c r="D927" s="20"/>
    </row>
    <row r="928" spans="4:4">
      <c r="D928" s="20"/>
    </row>
    <row r="929" spans="4:4">
      <c r="D929" s="20"/>
    </row>
    <row r="930" spans="4:4">
      <c r="D930" s="20"/>
    </row>
    <row r="931" spans="4:4">
      <c r="D931" s="20"/>
    </row>
    <row r="932" spans="4:4">
      <c r="D932" s="20"/>
    </row>
    <row r="933" spans="4:4">
      <c r="D933" s="20"/>
    </row>
    <row r="934" spans="4:4">
      <c r="D934" s="20"/>
    </row>
    <row r="935" spans="4:4">
      <c r="D935" s="20"/>
    </row>
    <row r="936" spans="4:4">
      <c r="D936" s="20"/>
    </row>
    <row r="937" spans="4:4">
      <c r="D937" s="20"/>
    </row>
    <row r="938" spans="4:4">
      <c r="D938" s="20"/>
    </row>
    <row r="939" spans="4:4">
      <c r="D939" s="20"/>
    </row>
    <row r="940" spans="4:4">
      <c r="D940" s="20"/>
    </row>
    <row r="941" spans="4:4">
      <c r="D941" s="20"/>
    </row>
    <row r="942" spans="4:4">
      <c r="D942" s="20"/>
    </row>
    <row r="943" spans="4:4">
      <c r="D943" s="20"/>
    </row>
    <row r="944" spans="4:4">
      <c r="D944" s="20"/>
    </row>
    <row r="945" spans="4:4">
      <c r="D945" s="20"/>
    </row>
    <row r="946" spans="4:4">
      <c r="D946" s="20"/>
    </row>
    <row r="947" spans="4:4">
      <c r="D947" s="20"/>
    </row>
    <row r="948" spans="4:4">
      <c r="D948" s="20"/>
    </row>
    <row r="949" spans="4:4">
      <c r="D949" s="20"/>
    </row>
    <row r="950" spans="4:4">
      <c r="D950" s="20"/>
    </row>
    <row r="951" spans="4:4">
      <c r="D951" s="20"/>
    </row>
    <row r="952" spans="4:4">
      <c r="D952" s="20"/>
    </row>
    <row r="953" spans="4:4">
      <c r="D953" s="20"/>
    </row>
    <row r="954" spans="4:4">
      <c r="D954" s="20"/>
    </row>
    <row r="955" spans="4:4">
      <c r="D955" s="20"/>
    </row>
    <row r="956" spans="4:4">
      <c r="D956" s="20"/>
    </row>
    <row r="957" spans="4:4">
      <c r="D957" s="20"/>
    </row>
    <row r="958" spans="4:4">
      <c r="D958" s="20"/>
    </row>
    <row r="959" spans="4:4">
      <c r="D959" s="20"/>
    </row>
    <row r="960" spans="4:4">
      <c r="D960" s="20"/>
    </row>
    <row r="961" spans="4:4">
      <c r="D961" s="20"/>
    </row>
    <row r="962" spans="4:4">
      <c r="D962" s="20"/>
    </row>
    <row r="963" spans="4:4">
      <c r="D963" s="20"/>
    </row>
    <row r="964" spans="4:4">
      <c r="D964" s="20"/>
    </row>
    <row r="965" spans="4:4">
      <c r="D965" s="20"/>
    </row>
    <row r="966" spans="4:4">
      <c r="D966" s="20"/>
    </row>
    <row r="967" spans="4:4">
      <c r="D967" s="20"/>
    </row>
    <row r="968" spans="4:4">
      <c r="D968" s="20"/>
    </row>
    <row r="969" spans="4:4">
      <c r="D969" s="20"/>
    </row>
    <row r="970" spans="4:4">
      <c r="D970" s="20"/>
    </row>
    <row r="971" spans="4:4">
      <c r="D971" s="20"/>
    </row>
    <row r="972" spans="4:4">
      <c r="D972" s="20"/>
    </row>
    <row r="973" spans="4:4">
      <c r="D973" s="20"/>
    </row>
    <row r="974" spans="4:4">
      <c r="D974" s="20"/>
    </row>
    <row r="975" spans="4:4">
      <c r="D975" s="20"/>
    </row>
    <row r="976" spans="4:4">
      <c r="D976" s="20"/>
    </row>
    <row r="977" spans="4:4">
      <c r="D977" s="20"/>
    </row>
    <row r="978" spans="4:4">
      <c r="D978" s="20"/>
    </row>
    <row r="979" spans="4:4">
      <c r="D979" s="20"/>
    </row>
    <row r="980" spans="4:4">
      <c r="D980" s="20"/>
    </row>
    <row r="981" spans="4:4">
      <c r="D981" s="20"/>
    </row>
    <row r="982" spans="4:4">
      <c r="D982" s="20"/>
    </row>
    <row r="983" spans="4:4">
      <c r="D983" s="20"/>
    </row>
    <row r="984" spans="4:4">
      <c r="D984" s="20"/>
    </row>
    <row r="985" spans="4:4">
      <c r="D985" s="20"/>
    </row>
    <row r="986" spans="4:4">
      <c r="D986" s="20"/>
    </row>
    <row r="987" spans="4:4">
      <c r="D987" s="20"/>
    </row>
    <row r="988" spans="4:4">
      <c r="D988" s="20"/>
    </row>
    <row r="989" spans="4:4">
      <c r="D989" s="20"/>
    </row>
    <row r="990" spans="4:4">
      <c r="D990" s="20"/>
    </row>
    <row r="991" spans="4:4">
      <c r="D991" s="20"/>
    </row>
    <row r="992" spans="4:4">
      <c r="D992" s="20"/>
    </row>
    <row r="993" spans="4:4">
      <c r="D993" s="20"/>
    </row>
    <row r="994" spans="4:4">
      <c r="D994" s="20"/>
    </row>
    <row r="995" spans="4:4">
      <c r="D995" s="20"/>
    </row>
    <row r="996" spans="4:4">
      <c r="D996" s="20"/>
    </row>
    <row r="997" spans="4:4">
      <c r="D997" s="20"/>
    </row>
    <row r="998" spans="4:4">
      <c r="D998" s="20"/>
    </row>
    <row r="999" spans="4:4">
      <c r="D999" s="20"/>
    </row>
    <row r="1000" spans="4:4">
      <c r="D1000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Q1000"/>
  <sheetViews>
    <sheetView showGridLines="0" workbookViewId="0"/>
  </sheetViews>
  <sheetFormatPr defaultColWidth="14.44140625" defaultRowHeight="15.75" customHeight="1"/>
  <cols>
    <col min="1" max="1" width="65.44140625" customWidth="1"/>
    <col min="6" max="6" width="41.44140625" customWidth="1"/>
    <col min="7" max="14" width="14.44140625" hidden="1"/>
  </cols>
  <sheetData>
    <row r="1" spans="1:17" ht="15.75" customHeight="1">
      <c r="A1" s="18" t="s">
        <v>5</v>
      </c>
      <c r="B1" s="18" t="s">
        <v>1122</v>
      </c>
      <c r="C1" s="18" t="s">
        <v>1123</v>
      </c>
      <c r="D1" s="23" t="s">
        <v>1125</v>
      </c>
      <c r="F1" s="24"/>
      <c r="G1" s="24"/>
      <c r="H1" s="24"/>
      <c r="I1" s="24"/>
      <c r="J1" s="24"/>
      <c r="K1" s="24"/>
      <c r="L1" s="24"/>
      <c r="M1" s="24"/>
      <c r="N1" s="24"/>
      <c r="O1" s="25"/>
      <c r="P1" s="25"/>
      <c r="Q1" s="25"/>
    </row>
    <row r="2" spans="1:17" ht="15.75" customHeight="1">
      <c r="A2" s="18" t="s">
        <v>992</v>
      </c>
      <c r="B2" s="18">
        <v>277704</v>
      </c>
      <c r="C2" s="18">
        <v>277704</v>
      </c>
      <c r="D2" s="20">
        <f t="shared" ref="D2:D195" si="0">B2/C2</f>
        <v>1</v>
      </c>
      <c r="F2" s="26"/>
      <c r="G2" s="27"/>
      <c r="H2" s="27"/>
      <c r="I2" s="27"/>
      <c r="J2" s="27"/>
      <c r="K2" s="27"/>
      <c r="L2" s="27"/>
      <c r="M2" s="27"/>
      <c r="N2" s="27"/>
      <c r="O2" s="28"/>
      <c r="P2" s="28"/>
      <c r="Q2" s="28"/>
    </row>
    <row r="3" spans="1:17" ht="15.75" customHeight="1">
      <c r="A3" s="18" t="s">
        <v>679</v>
      </c>
      <c r="B3" s="18">
        <v>147844</v>
      </c>
      <c r="C3" s="18">
        <v>147844</v>
      </c>
      <c r="D3" s="20">
        <f t="shared" si="0"/>
        <v>1</v>
      </c>
      <c r="F3" s="26"/>
      <c r="G3" s="27"/>
      <c r="H3" s="27"/>
      <c r="I3" s="27"/>
      <c r="J3" s="27"/>
      <c r="K3" s="27"/>
      <c r="L3" s="27"/>
      <c r="M3" s="27"/>
      <c r="N3" s="27"/>
      <c r="O3" s="28"/>
      <c r="P3" s="28"/>
      <c r="Q3" s="28"/>
    </row>
    <row r="4" spans="1:17" ht="15.75" customHeight="1">
      <c r="A4" s="18" t="s">
        <v>688</v>
      </c>
      <c r="B4" s="18">
        <v>5432</v>
      </c>
      <c r="C4" s="18">
        <v>5432</v>
      </c>
      <c r="D4" s="20">
        <f t="shared" si="0"/>
        <v>1</v>
      </c>
      <c r="F4" s="26"/>
      <c r="G4" s="27"/>
      <c r="H4" s="27"/>
      <c r="I4" s="27"/>
      <c r="J4" s="27"/>
      <c r="K4" s="27"/>
      <c r="L4" s="27"/>
      <c r="M4" s="27"/>
      <c r="N4" s="27"/>
      <c r="O4" s="28"/>
      <c r="P4" s="28"/>
      <c r="Q4" s="28"/>
    </row>
    <row r="5" spans="1:17" ht="15.75" customHeight="1">
      <c r="A5" s="18" t="s">
        <v>1107</v>
      </c>
      <c r="B5" s="18">
        <v>4270528</v>
      </c>
      <c r="C5" s="18">
        <v>5618624</v>
      </c>
      <c r="D5" s="20">
        <f t="shared" si="0"/>
        <v>0.76006652162522359</v>
      </c>
      <c r="F5" s="26"/>
      <c r="G5" s="27"/>
      <c r="H5" s="27"/>
      <c r="I5" s="27"/>
      <c r="J5" s="27"/>
      <c r="K5" s="27"/>
      <c r="L5" s="27"/>
      <c r="M5" s="27"/>
      <c r="N5" s="27"/>
      <c r="O5" s="28"/>
      <c r="P5" s="28"/>
      <c r="Q5" s="28"/>
    </row>
    <row r="6" spans="1:17" ht="15.75" customHeight="1">
      <c r="A6" s="18" t="s">
        <v>642</v>
      </c>
      <c r="B6" s="18">
        <v>18785168.820000004</v>
      </c>
      <c r="C6" s="18">
        <v>23499603.129999999</v>
      </c>
      <c r="D6" s="20">
        <f t="shared" si="0"/>
        <v>0.79938238599521427</v>
      </c>
      <c r="F6" s="26"/>
      <c r="G6" s="27"/>
      <c r="H6" s="27"/>
      <c r="I6" s="27"/>
      <c r="J6" s="27"/>
      <c r="K6" s="27"/>
      <c r="L6" s="27"/>
      <c r="M6" s="27"/>
      <c r="N6" s="27"/>
      <c r="O6" s="28"/>
      <c r="P6" s="28"/>
      <c r="Q6" s="28"/>
    </row>
    <row r="7" spans="1:17" ht="15.75" customHeight="1">
      <c r="A7" s="18" t="s">
        <v>664</v>
      </c>
      <c r="B7" s="18">
        <v>49922.5</v>
      </c>
      <c r="C7" s="18">
        <v>49922.5</v>
      </c>
      <c r="D7" s="20">
        <f t="shared" si="0"/>
        <v>1</v>
      </c>
      <c r="F7" s="26"/>
      <c r="G7" s="27"/>
      <c r="H7" s="27"/>
      <c r="I7" s="27"/>
      <c r="J7" s="27"/>
      <c r="K7" s="27"/>
      <c r="L7" s="27"/>
      <c r="M7" s="27"/>
      <c r="N7" s="27"/>
      <c r="O7" s="28"/>
      <c r="P7" s="28"/>
      <c r="Q7" s="28"/>
    </row>
    <row r="8" spans="1:17" ht="15.75" customHeight="1">
      <c r="A8" s="18" t="s">
        <v>684</v>
      </c>
      <c r="B8" s="18">
        <v>17583.5</v>
      </c>
      <c r="C8" s="18">
        <v>17583.5</v>
      </c>
      <c r="D8" s="20">
        <f t="shared" si="0"/>
        <v>1</v>
      </c>
      <c r="F8" s="26"/>
      <c r="G8" s="27"/>
      <c r="H8" s="27"/>
      <c r="I8" s="27"/>
      <c r="J8" s="27"/>
      <c r="K8" s="27"/>
      <c r="L8" s="27"/>
      <c r="M8" s="27"/>
      <c r="N8" s="27"/>
      <c r="O8" s="28"/>
      <c r="P8" s="28"/>
      <c r="Q8" s="28"/>
    </row>
    <row r="9" spans="1:17" ht="15.75" customHeight="1">
      <c r="A9" s="18" t="s">
        <v>1039</v>
      </c>
      <c r="B9" s="18">
        <v>105696</v>
      </c>
      <c r="C9" s="18">
        <v>105696</v>
      </c>
      <c r="D9" s="20">
        <f t="shared" si="0"/>
        <v>1</v>
      </c>
      <c r="F9" s="26"/>
      <c r="G9" s="27"/>
      <c r="H9" s="27"/>
      <c r="I9" s="27"/>
      <c r="J9" s="27"/>
      <c r="K9" s="27"/>
      <c r="L9" s="27"/>
      <c r="M9" s="27"/>
      <c r="N9" s="27"/>
      <c r="O9" s="28"/>
      <c r="P9" s="28"/>
      <c r="Q9" s="28"/>
    </row>
    <row r="10" spans="1:17" ht="15.75" customHeight="1">
      <c r="A10" s="18" t="s">
        <v>239</v>
      </c>
      <c r="B10" s="18">
        <v>11882326.599999998</v>
      </c>
      <c r="C10" s="18">
        <v>14807057.359999998</v>
      </c>
      <c r="D10" s="20">
        <f t="shared" si="0"/>
        <v>0.80247724521545316</v>
      </c>
      <c r="F10" s="26"/>
      <c r="G10" s="27"/>
      <c r="H10" s="27"/>
      <c r="I10" s="27"/>
      <c r="J10" s="27"/>
      <c r="K10" s="27"/>
      <c r="L10" s="27"/>
      <c r="M10" s="27"/>
      <c r="N10" s="27"/>
      <c r="O10" s="28"/>
      <c r="P10" s="28"/>
      <c r="Q10" s="28"/>
    </row>
    <row r="11" spans="1:17" ht="15.75" customHeight="1">
      <c r="A11" s="18" t="s">
        <v>584</v>
      </c>
      <c r="B11" s="18">
        <v>2338535.5</v>
      </c>
      <c r="C11" s="18">
        <v>2708327.5</v>
      </c>
      <c r="D11" s="20">
        <f t="shared" si="0"/>
        <v>0.8634611213008766</v>
      </c>
      <c r="F11" s="26"/>
      <c r="G11" s="27"/>
      <c r="H11" s="27"/>
      <c r="I11" s="27"/>
      <c r="J11" s="27"/>
      <c r="K11" s="27"/>
      <c r="L11" s="27"/>
      <c r="M11" s="27"/>
      <c r="N11" s="27"/>
      <c r="O11" s="28"/>
      <c r="P11" s="28"/>
      <c r="Q11" s="28"/>
    </row>
    <row r="12" spans="1:17" ht="14.4">
      <c r="A12" s="18" t="s">
        <v>1037</v>
      </c>
      <c r="B12" s="18">
        <v>574992</v>
      </c>
      <c r="C12" s="18">
        <v>574992</v>
      </c>
      <c r="D12" s="20">
        <f t="shared" si="0"/>
        <v>1</v>
      </c>
      <c r="F12" s="26"/>
      <c r="G12" s="27"/>
      <c r="H12" s="27"/>
      <c r="I12" s="27"/>
      <c r="J12" s="27"/>
      <c r="K12" s="27"/>
      <c r="L12" s="27"/>
      <c r="M12" s="27"/>
      <c r="N12" s="27"/>
      <c r="O12" s="28"/>
      <c r="P12" s="28"/>
      <c r="Q12" s="28"/>
    </row>
    <row r="13" spans="1:17" ht="14.4">
      <c r="A13" s="18" t="s">
        <v>677</v>
      </c>
      <c r="B13" s="18">
        <v>863016</v>
      </c>
      <c r="C13" s="18">
        <v>1044675</v>
      </c>
      <c r="D13" s="20">
        <f t="shared" si="0"/>
        <v>0.82610955560341737</v>
      </c>
      <c r="F13" s="26"/>
      <c r="G13" s="27"/>
      <c r="H13" s="27"/>
      <c r="I13" s="27"/>
      <c r="J13" s="27"/>
      <c r="K13" s="27"/>
      <c r="L13" s="27"/>
      <c r="M13" s="27"/>
      <c r="N13" s="27"/>
      <c r="O13" s="28"/>
      <c r="P13" s="28"/>
      <c r="Q13" s="28"/>
    </row>
    <row r="14" spans="1:17" ht="14.4">
      <c r="A14" s="18" t="s">
        <v>651</v>
      </c>
      <c r="B14" s="18">
        <v>6318.8999999999987</v>
      </c>
      <c r="C14" s="18">
        <v>17186.399999999998</v>
      </c>
      <c r="D14" s="20">
        <f t="shared" si="0"/>
        <v>0.36766862170087972</v>
      </c>
      <c r="F14" s="26"/>
      <c r="G14" s="27"/>
      <c r="H14" s="27"/>
      <c r="I14" s="27"/>
      <c r="J14" s="27"/>
      <c r="K14" s="27"/>
      <c r="L14" s="27"/>
      <c r="M14" s="27"/>
      <c r="N14" s="27"/>
      <c r="O14" s="28"/>
      <c r="P14" s="28"/>
      <c r="Q14" s="28"/>
    </row>
    <row r="15" spans="1:17" ht="14.4">
      <c r="A15" s="18" t="s">
        <v>1023</v>
      </c>
      <c r="B15" s="18">
        <v>77406</v>
      </c>
      <c r="C15" s="18">
        <v>77406</v>
      </c>
      <c r="D15" s="20">
        <f t="shared" si="0"/>
        <v>1</v>
      </c>
      <c r="F15" s="26"/>
      <c r="G15" s="27"/>
      <c r="H15" s="27"/>
      <c r="I15" s="27"/>
      <c r="J15" s="27"/>
      <c r="K15" s="27"/>
      <c r="L15" s="27"/>
      <c r="M15" s="27"/>
      <c r="N15" s="27"/>
      <c r="O15" s="28"/>
      <c r="P15" s="28"/>
      <c r="Q15" s="28"/>
    </row>
    <row r="16" spans="1:17" ht="14.4">
      <c r="A16" s="18" t="s">
        <v>264</v>
      </c>
      <c r="B16" s="18">
        <v>3535548</v>
      </c>
      <c r="C16" s="18">
        <v>4069967</v>
      </c>
      <c r="D16" s="20">
        <f t="shared" si="0"/>
        <v>0.86869205573411279</v>
      </c>
      <c r="F16" s="26"/>
      <c r="G16" s="27"/>
      <c r="H16" s="27"/>
      <c r="I16" s="27"/>
      <c r="J16" s="27"/>
      <c r="K16" s="27"/>
      <c r="L16" s="27"/>
      <c r="M16" s="27"/>
      <c r="N16" s="27"/>
      <c r="O16" s="28"/>
      <c r="P16" s="28"/>
      <c r="Q16" s="28"/>
    </row>
    <row r="17" spans="1:17" ht="14.4">
      <c r="A17" s="18" t="s">
        <v>569</v>
      </c>
      <c r="B17" s="18">
        <v>31135763.999999996</v>
      </c>
      <c r="C17" s="18">
        <v>36161142</v>
      </c>
      <c r="D17" s="20">
        <f t="shared" si="0"/>
        <v>0.86102822748241736</v>
      </c>
      <c r="F17" s="26"/>
      <c r="G17" s="27"/>
      <c r="H17" s="27"/>
      <c r="I17" s="27"/>
      <c r="J17" s="27"/>
      <c r="K17" s="27"/>
      <c r="L17" s="27"/>
      <c r="M17" s="27"/>
      <c r="N17" s="27"/>
      <c r="O17" s="28"/>
      <c r="P17" s="28"/>
      <c r="Q17" s="28"/>
    </row>
    <row r="18" spans="1:17" ht="14.4">
      <c r="A18" s="18" t="s">
        <v>1092</v>
      </c>
      <c r="B18" s="18">
        <v>44832.000000000007</v>
      </c>
      <c r="C18" s="18">
        <v>44832.000000000007</v>
      </c>
      <c r="D18" s="20">
        <f t="shared" si="0"/>
        <v>1</v>
      </c>
      <c r="F18" s="26"/>
      <c r="G18" s="27"/>
      <c r="H18" s="27"/>
      <c r="I18" s="27"/>
      <c r="J18" s="27"/>
      <c r="K18" s="27"/>
      <c r="L18" s="27"/>
      <c r="M18" s="27"/>
      <c r="N18" s="27"/>
      <c r="O18" s="28"/>
      <c r="P18" s="28"/>
      <c r="Q18" s="28"/>
    </row>
    <row r="19" spans="1:17" ht="14.4">
      <c r="A19" s="18" t="s">
        <v>296</v>
      </c>
      <c r="B19" s="18">
        <v>5272930</v>
      </c>
      <c r="C19" s="18">
        <v>5776209</v>
      </c>
      <c r="D19" s="20">
        <f t="shared" si="0"/>
        <v>0.91287036185844384</v>
      </c>
      <c r="F19" s="26"/>
      <c r="G19" s="27"/>
      <c r="H19" s="27"/>
      <c r="I19" s="27"/>
      <c r="J19" s="27"/>
      <c r="K19" s="27"/>
      <c r="L19" s="27"/>
      <c r="M19" s="27"/>
      <c r="N19" s="27"/>
      <c r="O19" s="28"/>
      <c r="P19" s="28"/>
      <c r="Q19" s="28"/>
    </row>
    <row r="20" spans="1:17" ht="14.4">
      <c r="A20" s="18" t="s">
        <v>580</v>
      </c>
      <c r="B20" s="18">
        <v>6798880.0000000009</v>
      </c>
      <c r="C20" s="18">
        <v>7342752.0000000009</v>
      </c>
      <c r="D20" s="20">
        <f t="shared" si="0"/>
        <v>0.92593076819154452</v>
      </c>
      <c r="F20" s="26"/>
      <c r="G20" s="27"/>
      <c r="H20" s="27"/>
      <c r="I20" s="27"/>
      <c r="J20" s="27"/>
      <c r="K20" s="27"/>
      <c r="L20" s="27"/>
      <c r="M20" s="27"/>
      <c r="N20" s="27"/>
      <c r="O20" s="28"/>
      <c r="P20" s="28"/>
      <c r="Q20" s="28"/>
    </row>
    <row r="21" spans="1:17" ht="14.4">
      <c r="A21" s="18" t="s">
        <v>1003</v>
      </c>
      <c r="B21" s="18">
        <v>6123.0400000000018</v>
      </c>
      <c r="C21" s="18">
        <v>8490.7200000000012</v>
      </c>
      <c r="D21" s="20">
        <f t="shared" si="0"/>
        <v>0.72114496768236391</v>
      </c>
      <c r="F21" s="26"/>
      <c r="G21" s="27"/>
      <c r="H21" s="27"/>
      <c r="I21" s="27"/>
      <c r="J21" s="27"/>
      <c r="K21" s="27"/>
      <c r="L21" s="27"/>
      <c r="M21" s="27"/>
      <c r="N21" s="27"/>
      <c r="O21" s="28"/>
      <c r="P21" s="28"/>
      <c r="Q21" s="28"/>
    </row>
    <row r="22" spans="1:17" ht="14.4">
      <c r="A22" s="18" t="s">
        <v>279</v>
      </c>
      <c r="B22" s="18">
        <v>28604.080000000005</v>
      </c>
      <c r="C22" s="18">
        <v>39736.720000000001</v>
      </c>
      <c r="D22" s="20">
        <f t="shared" si="0"/>
        <v>0.71983998679307215</v>
      </c>
      <c r="F22" s="26"/>
      <c r="G22" s="27"/>
      <c r="H22" s="27"/>
      <c r="I22" s="27"/>
      <c r="J22" s="27"/>
      <c r="K22" s="27"/>
      <c r="L22" s="27"/>
      <c r="M22" s="27"/>
      <c r="N22" s="27"/>
      <c r="O22" s="28"/>
      <c r="P22" s="28"/>
      <c r="Q22" s="28"/>
    </row>
    <row r="23" spans="1:17" ht="14.4">
      <c r="A23" s="18" t="s">
        <v>572</v>
      </c>
      <c r="B23" s="18">
        <v>30986.53</v>
      </c>
      <c r="C23" s="18">
        <v>37901.68</v>
      </c>
      <c r="D23" s="20">
        <f t="shared" si="0"/>
        <v>0.81755030383877436</v>
      </c>
      <c r="F23" s="26"/>
      <c r="G23" s="27"/>
      <c r="H23" s="27"/>
      <c r="I23" s="27"/>
      <c r="J23" s="27"/>
      <c r="K23" s="27"/>
      <c r="L23" s="27"/>
      <c r="M23" s="27"/>
      <c r="N23" s="27"/>
      <c r="O23" s="28"/>
      <c r="P23" s="28"/>
      <c r="Q23" s="28"/>
    </row>
    <row r="24" spans="1:17" ht="14.4">
      <c r="A24" s="18" t="s">
        <v>779</v>
      </c>
      <c r="B24" s="18">
        <v>861743.23</v>
      </c>
      <c r="C24" s="18">
        <v>1696816.75</v>
      </c>
      <c r="D24" s="20">
        <f t="shared" si="0"/>
        <v>0.50785874785830587</v>
      </c>
      <c r="F24" s="26"/>
      <c r="G24" s="27"/>
      <c r="H24" s="27"/>
      <c r="I24" s="27"/>
      <c r="J24" s="27"/>
      <c r="K24" s="27"/>
      <c r="L24" s="27"/>
      <c r="M24" s="27"/>
      <c r="N24" s="27"/>
      <c r="O24" s="28"/>
      <c r="P24" s="28"/>
      <c r="Q24" s="28"/>
    </row>
    <row r="25" spans="1:17" ht="14.4">
      <c r="A25" s="18" t="s">
        <v>768</v>
      </c>
      <c r="B25" s="18">
        <v>488362.24000000005</v>
      </c>
      <c r="C25" s="18">
        <v>706410.84000000008</v>
      </c>
      <c r="D25" s="20">
        <f t="shared" si="0"/>
        <v>0.69132891562083054</v>
      </c>
      <c r="F25" s="26"/>
      <c r="G25" s="27"/>
      <c r="H25" s="27"/>
      <c r="I25" s="27"/>
      <c r="J25" s="27"/>
      <c r="K25" s="27"/>
      <c r="L25" s="27"/>
      <c r="M25" s="27"/>
      <c r="N25" s="27"/>
      <c r="O25" s="28"/>
      <c r="P25" s="28"/>
      <c r="Q25" s="28"/>
    </row>
    <row r="26" spans="1:17" ht="14.4">
      <c r="A26" s="18" t="s">
        <v>831</v>
      </c>
      <c r="B26" s="18">
        <v>44660.12</v>
      </c>
      <c r="C26" s="18">
        <v>51324.06</v>
      </c>
      <c r="D26" s="20">
        <f t="shared" si="0"/>
        <v>0.87015953141664948</v>
      </c>
      <c r="F26" s="26"/>
      <c r="G26" s="27"/>
      <c r="H26" s="27"/>
      <c r="I26" s="27"/>
      <c r="J26" s="27"/>
      <c r="K26" s="27"/>
      <c r="L26" s="27"/>
      <c r="M26" s="27"/>
      <c r="N26" s="27"/>
      <c r="O26" s="28"/>
      <c r="P26" s="28"/>
      <c r="Q26" s="28"/>
    </row>
    <row r="27" spans="1:17" ht="14.4">
      <c r="A27" s="18" t="s">
        <v>620</v>
      </c>
      <c r="B27" s="18">
        <v>8214.5</v>
      </c>
      <c r="C27" s="18">
        <v>8214.5</v>
      </c>
      <c r="D27" s="20">
        <f t="shared" si="0"/>
        <v>1</v>
      </c>
      <c r="F27" s="26"/>
      <c r="G27" s="27"/>
      <c r="H27" s="27"/>
      <c r="I27" s="27"/>
      <c r="J27" s="27"/>
      <c r="K27" s="27"/>
      <c r="L27" s="27"/>
      <c r="M27" s="27"/>
      <c r="N27" s="27"/>
      <c r="O27" s="28"/>
      <c r="P27" s="28"/>
      <c r="Q27" s="28"/>
    </row>
    <row r="28" spans="1:17" ht="14.4">
      <c r="A28" s="18" t="s">
        <v>1005</v>
      </c>
      <c r="B28" s="18">
        <v>266100.00000000006</v>
      </c>
      <c r="C28" s="18">
        <v>369460.00000000006</v>
      </c>
      <c r="D28" s="20">
        <f t="shared" si="0"/>
        <v>0.7202403507822227</v>
      </c>
      <c r="F28" s="26"/>
      <c r="G28" s="27"/>
      <c r="H28" s="27"/>
      <c r="I28" s="27"/>
      <c r="J28" s="27"/>
      <c r="K28" s="27"/>
      <c r="L28" s="27"/>
      <c r="M28" s="27"/>
      <c r="N28" s="27"/>
      <c r="O28" s="28"/>
      <c r="P28" s="28"/>
      <c r="Q28" s="28"/>
    </row>
    <row r="29" spans="1:17" ht="14.4">
      <c r="A29" s="18" t="s">
        <v>225</v>
      </c>
      <c r="B29" s="18">
        <v>4781967.1799999988</v>
      </c>
      <c r="C29" s="18">
        <v>7613009.1799999997</v>
      </c>
      <c r="D29" s="20">
        <f t="shared" si="0"/>
        <v>0.62813101454844156</v>
      </c>
      <c r="F29" s="26"/>
      <c r="G29" s="27"/>
      <c r="H29" s="27"/>
      <c r="I29" s="27"/>
      <c r="J29" s="27"/>
      <c r="K29" s="27"/>
      <c r="L29" s="27"/>
      <c r="M29" s="27"/>
      <c r="N29" s="27"/>
      <c r="O29" s="28"/>
      <c r="P29" s="28"/>
      <c r="Q29" s="28"/>
    </row>
    <row r="30" spans="1:17" ht="14.4">
      <c r="A30" s="18" t="s">
        <v>575</v>
      </c>
      <c r="B30" s="18">
        <v>1581289.5000000005</v>
      </c>
      <c r="C30" s="18">
        <v>2268286.5</v>
      </c>
      <c r="D30" s="20">
        <f t="shared" si="0"/>
        <v>0.69712952927242677</v>
      </c>
      <c r="F30" s="26"/>
      <c r="G30" s="27"/>
      <c r="H30" s="27"/>
      <c r="I30" s="27"/>
      <c r="J30" s="27"/>
      <c r="K30" s="27"/>
      <c r="L30" s="27"/>
      <c r="M30" s="27"/>
      <c r="N30" s="27"/>
      <c r="O30" s="28"/>
      <c r="P30" s="28"/>
      <c r="Q30" s="28"/>
    </row>
    <row r="31" spans="1:17" ht="14.4">
      <c r="A31" s="18" t="s">
        <v>74</v>
      </c>
      <c r="B31" s="18">
        <v>47872.220000000008</v>
      </c>
      <c r="C31" s="18">
        <v>135765.72</v>
      </c>
      <c r="D31" s="20">
        <f t="shared" si="0"/>
        <v>0.35260903857026654</v>
      </c>
      <c r="F31" s="26"/>
      <c r="G31" s="27"/>
      <c r="H31" s="27"/>
      <c r="I31" s="27"/>
      <c r="J31" s="27"/>
      <c r="K31" s="27"/>
      <c r="L31" s="27"/>
      <c r="M31" s="27"/>
      <c r="N31" s="27"/>
      <c r="O31" s="28"/>
      <c r="P31" s="28"/>
      <c r="Q31" s="28"/>
    </row>
    <row r="32" spans="1:17" ht="14.4">
      <c r="A32" s="18" t="s">
        <v>72</v>
      </c>
      <c r="B32" s="18">
        <v>1889034.2100000002</v>
      </c>
      <c r="C32" s="18">
        <v>3065106.98</v>
      </c>
      <c r="D32" s="20">
        <f t="shared" si="0"/>
        <v>0.61630286392157185</v>
      </c>
      <c r="F32" s="26"/>
      <c r="G32" s="27"/>
      <c r="H32" s="27"/>
      <c r="I32" s="27"/>
      <c r="J32" s="27"/>
      <c r="K32" s="27"/>
      <c r="L32" s="27"/>
      <c r="M32" s="27"/>
      <c r="N32" s="27"/>
      <c r="O32" s="28"/>
      <c r="P32" s="28"/>
      <c r="Q32" s="28"/>
    </row>
    <row r="33" spans="1:17" ht="14.4">
      <c r="A33" s="18" t="s">
        <v>111</v>
      </c>
      <c r="B33" s="18">
        <v>122287.33999999998</v>
      </c>
      <c r="C33" s="18">
        <v>203665.08000000002</v>
      </c>
      <c r="D33" s="20">
        <f t="shared" si="0"/>
        <v>0.60043351565226588</v>
      </c>
      <c r="F33" s="26"/>
      <c r="G33" s="27"/>
      <c r="H33" s="27"/>
      <c r="I33" s="27"/>
      <c r="J33" s="27"/>
      <c r="K33" s="27"/>
      <c r="L33" s="27"/>
      <c r="M33" s="27"/>
      <c r="N33" s="27"/>
      <c r="O33" s="28"/>
      <c r="P33" s="28"/>
      <c r="Q33" s="28"/>
    </row>
    <row r="34" spans="1:17" ht="14.4">
      <c r="A34" s="18" t="s">
        <v>99</v>
      </c>
      <c r="B34" s="18">
        <v>31725.079999999998</v>
      </c>
      <c r="C34" s="18">
        <v>60042.02</v>
      </c>
      <c r="D34" s="20">
        <f t="shared" si="0"/>
        <v>0.5283812903030245</v>
      </c>
      <c r="F34" s="26"/>
      <c r="G34" s="27"/>
      <c r="H34" s="27"/>
      <c r="I34" s="27"/>
      <c r="J34" s="27"/>
      <c r="K34" s="27"/>
      <c r="L34" s="27"/>
      <c r="M34" s="27"/>
      <c r="N34" s="27"/>
      <c r="O34" s="28"/>
      <c r="P34" s="28"/>
      <c r="Q34" s="28"/>
    </row>
    <row r="35" spans="1:17" ht="14.4">
      <c r="A35" s="18" t="s">
        <v>662</v>
      </c>
      <c r="B35" s="18">
        <v>14660902</v>
      </c>
      <c r="C35" s="18">
        <v>18991594</v>
      </c>
      <c r="D35" s="20">
        <f t="shared" si="0"/>
        <v>0.77196795592829126</v>
      </c>
      <c r="F35" s="26"/>
      <c r="G35" s="27"/>
      <c r="H35" s="27"/>
      <c r="I35" s="27"/>
      <c r="J35" s="27"/>
      <c r="K35" s="27"/>
      <c r="L35" s="27"/>
      <c r="M35" s="27"/>
      <c r="N35" s="27"/>
      <c r="O35" s="28"/>
      <c r="P35" s="28"/>
      <c r="Q35" s="28"/>
    </row>
    <row r="36" spans="1:17" ht="14.4">
      <c r="A36" s="18" t="s">
        <v>924</v>
      </c>
      <c r="B36" s="18">
        <v>861195.00000000012</v>
      </c>
      <c r="C36" s="18">
        <v>928122</v>
      </c>
      <c r="D36" s="20">
        <f t="shared" si="0"/>
        <v>0.92788986792684591</v>
      </c>
      <c r="F36" s="26"/>
      <c r="G36" s="27"/>
      <c r="H36" s="27"/>
      <c r="I36" s="27"/>
      <c r="J36" s="27"/>
      <c r="K36" s="27"/>
      <c r="L36" s="27"/>
      <c r="M36" s="27"/>
      <c r="N36" s="27"/>
      <c r="O36" s="28"/>
      <c r="P36" s="28"/>
      <c r="Q36" s="28"/>
    </row>
    <row r="37" spans="1:17" ht="14.4">
      <c r="A37" s="18" t="s">
        <v>698</v>
      </c>
      <c r="B37" s="18">
        <v>519843.9</v>
      </c>
      <c r="C37" s="18">
        <v>638221.5</v>
      </c>
      <c r="D37" s="20">
        <f t="shared" si="0"/>
        <v>0.81451956726622343</v>
      </c>
      <c r="F37" s="26"/>
      <c r="G37" s="27"/>
      <c r="H37" s="27"/>
      <c r="I37" s="27"/>
      <c r="J37" s="27"/>
      <c r="K37" s="27"/>
      <c r="L37" s="27"/>
      <c r="M37" s="27"/>
      <c r="N37" s="27"/>
      <c r="O37" s="28"/>
      <c r="P37" s="28"/>
      <c r="Q37" s="28"/>
    </row>
    <row r="38" spans="1:17" ht="14.4">
      <c r="A38" s="18" t="s">
        <v>660</v>
      </c>
      <c r="B38" s="18">
        <v>34051.919999999998</v>
      </c>
      <c r="C38" s="18">
        <v>39549.199999999997</v>
      </c>
      <c r="D38" s="20">
        <f t="shared" si="0"/>
        <v>0.86100148675573718</v>
      </c>
      <c r="F38" s="26"/>
      <c r="G38" s="27"/>
      <c r="H38" s="27"/>
      <c r="I38" s="27"/>
      <c r="J38" s="27"/>
      <c r="K38" s="27"/>
      <c r="L38" s="27"/>
      <c r="M38" s="27"/>
      <c r="N38" s="27"/>
      <c r="O38" s="28"/>
      <c r="P38" s="28"/>
      <c r="Q38" s="28"/>
    </row>
    <row r="39" spans="1:17" ht="14.4">
      <c r="A39" s="18" t="s">
        <v>655</v>
      </c>
      <c r="B39" s="18">
        <v>1455.5</v>
      </c>
      <c r="C39" s="18">
        <v>1455.5</v>
      </c>
      <c r="D39" s="20">
        <f t="shared" si="0"/>
        <v>1</v>
      </c>
      <c r="F39" s="26"/>
      <c r="G39" s="27"/>
      <c r="H39" s="27"/>
      <c r="I39" s="27"/>
      <c r="J39" s="27"/>
      <c r="K39" s="27"/>
      <c r="L39" s="27"/>
      <c r="M39" s="27"/>
      <c r="N39" s="27"/>
      <c r="O39" s="28"/>
      <c r="P39" s="28"/>
      <c r="Q39" s="28"/>
    </row>
    <row r="40" spans="1:17" ht="14.4">
      <c r="A40" s="18" t="s">
        <v>675</v>
      </c>
      <c r="B40" s="18">
        <v>1898900.48</v>
      </c>
      <c r="C40" s="18">
        <v>2453183.96</v>
      </c>
      <c r="D40" s="20">
        <f t="shared" si="0"/>
        <v>0.77405547686688769</v>
      </c>
      <c r="F40" s="26"/>
      <c r="G40" s="27"/>
      <c r="H40" s="27"/>
      <c r="I40" s="27"/>
      <c r="J40" s="27"/>
      <c r="K40" s="27"/>
      <c r="L40" s="27"/>
      <c r="M40" s="27"/>
      <c r="N40" s="27"/>
      <c r="O40" s="28"/>
      <c r="P40" s="28"/>
      <c r="Q40" s="28"/>
    </row>
    <row r="41" spans="1:17" ht="14.4">
      <c r="A41" s="18" t="s">
        <v>653</v>
      </c>
      <c r="B41" s="18">
        <v>811508.1399999999</v>
      </c>
      <c r="C41" s="18">
        <v>952006.05999999994</v>
      </c>
      <c r="D41" s="20">
        <f t="shared" si="0"/>
        <v>0.85241909069360333</v>
      </c>
      <c r="F41" s="26"/>
      <c r="G41" s="27"/>
      <c r="H41" s="27"/>
      <c r="I41" s="27"/>
      <c r="J41" s="27"/>
      <c r="K41" s="27"/>
      <c r="L41" s="27"/>
      <c r="M41" s="27"/>
      <c r="N41" s="27"/>
      <c r="O41" s="28"/>
      <c r="P41" s="28"/>
      <c r="Q41" s="28"/>
    </row>
    <row r="42" spans="1:17" ht="14.4">
      <c r="A42" s="18" t="s">
        <v>682</v>
      </c>
      <c r="B42" s="18">
        <v>5319.95</v>
      </c>
      <c r="C42" s="18">
        <v>8682.2999999999993</v>
      </c>
      <c r="D42" s="20">
        <f t="shared" si="0"/>
        <v>0.6127351047533488</v>
      </c>
      <c r="F42" s="26"/>
      <c r="G42" s="27"/>
      <c r="H42" s="27"/>
      <c r="I42" s="27"/>
      <c r="J42" s="27"/>
      <c r="K42" s="27"/>
      <c r="L42" s="27"/>
      <c r="M42" s="27"/>
      <c r="N42" s="27"/>
      <c r="O42" s="28"/>
      <c r="P42" s="28"/>
      <c r="Q42" s="28"/>
    </row>
    <row r="43" spans="1:17" ht="14.4">
      <c r="A43" s="18" t="s">
        <v>648</v>
      </c>
      <c r="B43" s="18">
        <v>1415.5</v>
      </c>
      <c r="C43" s="18">
        <v>1415.5</v>
      </c>
      <c r="D43" s="20">
        <f t="shared" si="0"/>
        <v>1</v>
      </c>
      <c r="F43" s="26"/>
      <c r="G43" s="27"/>
      <c r="H43" s="27"/>
      <c r="I43" s="27"/>
      <c r="J43" s="27"/>
      <c r="K43" s="27"/>
      <c r="L43" s="27"/>
      <c r="M43" s="27"/>
      <c r="N43" s="27"/>
      <c r="O43" s="28"/>
      <c r="P43" s="28"/>
      <c r="Q43" s="28"/>
    </row>
    <row r="44" spans="1:17" ht="14.4">
      <c r="A44" s="18" t="s">
        <v>484</v>
      </c>
      <c r="B44" s="18">
        <v>511214.32000000007</v>
      </c>
      <c r="C44" s="18">
        <v>587128.28</v>
      </c>
      <c r="D44" s="20">
        <f t="shared" si="0"/>
        <v>0.87070294076108889</v>
      </c>
      <c r="F44" s="26"/>
      <c r="G44" s="27"/>
      <c r="H44" s="27"/>
      <c r="I44" s="27"/>
      <c r="J44" s="27"/>
      <c r="K44" s="27"/>
      <c r="L44" s="27"/>
      <c r="M44" s="27"/>
      <c r="N44" s="27"/>
      <c r="O44" s="28"/>
      <c r="P44" s="28"/>
      <c r="Q44" s="28"/>
    </row>
    <row r="45" spans="1:17" ht="14.4">
      <c r="A45" s="18" t="s">
        <v>476</v>
      </c>
      <c r="B45" s="18">
        <v>49033.5</v>
      </c>
      <c r="C45" s="18">
        <v>49033.5</v>
      </c>
      <c r="D45" s="20">
        <f t="shared" si="0"/>
        <v>1</v>
      </c>
      <c r="F45" s="26"/>
      <c r="G45" s="27"/>
      <c r="H45" s="27"/>
      <c r="I45" s="27"/>
      <c r="J45" s="27"/>
      <c r="K45" s="27"/>
      <c r="L45" s="27"/>
      <c r="M45" s="27"/>
      <c r="N45" s="27"/>
      <c r="O45" s="28"/>
      <c r="P45" s="28"/>
      <c r="Q45" s="28"/>
    </row>
    <row r="46" spans="1:17" ht="14.4">
      <c r="A46" s="18" t="s">
        <v>52</v>
      </c>
      <c r="B46" s="18">
        <v>96195.000000000015</v>
      </c>
      <c r="C46" s="18">
        <v>176444.78</v>
      </c>
      <c r="D46" s="20">
        <f t="shared" si="0"/>
        <v>0.54518473144969215</v>
      </c>
      <c r="F46" s="26"/>
      <c r="G46" s="27"/>
      <c r="H46" s="27"/>
      <c r="I46" s="27"/>
      <c r="J46" s="27"/>
      <c r="K46" s="27"/>
      <c r="L46" s="27"/>
      <c r="M46" s="27"/>
      <c r="N46" s="27"/>
      <c r="O46" s="28"/>
      <c r="P46" s="28"/>
      <c r="Q46" s="28"/>
    </row>
    <row r="47" spans="1:17" ht="14.4">
      <c r="A47" s="18" t="s">
        <v>105</v>
      </c>
      <c r="B47" s="18">
        <v>-4375.0300000000007</v>
      </c>
      <c r="C47" s="18">
        <v>4532.82</v>
      </c>
      <c r="D47" s="20">
        <f t="shared" si="0"/>
        <v>-0.9651894405690058</v>
      </c>
      <c r="F47" s="26"/>
      <c r="G47" s="27"/>
      <c r="H47" s="27"/>
      <c r="I47" s="27"/>
      <c r="J47" s="27"/>
      <c r="K47" s="27"/>
      <c r="L47" s="27"/>
      <c r="M47" s="27"/>
      <c r="N47" s="27"/>
      <c r="O47" s="28"/>
      <c r="P47" s="28"/>
      <c r="Q47" s="28"/>
    </row>
    <row r="48" spans="1:17" ht="14.4">
      <c r="A48" s="18" t="s">
        <v>109</v>
      </c>
      <c r="B48" s="18">
        <v>-161661.47999999998</v>
      </c>
      <c r="C48" s="18">
        <v>1133393.7100000002</v>
      </c>
      <c r="D48" s="20">
        <f t="shared" si="0"/>
        <v>-0.14263488368926977</v>
      </c>
      <c r="F48" s="26"/>
      <c r="G48" s="27"/>
      <c r="H48" s="27"/>
      <c r="I48" s="27"/>
      <c r="J48" s="27"/>
      <c r="K48" s="27"/>
      <c r="L48" s="27"/>
      <c r="M48" s="27"/>
      <c r="N48" s="27"/>
      <c r="O48" s="28"/>
      <c r="P48" s="28"/>
      <c r="Q48" s="28"/>
    </row>
    <row r="49" spans="1:17" ht="14.4">
      <c r="A49" s="18" t="s">
        <v>60</v>
      </c>
      <c r="B49" s="18">
        <v>199814.54</v>
      </c>
      <c r="C49" s="18">
        <v>588046.38</v>
      </c>
      <c r="D49" s="20">
        <f t="shared" si="0"/>
        <v>0.33979384415222486</v>
      </c>
      <c r="F49" s="26"/>
      <c r="G49" s="27"/>
      <c r="H49" s="27"/>
      <c r="I49" s="27"/>
      <c r="J49" s="27"/>
      <c r="K49" s="27"/>
      <c r="L49" s="27"/>
      <c r="M49" s="27"/>
      <c r="N49" s="27"/>
      <c r="O49" s="28"/>
      <c r="P49" s="28"/>
      <c r="Q49" s="28"/>
    </row>
    <row r="50" spans="1:17" ht="14.4">
      <c r="A50" s="18" t="s">
        <v>83</v>
      </c>
      <c r="B50" s="18">
        <v>49252.11</v>
      </c>
      <c r="C50" s="18">
        <v>89145.22</v>
      </c>
      <c r="D50" s="20">
        <f t="shared" si="0"/>
        <v>0.55249299962465737</v>
      </c>
      <c r="F50" s="26"/>
      <c r="G50" s="27"/>
      <c r="H50" s="27"/>
      <c r="I50" s="27"/>
      <c r="J50" s="27"/>
      <c r="K50" s="27"/>
      <c r="L50" s="27"/>
      <c r="M50" s="27"/>
      <c r="N50" s="27"/>
      <c r="O50" s="28"/>
      <c r="P50" s="28"/>
      <c r="Q50" s="28"/>
    </row>
    <row r="51" spans="1:17" ht="14.4">
      <c r="A51" s="18" t="s">
        <v>81</v>
      </c>
      <c r="B51" s="18">
        <v>128166.47999999997</v>
      </c>
      <c r="C51" s="18">
        <v>221875.01000000004</v>
      </c>
      <c r="D51" s="20">
        <f t="shared" si="0"/>
        <v>0.57765171481006328</v>
      </c>
      <c r="F51" s="26"/>
      <c r="G51" s="27"/>
      <c r="H51" s="27"/>
      <c r="I51" s="27"/>
      <c r="J51" s="27"/>
      <c r="K51" s="27"/>
      <c r="L51" s="27"/>
      <c r="M51" s="27"/>
      <c r="N51" s="27"/>
      <c r="O51" s="28"/>
      <c r="P51" s="28"/>
      <c r="Q51" s="28"/>
    </row>
    <row r="52" spans="1:17" ht="14.4">
      <c r="A52" s="18" t="s">
        <v>58</v>
      </c>
      <c r="B52" s="18">
        <v>5685.41</v>
      </c>
      <c r="C52" s="18">
        <v>17986.939999999999</v>
      </c>
      <c r="D52" s="20">
        <f t="shared" si="0"/>
        <v>0.31608544866441984</v>
      </c>
      <c r="F52" s="26"/>
      <c r="G52" s="27"/>
      <c r="H52" s="27"/>
      <c r="I52" s="27"/>
      <c r="J52" s="27"/>
      <c r="K52" s="27"/>
      <c r="L52" s="27"/>
      <c r="M52" s="27"/>
      <c r="N52" s="27"/>
      <c r="O52" s="28"/>
      <c r="P52" s="28"/>
      <c r="Q52" s="28"/>
    </row>
    <row r="53" spans="1:17" ht="14.4">
      <c r="A53" s="18" t="s">
        <v>68</v>
      </c>
      <c r="B53" s="18">
        <v>-6645.409999999998</v>
      </c>
      <c r="C53" s="18">
        <v>17589.71</v>
      </c>
      <c r="D53" s="20">
        <f t="shared" si="0"/>
        <v>-0.37780099842464704</v>
      </c>
      <c r="F53" s="26"/>
      <c r="G53" s="27"/>
      <c r="H53" s="27"/>
      <c r="I53" s="27"/>
      <c r="J53" s="27"/>
      <c r="K53" s="27"/>
      <c r="L53" s="27"/>
      <c r="M53" s="27"/>
      <c r="N53" s="27"/>
      <c r="O53" s="28"/>
      <c r="P53" s="28"/>
      <c r="Q53" s="28"/>
    </row>
    <row r="54" spans="1:17" ht="14.4">
      <c r="A54" s="18" t="s">
        <v>131</v>
      </c>
      <c r="B54" s="18">
        <v>277</v>
      </c>
      <c r="C54" s="18">
        <v>277.5</v>
      </c>
      <c r="D54" s="20">
        <f t="shared" si="0"/>
        <v>0.99819819819819822</v>
      </c>
      <c r="F54" s="26"/>
      <c r="G54" s="27"/>
      <c r="H54" s="27"/>
      <c r="I54" s="27"/>
      <c r="J54" s="27"/>
      <c r="K54" s="27"/>
      <c r="L54" s="27"/>
      <c r="M54" s="27"/>
      <c r="N54" s="27"/>
      <c r="O54" s="28"/>
      <c r="P54" s="28"/>
      <c r="Q54" s="28"/>
    </row>
    <row r="55" spans="1:17" ht="14.4">
      <c r="A55" s="18" t="s">
        <v>443</v>
      </c>
      <c r="B55" s="18">
        <v>37915.5</v>
      </c>
      <c r="C55" s="18">
        <v>37915.5</v>
      </c>
      <c r="D55" s="20">
        <f t="shared" si="0"/>
        <v>1</v>
      </c>
      <c r="F55" s="26"/>
      <c r="G55" s="27"/>
      <c r="H55" s="27"/>
      <c r="I55" s="27"/>
      <c r="J55" s="27"/>
      <c r="K55" s="27"/>
      <c r="L55" s="27"/>
      <c r="M55" s="27"/>
      <c r="N55" s="27"/>
      <c r="O55" s="28"/>
      <c r="P55" s="28"/>
      <c r="Q55" s="28"/>
    </row>
    <row r="56" spans="1:17" ht="14.4">
      <c r="A56" s="18" t="s">
        <v>170</v>
      </c>
      <c r="B56" s="18">
        <v>151564.44999999998</v>
      </c>
      <c r="C56" s="18">
        <v>226618.19999999998</v>
      </c>
      <c r="D56" s="20">
        <f t="shared" si="0"/>
        <v>0.66880969842669302</v>
      </c>
      <c r="F56" s="26"/>
      <c r="G56" s="27"/>
      <c r="H56" s="27"/>
      <c r="I56" s="27"/>
      <c r="J56" s="27"/>
      <c r="K56" s="27"/>
      <c r="L56" s="27"/>
      <c r="M56" s="27"/>
      <c r="N56" s="27"/>
      <c r="O56" s="28"/>
      <c r="P56" s="28"/>
      <c r="Q56" s="28"/>
    </row>
    <row r="57" spans="1:17" ht="14.4">
      <c r="A57" s="18" t="s">
        <v>136</v>
      </c>
      <c r="B57" s="18">
        <v>88260</v>
      </c>
      <c r="C57" s="18">
        <v>88475.5</v>
      </c>
      <c r="D57" s="20">
        <f t="shared" si="0"/>
        <v>0.99756429746087905</v>
      </c>
      <c r="F57" s="26"/>
      <c r="G57" s="27"/>
      <c r="H57" s="27"/>
      <c r="I57" s="27"/>
      <c r="J57" s="27"/>
      <c r="K57" s="27"/>
      <c r="L57" s="27"/>
      <c r="M57" s="27"/>
      <c r="N57" s="27"/>
      <c r="O57" s="28"/>
      <c r="P57" s="28"/>
      <c r="Q57" s="28"/>
    </row>
    <row r="58" spans="1:17" ht="14.4">
      <c r="A58" s="18" t="s">
        <v>159</v>
      </c>
      <c r="B58" s="18">
        <v>295499.55999999982</v>
      </c>
      <c r="C58" s="18">
        <v>875520.24</v>
      </c>
      <c r="D58" s="20">
        <f t="shared" si="0"/>
        <v>0.33751311106182974</v>
      </c>
      <c r="F58" s="26"/>
      <c r="G58" s="27"/>
      <c r="H58" s="27"/>
      <c r="I58" s="27"/>
      <c r="J58" s="27"/>
      <c r="K58" s="27"/>
      <c r="L58" s="27"/>
      <c r="M58" s="27"/>
      <c r="N58" s="27"/>
      <c r="O58" s="28"/>
      <c r="P58" s="28"/>
      <c r="Q58" s="28"/>
    </row>
    <row r="59" spans="1:17" ht="14.4">
      <c r="A59" s="18" t="s">
        <v>124</v>
      </c>
      <c r="B59" s="18">
        <v>-812.15999999999917</v>
      </c>
      <c r="C59" s="18">
        <v>5793.12</v>
      </c>
      <c r="D59" s="20">
        <f t="shared" si="0"/>
        <v>-0.14019388516032796</v>
      </c>
      <c r="F59" s="26"/>
      <c r="G59" s="27"/>
      <c r="H59" s="27"/>
      <c r="I59" s="27"/>
      <c r="J59" s="27"/>
      <c r="K59" s="27"/>
      <c r="L59" s="27"/>
      <c r="M59" s="27"/>
      <c r="N59" s="27"/>
      <c r="O59" s="28"/>
      <c r="P59" s="28"/>
      <c r="Q59" s="28"/>
    </row>
    <row r="60" spans="1:17" ht="14.4">
      <c r="A60" s="18" t="s">
        <v>122</v>
      </c>
      <c r="B60" s="18">
        <v>35043.549999999981</v>
      </c>
      <c r="C60" s="18">
        <v>161979.34999999998</v>
      </c>
      <c r="D60" s="20">
        <f t="shared" si="0"/>
        <v>0.21634578728708312</v>
      </c>
      <c r="F60" s="26"/>
      <c r="G60" s="27"/>
      <c r="H60" s="27"/>
      <c r="I60" s="27"/>
      <c r="J60" s="27"/>
      <c r="K60" s="27"/>
      <c r="L60" s="27"/>
      <c r="M60" s="27"/>
      <c r="N60" s="27"/>
      <c r="O60" s="28"/>
      <c r="P60" s="28"/>
      <c r="Q60" s="28"/>
    </row>
    <row r="61" spans="1:17" ht="14.4">
      <c r="A61" s="18" t="s">
        <v>149</v>
      </c>
      <c r="B61" s="18">
        <v>765.5</v>
      </c>
      <c r="C61" s="18">
        <v>765.5</v>
      </c>
      <c r="D61" s="20">
        <f t="shared" si="0"/>
        <v>1</v>
      </c>
      <c r="F61" s="26"/>
      <c r="G61" s="27"/>
      <c r="H61" s="27"/>
      <c r="I61" s="27"/>
      <c r="J61" s="27"/>
      <c r="K61" s="27"/>
      <c r="L61" s="27"/>
      <c r="M61" s="27"/>
      <c r="N61" s="27"/>
      <c r="O61" s="28"/>
      <c r="P61" s="28"/>
      <c r="Q61" s="28"/>
    </row>
    <row r="62" spans="1:17" ht="14.4">
      <c r="A62" s="18" t="s">
        <v>147</v>
      </c>
      <c r="B62" s="18">
        <v>-63014.479999999996</v>
      </c>
      <c r="C62" s="18">
        <v>156582.04</v>
      </c>
      <c r="D62" s="20">
        <f t="shared" si="0"/>
        <v>-0.40243746984009143</v>
      </c>
      <c r="F62" s="26"/>
      <c r="G62" s="27"/>
      <c r="H62" s="27"/>
      <c r="I62" s="27"/>
      <c r="J62" s="27"/>
      <c r="K62" s="27"/>
      <c r="L62" s="27"/>
      <c r="M62" s="27"/>
      <c r="N62" s="27"/>
      <c r="O62" s="28"/>
      <c r="P62" s="28"/>
      <c r="Q62" s="28"/>
    </row>
    <row r="63" spans="1:17" ht="14.4">
      <c r="A63" s="18" t="s">
        <v>441</v>
      </c>
      <c r="B63" s="18">
        <v>176136.61</v>
      </c>
      <c r="C63" s="18">
        <v>1013483.8099999999</v>
      </c>
      <c r="D63" s="20">
        <f t="shared" si="0"/>
        <v>0.17379321530553113</v>
      </c>
      <c r="F63" s="26"/>
      <c r="G63" s="27"/>
      <c r="H63" s="27"/>
      <c r="I63" s="27"/>
      <c r="J63" s="27"/>
      <c r="K63" s="27"/>
      <c r="L63" s="27"/>
      <c r="M63" s="27"/>
      <c r="N63" s="27"/>
      <c r="O63" s="28"/>
      <c r="P63" s="28"/>
      <c r="Q63" s="28"/>
    </row>
    <row r="64" spans="1:17" ht="14.4">
      <c r="A64" s="18" t="s">
        <v>464</v>
      </c>
      <c r="B64" s="18">
        <v>30546.810000000005</v>
      </c>
      <c r="C64" s="18">
        <v>47945.250000000007</v>
      </c>
      <c r="D64" s="20">
        <f t="shared" si="0"/>
        <v>0.63711858838988222</v>
      </c>
      <c r="F64" s="26"/>
      <c r="G64" s="27"/>
      <c r="H64" s="27"/>
      <c r="I64" s="27"/>
      <c r="J64" s="27"/>
      <c r="K64" s="27"/>
      <c r="L64" s="27"/>
      <c r="M64" s="27"/>
      <c r="N64" s="27"/>
      <c r="O64" s="28"/>
      <c r="P64" s="28"/>
      <c r="Q64" s="28"/>
    </row>
    <row r="65" spans="1:17" ht="14.4">
      <c r="A65" s="18" t="s">
        <v>138</v>
      </c>
      <c r="B65" s="18">
        <v>-1163.7600000000002</v>
      </c>
      <c r="C65" s="18">
        <v>1672.3199999999997</v>
      </c>
      <c r="D65" s="20">
        <f t="shared" si="0"/>
        <v>-0.69589552238805996</v>
      </c>
      <c r="F65" s="26"/>
      <c r="G65" s="27"/>
      <c r="H65" s="27"/>
      <c r="I65" s="27"/>
      <c r="J65" s="27"/>
      <c r="K65" s="27"/>
      <c r="L65" s="27"/>
      <c r="M65" s="27"/>
      <c r="N65" s="27"/>
      <c r="O65" s="28"/>
      <c r="P65" s="28"/>
      <c r="Q65" s="28"/>
    </row>
    <row r="66" spans="1:17" ht="14.4">
      <c r="A66" s="18" t="s">
        <v>492</v>
      </c>
      <c r="B66" s="18">
        <v>65953.600000000035</v>
      </c>
      <c r="C66" s="18">
        <v>642863.08000000007</v>
      </c>
      <c r="D66" s="20">
        <f t="shared" si="0"/>
        <v>0.10259354138053788</v>
      </c>
      <c r="F66" s="26"/>
      <c r="G66" s="27"/>
      <c r="H66" s="27"/>
      <c r="I66" s="27"/>
      <c r="J66" s="27"/>
      <c r="K66" s="27"/>
      <c r="L66" s="27"/>
      <c r="M66" s="27"/>
      <c r="N66" s="27"/>
      <c r="O66" s="28"/>
      <c r="P66" s="28"/>
      <c r="Q66" s="28"/>
    </row>
    <row r="67" spans="1:17" ht="14.4">
      <c r="A67" s="18" t="s">
        <v>531</v>
      </c>
      <c r="B67" s="18">
        <v>587518.19999999995</v>
      </c>
      <c r="C67" s="18">
        <v>652335.52</v>
      </c>
      <c r="D67" s="20">
        <f t="shared" si="0"/>
        <v>0.90063806428937054</v>
      </c>
      <c r="F67" s="26"/>
      <c r="G67" s="27"/>
      <c r="H67" s="27"/>
      <c r="I67" s="27"/>
      <c r="J67" s="27"/>
      <c r="K67" s="27"/>
      <c r="L67" s="27"/>
      <c r="M67" s="27"/>
      <c r="N67" s="27"/>
      <c r="O67" s="28"/>
      <c r="P67" s="28"/>
      <c r="Q67" s="28"/>
    </row>
    <row r="68" spans="1:17" ht="14.4">
      <c r="A68" s="18" t="s">
        <v>534</v>
      </c>
      <c r="B68" s="18">
        <v>44338.5</v>
      </c>
      <c r="C68" s="18">
        <v>52842.84</v>
      </c>
      <c r="D68" s="20">
        <f t="shared" si="0"/>
        <v>0.8390635325429141</v>
      </c>
      <c r="F68" s="26"/>
      <c r="G68" s="27"/>
      <c r="H68" s="27"/>
      <c r="I68" s="27"/>
      <c r="J68" s="27"/>
      <c r="K68" s="27"/>
      <c r="L68" s="27"/>
      <c r="M68" s="27"/>
      <c r="N68" s="27"/>
      <c r="O68" s="28"/>
      <c r="P68" s="28"/>
      <c r="Q68" s="28"/>
    </row>
    <row r="69" spans="1:17" ht="14.4">
      <c r="A69" s="18" t="s">
        <v>721</v>
      </c>
      <c r="B69" s="18">
        <v>1838390.4639999997</v>
      </c>
      <c r="C69" s="18">
        <v>1903025.5999999996</v>
      </c>
      <c r="D69" s="20">
        <f t="shared" si="0"/>
        <v>0.96603559300515984</v>
      </c>
      <c r="F69" s="26"/>
      <c r="G69" s="27"/>
      <c r="H69" s="27"/>
      <c r="I69" s="27"/>
      <c r="J69" s="27"/>
      <c r="K69" s="27"/>
      <c r="L69" s="27"/>
      <c r="M69" s="27"/>
      <c r="N69" s="27"/>
      <c r="O69" s="28"/>
      <c r="P69" s="28"/>
      <c r="Q69" s="28"/>
    </row>
    <row r="70" spans="1:17" ht="14.4">
      <c r="A70" s="18" t="s">
        <v>758</v>
      </c>
      <c r="B70" s="18">
        <v>580170.5</v>
      </c>
      <c r="C70" s="18">
        <v>588445.5</v>
      </c>
      <c r="D70" s="20">
        <f t="shared" si="0"/>
        <v>0.98593752522536071</v>
      </c>
      <c r="F70" s="26"/>
      <c r="G70" s="27"/>
      <c r="H70" s="27"/>
      <c r="I70" s="27"/>
      <c r="J70" s="27"/>
      <c r="K70" s="27"/>
      <c r="L70" s="27"/>
      <c r="M70" s="27"/>
      <c r="N70" s="27"/>
      <c r="O70" s="28"/>
      <c r="P70" s="28"/>
      <c r="Q70" s="28"/>
    </row>
    <row r="71" spans="1:17" ht="14.4">
      <c r="A71" s="18" t="s">
        <v>822</v>
      </c>
      <c r="B71" s="18">
        <v>32902.5</v>
      </c>
      <c r="C71" s="18">
        <v>32902.5</v>
      </c>
      <c r="D71" s="20">
        <f t="shared" si="0"/>
        <v>1</v>
      </c>
      <c r="F71" s="26"/>
      <c r="G71" s="27"/>
      <c r="H71" s="27"/>
      <c r="I71" s="27"/>
      <c r="J71" s="27"/>
      <c r="K71" s="27"/>
      <c r="L71" s="27"/>
      <c r="M71" s="27"/>
      <c r="N71" s="27"/>
      <c r="O71" s="28"/>
      <c r="P71" s="28"/>
      <c r="Q71" s="28"/>
    </row>
    <row r="72" spans="1:17" ht="14.4">
      <c r="A72" s="18" t="s">
        <v>812</v>
      </c>
      <c r="B72" s="18">
        <v>9928.7599999999984</v>
      </c>
      <c r="C72" s="18">
        <v>15676.419999999998</v>
      </c>
      <c r="D72" s="20">
        <f t="shared" si="0"/>
        <v>0.63335634028687671</v>
      </c>
      <c r="F72" s="26"/>
      <c r="G72" s="27"/>
      <c r="H72" s="27"/>
      <c r="I72" s="27"/>
      <c r="J72" s="27"/>
      <c r="K72" s="27"/>
      <c r="L72" s="27"/>
      <c r="M72" s="27"/>
      <c r="N72" s="27"/>
      <c r="O72" s="28"/>
      <c r="P72" s="28"/>
      <c r="Q72" s="28"/>
    </row>
    <row r="73" spans="1:17" ht="14.4">
      <c r="A73" s="18" t="s">
        <v>772</v>
      </c>
      <c r="B73" s="18">
        <v>39361.5</v>
      </c>
      <c r="C73" s="18">
        <v>45629.5</v>
      </c>
      <c r="D73" s="20">
        <f t="shared" si="0"/>
        <v>0.8626327266351812</v>
      </c>
      <c r="F73" s="26"/>
      <c r="G73" s="27"/>
      <c r="H73" s="27"/>
      <c r="I73" s="27"/>
      <c r="J73" s="27"/>
      <c r="K73" s="27"/>
      <c r="L73" s="27"/>
      <c r="M73" s="27"/>
      <c r="N73" s="27"/>
      <c r="O73" s="28"/>
      <c r="P73" s="28"/>
      <c r="Q73" s="28"/>
    </row>
    <row r="74" spans="1:17" ht="14.4">
      <c r="A74" s="18" t="s">
        <v>764</v>
      </c>
      <c r="B74" s="18">
        <v>33015</v>
      </c>
      <c r="C74" s="18">
        <v>58167</v>
      </c>
      <c r="D74" s="20">
        <f t="shared" si="0"/>
        <v>0.56758987054515442</v>
      </c>
      <c r="F74" s="26"/>
      <c r="G74" s="27"/>
      <c r="H74" s="27"/>
      <c r="I74" s="27"/>
      <c r="J74" s="27"/>
      <c r="K74" s="27"/>
      <c r="L74" s="27"/>
      <c r="M74" s="27"/>
      <c r="N74" s="27"/>
      <c r="O74" s="28"/>
      <c r="P74" s="28"/>
      <c r="Q74" s="28"/>
    </row>
    <row r="75" spans="1:17" ht="14.4">
      <c r="A75" s="18" t="s">
        <v>756</v>
      </c>
      <c r="B75" s="18">
        <v>793.5</v>
      </c>
      <c r="C75" s="18">
        <v>2196.5</v>
      </c>
      <c r="D75" s="20">
        <f t="shared" si="0"/>
        <v>0.36125654450261779</v>
      </c>
      <c r="F75" s="26"/>
      <c r="G75" s="27"/>
      <c r="H75" s="27"/>
      <c r="I75" s="27"/>
      <c r="J75" s="27"/>
      <c r="K75" s="27"/>
      <c r="L75" s="27"/>
      <c r="M75" s="27"/>
      <c r="N75" s="27"/>
      <c r="O75" s="28"/>
      <c r="P75" s="28"/>
      <c r="Q75" s="28"/>
    </row>
    <row r="76" spans="1:17" ht="14.4">
      <c r="A76" s="18" t="s">
        <v>754</v>
      </c>
      <c r="B76" s="18">
        <v>20.5</v>
      </c>
      <c r="C76" s="18">
        <v>4921.5</v>
      </c>
      <c r="D76" s="20">
        <f t="shared" si="0"/>
        <v>4.1653967286396426E-3</v>
      </c>
      <c r="F76" s="26"/>
      <c r="G76" s="27"/>
      <c r="H76" s="27"/>
      <c r="I76" s="27"/>
      <c r="J76" s="27"/>
      <c r="K76" s="27"/>
      <c r="L76" s="27"/>
      <c r="M76" s="27"/>
      <c r="N76" s="27"/>
      <c r="O76" s="28"/>
      <c r="P76" s="28"/>
      <c r="Q76" s="28"/>
    </row>
    <row r="77" spans="1:17" ht="14.4">
      <c r="A77" s="18" t="s">
        <v>521</v>
      </c>
      <c r="B77" s="18">
        <v>6605436</v>
      </c>
      <c r="C77" s="18">
        <v>6746908</v>
      </c>
      <c r="D77" s="20">
        <f t="shared" si="0"/>
        <v>0.97903158009565272</v>
      </c>
      <c r="F77" s="26"/>
      <c r="G77" s="27"/>
      <c r="H77" s="27"/>
      <c r="I77" s="27"/>
      <c r="J77" s="27"/>
      <c r="K77" s="27"/>
      <c r="L77" s="27"/>
      <c r="M77" s="27"/>
      <c r="N77" s="27"/>
      <c r="O77" s="28"/>
      <c r="P77" s="28"/>
      <c r="Q77" s="28"/>
    </row>
    <row r="78" spans="1:17" ht="14.4">
      <c r="A78" s="18" t="s">
        <v>501</v>
      </c>
      <c r="B78" s="18">
        <v>11558317</v>
      </c>
      <c r="C78" s="18">
        <v>11690749</v>
      </c>
      <c r="D78" s="20">
        <f t="shared" si="0"/>
        <v>0.98867206882980718</v>
      </c>
      <c r="F78" s="26"/>
      <c r="G78" s="27"/>
      <c r="H78" s="27"/>
      <c r="I78" s="27"/>
      <c r="J78" s="27"/>
      <c r="K78" s="27"/>
      <c r="L78" s="27"/>
      <c r="M78" s="27"/>
      <c r="N78" s="27"/>
      <c r="O78" s="28"/>
      <c r="P78" s="28"/>
      <c r="Q78" s="28"/>
    </row>
    <row r="79" spans="1:17" ht="14.4">
      <c r="A79" s="18" t="s">
        <v>545</v>
      </c>
      <c r="B79" s="18">
        <v>8830519.4999999981</v>
      </c>
      <c r="C79" s="18">
        <v>8844225</v>
      </c>
      <c r="D79" s="20">
        <f t="shared" si="0"/>
        <v>0.99845034471646732</v>
      </c>
      <c r="F79" s="26"/>
      <c r="G79" s="27"/>
      <c r="H79" s="27"/>
      <c r="I79" s="27"/>
      <c r="J79" s="27"/>
      <c r="K79" s="27"/>
      <c r="L79" s="27"/>
      <c r="M79" s="27"/>
      <c r="N79" s="27"/>
      <c r="O79" s="28"/>
      <c r="P79" s="28"/>
      <c r="Q79" s="28"/>
    </row>
    <row r="80" spans="1:17" ht="14.4">
      <c r="A80" s="18" t="s">
        <v>519</v>
      </c>
      <c r="B80" s="18">
        <v>25120320.5</v>
      </c>
      <c r="C80" s="18">
        <v>25252710</v>
      </c>
      <c r="D80" s="20">
        <f t="shared" si="0"/>
        <v>0.99475741415475805</v>
      </c>
      <c r="F80" s="26"/>
      <c r="G80" s="27"/>
      <c r="H80" s="27"/>
      <c r="I80" s="27"/>
      <c r="J80" s="27"/>
      <c r="K80" s="27"/>
      <c r="L80" s="27"/>
      <c r="M80" s="27"/>
      <c r="N80" s="27"/>
      <c r="O80" s="28"/>
      <c r="P80" s="28"/>
      <c r="Q80" s="28"/>
    </row>
    <row r="81" spans="1:17" ht="14.4">
      <c r="A81" s="18" t="s">
        <v>843</v>
      </c>
      <c r="B81" s="18">
        <v>74554.5</v>
      </c>
      <c r="C81" s="18">
        <v>74554.5</v>
      </c>
      <c r="D81" s="20">
        <f t="shared" si="0"/>
        <v>1</v>
      </c>
      <c r="F81" s="26"/>
      <c r="G81" s="27"/>
      <c r="H81" s="27"/>
      <c r="I81" s="27"/>
      <c r="J81" s="27"/>
      <c r="K81" s="27"/>
      <c r="L81" s="27"/>
      <c r="M81" s="27"/>
      <c r="N81" s="27"/>
      <c r="O81" s="28"/>
      <c r="P81" s="28"/>
      <c r="Q81" s="28"/>
    </row>
    <row r="82" spans="1:17" ht="14.4">
      <c r="A82" s="18" t="s">
        <v>888</v>
      </c>
      <c r="B82" s="18">
        <v>2994020</v>
      </c>
      <c r="C82" s="18">
        <v>4303460</v>
      </c>
      <c r="D82" s="20">
        <f t="shared" si="0"/>
        <v>0.69572390588038457</v>
      </c>
      <c r="F82" s="26"/>
      <c r="G82" s="27"/>
      <c r="H82" s="27"/>
      <c r="I82" s="27"/>
      <c r="J82" s="27"/>
      <c r="K82" s="27"/>
      <c r="L82" s="27"/>
      <c r="M82" s="27"/>
      <c r="N82" s="27"/>
      <c r="O82" s="28"/>
      <c r="P82" s="28"/>
      <c r="Q82" s="28"/>
    </row>
    <row r="83" spans="1:17" ht="14.4">
      <c r="A83" s="18" t="s">
        <v>862</v>
      </c>
      <c r="B83" s="18">
        <v>2250</v>
      </c>
      <c r="C83" s="18">
        <v>2250</v>
      </c>
      <c r="D83" s="20">
        <f t="shared" si="0"/>
        <v>1</v>
      </c>
      <c r="F83" s="26"/>
      <c r="G83" s="27"/>
      <c r="H83" s="27"/>
      <c r="I83" s="27"/>
      <c r="J83" s="27"/>
      <c r="K83" s="27"/>
      <c r="L83" s="27"/>
      <c r="M83" s="27"/>
      <c r="N83" s="27"/>
      <c r="O83" s="28"/>
      <c r="P83" s="28"/>
      <c r="Q83" s="28"/>
    </row>
    <row r="84" spans="1:17" ht="14.4">
      <c r="A84" s="18" t="s">
        <v>911</v>
      </c>
      <c r="B84" s="18">
        <v>28728.18</v>
      </c>
      <c r="C84" s="18">
        <v>39867.800000000003</v>
      </c>
      <c r="D84" s="20">
        <f t="shared" si="0"/>
        <v>0.72058603685179512</v>
      </c>
      <c r="F84" s="26"/>
      <c r="G84" s="27"/>
      <c r="H84" s="27"/>
      <c r="I84" s="27"/>
      <c r="J84" s="27"/>
      <c r="K84" s="27"/>
      <c r="L84" s="27"/>
      <c r="M84" s="27"/>
      <c r="N84" s="27"/>
      <c r="O84" s="28"/>
      <c r="P84" s="28"/>
      <c r="Q84" s="28"/>
    </row>
    <row r="85" spans="1:17" ht="14.4">
      <c r="A85" s="18" t="s">
        <v>956</v>
      </c>
      <c r="B85" s="18">
        <v>0</v>
      </c>
      <c r="C85" s="18">
        <v>0</v>
      </c>
      <c r="D85" s="20" t="e">
        <f t="shared" si="0"/>
        <v>#DIV/0!</v>
      </c>
      <c r="F85" s="26"/>
      <c r="G85" s="27"/>
      <c r="H85" s="27"/>
      <c r="I85" s="27"/>
      <c r="J85" s="27"/>
      <c r="K85" s="27"/>
      <c r="L85" s="27"/>
      <c r="M85" s="27"/>
      <c r="N85" s="27"/>
      <c r="O85" s="28"/>
      <c r="P85" s="28"/>
      <c r="Q85" s="28"/>
    </row>
    <row r="86" spans="1:17" ht="14.4">
      <c r="A86" s="18" t="s">
        <v>770</v>
      </c>
      <c r="B86" s="18">
        <v>4248521.4799999995</v>
      </c>
      <c r="C86" s="18">
        <v>4334220.8</v>
      </c>
      <c r="D86" s="20">
        <f t="shared" si="0"/>
        <v>0.98022728329853426</v>
      </c>
      <c r="F86" s="26"/>
      <c r="G86" s="27"/>
      <c r="H86" s="27"/>
      <c r="I86" s="27"/>
      <c r="J86" s="27"/>
      <c r="K86" s="27"/>
      <c r="L86" s="27"/>
      <c r="M86" s="27"/>
      <c r="N86" s="27"/>
      <c r="O86" s="28"/>
      <c r="P86" s="28"/>
      <c r="Q86" s="28"/>
    </row>
    <row r="87" spans="1:17" ht="14.4">
      <c r="A87" s="18" t="s">
        <v>700</v>
      </c>
      <c r="B87" s="18">
        <v>23391406.688000001</v>
      </c>
      <c r="C87" s="18">
        <v>23451761.760000002</v>
      </c>
      <c r="D87" s="20">
        <f t="shared" si="0"/>
        <v>0.99742641629154938</v>
      </c>
      <c r="F87" s="26"/>
      <c r="G87" s="27"/>
      <c r="H87" s="27"/>
      <c r="I87" s="27"/>
      <c r="J87" s="27"/>
      <c r="K87" s="27"/>
      <c r="L87" s="27"/>
      <c r="M87" s="27"/>
      <c r="N87" s="27"/>
      <c r="O87" s="28"/>
      <c r="P87" s="28"/>
      <c r="Q87" s="28"/>
    </row>
    <row r="88" spans="1:17" ht="14.4">
      <c r="A88" s="18" t="s">
        <v>713</v>
      </c>
      <c r="B88" s="18">
        <v>34114.5</v>
      </c>
      <c r="C88" s="18">
        <v>34114.5</v>
      </c>
      <c r="D88" s="20">
        <f t="shared" si="0"/>
        <v>1</v>
      </c>
      <c r="F88" s="26"/>
      <c r="G88" s="27"/>
      <c r="H88" s="27"/>
      <c r="I88" s="27"/>
      <c r="J88" s="27"/>
      <c r="K88" s="27"/>
      <c r="L88" s="27"/>
      <c r="M88" s="27"/>
      <c r="N88" s="27"/>
      <c r="O88" s="28"/>
      <c r="P88" s="28"/>
      <c r="Q88" s="28"/>
    </row>
    <row r="89" spans="1:17" ht="14.4">
      <c r="A89" s="18" t="s">
        <v>371</v>
      </c>
      <c r="B89" s="18">
        <v>235813.74000000002</v>
      </c>
      <c r="C89" s="18">
        <v>1343022.7000000002</v>
      </c>
      <c r="D89" s="20">
        <f t="shared" si="0"/>
        <v>0.17558432928944537</v>
      </c>
      <c r="F89" s="26"/>
      <c r="G89" s="27"/>
      <c r="H89" s="27"/>
      <c r="I89" s="27"/>
      <c r="J89" s="27"/>
      <c r="K89" s="27"/>
      <c r="L89" s="27"/>
      <c r="M89" s="27"/>
      <c r="N89" s="27"/>
      <c r="O89" s="28"/>
      <c r="P89" s="28"/>
      <c r="Q89" s="28"/>
    </row>
    <row r="90" spans="1:17" ht="14.4">
      <c r="A90" s="18" t="s">
        <v>329</v>
      </c>
      <c r="B90" s="18">
        <v>12992.5</v>
      </c>
      <c r="C90" s="18">
        <v>12992.5</v>
      </c>
      <c r="D90" s="20">
        <f t="shared" si="0"/>
        <v>1</v>
      </c>
      <c r="F90" s="26"/>
      <c r="G90" s="27"/>
      <c r="H90" s="27"/>
      <c r="I90" s="27"/>
      <c r="J90" s="27"/>
      <c r="K90" s="27"/>
      <c r="L90" s="27"/>
      <c r="M90" s="27"/>
      <c r="N90" s="27"/>
      <c r="O90" s="28"/>
      <c r="P90" s="28"/>
      <c r="Q90" s="28"/>
    </row>
    <row r="91" spans="1:17" ht="14.4">
      <c r="A91" s="18" t="s">
        <v>350</v>
      </c>
      <c r="B91" s="18">
        <v>268698</v>
      </c>
      <c r="C91" s="18">
        <v>268698</v>
      </c>
      <c r="D91" s="20">
        <f t="shared" si="0"/>
        <v>1</v>
      </c>
      <c r="F91" s="26"/>
      <c r="G91" s="27"/>
      <c r="H91" s="27"/>
      <c r="I91" s="27"/>
      <c r="J91" s="27"/>
      <c r="K91" s="27"/>
      <c r="L91" s="27"/>
      <c r="M91" s="27"/>
      <c r="N91" s="27"/>
      <c r="O91" s="28"/>
      <c r="P91" s="28"/>
      <c r="Q91" s="28"/>
    </row>
    <row r="92" spans="1:17" ht="14.4">
      <c r="A92" s="18" t="s">
        <v>366</v>
      </c>
      <c r="B92" s="18">
        <v>141609</v>
      </c>
      <c r="C92" s="18">
        <v>141609</v>
      </c>
      <c r="D92" s="20">
        <f t="shared" si="0"/>
        <v>1</v>
      </c>
      <c r="F92" s="26"/>
      <c r="G92" s="27"/>
      <c r="H92" s="27"/>
      <c r="I92" s="27"/>
      <c r="J92" s="27"/>
      <c r="K92" s="27"/>
      <c r="L92" s="27"/>
      <c r="M92" s="27"/>
      <c r="N92" s="27"/>
      <c r="O92" s="28"/>
      <c r="P92" s="28"/>
      <c r="Q92" s="28"/>
    </row>
    <row r="93" spans="1:17" ht="14.4">
      <c r="A93" s="18" t="s">
        <v>327</v>
      </c>
      <c r="B93" s="18">
        <v>12569783</v>
      </c>
      <c r="C93" s="18">
        <v>17965192</v>
      </c>
      <c r="D93" s="20">
        <f t="shared" si="0"/>
        <v>0.69967429237605694</v>
      </c>
      <c r="F93" s="26"/>
      <c r="G93" s="27"/>
      <c r="H93" s="27"/>
      <c r="I93" s="27"/>
      <c r="J93" s="27"/>
      <c r="K93" s="27"/>
      <c r="L93" s="27"/>
      <c r="M93" s="27"/>
      <c r="N93" s="27"/>
      <c r="O93" s="28"/>
      <c r="P93" s="28"/>
      <c r="Q93" s="28"/>
    </row>
    <row r="94" spans="1:17" ht="14.4">
      <c r="A94" s="18" t="s">
        <v>362</v>
      </c>
      <c r="B94" s="18">
        <v>-1309.01</v>
      </c>
      <c r="C94" s="18">
        <v>484.96</v>
      </c>
      <c r="D94" s="20">
        <f t="shared" si="0"/>
        <v>-2.699212306169581</v>
      </c>
      <c r="F94" s="26"/>
      <c r="G94" s="27"/>
      <c r="H94" s="27"/>
      <c r="I94" s="27"/>
      <c r="J94" s="27"/>
      <c r="K94" s="27"/>
      <c r="L94" s="27"/>
      <c r="M94" s="27"/>
      <c r="N94" s="27"/>
      <c r="O94" s="28"/>
      <c r="P94" s="28"/>
      <c r="Q94" s="28"/>
    </row>
    <row r="95" spans="1:17" ht="14.4">
      <c r="A95" s="18" t="s">
        <v>793</v>
      </c>
      <c r="B95" s="18">
        <v>3121740.8</v>
      </c>
      <c r="C95" s="18">
        <v>3283600</v>
      </c>
      <c r="D95" s="20">
        <f t="shared" si="0"/>
        <v>0.95070678523571683</v>
      </c>
      <c r="F95" s="26"/>
      <c r="G95" s="27"/>
      <c r="H95" s="27"/>
      <c r="I95" s="27"/>
      <c r="J95" s="27"/>
      <c r="K95" s="27"/>
      <c r="L95" s="27"/>
      <c r="M95" s="27"/>
      <c r="N95" s="27"/>
      <c r="O95" s="28"/>
      <c r="P95" s="28"/>
      <c r="Q95" s="28"/>
    </row>
    <row r="96" spans="1:17" ht="14.4">
      <c r="A96" s="18" t="s">
        <v>820</v>
      </c>
      <c r="B96" s="18">
        <v>169569.00000000003</v>
      </c>
      <c r="C96" s="18">
        <v>169569.00000000003</v>
      </c>
      <c r="D96" s="20">
        <f t="shared" si="0"/>
        <v>1</v>
      </c>
      <c r="F96" s="26"/>
      <c r="G96" s="27"/>
      <c r="H96" s="27"/>
      <c r="I96" s="27"/>
      <c r="J96" s="27"/>
      <c r="K96" s="27"/>
      <c r="L96" s="27"/>
      <c r="M96" s="27"/>
      <c r="N96" s="27"/>
      <c r="O96" s="28"/>
      <c r="P96" s="28"/>
      <c r="Q96" s="28"/>
    </row>
    <row r="97" spans="1:17" ht="14.4">
      <c r="A97" s="18" t="s">
        <v>733</v>
      </c>
      <c r="B97" s="18">
        <v>555681.5</v>
      </c>
      <c r="C97" s="18">
        <v>555681.5</v>
      </c>
      <c r="D97" s="20">
        <f t="shared" si="0"/>
        <v>1</v>
      </c>
      <c r="F97" s="26"/>
      <c r="G97" s="27"/>
      <c r="H97" s="27"/>
      <c r="I97" s="27"/>
      <c r="J97" s="27"/>
      <c r="K97" s="27"/>
      <c r="L97" s="27"/>
      <c r="M97" s="27"/>
      <c r="N97" s="27"/>
      <c r="O97" s="28"/>
      <c r="P97" s="28"/>
      <c r="Q97" s="28"/>
    </row>
    <row r="98" spans="1:17" ht="14.4">
      <c r="A98" s="18" t="s">
        <v>725</v>
      </c>
      <c r="B98" s="18">
        <v>25331618.399999999</v>
      </c>
      <c r="C98" s="18">
        <v>30575252.5</v>
      </c>
      <c r="D98" s="20">
        <f t="shared" si="0"/>
        <v>0.82850070984695867</v>
      </c>
      <c r="F98" s="26"/>
      <c r="G98" s="27"/>
      <c r="H98" s="27"/>
      <c r="I98" s="27"/>
      <c r="J98" s="27"/>
      <c r="K98" s="27"/>
      <c r="L98" s="27"/>
      <c r="M98" s="27"/>
      <c r="N98" s="27"/>
      <c r="O98" s="28"/>
      <c r="P98" s="28"/>
      <c r="Q98" s="28"/>
    </row>
    <row r="99" spans="1:17" ht="14.4">
      <c r="A99" s="18" t="s">
        <v>826</v>
      </c>
      <c r="B99" s="18">
        <v>-15992.98</v>
      </c>
      <c r="C99" s="18">
        <v>46157.42</v>
      </c>
      <c r="D99" s="20">
        <f t="shared" si="0"/>
        <v>-0.34648773696623425</v>
      </c>
      <c r="F99" s="26"/>
      <c r="G99" s="27"/>
      <c r="H99" s="27"/>
      <c r="I99" s="27"/>
      <c r="J99" s="27"/>
      <c r="K99" s="27"/>
      <c r="L99" s="27"/>
      <c r="M99" s="27"/>
      <c r="N99" s="27"/>
      <c r="O99" s="28"/>
      <c r="P99" s="28"/>
      <c r="Q99" s="28"/>
    </row>
    <row r="100" spans="1:17" ht="14.4">
      <c r="A100" s="18" t="s">
        <v>747</v>
      </c>
      <c r="B100" s="18">
        <v>629854.12999999989</v>
      </c>
      <c r="C100" s="18">
        <v>684755.56999999983</v>
      </c>
      <c r="D100" s="20">
        <f t="shared" si="0"/>
        <v>0.91982330278817603</v>
      </c>
      <c r="F100" s="26"/>
      <c r="G100" s="27"/>
      <c r="H100" s="27"/>
      <c r="I100" s="27"/>
      <c r="J100" s="27"/>
      <c r="K100" s="27"/>
      <c r="L100" s="27"/>
      <c r="M100" s="27"/>
      <c r="N100" s="27"/>
      <c r="O100" s="28"/>
      <c r="P100" s="28"/>
      <c r="Q100" s="28"/>
    </row>
    <row r="101" spans="1:17" ht="14.4">
      <c r="A101" s="18" t="s">
        <v>1079</v>
      </c>
      <c r="B101" s="18">
        <v>10948</v>
      </c>
      <c r="C101" s="18">
        <v>10948</v>
      </c>
      <c r="D101" s="20">
        <f t="shared" si="0"/>
        <v>1</v>
      </c>
      <c r="F101" s="26"/>
      <c r="G101" s="27"/>
      <c r="H101" s="27"/>
      <c r="I101" s="27"/>
      <c r="J101" s="27"/>
      <c r="K101" s="27"/>
      <c r="L101" s="27"/>
      <c r="M101" s="27"/>
      <c r="N101" s="27"/>
      <c r="O101" s="28"/>
      <c r="P101" s="28"/>
      <c r="Q101" s="28"/>
    </row>
    <row r="102" spans="1:17" ht="14.4">
      <c r="A102" s="18" t="s">
        <v>834</v>
      </c>
      <c r="B102" s="18">
        <v>0</v>
      </c>
      <c r="C102" s="18">
        <v>0</v>
      </c>
      <c r="D102" s="20" t="e">
        <f t="shared" si="0"/>
        <v>#DIV/0!</v>
      </c>
      <c r="F102" s="26"/>
      <c r="G102" s="27"/>
      <c r="H102" s="27"/>
      <c r="I102" s="27"/>
      <c r="J102" s="27"/>
      <c r="K102" s="27"/>
      <c r="L102" s="27"/>
      <c r="M102" s="27"/>
      <c r="N102" s="27"/>
      <c r="O102" s="28"/>
      <c r="P102" s="28"/>
      <c r="Q102" s="28"/>
    </row>
    <row r="103" spans="1:17" ht="14.4">
      <c r="A103" s="18" t="s">
        <v>749</v>
      </c>
      <c r="B103" s="18">
        <v>0</v>
      </c>
      <c r="C103" s="18">
        <v>0</v>
      </c>
      <c r="D103" s="20" t="e">
        <f t="shared" si="0"/>
        <v>#DIV/0!</v>
      </c>
      <c r="F103" s="26"/>
      <c r="G103" s="27"/>
      <c r="H103" s="27"/>
      <c r="I103" s="27"/>
      <c r="J103" s="27"/>
      <c r="K103" s="27"/>
      <c r="L103" s="27"/>
      <c r="M103" s="27"/>
      <c r="N103" s="27"/>
      <c r="O103" s="28"/>
      <c r="P103" s="28"/>
      <c r="Q103" s="28"/>
    </row>
    <row r="104" spans="1:17" ht="14.4">
      <c r="A104" s="18" t="s">
        <v>984</v>
      </c>
      <c r="B104" s="18">
        <v>0</v>
      </c>
      <c r="C104" s="18">
        <v>0</v>
      </c>
      <c r="D104" s="20" t="e">
        <f t="shared" si="0"/>
        <v>#DIV/0!</v>
      </c>
      <c r="F104" s="26"/>
      <c r="G104" s="27"/>
      <c r="H104" s="27"/>
      <c r="I104" s="27"/>
      <c r="J104" s="27"/>
      <c r="K104" s="27"/>
      <c r="L104" s="27"/>
      <c r="M104" s="27"/>
      <c r="N104" s="27"/>
      <c r="O104" s="28"/>
      <c r="P104" s="28"/>
      <c r="Q104" s="28"/>
    </row>
    <row r="105" spans="1:17" ht="14.4">
      <c r="A105" s="18" t="s">
        <v>803</v>
      </c>
      <c r="B105" s="18">
        <v>14800</v>
      </c>
      <c r="C105" s="18">
        <v>24388</v>
      </c>
      <c r="D105" s="20">
        <f t="shared" si="0"/>
        <v>0.60685583073642779</v>
      </c>
      <c r="F105" s="26"/>
      <c r="G105" s="27"/>
      <c r="H105" s="27"/>
      <c r="I105" s="27"/>
      <c r="J105" s="27"/>
      <c r="K105" s="27"/>
      <c r="L105" s="27"/>
      <c r="M105" s="27"/>
      <c r="N105" s="27"/>
      <c r="O105" s="28"/>
      <c r="P105" s="28"/>
      <c r="Q105" s="28"/>
    </row>
    <row r="106" spans="1:17" ht="14.4">
      <c r="A106" s="18" t="s">
        <v>801</v>
      </c>
      <c r="B106" s="18">
        <v>60816</v>
      </c>
      <c r="C106" s="18">
        <v>60816</v>
      </c>
      <c r="D106" s="20">
        <f t="shared" si="0"/>
        <v>1</v>
      </c>
      <c r="F106" s="26"/>
      <c r="G106" s="27"/>
      <c r="H106" s="27"/>
      <c r="I106" s="27"/>
      <c r="J106" s="27"/>
      <c r="K106" s="27"/>
      <c r="L106" s="27"/>
      <c r="M106" s="27"/>
      <c r="N106" s="27"/>
      <c r="O106" s="28"/>
      <c r="P106" s="28"/>
      <c r="Q106" s="28"/>
    </row>
    <row r="107" spans="1:17" ht="14.4">
      <c r="A107" s="18" t="s">
        <v>731</v>
      </c>
      <c r="B107" s="18">
        <v>159949.86500000002</v>
      </c>
      <c r="C107" s="18">
        <v>273186.36000000004</v>
      </c>
      <c r="D107" s="20">
        <f t="shared" si="0"/>
        <v>0.58549725908716665</v>
      </c>
      <c r="F107" s="26"/>
      <c r="G107" s="27"/>
      <c r="H107" s="27"/>
      <c r="I107" s="27"/>
      <c r="J107" s="27"/>
      <c r="K107" s="27"/>
      <c r="L107" s="27"/>
      <c r="M107" s="27"/>
      <c r="N107" s="27"/>
      <c r="O107" s="28"/>
      <c r="P107" s="28"/>
      <c r="Q107" s="28"/>
    </row>
    <row r="108" spans="1:17" ht="14.4">
      <c r="A108" s="18" t="s">
        <v>785</v>
      </c>
      <c r="B108" s="18">
        <v>3235.5</v>
      </c>
      <c r="C108" s="18">
        <v>3235.5</v>
      </c>
      <c r="D108" s="20">
        <f t="shared" si="0"/>
        <v>1</v>
      </c>
      <c r="F108" s="26"/>
      <c r="G108" s="27"/>
      <c r="H108" s="27"/>
      <c r="I108" s="27"/>
      <c r="J108" s="27"/>
      <c r="K108" s="27"/>
      <c r="L108" s="27"/>
      <c r="M108" s="27"/>
      <c r="N108" s="27"/>
      <c r="O108" s="28"/>
      <c r="P108" s="28"/>
      <c r="Q108" s="28"/>
    </row>
    <row r="109" spans="1:17" ht="14.4">
      <c r="A109" s="18" t="s">
        <v>796</v>
      </c>
      <c r="B109" s="18">
        <v>17629.5</v>
      </c>
      <c r="C109" s="18">
        <v>29439.899999999994</v>
      </c>
      <c r="D109" s="20">
        <f t="shared" si="0"/>
        <v>0.59883015906983394</v>
      </c>
      <c r="F109" s="26"/>
      <c r="G109" s="27"/>
      <c r="H109" s="27"/>
      <c r="I109" s="27"/>
      <c r="J109" s="27"/>
      <c r="K109" s="27"/>
      <c r="L109" s="27"/>
      <c r="M109" s="27"/>
      <c r="N109" s="27"/>
      <c r="O109" s="28"/>
      <c r="P109" s="28"/>
      <c r="Q109" s="28"/>
    </row>
    <row r="110" spans="1:17" ht="14.4">
      <c r="A110" s="18" t="s">
        <v>727</v>
      </c>
      <c r="B110" s="18">
        <v>0</v>
      </c>
      <c r="C110" s="18">
        <v>0</v>
      </c>
      <c r="D110" s="20" t="e">
        <f t="shared" si="0"/>
        <v>#DIV/0!</v>
      </c>
      <c r="F110" s="26"/>
      <c r="G110" s="27"/>
      <c r="H110" s="27"/>
      <c r="I110" s="27"/>
      <c r="J110" s="27"/>
      <c r="K110" s="27"/>
      <c r="L110" s="27"/>
      <c r="M110" s="27"/>
      <c r="N110" s="27"/>
      <c r="O110" s="28"/>
      <c r="P110" s="28"/>
      <c r="Q110" s="28"/>
    </row>
    <row r="111" spans="1:17" ht="14.4">
      <c r="A111" s="18" t="s">
        <v>828</v>
      </c>
      <c r="B111" s="18">
        <v>0</v>
      </c>
      <c r="C111" s="18">
        <v>0</v>
      </c>
      <c r="D111" s="20" t="e">
        <f t="shared" si="0"/>
        <v>#DIV/0!</v>
      </c>
      <c r="F111" s="26"/>
      <c r="G111" s="27"/>
      <c r="H111" s="27"/>
      <c r="I111" s="27"/>
      <c r="J111" s="27"/>
      <c r="K111" s="27"/>
      <c r="L111" s="27"/>
      <c r="M111" s="27"/>
      <c r="N111" s="27"/>
      <c r="O111" s="28"/>
      <c r="P111" s="28"/>
      <c r="Q111" s="28"/>
    </row>
    <row r="112" spans="1:17" ht="14.4">
      <c r="A112" s="18" t="s">
        <v>729</v>
      </c>
      <c r="B112" s="18">
        <v>115977.74999999997</v>
      </c>
      <c r="C112" s="18">
        <v>334052.63999999996</v>
      </c>
      <c r="D112" s="20">
        <f t="shared" si="0"/>
        <v>0.34718405458493007</v>
      </c>
      <c r="F112" s="26"/>
      <c r="G112" s="27"/>
      <c r="H112" s="27"/>
      <c r="I112" s="27"/>
      <c r="J112" s="27"/>
      <c r="K112" s="27"/>
      <c r="L112" s="27"/>
      <c r="M112" s="27"/>
      <c r="N112" s="27"/>
      <c r="O112" s="28"/>
      <c r="P112" s="28"/>
      <c r="Q112" s="28"/>
    </row>
    <row r="113" spans="1:17" ht="14.4">
      <c r="A113" s="18" t="s">
        <v>695</v>
      </c>
      <c r="B113" s="18">
        <v>14822251.999999998</v>
      </c>
      <c r="C113" s="18">
        <v>14931895.999999998</v>
      </c>
      <c r="D113" s="20">
        <f t="shared" si="0"/>
        <v>0.99265706109927365</v>
      </c>
      <c r="F113" s="26"/>
      <c r="G113" s="27"/>
      <c r="H113" s="27"/>
      <c r="I113" s="27"/>
      <c r="J113" s="27"/>
      <c r="K113" s="27"/>
      <c r="L113" s="27"/>
      <c r="M113" s="27"/>
      <c r="N113" s="27"/>
      <c r="O113" s="28"/>
      <c r="P113" s="28"/>
      <c r="Q113" s="28"/>
    </row>
    <row r="114" spans="1:17" ht="14.4">
      <c r="A114" s="18" t="s">
        <v>808</v>
      </c>
      <c r="B114" s="18">
        <v>-95.754999999999939</v>
      </c>
      <c r="C114" s="18">
        <v>3370.79</v>
      </c>
      <c r="D114" s="20">
        <f t="shared" si="0"/>
        <v>-2.8407287312469758E-2</v>
      </c>
      <c r="F114" s="26"/>
      <c r="G114" s="27"/>
      <c r="H114" s="27"/>
      <c r="I114" s="27"/>
      <c r="J114" s="27"/>
      <c r="K114" s="27"/>
      <c r="L114" s="27"/>
      <c r="M114" s="27"/>
      <c r="N114" s="27"/>
      <c r="O114" s="28"/>
      <c r="P114" s="28"/>
      <c r="Q114" s="28"/>
    </row>
    <row r="115" spans="1:17" ht="14.4">
      <c r="A115" s="18" t="s">
        <v>715</v>
      </c>
      <c r="B115" s="18">
        <v>1948322.656</v>
      </c>
      <c r="C115" s="18">
        <v>2033243.2</v>
      </c>
      <c r="D115" s="20">
        <f t="shared" si="0"/>
        <v>0.95823394663265071</v>
      </c>
      <c r="F115" s="26"/>
      <c r="G115" s="27"/>
      <c r="H115" s="27"/>
      <c r="I115" s="27"/>
      <c r="J115" s="27"/>
      <c r="K115" s="27"/>
      <c r="L115" s="27"/>
      <c r="M115" s="27"/>
      <c r="N115" s="27"/>
      <c r="O115" s="28"/>
      <c r="P115" s="28"/>
      <c r="Q115" s="28"/>
    </row>
    <row r="116" spans="1:17" ht="14.4">
      <c r="A116" s="18" t="s">
        <v>927</v>
      </c>
      <c r="B116" s="18">
        <v>2500168.5</v>
      </c>
      <c r="C116" s="18">
        <v>2520955.5</v>
      </c>
      <c r="D116" s="20">
        <f t="shared" si="0"/>
        <v>0.99175431696434146</v>
      </c>
      <c r="F116" s="26"/>
      <c r="G116" s="27"/>
      <c r="H116" s="27"/>
      <c r="I116" s="27"/>
      <c r="J116" s="27"/>
      <c r="K116" s="27"/>
      <c r="L116" s="27"/>
      <c r="M116" s="27"/>
      <c r="N116" s="27"/>
      <c r="O116" s="28"/>
      <c r="P116" s="28"/>
      <c r="Q116" s="28"/>
    </row>
    <row r="117" spans="1:17" ht="14.4">
      <c r="A117" s="18" t="s">
        <v>766</v>
      </c>
      <c r="B117" s="18">
        <v>31958299.199999999</v>
      </c>
      <c r="C117" s="18">
        <v>33533776</v>
      </c>
      <c r="D117" s="20">
        <f t="shared" si="0"/>
        <v>0.95301821065423709</v>
      </c>
      <c r="F117" s="26"/>
      <c r="G117" s="27"/>
      <c r="H117" s="27"/>
      <c r="I117" s="27"/>
      <c r="J117" s="27"/>
      <c r="K117" s="27"/>
      <c r="L117" s="27"/>
      <c r="M117" s="27"/>
      <c r="N117" s="27"/>
      <c r="O117" s="28"/>
      <c r="P117" s="28"/>
      <c r="Q117" s="28"/>
    </row>
    <row r="118" spans="1:17" ht="14.4">
      <c r="A118" s="18" t="s">
        <v>736</v>
      </c>
      <c r="B118" s="18">
        <v>118187.96</v>
      </c>
      <c r="C118" s="18">
        <v>264422.83999999997</v>
      </c>
      <c r="D118" s="20">
        <f t="shared" si="0"/>
        <v>0.44696577648133579</v>
      </c>
      <c r="F118" s="26"/>
      <c r="G118" s="27"/>
      <c r="H118" s="27"/>
      <c r="I118" s="27"/>
      <c r="J118" s="27"/>
      <c r="K118" s="27"/>
      <c r="L118" s="27"/>
      <c r="M118" s="27"/>
      <c r="N118" s="27"/>
      <c r="O118" s="28"/>
      <c r="P118" s="28"/>
      <c r="Q118" s="28"/>
    </row>
    <row r="119" spans="1:17" ht="14.4">
      <c r="A119" s="18" t="s">
        <v>708</v>
      </c>
      <c r="B119" s="18">
        <v>51818</v>
      </c>
      <c r="C119" s="18">
        <v>51818</v>
      </c>
      <c r="D119" s="20">
        <f t="shared" si="0"/>
        <v>1</v>
      </c>
      <c r="F119" s="26"/>
      <c r="G119" s="27"/>
      <c r="H119" s="27"/>
      <c r="I119" s="27"/>
      <c r="J119" s="27"/>
      <c r="K119" s="27"/>
      <c r="L119" s="27"/>
      <c r="M119" s="27"/>
      <c r="N119" s="27"/>
      <c r="O119" s="28"/>
      <c r="P119" s="28"/>
      <c r="Q119" s="28"/>
    </row>
    <row r="120" spans="1:17" ht="14.4">
      <c r="A120" s="18" t="s">
        <v>658</v>
      </c>
      <c r="B120" s="18">
        <v>28541892.800000001</v>
      </c>
      <c r="C120" s="18">
        <v>28686120</v>
      </c>
      <c r="D120" s="20">
        <f t="shared" si="0"/>
        <v>0.99497223047243755</v>
      </c>
      <c r="F120" s="26"/>
      <c r="G120" s="27"/>
      <c r="H120" s="27"/>
      <c r="I120" s="27"/>
      <c r="J120" s="27"/>
      <c r="K120" s="27"/>
      <c r="L120" s="27"/>
      <c r="M120" s="27"/>
      <c r="N120" s="27"/>
      <c r="O120" s="28"/>
      <c r="P120" s="28"/>
      <c r="Q120" s="28"/>
    </row>
    <row r="121" spans="1:17" ht="14.4">
      <c r="A121" s="18" t="s">
        <v>1018</v>
      </c>
      <c r="B121" s="18">
        <v>76182.999999999985</v>
      </c>
      <c r="C121" s="18">
        <v>76182.999999999985</v>
      </c>
      <c r="D121" s="20">
        <f t="shared" si="0"/>
        <v>1</v>
      </c>
      <c r="F121" s="26"/>
      <c r="G121" s="27"/>
      <c r="H121" s="27"/>
      <c r="I121" s="27"/>
      <c r="J121" s="27"/>
      <c r="K121" s="27"/>
      <c r="L121" s="27"/>
      <c r="M121" s="27"/>
      <c r="N121" s="27"/>
      <c r="O121" s="28"/>
      <c r="P121" s="28"/>
      <c r="Q121" s="28"/>
    </row>
    <row r="122" spans="1:17" ht="14.4">
      <c r="A122" s="18" t="s">
        <v>1032</v>
      </c>
      <c r="B122" s="18">
        <v>57914</v>
      </c>
      <c r="C122" s="18">
        <v>57914</v>
      </c>
      <c r="D122" s="20">
        <f t="shared" si="0"/>
        <v>1</v>
      </c>
      <c r="F122" s="26"/>
      <c r="G122" s="27"/>
      <c r="H122" s="27"/>
      <c r="I122" s="27"/>
      <c r="J122" s="27"/>
      <c r="K122" s="27"/>
      <c r="L122" s="27"/>
      <c r="M122" s="27"/>
      <c r="N122" s="27"/>
      <c r="O122" s="28"/>
      <c r="P122" s="28"/>
      <c r="Q122" s="28"/>
    </row>
    <row r="123" spans="1:17" ht="14.4">
      <c r="A123" s="18" t="s">
        <v>1007</v>
      </c>
      <c r="B123" s="18">
        <v>2059680.0000000002</v>
      </c>
      <c r="C123" s="18">
        <v>2059680.0000000002</v>
      </c>
      <c r="D123" s="20">
        <f t="shared" si="0"/>
        <v>1</v>
      </c>
      <c r="F123" s="26"/>
      <c r="G123" s="27"/>
      <c r="H123" s="27"/>
      <c r="I123" s="27"/>
      <c r="J123" s="27"/>
      <c r="K123" s="27"/>
      <c r="L123" s="27"/>
      <c r="M123" s="27"/>
      <c r="N123" s="27"/>
      <c r="O123" s="28"/>
      <c r="P123" s="28"/>
      <c r="Q123" s="28"/>
    </row>
    <row r="124" spans="1:17" ht="14.4">
      <c r="A124" s="18" t="s">
        <v>1011</v>
      </c>
      <c r="B124" s="18">
        <v>2933362.9999999995</v>
      </c>
      <c r="C124" s="18">
        <v>2933362.9999999995</v>
      </c>
      <c r="D124" s="20">
        <f t="shared" si="0"/>
        <v>1</v>
      </c>
      <c r="F124" s="26"/>
      <c r="G124" s="27"/>
      <c r="H124" s="27"/>
      <c r="I124" s="27"/>
      <c r="J124" s="27"/>
      <c r="K124" s="27"/>
      <c r="L124" s="27"/>
      <c r="M124" s="27"/>
      <c r="N124" s="27"/>
      <c r="O124" s="28"/>
      <c r="P124" s="28"/>
      <c r="Q124" s="28"/>
    </row>
    <row r="125" spans="1:17" ht="14.4">
      <c r="A125" s="18" t="s">
        <v>1064</v>
      </c>
      <c r="B125" s="18">
        <v>3909800</v>
      </c>
      <c r="C125" s="18">
        <v>4209192</v>
      </c>
      <c r="D125" s="20">
        <f t="shared" si="0"/>
        <v>0.92887185949227313</v>
      </c>
      <c r="F125" s="26"/>
      <c r="G125" s="27"/>
      <c r="H125" s="27"/>
      <c r="I125" s="27"/>
      <c r="J125" s="27"/>
      <c r="K125" s="27"/>
      <c r="L125" s="27"/>
      <c r="M125" s="27"/>
      <c r="N125" s="27"/>
      <c r="O125" s="28"/>
      <c r="P125" s="28"/>
      <c r="Q125" s="28"/>
    </row>
    <row r="126" spans="1:17" ht="14.4">
      <c r="A126" s="18" t="s">
        <v>977</v>
      </c>
      <c r="B126" s="18">
        <v>185864</v>
      </c>
      <c r="C126" s="18">
        <v>185864</v>
      </c>
      <c r="D126" s="20">
        <f t="shared" si="0"/>
        <v>1</v>
      </c>
      <c r="F126" s="26"/>
      <c r="G126" s="27"/>
      <c r="H126" s="27"/>
      <c r="I126" s="27"/>
      <c r="J126" s="27"/>
      <c r="K126" s="27"/>
      <c r="L126" s="27"/>
      <c r="M126" s="27"/>
      <c r="N126" s="27"/>
      <c r="O126" s="28"/>
      <c r="P126" s="28"/>
      <c r="Q126" s="28"/>
    </row>
    <row r="127" spans="1:17" ht="14.4">
      <c r="A127" s="18" t="s">
        <v>980</v>
      </c>
      <c r="B127" s="18">
        <v>0</v>
      </c>
      <c r="C127" s="18">
        <v>0</v>
      </c>
      <c r="D127" s="20" t="e">
        <f t="shared" si="0"/>
        <v>#DIV/0!</v>
      </c>
      <c r="F127" s="26"/>
      <c r="G127" s="27"/>
      <c r="H127" s="27"/>
      <c r="I127" s="27"/>
      <c r="J127" s="27"/>
      <c r="K127" s="27"/>
      <c r="L127" s="27"/>
      <c r="M127" s="27"/>
      <c r="N127" s="27"/>
      <c r="O127" s="28"/>
      <c r="P127" s="28"/>
      <c r="Q127" s="28"/>
    </row>
    <row r="128" spans="1:17" ht="14.4">
      <c r="A128" s="18" t="s">
        <v>1099</v>
      </c>
      <c r="B128" s="18">
        <v>17420.000000000004</v>
      </c>
      <c r="C128" s="18">
        <v>17420.000000000004</v>
      </c>
      <c r="D128" s="20">
        <f t="shared" si="0"/>
        <v>1</v>
      </c>
      <c r="F128" s="26"/>
      <c r="G128" s="27"/>
      <c r="H128" s="27"/>
      <c r="I128" s="27"/>
      <c r="J128" s="27"/>
      <c r="K128" s="27"/>
      <c r="L128" s="27"/>
      <c r="M128" s="27"/>
      <c r="N128" s="27"/>
      <c r="O128" s="28"/>
      <c r="P128" s="28"/>
      <c r="Q128" s="28"/>
    </row>
    <row r="129" spans="1:17" ht="14.4">
      <c r="A129" s="18" t="s">
        <v>1051</v>
      </c>
      <c r="B129" s="18">
        <v>2723.5</v>
      </c>
      <c r="C129" s="18">
        <v>2723.5</v>
      </c>
      <c r="D129" s="20">
        <f t="shared" si="0"/>
        <v>1</v>
      </c>
      <c r="F129" s="26"/>
      <c r="G129" s="27"/>
      <c r="H129" s="27"/>
      <c r="I129" s="27"/>
      <c r="J129" s="27"/>
      <c r="K129" s="27"/>
      <c r="L129" s="27"/>
      <c r="M129" s="27"/>
      <c r="N129" s="27"/>
      <c r="O129" s="28"/>
      <c r="P129" s="28"/>
      <c r="Q129" s="28"/>
    </row>
    <row r="130" spans="1:17" ht="14.4">
      <c r="A130" s="18" t="s">
        <v>982</v>
      </c>
      <c r="B130" s="18">
        <v>425703</v>
      </c>
      <c r="C130" s="18">
        <v>458535</v>
      </c>
      <c r="D130" s="20">
        <f t="shared" si="0"/>
        <v>0.92839805031240796</v>
      </c>
      <c r="F130" s="26"/>
      <c r="G130" s="27"/>
      <c r="H130" s="27"/>
      <c r="I130" s="27"/>
      <c r="J130" s="27"/>
      <c r="K130" s="27"/>
      <c r="L130" s="27"/>
      <c r="M130" s="27"/>
      <c r="N130" s="27"/>
      <c r="O130" s="28"/>
      <c r="P130" s="28"/>
      <c r="Q130" s="28"/>
    </row>
    <row r="131" spans="1:17" ht="14.4">
      <c r="A131" s="18" t="s">
        <v>944</v>
      </c>
      <c r="B131" s="18">
        <v>272776</v>
      </c>
      <c r="C131" s="18">
        <v>272776</v>
      </c>
      <c r="D131" s="20">
        <f t="shared" si="0"/>
        <v>1</v>
      </c>
      <c r="F131" s="26"/>
      <c r="G131" s="27"/>
      <c r="H131" s="27"/>
      <c r="I131" s="27"/>
      <c r="J131" s="27"/>
      <c r="K131" s="27"/>
      <c r="L131" s="27"/>
      <c r="M131" s="27"/>
      <c r="N131" s="27"/>
      <c r="O131" s="28"/>
      <c r="P131" s="28"/>
      <c r="Q131" s="28"/>
    </row>
    <row r="132" spans="1:17" ht="14.4">
      <c r="A132" s="18" t="s">
        <v>262</v>
      </c>
      <c r="B132" s="18">
        <v>608</v>
      </c>
      <c r="C132" s="18">
        <v>608</v>
      </c>
      <c r="D132" s="20">
        <f t="shared" si="0"/>
        <v>1</v>
      </c>
      <c r="F132" s="26"/>
      <c r="G132" s="27"/>
      <c r="H132" s="27"/>
      <c r="I132" s="27"/>
      <c r="J132" s="27"/>
      <c r="K132" s="27"/>
      <c r="L132" s="27"/>
      <c r="M132" s="27"/>
      <c r="N132" s="27"/>
      <c r="O132" s="28"/>
      <c r="P132" s="28"/>
      <c r="Q132" s="28"/>
    </row>
    <row r="133" spans="1:17" ht="14.4">
      <c r="A133" s="18" t="s">
        <v>260</v>
      </c>
      <c r="B133" s="18">
        <v>2002.5000000000005</v>
      </c>
      <c r="C133" s="18">
        <v>2002.5000000000005</v>
      </c>
      <c r="D133" s="20">
        <f t="shared" si="0"/>
        <v>1</v>
      </c>
      <c r="F133" s="26"/>
      <c r="G133" s="27"/>
      <c r="H133" s="27"/>
      <c r="I133" s="27"/>
      <c r="J133" s="27"/>
      <c r="K133" s="27"/>
      <c r="L133" s="27"/>
      <c r="M133" s="27"/>
      <c r="N133" s="27"/>
      <c r="O133" s="28"/>
      <c r="P133" s="28"/>
      <c r="Q133" s="28"/>
    </row>
    <row r="134" spans="1:17" ht="14.4">
      <c r="A134" s="18" t="s">
        <v>236</v>
      </c>
      <c r="B134" s="18">
        <v>400.5</v>
      </c>
      <c r="C134" s="18">
        <v>400.5</v>
      </c>
      <c r="D134" s="20">
        <f t="shared" si="0"/>
        <v>1</v>
      </c>
      <c r="F134" s="26"/>
      <c r="G134" s="27"/>
      <c r="H134" s="27"/>
      <c r="I134" s="27"/>
      <c r="J134" s="27"/>
      <c r="K134" s="27"/>
      <c r="L134" s="27"/>
      <c r="M134" s="27"/>
      <c r="N134" s="27"/>
      <c r="O134" s="28"/>
      <c r="P134" s="28"/>
      <c r="Q134" s="28"/>
    </row>
    <row r="135" spans="1:17" ht="14.4">
      <c r="A135" s="18" t="s">
        <v>283</v>
      </c>
      <c r="B135" s="18">
        <v>951.5</v>
      </c>
      <c r="C135" s="18">
        <v>951.5</v>
      </c>
      <c r="D135" s="20">
        <f t="shared" si="0"/>
        <v>1</v>
      </c>
      <c r="F135" s="26"/>
      <c r="G135" s="27"/>
      <c r="H135" s="27"/>
      <c r="I135" s="27"/>
      <c r="J135" s="27"/>
      <c r="K135" s="27"/>
      <c r="L135" s="27"/>
      <c r="M135" s="27"/>
      <c r="N135" s="27"/>
      <c r="O135" s="28"/>
      <c r="P135" s="28"/>
      <c r="Q135" s="28"/>
    </row>
    <row r="136" spans="1:17" ht="14.4">
      <c r="A136" s="18" t="s">
        <v>230</v>
      </c>
      <c r="B136" s="18">
        <v>500.50000000000006</v>
      </c>
      <c r="C136" s="18">
        <v>500.50000000000006</v>
      </c>
      <c r="D136" s="20">
        <f t="shared" si="0"/>
        <v>1</v>
      </c>
      <c r="F136" s="26"/>
      <c r="G136" s="27"/>
      <c r="H136" s="27"/>
      <c r="I136" s="27"/>
      <c r="J136" s="27"/>
      <c r="K136" s="27"/>
      <c r="L136" s="27"/>
      <c r="M136" s="27"/>
      <c r="N136" s="27"/>
      <c r="O136" s="28"/>
      <c r="P136" s="28"/>
      <c r="Q136" s="28"/>
    </row>
    <row r="137" spans="1:17" ht="14.4">
      <c r="A137" s="18" t="s">
        <v>268</v>
      </c>
      <c r="B137" s="18">
        <v>4631.0000000000009</v>
      </c>
      <c r="C137" s="18">
        <v>4631.0000000000009</v>
      </c>
      <c r="D137" s="20">
        <f t="shared" si="0"/>
        <v>1</v>
      </c>
      <c r="F137" s="26"/>
      <c r="G137" s="27"/>
      <c r="H137" s="27"/>
      <c r="I137" s="27"/>
      <c r="J137" s="27"/>
      <c r="K137" s="27"/>
      <c r="L137" s="27"/>
      <c r="M137" s="27"/>
      <c r="N137" s="27"/>
      <c r="O137" s="28"/>
      <c r="P137" s="28"/>
      <c r="Q137" s="28"/>
    </row>
    <row r="138" spans="1:17" ht="14.4">
      <c r="A138" s="18" t="s">
        <v>252</v>
      </c>
      <c r="B138" s="18">
        <v>0</v>
      </c>
      <c r="C138" s="18">
        <v>2500.5</v>
      </c>
      <c r="D138" s="20">
        <f t="shared" si="0"/>
        <v>0</v>
      </c>
      <c r="F138" s="26"/>
      <c r="G138" s="27"/>
      <c r="H138" s="27"/>
      <c r="I138" s="27"/>
      <c r="J138" s="27"/>
      <c r="K138" s="27"/>
      <c r="L138" s="27"/>
      <c r="M138" s="27"/>
      <c r="N138" s="27"/>
      <c r="O138" s="28"/>
      <c r="P138" s="28"/>
      <c r="Q138" s="28"/>
    </row>
    <row r="139" spans="1:17" ht="14.4">
      <c r="A139" s="18" t="s">
        <v>249</v>
      </c>
      <c r="B139" s="18">
        <v>2.4999999999999996</v>
      </c>
      <c r="C139" s="18">
        <v>2.4999999999999996</v>
      </c>
      <c r="D139" s="20">
        <f t="shared" si="0"/>
        <v>1</v>
      </c>
      <c r="F139" s="26"/>
      <c r="G139" s="27"/>
      <c r="H139" s="27"/>
      <c r="I139" s="27"/>
      <c r="J139" s="27"/>
      <c r="K139" s="27"/>
      <c r="L139" s="27"/>
      <c r="M139" s="27"/>
      <c r="N139" s="27"/>
      <c r="O139" s="28"/>
      <c r="P139" s="28"/>
      <c r="Q139" s="28"/>
    </row>
    <row r="140" spans="1:17" ht="14.4">
      <c r="A140" s="18" t="s">
        <v>254</v>
      </c>
      <c r="B140" s="18">
        <v>64</v>
      </c>
      <c r="C140" s="18">
        <v>64</v>
      </c>
      <c r="D140" s="20">
        <f t="shared" si="0"/>
        <v>1</v>
      </c>
      <c r="F140" s="26"/>
      <c r="G140" s="27"/>
      <c r="H140" s="27"/>
      <c r="I140" s="27"/>
      <c r="J140" s="27"/>
      <c r="K140" s="27"/>
      <c r="L140" s="27"/>
      <c r="M140" s="27"/>
      <c r="N140" s="27"/>
      <c r="O140" s="28"/>
      <c r="P140" s="28"/>
      <c r="Q140" s="28"/>
    </row>
    <row r="141" spans="1:17" ht="14.4">
      <c r="A141" s="18" t="s">
        <v>233</v>
      </c>
      <c r="B141" s="18">
        <v>-10350.99</v>
      </c>
      <c r="C141" s="18">
        <v>1562.49</v>
      </c>
      <c r="D141" s="20">
        <f t="shared" si="0"/>
        <v>-6.6246759979263867</v>
      </c>
      <c r="F141" s="26"/>
      <c r="G141" s="27"/>
      <c r="H141" s="27"/>
      <c r="I141" s="27"/>
      <c r="J141" s="27"/>
      <c r="K141" s="27"/>
      <c r="L141" s="27"/>
      <c r="M141" s="27"/>
      <c r="N141" s="27"/>
      <c r="O141" s="28"/>
      <c r="P141" s="28"/>
      <c r="Q141" s="28"/>
    </row>
    <row r="142" spans="1:17" ht="14.4">
      <c r="A142" s="18" t="s">
        <v>245</v>
      </c>
      <c r="B142" s="18">
        <v>6194.4999999999991</v>
      </c>
      <c r="C142" s="18">
        <v>6194.4999999999991</v>
      </c>
      <c r="D142" s="20">
        <f t="shared" si="0"/>
        <v>1</v>
      </c>
      <c r="F142" s="26"/>
      <c r="G142" s="27"/>
      <c r="H142" s="27"/>
      <c r="I142" s="27"/>
      <c r="J142" s="27"/>
      <c r="K142" s="27"/>
      <c r="L142" s="27"/>
      <c r="M142" s="27"/>
      <c r="N142" s="27"/>
      <c r="O142" s="28"/>
      <c r="P142" s="28"/>
      <c r="Q142" s="28"/>
    </row>
    <row r="143" spans="1:17" ht="14.4">
      <c r="A143" s="18" t="s">
        <v>87</v>
      </c>
      <c r="B143" s="18">
        <v>3461543.88</v>
      </c>
      <c r="C143" s="18">
        <v>3696729.8</v>
      </c>
      <c r="D143" s="20">
        <f t="shared" si="0"/>
        <v>0.9363800080817376</v>
      </c>
      <c r="F143" s="26"/>
      <c r="G143" s="27"/>
      <c r="H143" s="27"/>
      <c r="I143" s="27"/>
      <c r="J143" s="27"/>
      <c r="K143" s="27"/>
      <c r="L143" s="27"/>
      <c r="M143" s="27"/>
      <c r="N143" s="27"/>
      <c r="O143" s="28"/>
      <c r="P143" s="28"/>
      <c r="Q143" s="28"/>
    </row>
    <row r="144" spans="1:17" ht="14.4">
      <c r="A144" s="18" t="s">
        <v>107</v>
      </c>
      <c r="B144" s="18">
        <v>14061936</v>
      </c>
      <c r="C144" s="18">
        <v>15467328</v>
      </c>
      <c r="D144" s="20">
        <f t="shared" si="0"/>
        <v>0.90913802306384139</v>
      </c>
      <c r="F144" s="26"/>
      <c r="G144" s="27"/>
      <c r="H144" s="27"/>
      <c r="I144" s="27"/>
      <c r="J144" s="27"/>
      <c r="K144" s="27"/>
      <c r="L144" s="27"/>
      <c r="M144" s="27"/>
      <c r="N144" s="27"/>
      <c r="O144" s="28"/>
      <c r="P144" s="28"/>
      <c r="Q144" s="28"/>
    </row>
    <row r="145" spans="1:17" ht="14.4">
      <c r="A145" s="18" t="s">
        <v>89</v>
      </c>
      <c r="B145" s="18">
        <v>153.5</v>
      </c>
      <c r="C145" s="18">
        <v>2016.5</v>
      </c>
      <c r="D145" s="20">
        <f t="shared" si="0"/>
        <v>7.6121993553186218E-2</v>
      </c>
      <c r="F145" s="26"/>
      <c r="G145" s="27"/>
      <c r="H145" s="27"/>
      <c r="I145" s="27"/>
      <c r="J145" s="27"/>
      <c r="K145" s="27"/>
      <c r="L145" s="27"/>
      <c r="M145" s="27"/>
      <c r="N145" s="27"/>
      <c r="O145" s="28"/>
      <c r="P145" s="28"/>
      <c r="Q145" s="28"/>
    </row>
    <row r="146" spans="1:17" ht="14.4">
      <c r="A146" s="18" t="s">
        <v>85</v>
      </c>
      <c r="B146" s="18">
        <v>1233973.74</v>
      </c>
      <c r="C146" s="18">
        <v>1433475.32</v>
      </c>
      <c r="D146" s="20">
        <f t="shared" si="0"/>
        <v>0.86082663774078783</v>
      </c>
      <c r="F146" s="26"/>
      <c r="G146" s="27"/>
      <c r="H146" s="27"/>
      <c r="I146" s="27"/>
      <c r="J146" s="27"/>
      <c r="K146" s="27"/>
      <c r="L146" s="27"/>
      <c r="M146" s="27"/>
      <c r="N146" s="27"/>
      <c r="O146" s="28"/>
      <c r="P146" s="28"/>
      <c r="Q146" s="28"/>
    </row>
    <row r="147" spans="1:17" ht="14.4">
      <c r="A147" s="18" t="s">
        <v>103</v>
      </c>
      <c r="B147" s="18">
        <v>2726331.64</v>
      </c>
      <c r="C147" s="18">
        <v>4927330.9999999991</v>
      </c>
      <c r="D147" s="20">
        <f t="shared" si="0"/>
        <v>0.55330799574861134</v>
      </c>
      <c r="F147" s="26"/>
      <c r="G147" s="27"/>
      <c r="H147" s="27"/>
      <c r="I147" s="27"/>
      <c r="J147" s="27"/>
      <c r="K147" s="27"/>
      <c r="L147" s="27"/>
      <c r="M147" s="27"/>
      <c r="N147" s="27"/>
      <c r="O147" s="28"/>
      <c r="P147" s="28"/>
      <c r="Q147" s="28"/>
    </row>
    <row r="148" spans="1:17" ht="14.4">
      <c r="A148" s="18" t="s">
        <v>113</v>
      </c>
      <c r="B148" s="18">
        <v>1064754.3500000001</v>
      </c>
      <c r="C148" s="18">
        <v>1298368.8600000001</v>
      </c>
      <c r="D148" s="20">
        <f t="shared" si="0"/>
        <v>0.82007076941139823</v>
      </c>
      <c r="F148" s="26"/>
      <c r="G148" s="27"/>
      <c r="H148" s="27"/>
      <c r="I148" s="27"/>
      <c r="J148" s="27"/>
      <c r="K148" s="27"/>
      <c r="L148" s="27"/>
      <c r="M148" s="27"/>
      <c r="N148" s="27"/>
      <c r="O148" s="28"/>
      <c r="P148" s="28"/>
      <c r="Q148" s="28"/>
    </row>
    <row r="149" spans="1:17" ht="14.4">
      <c r="A149" s="18" t="s">
        <v>48</v>
      </c>
      <c r="B149" s="18">
        <v>92455</v>
      </c>
      <c r="C149" s="18">
        <v>92455</v>
      </c>
      <c r="D149" s="20">
        <f t="shared" si="0"/>
        <v>1</v>
      </c>
      <c r="F149" s="26"/>
      <c r="G149" s="27"/>
      <c r="H149" s="27"/>
      <c r="I149" s="27"/>
      <c r="J149" s="27"/>
      <c r="K149" s="27"/>
      <c r="L149" s="27"/>
      <c r="M149" s="27"/>
      <c r="N149" s="27"/>
      <c r="O149" s="28"/>
      <c r="P149" s="28"/>
      <c r="Q149" s="28"/>
    </row>
    <row r="150" spans="1:17" ht="14.4">
      <c r="A150" s="18" t="s">
        <v>79</v>
      </c>
      <c r="B150" s="18">
        <v>279503.64</v>
      </c>
      <c r="C150" s="18">
        <v>355789.08</v>
      </c>
      <c r="D150" s="20">
        <f t="shared" si="0"/>
        <v>0.78558802310627407</v>
      </c>
      <c r="F150" s="26"/>
      <c r="G150" s="27"/>
      <c r="H150" s="27"/>
      <c r="I150" s="27"/>
      <c r="J150" s="27"/>
      <c r="K150" s="27"/>
      <c r="L150" s="27"/>
      <c r="M150" s="27"/>
      <c r="N150" s="27"/>
      <c r="O150" s="28"/>
      <c r="P150" s="28"/>
      <c r="Q150" s="28"/>
    </row>
    <row r="151" spans="1:17" ht="14.4">
      <c r="A151" s="18" t="s">
        <v>294</v>
      </c>
      <c r="B151" s="18">
        <v>54299.78</v>
      </c>
      <c r="C151" s="18">
        <v>72279.86</v>
      </c>
      <c r="D151" s="20">
        <f t="shared" si="0"/>
        <v>0.7512435690937973</v>
      </c>
      <c r="F151" s="26"/>
      <c r="G151" s="27"/>
      <c r="H151" s="27"/>
      <c r="I151" s="27"/>
      <c r="J151" s="27"/>
      <c r="K151" s="27"/>
      <c r="L151" s="27"/>
      <c r="M151" s="27"/>
      <c r="N151" s="27"/>
      <c r="O151" s="28"/>
      <c r="P151" s="28"/>
      <c r="Q151" s="28"/>
    </row>
    <row r="152" spans="1:17" ht="14.4">
      <c r="A152" s="18" t="s">
        <v>217</v>
      </c>
      <c r="B152" s="18">
        <v>332761</v>
      </c>
      <c r="C152" s="18">
        <v>332761</v>
      </c>
      <c r="D152" s="20">
        <f t="shared" si="0"/>
        <v>1</v>
      </c>
      <c r="F152" s="26"/>
      <c r="G152" s="27"/>
      <c r="H152" s="27"/>
      <c r="I152" s="27"/>
      <c r="J152" s="27"/>
      <c r="K152" s="27"/>
      <c r="L152" s="27"/>
      <c r="M152" s="27"/>
      <c r="N152" s="27"/>
      <c r="O152" s="28"/>
      <c r="P152" s="28"/>
      <c r="Q152" s="28"/>
    </row>
    <row r="153" spans="1:17" ht="14.4">
      <c r="A153" s="18" t="s">
        <v>215</v>
      </c>
      <c r="B153" s="18">
        <v>0</v>
      </c>
      <c r="C153" s="18">
        <v>213.5</v>
      </c>
      <c r="D153" s="20">
        <f t="shared" si="0"/>
        <v>0</v>
      </c>
      <c r="F153" s="26"/>
      <c r="G153" s="27"/>
      <c r="H153" s="27"/>
      <c r="I153" s="27"/>
      <c r="J153" s="27"/>
      <c r="K153" s="27"/>
      <c r="L153" s="27"/>
      <c r="M153" s="27"/>
      <c r="N153" s="27"/>
      <c r="O153" s="28"/>
      <c r="P153" s="28"/>
      <c r="Q153" s="28"/>
    </row>
    <row r="154" spans="1:17" ht="14.4">
      <c r="A154" s="18" t="s">
        <v>266</v>
      </c>
      <c r="B154" s="18">
        <v>57410.44</v>
      </c>
      <c r="C154" s="18">
        <v>86719.72</v>
      </c>
      <c r="D154" s="20">
        <f t="shared" si="0"/>
        <v>0.66202289398535885</v>
      </c>
      <c r="F154" s="26"/>
      <c r="G154" s="27"/>
      <c r="H154" s="27"/>
      <c r="I154" s="27"/>
      <c r="J154" s="27"/>
      <c r="K154" s="27"/>
      <c r="L154" s="27"/>
      <c r="M154" s="27"/>
      <c r="N154" s="27"/>
      <c r="O154" s="28"/>
      <c r="P154" s="28"/>
      <c r="Q154" s="28"/>
    </row>
    <row r="155" spans="1:17" ht="14.4">
      <c r="A155" s="18" t="s">
        <v>270</v>
      </c>
      <c r="B155" s="18">
        <v>74246</v>
      </c>
      <c r="C155" s="18">
        <v>74246</v>
      </c>
      <c r="D155" s="20">
        <f t="shared" si="0"/>
        <v>1</v>
      </c>
      <c r="F155" s="26"/>
      <c r="G155" s="27"/>
      <c r="H155" s="27"/>
      <c r="I155" s="27"/>
      <c r="J155" s="27"/>
      <c r="K155" s="27"/>
      <c r="L155" s="27"/>
      <c r="M155" s="27"/>
      <c r="N155" s="27"/>
      <c r="O155" s="28"/>
      <c r="P155" s="28"/>
      <c r="Q155" s="28"/>
    </row>
    <row r="156" spans="1:17" ht="14.4">
      <c r="A156" s="18" t="s">
        <v>272</v>
      </c>
      <c r="B156" s="18">
        <v>20156</v>
      </c>
      <c r="C156" s="18">
        <v>20156</v>
      </c>
      <c r="D156" s="20">
        <f t="shared" si="0"/>
        <v>1</v>
      </c>
      <c r="F156" s="26"/>
      <c r="G156" s="27"/>
      <c r="H156" s="27"/>
      <c r="I156" s="27"/>
      <c r="J156" s="27"/>
      <c r="K156" s="27"/>
      <c r="L156" s="27"/>
      <c r="M156" s="27"/>
      <c r="N156" s="27"/>
      <c r="O156" s="28"/>
      <c r="P156" s="28"/>
      <c r="Q156" s="28"/>
    </row>
    <row r="157" spans="1:17" ht="14.4">
      <c r="A157" s="18" t="s">
        <v>300</v>
      </c>
      <c r="B157" s="18">
        <v>10363.5</v>
      </c>
      <c r="C157" s="18">
        <v>10363.5</v>
      </c>
      <c r="D157" s="20">
        <f t="shared" si="0"/>
        <v>1</v>
      </c>
      <c r="F157" s="26"/>
      <c r="G157" s="27"/>
      <c r="H157" s="27"/>
      <c r="I157" s="27"/>
      <c r="J157" s="27"/>
      <c r="K157" s="27"/>
      <c r="L157" s="27"/>
      <c r="M157" s="27"/>
      <c r="N157" s="27"/>
      <c r="O157" s="28"/>
      <c r="P157" s="28"/>
      <c r="Q157" s="28"/>
    </row>
    <row r="158" spans="1:17" ht="14.4">
      <c r="A158" s="18" t="s">
        <v>290</v>
      </c>
      <c r="B158" s="18">
        <v>20913.5</v>
      </c>
      <c r="C158" s="18">
        <v>20913.5</v>
      </c>
      <c r="D158" s="20">
        <f t="shared" si="0"/>
        <v>1</v>
      </c>
      <c r="F158" s="26"/>
      <c r="G158" s="27"/>
      <c r="H158" s="27"/>
      <c r="I158" s="27"/>
      <c r="J158" s="27"/>
      <c r="K158" s="27"/>
      <c r="L158" s="27"/>
      <c r="M158" s="27"/>
      <c r="N158" s="27"/>
      <c r="O158" s="28"/>
      <c r="P158" s="28"/>
      <c r="Q158" s="28"/>
    </row>
    <row r="159" spans="1:17" ht="14.4">
      <c r="A159" s="18" t="s">
        <v>1030</v>
      </c>
      <c r="B159" s="18">
        <v>138168.24</v>
      </c>
      <c r="C159" s="18">
        <v>222775.91999999998</v>
      </c>
      <c r="D159" s="20">
        <f t="shared" si="0"/>
        <v>0.62021173563103227</v>
      </c>
      <c r="F159" s="26"/>
      <c r="G159" s="27"/>
      <c r="H159" s="27"/>
      <c r="I159" s="27"/>
      <c r="J159" s="27"/>
      <c r="K159" s="27"/>
      <c r="L159" s="27"/>
      <c r="M159" s="27"/>
      <c r="N159" s="27"/>
      <c r="O159" s="28"/>
      <c r="P159" s="28"/>
      <c r="Q159" s="28"/>
    </row>
    <row r="160" spans="1:17" ht="14.4">
      <c r="A160" s="18" t="s">
        <v>1117</v>
      </c>
      <c r="B160" s="18">
        <v>48898.000000000007</v>
      </c>
      <c r="C160" s="18">
        <v>48898.000000000007</v>
      </c>
      <c r="D160" s="20">
        <f t="shared" si="0"/>
        <v>1</v>
      </c>
      <c r="F160" s="26"/>
      <c r="G160" s="27"/>
      <c r="H160" s="27"/>
      <c r="I160" s="27"/>
      <c r="J160" s="27"/>
      <c r="K160" s="27"/>
      <c r="L160" s="27"/>
      <c r="M160" s="27"/>
      <c r="N160" s="27"/>
      <c r="O160" s="28"/>
      <c r="P160" s="28"/>
      <c r="Q160" s="28"/>
    </row>
    <row r="161" spans="1:17" ht="14.4">
      <c r="A161" s="18" t="s">
        <v>958</v>
      </c>
      <c r="B161" s="18">
        <v>463187.99999999994</v>
      </c>
      <c r="C161" s="18">
        <v>463187.99999999994</v>
      </c>
      <c r="D161" s="20">
        <f t="shared" si="0"/>
        <v>1</v>
      </c>
      <c r="F161" s="26"/>
      <c r="G161" s="27"/>
      <c r="H161" s="27"/>
      <c r="I161" s="27"/>
      <c r="J161" s="27"/>
      <c r="K161" s="27"/>
      <c r="L161" s="27"/>
      <c r="M161" s="27"/>
      <c r="N161" s="27"/>
      <c r="O161" s="28"/>
      <c r="P161" s="28"/>
      <c r="Q161" s="28"/>
    </row>
    <row r="162" spans="1:17" ht="14.4">
      <c r="A162" s="18" t="s">
        <v>962</v>
      </c>
      <c r="B162" s="18">
        <v>1044000</v>
      </c>
      <c r="C162" s="18">
        <v>1044000</v>
      </c>
      <c r="D162" s="20">
        <f t="shared" si="0"/>
        <v>1</v>
      </c>
      <c r="F162" s="26"/>
      <c r="G162" s="27"/>
      <c r="H162" s="27"/>
      <c r="I162" s="27"/>
      <c r="J162" s="27"/>
      <c r="K162" s="27"/>
      <c r="L162" s="27"/>
      <c r="M162" s="27"/>
      <c r="N162" s="27"/>
      <c r="O162" s="28"/>
      <c r="P162" s="28"/>
      <c r="Q162" s="28"/>
    </row>
    <row r="163" spans="1:17" ht="14.4">
      <c r="A163" s="18" t="s">
        <v>1074</v>
      </c>
      <c r="B163" s="18">
        <v>2127360.0000000005</v>
      </c>
      <c r="C163" s="18">
        <v>2523968.0000000005</v>
      </c>
      <c r="D163" s="20">
        <f t="shared" si="0"/>
        <v>0.84286330096102646</v>
      </c>
      <c r="F163" s="26"/>
      <c r="G163" s="27"/>
      <c r="H163" s="27"/>
      <c r="I163" s="27"/>
      <c r="J163" s="27"/>
      <c r="K163" s="27"/>
      <c r="L163" s="27"/>
      <c r="M163" s="27"/>
      <c r="N163" s="27"/>
      <c r="O163" s="28"/>
      <c r="P163" s="28"/>
      <c r="Q163" s="28"/>
    </row>
    <row r="164" spans="1:17" ht="14.4">
      <c r="A164" s="18" t="s">
        <v>1021</v>
      </c>
      <c r="B164" s="18">
        <v>515772</v>
      </c>
      <c r="C164" s="18">
        <v>644220</v>
      </c>
      <c r="D164" s="20">
        <f t="shared" si="0"/>
        <v>0.80061469684269349</v>
      </c>
      <c r="F164" s="26"/>
      <c r="G164" s="27"/>
      <c r="H164" s="27"/>
      <c r="I164" s="27"/>
      <c r="J164" s="27"/>
      <c r="K164" s="27"/>
      <c r="L164" s="27"/>
      <c r="M164" s="27"/>
      <c r="N164" s="27"/>
      <c r="O164" s="28"/>
      <c r="P164" s="28"/>
      <c r="Q164" s="28"/>
    </row>
    <row r="165" spans="1:17" ht="14.4">
      <c r="A165" s="18" t="s">
        <v>946</v>
      </c>
      <c r="B165" s="18">
        <v>0</v>
      </c>
      <c r="C165" s="18">
        <v>10</v>
      </c>
      <c r="D165" s="20">
        <f t="shared" si="0"/>
        <v>0</v>
      </c>
      <c r="F165" s="26"/>
      <c r="G165" s="27"/>
      <c r="H165" s="27"/>
      <c r="I165" s="27"/>
      <c r="J165" s="27"/>
      <c r="K165" s="27"/>
      <c r="L165" s="27"/>
      <c r="M165" s="27"/>
      <c r="N165" s="27"/>
      <c r="O165" s="28"/>
      <c r="P165" s="28"/>
      <c r="Q165" s="28"/>
    </row>
    <row r="166" spans="1:17" ht="14.4">
      <c r="A166" s="18" t="s">
        <v>1102</v>
      </c>
      <c r="B166" s="18">
        <v>35292</v>
      </c>
      <c r="C166" s="18">
        <v>35292</v>
      </c>
      <c r="D166" s="20">
        <f t="shared" si="0"/>
        <v>1</v>
      </c>
      <c r="F166" s="26"/>
      <c r="G166" s="27"/>
      <c r="H166" s="27"/>
      <c r="I166" s="27"/>
      <c r="J166" s="27"/>
      <c r="K166" s="27"/>
      <c r="L166" s="27"/>
      <c r="M166" s="27"/>
      <c r="N166" s="27"/>
      <c r="O166" s="28"/>
      <c r="P166" s="28"/>
      <c r="Q166" s="28"/>
    </row>
    <row r="167" spans="1:17" ht="14.4">
      <c r="A167" s="18" t="s">
        <v>1114</v>
      </c>
      <c r="B167" s="18">
        <v>8506.9599999999991</v>
      </c>
      <c r="C167" s="18">
        <v>24898.719999999998</v>
      </c>
      <c r="D167" s="20">
        <f t="shared" si="0"/>
        <v>0.3416625432953983</v>
      </c>
      <c r="F167" s="26"/>
      <c r="G167" s="27"/>
      <c r="H167" s="27"/>
      <c r="I167" s="27"/>
      <c r="J167" s="27"/>
      <c r="K167" s="27"/>
      <c r="L167" s="27"/>
      <c r="M167" s="27"/>
      <c r="N167" s="27"/>
      <c r="O167" s="28"/>
      <c r="P167" s="28"/>
      <c r="Q167" s="28"/>
    </row>
    <row r="168" spans="1:17" ht="14.4">
      <c r="A168" s="18" t="s">
        <v>1042</v>
      </c>
      <c r="B168" s="18">
        <v>153132.00000000003</v>
      </c>
      <c r="C168" s="18">
        <v>210412.00000000003</v>
      </c>
      <c r="D168" s="20">
        <f t="shared" si="0"/>
        <v>0.72777218029389967</v>
      </c>
      <c r="F168" s="26"/>
      <c r="G168" s="27"/>
      <c r="H168" s="27"/>
      <c r="I168" s="27"/>
      <c r="J168" s="27"/>
      <c r="K168" s="27"/>
      <c r="L168" s="27"/>
      <c r="M168" s="27"/>
      <c r="N168" s="27"/>
      <c r="O168" s="28"/>
      <c r="P168" s="28"/>
      <c r="Q168" s="28"/>
    </row>
    <row r="169" spans="1:17" ht="14.4">
      <c r="A169" s="18" t="s">
        <v>1048</v>
      </c>
      <c r="B169" s="18">
        <v>154608</v>
      </c>
      <c r="C169" s="18">
        <v>154608</v>
      </c>
      <c r="D169" s="20">
        <f t="shared" si="0"/>
        <v>1</v>
      </c>
      <c r="F169" s="26"/>
      <c r="G169" s="27"/>
      <c r="H169" s="27"/>
      <c r="I169" s="27"/>
      <c r="J169" s="27"/>
      <c r="K169" s="27"/>
      <c r="L169" s="27"/>
      <c r="M169" s="27"/>
      <c r="N169" s="27"/>
      <c r="O169" s="28"/>
      <c r="P169" s="28"/>
      <c r="Q169" s="28"/>
    </row>
    <row r="170" spans="1:17" ht="14.4">
      <c r="A170" s="18" t="s">
        <v>586</v>
      </c>
      <c r="B170" s="18">
        <v>13994.08</v>
      </c>
      <c r="C170" s="18">
        <v>15048.64</v>
      </c>
      <c r="D170" s="20">
        <f t="shared" si="0"/>
        <v>0.92992323558806644</v>
      </c>
      <c r="F170" s="26"/>
      <c r="G170" s="27"/>
      <c r="H170" s="27"/>
      <c r="I170" s="27"/>
      <c r="J170" s="27"/>
      <c r="K170" s="27"/>
      <c r="L170" s="27"/>
      <c r="M170" s="27"/>
      <c r="N170" s="27"/>
      <c r="O170" s="28"/>
      <c r="P170" s="28"/>
      <c r="Q170" s="28"/>
    </row>
    <row r="171" spans="1:17" ht="14.4">
      <c r="A171" s="18" t="s">
        <v>381</v>
      </c>
      <c r="B171" s="18">
        <v>12667.5</v>
      </c>
      <c r="C171" s="18">
        <v>20021.5</v>
      </c>
      <c r="D171" s="20">
        <f t="shared" si="0"/>
        <v>0.63269485303298956</v>
      </c>
      <c r="F171" s="26"/>
      <c r="G171" s="27"/>
      <c r="H171" s="27"/>
      <c r="I171" s="27"/>
      <c r="J171" s="27"/>
      <c r="K171" s="27"/>
      <c r="L171" s="27"/>
      <c r="M171" s="27"/>
      <c r="N171" s="27"/>
      <c r="O171" s="28"/>
      <c r="P171" s="28"/>
      <c r="Q171" s="28"/>
    </row>
    <row r="172" spans="1:17" ht="14.4">
      <c r="A172" s="18" t="s">
        <v>557</v>
      </c>
      <c r="B172" s="18">
        <v>46710.999999999993</v>
      </c>
      <c r="C172" s="18">
        <v>46710.999999999993</v>
      </c>
      <c r="D172" s="20">
        <f t="shared" si="0"/>
        <v>1</v>
      </c>
      <c r="F172" s="26"/>
      <c r="G172" s="27"/>
      <c r="H172" s="27"/>
      <c r="I172" s="27"/>
      <c r="J172" s="27"/>
      <c r="K172" s="27"/>
      <c r="L172" s="27"/>
      <c r="M172" s="27"/>
      <c r="N172" s="27"/>
      <c r="O172" s="28"/>
      <c r="P172" s="28"/>
      <c r="Q172" s="28"/>
    </row>
    <row r="173" spans="1:17" ht="14.4">
      <c r="A173" s="18" t="s">
        <v>394</v>
      </c>
      <c r="B173" s="18">
        <v>2510513</v>
      </c>
      <c r="C173" s="18">
        <v>2832417</v>
      </c>
      <c r="D173" s="20">
        <f t="shared" si="0"/>
        <v>0.8863500678042816</v>
      </c>
      <c r="F173" s="26"/>
      <c r="G173" s="27"/>
      <c r="H173" s="27"/>
      <c r="I173" s="27"/>
      <c r="J173" s="27"/>
      <c r="K173" s="27"/>
      <c r="L173" s="27"/>
      <c r="M173" s="27"/>
      <c r="N173" s="27"/>
      <c r="O173" s="28"/>
      <c r="P173" s="28"/>
      <c r="Q173" s="28"/>
    </row>
    <row r="174" spans="1:17" ht="14.4">
      <c r="A174" s="18" t="s">
        <v>612</v>
      </c>
      <c r="B174" s="18">
        <v>148810</v>
      </c>
      <c r="C174" s="18">
        <v>148810</v>
      </c>
      <c r="D174" s="20">
        <f t="shared" si="0"/>
        <v>1</v>
      </c>
      <c r="F174" s="26"/>
      <c r="G174" s="27"/>
      <c r="H174" s="27"/>
      <c r="I174" s="27"/>
      <c r="J174" s="27"/>
      <c r="K174" s="27"/>
      <c r="L174" s="27"/>
      <c r="M174" s="27"/>
      <c r="N174" s="27"/>
      <c r="O174" s="28"/>
      <c r="P174" s="28"/>
      <c r="Q174" s="28"/>
    </row>
    <row r="175" spans="1:17" ht="14.4">
      <c r="A175" s="18" t="s">
        <v>425</v>
      </c>
      <c r="B175" s="18">
        <v>706431.28</v>
      </c>
      <c r="C175" s="18">
        <v>734049.68</v>
      </c>
      <c r="D175" s="20">
        <f t="shared" si="0"/>
        <v>0.96237529863101356</v>
      </c>
      <c r="F175" s="26"/>
      <c r="G175" s="27"/>
      <c r="H175" s="27"/>
      <c r="I175" s="27"/>
      <c r="J175" s="27"/>
      <c r="K175" s="27"/>
      <c r="L175" s="27"/>
      <c r="M175" s="27"/>
      <c r="N175" s="27"/>
      <c r="O175" s="28"/>
      <c r="P175" s="28"/>
      <c r="Q175" s="28"/>
    </row>
    <row r="176" spans="1:17" ht="14.4">
      <c r="A176" s="18" t="s">
        <v>553</v>
      </c>
      <c r="B176" s="18">
        <v>208858.16</v>
      </c>
      <c r="C176" s="18">
        <v>351189.68</v>
      </c>
      <c r="D176" s="20">
        <f t="shared" si="0"/>
        <v>0.59471610896994465</v>
      </c>
      <c r="F176" s="26"/>
      <c r="G176" s="27"/>
      <c r="H176" s="27"/>
      <c r="I176" s="27"/>
      <c r="J176" s="27"/>
      <c r="K176" s="27"/>
      <c r="L176" s="27"/>
      <c r="M176" s="27"/>
      <c r="N176" s="27"/>
      <c r="O176" s="28"/>
      <c r="P176" s="28"/>
      <c r="Q176" s="28"/>
    </row>
    <row r="177" spans="1:17" ht="14.4">
      <c r="A177" s="18" t="s">
        <v>375</v>
      </c>
      <c r="B177" s="18">
        <v>4335839.5000000009</v>
      </c>
      <c r="C177" s="18">
        <v>4998975.5</v>
      </c>
      <c r="D177" s="20">
        <f t="shared" si="0"/>
        <v>0.8673456191173573</v>
      </c>
      <c r="F177" s="26"/>
      <c r="G177" s="27"/>
      <c r="H177" s="27"/>
      <c r="I177" s="27"/>
      <c r="J177" s="27"/>
      <c r="K177" s="27"/>
      <c r="L177" s="27"/>
      <c r="M177" s="27"/>
      <c r="N177" s="27"/>
      <c r="O177" s="28"/>
      <c r="P177" s="28"/>
      <c r="Q177" s="28"/>
    </row>
    <row r="178" spans="1:17" ht="14.4">
      <c r="A178" s="18" t="s">
        <v>592</v>
      </c>
      <c r="B178" s="18">
        <v>3314525.5</v>
      </c>
      <c r="C178" s="18">
        <v>3314525.5</v>
      </c>
      <c r="D178" s="20">
        <f t="shared" si="0"/>
        <v>1</v>
      </c>
      <c r="F178" s="26"/>
      <c r="G178" s="27"/>
      <c r="H178" s="27"/>
      <c r="I178" s="27"/>
      <c r="J178" s="27"/>
      <c r="K178" s="27"/>
      <c r="L178" s="27"/>
      <c r="M178" s="27"/>
      <c r="N178" s="27"/>
      <c r="O178" s="28"/>
      <c r="P178" s="28"/>
      <c r="Q178" s="28"/>
    </row>
    <row r="179" spans="1:17" ht="14.4">
      <c r="A179" s="18" t="s">
        <v>409</v>
      </c>
      <c r="B179" s="18">
        <v>4780609.5</v>
      </c>
      <c r="C179" s="18">
        <v>5966403.5</v>
      </c>
      <c r="D179" s="20">
        <f t="shared" si="0"/>
        <v>0.8012548095347557</v>
      </c>
      <c r="F179" s="26"/>
      <c r="G179" s="27"/>
      <c r="H179" s="27"/>
      <c r="I179" s="27"/>
      <c r="J179" s="27"/>
      <c r="K179" s="27"/>
      <c r="L179" s="27"/>
      <c r="M179" s="27"/>
      <c r="N179" s="27"/>
      <c r="O179" s="28"/>
      <c r="P179" s="28"/>
      <c r="Q179" s="28"/>
    </row>
    <row r="180" spans="1:17" ht="14.4">
      <c r="A180" s="18" t="s">
        <v>377</v>
      </c>
      <c r="B180" s="18">
        <v>790509.67999999993</v>
      </c>
      <c r="C180" s="18">
        <v>1151931.8399999999</v>
      </c>
      <c r="D180" s="20">
        <f t="shared" si="0"/>
        <v>0.68624692238735241</v>
      </c>
      <c r="F180" s="26"/>
      <c r="G180" s="27"/>
      <c r="H180" s="27"/>
      <c r="I180" s="27"/>
      <c r="J180" s="27"/>
      <c r="K180" s="27"/>
      <c r="L180" s="27"/>
      <c r="M180" s="27"/>
      <c r="N180" s="27"/>
      <c r="O180" s="28"/>
      <c r="P180" s="28"/>
      <c r="Q180" s="28"/>
    </row>
    <row r="181" spans="1:17" ht="14.4">
      <c r="A181" s="18" t="s">
        <v>777</v>
      </c>
      <c r="B181" s="18">
        <v>94504.5</v>
      </c>
      <c r="C181" s="18">
        <v>94504.5</v>
      </c>
      <c r="D181" s="20">
        <f t="shared" si="0"/>
        <v>1</v>
      </c>
      <c r="F181" s="26"/>
      <c r="G181" s="27"/>
      <c r="H181" s="27"/>
      <c r="I181" s="27"/>
      <c r="J181" s="27"/>
      <c r="K181" s="27"/>
      <c r="L181" s="27"/>
      <c r="M181" s="27"/>
      <c r="N181" s="27"/>
      <c r="O181" s="28"/>
      <c r="P181" s="28"/>
      <c r="Q181" s="28"/>
    </row>
    <row r="182" spans="1:17" ht="14.4">
      <c r="A182" s="18" t="s">
        <v>788</v>
      </c>
      <c r="B182" s="18">
        <v>3652408</v>
      </c>
      <c r="C182" s="18">
        <v>4189896</v>
      </c>
      <c r="D182" s="20">
        <f t="shared" si="0"/>
        <v>0.87171805696370508</v>
      </c>
      <c r="F182" s="26"/>
      <c r="G182" s="27"/>
      <c r="H182" s="27"/>
      <c r="I182" s="27"/>
      <c r="J182" s="27"/>
      <c r="K182" s="27"/>
      <c r="L182" s="27"/>
      <c r="M182" s="27"/>
      <c r="N182" s="27"/>
      <c r="O182" s="28"/>
      <c r="P182" s="28"/>
      <c r="Q182" s="28"/>
    </row>
    <row r="183" spans="1:17" ht="14.4">
      <c r="A183" s="18" t="s">
        <v>775</v>
      </c>
      <c r="B183" s="18">
        <v>14217505.5</v>
      </c>
      <c r="C183" s="18">
        <v>17060895.5</v>
      </c>
      <c r="D183" s="20">
        <f t="shared" si="0"/>
        <v>0.83333875997306239</v>
      </c>
      <c r="F183" s="26"/>
      <c r="G183" s="27"/>
      <c r="H183" s="27"/>
      <c r="I183" s="27"/>
      <c r="J183" s="27"/>
      <c r="K183" s="27"/>
      <c r="L183" s="27"/>
      <c r="M183" s="27"/>
      <c r="N183" s="27"/>
      <c r="O183" s="28"/>
      <c r="P183" s="28"/>
      <c r="Q183" s="28"/>
    </row>
    <row r="184" spans="1:17" ht="14.4">
      <c r="A184" s="18" t="s">
        <v>814</v>
      </c>
      <c r="B184" s="18">
        <v>14492132.999999998</v>
      </c>
      <c r="C184" s="18">
        <v>15320486</v>
      </c>
      <c r="D184" s="20">
        <f t="shared" si="0"/>
        <v>0.94593167605779593</v>
      </c>
      <c r="F184" s="26"/>
      <c r="G184" s="27"/>
      <c r="H184" s="27"/>
      <c r="I184" s="27"/>
      <c r="J184" s="27"/>
      <c r="K184" s="27"/>
      <c r="L184" s="27"/>
      <c r="M184" s="27"/>
      <c r="N184" s="27"/>
      <c r="O184" s="28"/>
      <c r="P184" s="28"/>
      <c r="Q184" s="28"/>
    </row>
    <row r="185" spans="1:17" ht="14.4">
      <c r="A185" s="18" t="s">
        <v>810</v>
      </c>
      <c r="B185" s="18">
        <v>183591609.00000003</v>
      </c>
      <c r="C185" s="18">
        <v>197192778</v>
      </c>
      <c r="D185" s="20">
        <f t="shared" si="0"/>
        <v>0.93102602875243246</v>
      </c>
      <c r="F185" s="26"/>
      <c r="G185" s="27"/>
      <c r="H185" s="27"/>
      <c r="I185" s="27"/>
      <c r="J185" s="27"/>
      <c r="K185" s="27"/>
      <c r="L185" s="27"/>
      <c r="M185" s="27"/>
      <c r="N185" s="27"/>
      <c r="O185" s="28"/>
      <c r="P185" s="28"/>
      <c r="Q185" s="28"/>
    </row>
    <row r="186" spans="1:17" ht="14.4">
      <c r="A186" s="18" t="s">
        <v>723</v>
      </c>
      <c r="B186" s="18">
        <v>5805376</v>
      </c>
      <c r="C186" s="18">
        <v>7331712.0000000009</v>
      </c>
      <c r="D186" s="20">
        <f t="shared" si="0"/>
        <v>0.79181724541280385</v>
      </c>
      <c r="F186" s="26"/>
      <c r="G186" s="27"/>
      <c r="H186" s="27"/>
      <c r="I186" s="27"/>
      <c r="J186" s="27"/>
      <c r="K186" s="27"/>
      <c r="L186" s="27"/>
      <c r="M186" s="27"/>
      <c r="N186" s="27"/>
      <c r="O186" s="28"/>
      <c r="P186" s="28"/>
      <c r="Q186" s="28"/>
    </row>
    <row r="187" spans="1:17" ht="14.4">
      <c r="A187" s="18" t="s">
        <v>933</v>
      </c>
      <c r="B187" s="18">
        <v>7225.0000000000009</v>
      </c>
      <c r="C187" s="18">
        <v>7225.0000000000009</v>
      </c>
      <c r="D187" s="20">
        <f t="shared" si="0"/>
        <v>1</v>
      </c>
      <c r="F187" s="26"/>
      <c r="G187" s="27"/>
      <c r="H187" s="27"/>
      <c r="I187" s="27"/>
      <c r="J187" s="27"/>
      <c r="K187" s="27"/>
      <c r="L187" s="27"/>
      <c r="M187" s="27"/>
      <c r="N187" s="27"/>
      <c r="O187" s="28"/>
      <c r="P187" s="28"/>
      <c r="Q187" s="28"/>
    </row>
    <row r="188" spans="1:17" ht="13.2">
      <c r="A188" s="18" t="s">
        <v>893</v>
      </c>
      <c r="B188" s="18">
        <v>796.5</v>
      </c>
      <c r="C188" s="18">
        <v>796.5</v>
      </c>
      <c r="D188" s="20">
        <f t="shared" si="0"/>
        <v>1</v>
      </c>
      <c r="O188" s="20"/>
      <c r="P188" s="20"/>
      <c r="Q188" s="20"/>
    </row>
    <row r="189" spans="1:17" ht="13.2">
      <c r="A189" s="18" t="s">
        <v>885</v>
      </c>
      <c r="B189" s="18">
        <v>344</v>
      </c>
      <c r="C189" s="18">
        <v>2570</v>
      </c>
      <c r="D189" s="20">
        <f t="shared" si="0"/>
        <v>0.13385214007782101</v>
      </c>
      <c r="O189" s="20"/>
      <c r="P189" s="20"/>
      <c r="Q189" s="20"/>
    </row>
    <row r="190" spans="1:17" ht="13.2">
      <c r="A190" s="18" t="s">
        <v>890</v>
      </c>
      <c r="B190" s="18">
        <v>3084086.0000000005</v>
      </c>
      <c r="C190" s="18">
        <v>3711414.0000000005</v>
      </c>
      <c r="D190" s="20">
        <f t="shared" si="0"/>
        <v>0.83097331636944838</v>
      </c>
      <c r="O190" s="20"/>
      <c r="P190" s="20"/>
      <c r="Q190" s="20"/>
    </row>
    <row r="191" spans="1:17" ht="13.2">
      <c r="A191" s="18" t="s">
        <v>880</v>
      </c>
      <c r="B191" s="18">
        <v>1668125</v>
      </c>
      <c r="C191" s="18">
        <v>1668125</v>
      </c>
      <c r="D191" s="20">
        <f t="shared" si="0"/>
        <v>1</v>
      </c>
      <c r="O191" s="20"/>
      <c r="P191" s="20"/>
      <c r="Q191" s="20"/>
    </row>
    <row r="192" spans="1:17" ht="13.2">
      <c r="A192" s="18" t="s">
        <v>901</v>
      </c>
      <c r="B192" s="18">
        <v>-99.5</v>
      </c>
      <c r="C192" s="18">
        <v>195.5</v>
      </c>
      <c r="D192" s="20">
        <f t="shared" si="0"/>
        <v>-0.50895140664961636</v>
      </c>
      <c r="O192" s="20"/>
      <c r="P192" s="20"/>
      <c r="Q192" s="20"/>
    </row>
    <row r="193" spans="1:17" ht="13.2">
      <c r="A193" s="18" t="s">
        <v>935</v>
      </c>
      <c r="B193" s="18">
        <v>8.6150000000000304</v>
      </c>
      <c r="C193" s="18">
        <v>488.53000000000009</v>
      </c>
      <c r="D193" s="20">
        <f t="shared" si="0"/>
        <v>1.7634536261846825E-2</v>
      </c>
      <c r="O193" s="20"/>
      <c r="P193" s="20"/>
      <c r="Q193" s="20"/>
    </row>
    <row r="194" spans="1:17" ht="13.2">
      <c r="A194" s="18" t="s">
        <v>1119</v>
      </c>
      <c r="B194" s="18">
        <v>574360</v>
      </c>
      <c r="C194" s="18">
        <v>574360</v>
      </c>
      <c r="D194" s="20">
        <f t="shared" si="0"/>
        <v>1</v>
      </c>
      <c r="O194" s="20"/>
      <c r="P194" s="20"/>
      <c r="Q194" s="20"/>
    </row>
    <row r="195" spans="1:17" ht="13.2">
      <c r="B195" s="18">
        <f t="shared" ref="B195:C195" si="1">SUM(B2:B194)</f>
        <v>608440537.42299998</v>
      </c>
      <c r="C195" s="18">
        <f t="shared" si="1"/>
        <v>685002148.18000007</v>
      </c>
      <c r="D195" s="22">
        <f t="shared" si="0"/>
        <v>0.88823157568130462</v>
      </c>
      <c r="O195" s="20"/>
      <c r="P195" s="20"/>
      <c r="Q195" s="20"/>
    </row>
    <row r="196" spans="1:17" ht="13.2">
      <c r="D196" s="20"/>
      <c r="O196" s="20"/>
      <c r="P196" s="20"/>
      <c r="Q196" s="20"/>
    </row>
    <row r="197" spans="1:17" ht="13.2">
      <c r="D197" s="20"/>
      <c r="O197" s="20"/>
      <c r="P197" s="20"/>
      <c r="Q197" s="20"/>
    </row>
    <row r="198" spans="1:17" ht="13.2">
      <c r="D198" s="20"/>
      <c r="O198" s="20"/>
      <c r="P198" s="20"/>
      <c r="Q198" s="20"/>
    </row>
    <row r="199" spans="1:17" ht="13.2">
      <c r="D199" s="20"/>
      <c r="O199" s="20"/>
      <c r="P199" s="20"/>
      <c r="Q199" s="20"/>
    </row>
    <row r="200" spans="1:17" ht="13.2">
      <c r="D200" s="20"/>
      <c r="O200" s="20"/>
      <c r="P200" s="20"/>
      <c r="Q200" s="20"/>
    </row>
    <row r="201" spans="1:17" ht="13.2">
      <c r="D201" s="20"/>
      <c r="O201" s="20"/>
      <c r="P201" s="20"/>
      <c r="Q201" s="20"/>
    </row>
    <row r="202" spans="1:17" ht="13.2">
      <c r="D202" s="20"/>
      <c r="O202" s="20"/>
      <c r="P202" s="20"/>
      <c r="Q202" s="20"/>
    </row>
    <row r="203" spans="1:17" ht="13.2">
      <c r="D203" s="20"/>
      <c r="O203" s="20"/>
      <c r="P203" s="20"/>
      <c r="Q203" s="20"/>
    </row>
    <row r="204" spans="1:17" ht="13.2">
      <c r="D204" s="20"/>
      <c r="O204" s="20"/>
      <c r="P204" s="20"/>
      <c r="Q204" s="20"/>
    </row>
    <row r="205" spans="1:17" ht="13.2">
      <c r="D205" s="20"/>
      <c r="O205" s="20"/>
      <c r="P205" s="20"/>
      <c r="Q205" s="20"/>
    </row>
    <row r="206" spans="1:17" ht="13.2">
      <c r="D206" s="20"/>
      <c r="O206" s="20"/>
      <c r="P206" s="20"/>
      <c r="Q206" s="20"/>
    </row>
    <row r="207" spans="1:17" ht="13.2">
      <c r="D207" s="20"/>
      <c r="O207" s="20"/>
      <c r="P207" s="20"/>
      <c r="Q207" s="20"/>
    </row>
    <row r="208" spans="1:17" ht="13.2">
      <c r="D208" s="20"/>
      <c r="O208" s="20"/>
      <c r="P208" s="20"/>
      <c r="Q208" s="20"/>
    </row>
    <row r="209" spans="4:17" ht="13.2">
      <c r="D209" s="20"/>
      <c r="O209" s="20"/>
      <c r="P209" s="20"/>
      <c r="Q209" s="20"/>
    </row>
    <row r="210" spans="4:17" ht="13.2">
      <c r="D210" s="20"/>
      <c r="O210" s="20"/>
      <c r="P210" s="20"/>
      <c r="Q210" s="20"/>
    </row>
    <row r="211" spans="4:17" ht="13.2">
      <c r="D211" s="20"/>
      <c r="O211" s="20"/>
      <c r="P211" s="20"/>
      <c r="Q211" s="20"/>
    </row>
    <row r="212" spans="4:17" ht="13.2">
      <c r="D212" s="20"/>
      <c r="O212" s="20"/>
      <c r="P212" s="20"/>
      <c r="Q212" s="20"/>
    </row>
    <row r="213" spans="4:17" ht="13.2">
      <c r="D213" s="20"/>
      <c r="O213" s="20"/>
      <c r="P213" s="20"/>
      <c r="Q213" s="20"/>
    </row>
    <row r="214" spans="4:17" ht="13.2">
      <c r="D214" s="20"/>
      <c r="O214" s="20"/>
      <c r="P214" s="20"/>
      <c r="Q214" s="20"/>
    </row>
    <row r="215" spans="4:17" ht="13.2">
      <c r="D215" s="20"/>
      <c r="O215" s="20"/>
      <c r="P215" s="20"/>
      <c r="Q215" s="20"/>
    </row>
    <row r="216" spans="4:17" ht="13.2">
      <c r="D216" s="20"/>
      <c r="O216" s="20"/>
      <c r="P216" s="20"/>
      <c r="Q216" s="20"/>
    </row>
    <row r="217" spans="4:17" ht="13.2">
      <c r="D217" s="20"/>
      <c r="O217" s="20"/>
      <c r="P217" s="20"/>
      <c r="Q217" s="20"/>
    </row>
    <row r="218" spans="4:17" ht="13.2">
      <c r="D218" s="20"/>
      <c r="O218" s="20"/>
      <c r="P218" s="20"/>
      <c r="Q218" s="20"/>
    </row>
    <row r="219" spans="4:17" ht="13.2">
      <c r="D219" s="20"/>
      <c r="O219" s="20"/>
      <c r="P219" s="20"/>
      <c r="Q219" s="20"/>
    </row>
    <row r="220" spans="4:17" ht="13.2">
      <c r="D220" s="20"/>
      <c r="O220" s="20"/>
      <c r="P220" s="20"/>
      <c r="Q220" s="20"/>
    </row>
    <row r="221" spans="4:17" ht="13.2">
      <c r="D221" s="20"/>
      <c r="O221" s="20"/>
      <c r="P221" s="20"/>
      <c r="Q221" s="20"/>
    </row>
    <row r="222" spans="4:17" ht="13.2">
      <c r="D222" s="20"/>
      <c r="O222" s="20"/>
      <c r="P222" s="20"/>
      <c r="Q222" s="20"/>
    </row>
    <row r="223" spans="4:17" ht="13.2">
      <c r="D223" s="20"/>
      <c r="O223" s="20"/>
      <c r="P223" s="20"/>
      <c r="Q223" s="20"/>
    </row>
    <row r="224" spans="4:17" ht="13.2">
      <c r="D224" s="20"/>
      <c r="O224" s="20"/>
      <c r="P224" s="20"/>
      <c r="Q224" s="20"/>
    </row>
    <row r="225" spans="4:17" ht="13.2">
      <c r="D225" s="20"/>
      <c r="O225" s="20"/>
      <c r="P225" s="20"/>
      <c r="Q225" s="20"/>
    </row>
    <row r="226" spans="4:17" ht="13.2">
      <c r="D226" s="20"/>
      <c r="O226" s="20"/>
      <c r="P226" s="20"/>
      <c r="Q226" s="20"/>
    </row>
    <row r="227" spans="4:17" ht="13.2">
      <c r="D227" s="20"/>
      <c r="O227" s="20"/>
      <c r="P227" s="20"/>
      <c r="Q227" s="20"/>
    </row>
    <row r="228" spans="4:17" ht="13.2">
      <c r="D228" s="20"/>
      <c r="O228" s="20"/>
      <c r="P228" s="20"/>
      <c r="Q228" s="20"/>
    </row>
    <row r="229" spans="4:17" ht="13.2">
      <c r="D229" s="20"/>
      <c r="O229" s="20"/>
      <c r="P229" s="20"/>
      <c r="Q229" s="20"/>
    </row>
    <row r="230" spans="4:17" ht="13.2">
      <c r="D230" s="20"/>
      <c r="O230" s="20"/>
      <c r="P230" s="20"/>
      <c r="Q230" s="20"/>
    </row>
    <row r="231" spans="4:17" ht="13.2">
      <c r="D231" s="20"/>
      <c r="O231" s="20"/>
      <c r="P231" s="20"/>
      <c r="Q231" s="20"/>
    </row>
    <row r="232" spans="4:17" ht="13.2">
      <c r="D232" s="20"/>
      <c r="O232" s="20"/>
      <c r="P232" s="20"/>
      <c r="Q232" s="20"/>
    </row>
    <row r="233" spans="4:17" ht="13.2">
      <c r="D233" s="20"/>
      <c r="O233" s="20"/>
      <c r="P233" s="20"/>
      <c r="Q233" s="20"/>
    </row>
    <row r="234" spans="4:17" ht="13.2">
      <c r="D234" s="20"/>
      <c r="O234" s="20"/>
      <c r="P234" s="20"/>
      <c r="Q234" s="20"/>
    </row>
    <row r="235" spans="4:17" ht="13.2">
      <c r="D235" s="20"/>
      <c r="O235" s="20"/>
      <c r="P235" s="20"/>
      <c r="Q235" s="20"/>
    </row>
    <row r="236" spans="4:17" ht="13.2">
      <c r="D236" s="20"/>
      <c r="O236" s="20"/>
      <c r="P236" s="20"/>
      <c r="Q236" s="20"/>
    </row>
    <row r="237" spans="4:17" ht="13.2">
      <c r="D237" s="20"/>
      <c r="O237" s="20"/>
      <c r="P237" s="20"/>
      <c r="Q237" s="20"/>
    </row>
    <row r="238" spans="4:17" ht="13.2">
      <c r="D238" s="20"/>
      <c r="O238" s="20"/>
      <c r="P238" s="20"/>
      <c r="Q238" s="20"/>
    </row>
    <row r="239" spans="4:17" ht="13.2">
      <c r="D239" s="20"/>
      <c r="O239" s="20"/>
      <c r="P239" s="20"/>
      <c r="Q239" s="20"/>
    </row>
    <row r="240" spans="4:17" ht="13.2">
      <c r="D240" s="20"/>
      <c r="O240" s="20"/>
      <c r="P240" s="20"/>
      <c r="Q240" s="20"/>
    </row>
    <row r="241" spans="4:17" ht="13.2">
      <c r="D241" s="20"/>
      <c r="O241" s="20"/>
      <c r="P241" s="20"/>
      <c r="Q241" s="20"/>
    </row>
    <row r="242" spans="4:17" ht="13.2">
      <c r="D242" s="20"/>
      <c r="O242" s="20"/>
      <c r="P242" s="20"/>
      <c r="Q242" s="20"/>
    </row>
    <row r="243" spans="4:17" ht="13.2">
      <c r="D243" s="20"/>
      <c r="O243" s="20"/>
      <c r="P243" s="20"/>
      <c r="Q243" s="20"/>
    </row>
    <row r="244" spans="4:17" ht="13.2">
      <c r="D244" s="20"/>
      <c r="O244" s="20"/>
      <c r="P244" s="20"/>
      <c r="Q244" s="20"/>
    </row>
    <row r="245" spans="4:17" ht="13.2">
      <c r="D245" s="20"/>
      <c r="O245" s="20"/>
      <c r="P245" s="20"/>
      <c r="Q245" s="20"/>
    </row>
    <row r="246" spans="4:17" ht="13.2">
      <c r="D246" s="20"/>
      <c r="O246" s="20"/>
      <c r="P246" s="20"/>
      <c r="Q246" s="20"/>
    </row>
    <row r="247" spans="4:17" ht="13.2">
      <c r="D247" s="20"/>
      <c r="O247" s="20"/>
      <c r="P247" s="20"/>
      <c r="Q247" s="20"/>
    </row>
    <row r="248" spans="4:17" ht="13.2">
      <c r="D248" s="20"/>
      <c r="O248" s="20"/>
      <c r="P248" s="20"/>
      <c r="Q248" s="20"/>
    </row>
    <row r="249" spans="4:17" ht="13.2">
      <c r="D249" s="20"/>
      <c r="O249" s="20"/>
      <c r="P249" s="20"/>
      <c r="Q249" s="20"/>
    </row>
    <row r="250" spans="4:17" ht="13.2">
      <c r="D250" s="20"/>
      <c r="O250" s="20"/>
      <c r="P250" s="20"/>
      <c r="Q250" s="20"/>
    </row>
    <row r="251" spans="4:17" ht="13.2">
      <c r="D251" s="20"/>
      <c r="O251" s="20"/>
      <c r="P251" s="20"/>
      <c r="Q251" s="20"/>
    </row>
    <row r="252" spans="4:17" ht="13.2">
      <c r="D252" s="20"/>
      <c r="O252" s="20"/>
      <c r="P252" s="20"/>
      <c r="Q252" s="20"/>
    </row>
    <row r="253" spans="4:17" ht="13.2">
      <c r="D253" s="20"/>
      <c r="O253" s="20"/>
      <c r="P253" s="20"/>
      <c r="Q253" s="20"/>
    </row>
    <row r="254" spans="4:17" ht="13.2">
      <c r="D254" s="20"/>
      <c r="O254" s="20"/>
      <c r="P254" s="20"/>
      <c r="Q254" s="20"/>
    </row>
    <row r="255" spans="4:17" ht="13.2">
      <c r="D255" s="20"/>
      <c r="O255" s="20"/>
      <c r="P255" s="20"/>
      <c r="Q255" s="20"/>
    </row>
    <row r="256" spans="4:17" ht="13.2">
      <c r="D256" s="20"/>
      <c r="O256" s="20"/>
      <c r="P256" s="20"/>
      <c r="Q256" s="20"/>
    </row>
    <row r="257" spans="4:17" ht="13.2">
      <c r="D257" s="20"/>
      <c r="O257" s="20"/>
      <c r="P257" s="20"/>
      <c r="Q257" s="20"/>
    </row>
    <row r="258" spans="4:17" ht="13.2">
      <c r="D258" s="20"/>
      <c r="O258" s="20"/>
      <c r="P258" s="20"/>
      <c r="Q258" s="20"/>
    </row>
    <row r="259" spans="4:17" ht="13.2">
      <c r="D259" s="20"/>
      <c r="O259" s="20"/>
      <c r="P259" s="20"/>
      <c r="Q259" s="20"/>
    </row>
    <row r="260" spans="4:17" ht="13.2">
      <c r="D260" s="20"/>
      <c r="O260" s="20"/>
      <c r="P260" s="20"/>
      <c r="Q260" s="20"/>
    </row>
    <row r="261" spans="4:17" ht="13.2">
      <c r="D261" s="20"/>
      <c r="O261" s="20"/>
      <c r="P261" s="20"/>
      <c r="Q261" s="20"/>
    </row>
    <row r="262" spans="4:17" ht="13.2">
      <c r="D262" s="20"/>
      <c r="O262" s="20"/>
      <c r="P262" s="20"/>
      <c r="Q262" s="20"/>
    </row>
    <row r="263" spans="4:17" ht="13.2">
      <c r="D263" s="20"/>
      <c r="O263" s="20"/>
      <c r="P263" s="20"/>
      <c r="Q263" s="20"/>
    </row>
    <row r="264" spans="4:17" ht="13.2">
      <c r="D264" s="20"/>
      <c r="O264" s="20"/>
      <c r="P264" s="20"/>
      <c r="Q264" s="20"/>
    </row>
    <row r="265" spans="4:17" ht="13.2">
      <c r="D265" s="20"/>
      <c r="O265" s="20"/>
      <c r="P265" s="20"/>
      <c r="Q265" s="20"/>
    </row>
    <row r="266" spans="4:17" ht="13.2">
      <c r="D266" s="20"/>
      <c r="O266" s="20"/>
      <c r="P266" s="20"/>
      <c r="Q266" s="20"/>
    </row>
    <row r="267" spans="4:17" ht="13.2">
      <c r="D267" s="20"/>
      <c r="O267" s="20"/>
      <c r="P267" s="20"/>
      <c r="Q267" s="20"/>
    </row>
    <row r="268" spans="4:17" ht="13.2">
      <c r="D268" s="20"/>
      <c r="O268" s="20"/>
      <c r="P268" s="20"/>
      <c r="Q268" s="20"/>
    </row>
    <row r="269" spans="4:17" ht="13.2">
      <c r="D269" s="20"/>
      <c r="O269" s="20"/>
      <c r="P269" s="20"/>
      <c r="Q269" s="20"/>
    </row>
    <row r="270" spans="4:17" ht="13.2">
      <c r="D270" s="20"/>
      <c r="O270" s="20"/>
      <c r="P270" s="20"/>
      <c r="Q270" s="20"/>
    </row>
    <row r="271" spans="4:17" ht="13.2">
      <c r="D271" s="20"/>
      <c r="O271" s="20"/>
      <c r="P271" s="20"/>
      <c r="Q271" s="20"/>
    </row>
    <row r="272" spans="4:17" ht="13.2">
      <c r="D272" s="20"/>
      <c r="O272" s="20"/>
      <c r="P272" s="20"/>
      <c r="Q272" s="20"/>
    </row>
    <row r="273" spans="4:17" ht="13.2">
      <c r="D273" s="20"/>
      <c r="O273" s="20"/>
      <c r="P273" s="20"/>
      <c r="Q273" s="20"/>
    </row>
    <row r="274" spans="4:17" ht="13.2">
      <c r="D274" s="20"/>
      <c r="O274" s="20"/>
      <c r="P274" s="20"/>
      <c r="Q274" s="20"/>
    </row>
    <row r="275" spans="4:17" ht="13.2">
      <c r="D275" s="20"/>
      <c r="O275" s="20"/>
      <c r="P275" s="20"/>
      <c r="Q275" s="20"/>
    </row>
    <row r="276" spans="4:17" ht="13.2">
      <c r="D276" s="20"/>
      <c r="O276" s="20"/>
      <c r="P276" s="20"/>
      <c r="Q276" s="20"/>
    </row>
    <row r="277" spans="4:17" ht="13.2">
      <c r="D277" s="20"/>
      <c r="O277" s="20"/>
      <c r="P277" s="20"/>
      <c r="Q277" s="20"/>
    </row>
    <row r="278" spans="4:17" ht="13.2">
      <c r="D278" s="20"/>
      <c r="O278" s="20"/>
      <c r="P278" s="20"/>
      <c r="Q278" s="20"/>
    </row>
    <row r="279" spans="4:17" ht="13.2">
      <c r="D279" s="20"/>
      <c r="O279" s="20"/>
      <c r="P279" s="20"/>
      <c r="Q279" s="20"/>
    </row>
    <row r="280" spans="4:17" ht="13.2">
      <c r="D280" s="20"/>
      <c r="O280" s="20"/>
      <c r="P280" s="20"/>
      <c r="Q280" s="20"/>
    </row>
    <row r="281" spans="4:17" ht="13.2">
      <c r="D281" s="20"/>
      <c r="O281" s="20"/>
      <c r="P281" s="20"/>
      <c r="Q281" s="20"/>
    </row>
    <row r="282" spans="4:17" ht="13.2">
      <c r="D282" s="20"/>
      <c r="O282" s="20"/>
      <c r="P282" s="20"/>
      <c r="Q282" s="20"/>
    </row>
    <row r="283" spans="4:17" ht="13.2">
      <c r="D283" s="20"/>
      <c r="O283" s="20"/>
      <c r="P283" s="20"/>
      <c r="Q283" s="20"/>
    </row>
    <row r="284" spans="4:17" ht="13.2">
      <c r="D284" s="20"/>
      <c r="O284" s="20"/>
      <c r="P284" s="20"/>
      <c r="Q284" s="20"/>
    </row>
    <row r="285" spans="4:17" ht="13.2">
      <c r="D285" s="20"/>
      <c r="O285" s="20"/>
      <c r="P285" s="20"/>
      <c r="Q285" s="20"/>
    </row>
    <row r="286" spans="4:17" ht="13.2">
      <c r="D286" s="20"/>
      <c r="O286" s="20"/>
      <c r="P286" s="20"/>
      <c r="Q286" s="20"/>
    </row>
    <row r="287" spans="4:17" ht="13.2">
      <c r="D287" s="20"/>
      <c r="O287" s="20"/>
      <c r="P287" s="20"/>
      <c r="Q287" s="20"/>
    </row>
    <row r="288" spans="4:17" ht="13.2">
      <c r="D288" s="20"/>
      <c r="O288" s="20"/>
      <c r="P288" s="20"/>
      <c r="Q288" s="20"/>
    </row>
    <row r="289" spans="4:17" ht="13.2">
      <c r="D289" s="20"/>
      <c r="O289" s="20"/>
      <c r="P289" s="20"/>
      <c r="Q289" s="20"/>
    </row>
    <row r="290" spans="4:17" ht="13.2">
      <c r="D290" s="20"/>
      <c r="O290" s="20"/>
      <c r="P290" s="20"/>
      <c r="Q290" s="20"/>
    </row>
    <row r="291" spans="4:17" ht="13.2">
      <c r="D291" s="20"/>
      <c r="O291" s="20"/>
      <c r="P291" s="20"/>
      <c r="Q291" s="20"/>
    </row>
    <row r="292" spans="4:17" ht="13.2">
      <c r="D292" s="20"/>
      <c r="O292" s="20"/>
      <c r="P292" s="20"/>
      <c r="Q292" s="20"/>
    </row>
    <row r="293" spans="4:17" ht="13.2">
      <c r="D293" s="20"/>
      <c r="O293" s="20"/>
      <c r="P293" s="20"/>
      <c r="Q293" s="20"/>
    </row>
    <row r="294" spans="4:17" ht="13.2">
      <c r="D294" s="20"/>
      <c r="O294" s="20"/>
      <c r="P294" s="20"/>
      <c r="Q294" s="20"/>
    </row>
    <row r="295" spans="4:17" ht="13.2">
      <c r="D295" s="20"/>
      <c r="O295" s="20"/>
      <c r="P295" s="20"/>
      <c r="Q295" s="20"/>
    </row>
    <row r="296" spans="4:17" ht="13.2">
      <c r="D296" s="20"/>
      <c r="O296" s="20"/>
      <c r="P296" s="20"/>
      <c r="Q296" s="20"/>
    </row>
    <row r="297" spans="4:17" ht="13.2">
      <c r="D297" s="20"/>
      <c r="O297" s="20"/>
      <c r="P297" s="20"/>
      <c r="Q297" s="20"/>
    </row>
    <row r="298" spans="4:17" ht="13.2">
      <c r="D298" s="20"/>
      <c r="O298" s="20"/>
      <c r="P298" s="20"/>
      <c r="Q298" s="20"/>
    </row>
    <row r="299" spans="4:17" ht="13.2">
      <c r="D299" s="20"/>
      <c r="O299" s="20"/>
      <c r="P299" s="20"/>
      <c r="Q299" s="20"/>
    </row>
    <row r="300" spans="4:17" ht="13.2">
      <c r="D300" s="20"/>
      <c r="O300" s="20"/>
      <c r="P300" s="20"/>
      <c r="Q300" s="20"/>
    </row>
    <row r="301" spans="4:17" ht="13.2">
      <c r="D301" s="20"/>
      <c r="O301" s="20"/>
      <c r="P301" s="20"/>
      <c r="Q301" s="20"/>
    </row>
    <row r="302" spans="4:17" ht="13.2">
      <c r="D302" s="20"/>
      <c r="O302" s="20"/>
      <c r="P302" s="20"/>
      <c r="Q302" s="20"/>
    </row>
    <row r="303" spans="4:17" ht="13.2">
      <c r="D303" s="20"/>
      <c r="O303" s="20"/>
      <c r="P303" s="20"/>
      <c r="Q303" s="20"/>
    </row>
    <row r="304" spans="4:17" ht="13.2">
      <c r="D304" s="20"/>
      <c r="O304" s="20"/>
      <c r="P304" s="20"/>
      <c r="Q304" s="20"/>
    </row>
    <row r="305" spans="4:17" ht="13.2">
      <c r="D305" s="20"/>
      <c r="O305" s="20"/>
      <c r="P305" s="20"/>
      <c r="Q305" s="20"/>
    </row>
    <row r="306" spans="4:17" ht="13.2">
      <c r="D306" s="20"/>
      <c r="O306" s="20"/>
      <c r="P306" s="20"/>
      <c r="Q306" s="20"/>
    </row>
    <row r="307" spans="4:17" ht="13.2">
      <c r="D307" s="20"/>
      <c r="O307" s="20"/>
      <c r="P307" s="20"/>
      <c r="Q307" s="20"/>
    </row>
    <row r="308" spans="4:17" ht="13.2">
      <c r="D308" s="20"/>
      <c r="O308" s="20"/>
      <c r="P308" s="20"/>
      <c r="Q308" s="20"/>
    </row>
    <row r="309" spans="4:17" ht="13.2">
      <c r="D309" s="20"/>
      <c r="O309" s="20"/>
      <c r="P309" s="20"/>
      <c r="Q309" s="20"/>
    </row>
    <row r="310" spans="4:17" ht="13.2">
      <c r="D310" s="20"/>
      <c r="O310" s="20"/>
      <c r="P310" s="20"/>
      <c r="Q310" s="20"/>
    </row>
    <row r="311" spans="4:17" ht="13.2">
      <c r="D311" s="20"/>
      <c r="O311" s="20"/>
      <c r="P311" s="20"/>
      <c r="Q311" s="20"/>
    </row>
    <row r="312" spans="4:17" ht="13.2">
      <c r="D312" s="20"/>
      <c r="O312" s="20"/>
      <c r="P312" s="20"/>
      <c r="Q312" s="20"/>
    </row>
    <row r="313" spans="4:17" ht="13.2">
      <c r="D313" s="20"/>
      <c r="O313" s="20"/>
      <c r="P313" s="20"/>
      <c r="Q313" s="20"/>
    </row>
    <row r="314" spans="4:17" ht="13.2">
      <c r="D314" s="20"/>
      <c r="O314" s="20"/>
      <c r="P314" s="20"/>
      <c r="Q314" s="20"/>
    </row>
    <row r="315" spans="4:17" ht="13.2">
      <c r="D315" s="20"/>
      <c r="O315" s="20"/>
      <c r="P315" s="20"/>
      <c r="Q315" s="20"/>
    </row>
    <row r="316" spans="4:17" ht="13.2">
      <c r="D316" s="20"/>
      <c r="O316" s="20"/>
      <c r="P316" s="20"/>
      <c r="Q316" s="20"/>
    </row>
    <row r="317" spans="4:17" ht="13.2">
      <c r="D317" s="20"/>
      <c r="O317" s="20"/>
      <c r="P317" s="20"/>
      <c r="Q317" s="20"/>
    </row>
    <row r="318" spans="4:17" ht="13.2">
      <c r="D318" s="20"/>
      <c r="O318" s="20"/>
      <c r="P318" s="20"/>
      <c r="Q318" s="20"/>
    </row>
    <row r="319" spans="4:17" ht="13.2">
      <c r="D319" s="20"/>
      <c r="O319" s="20"/>
      <c r="P319" s="20"/>
      <c r="Q319" s="20"/>
    </row>
    <row r="320" spans="4:17" ht="13.2">
      <c r="D320" s="20"/>
      <c r="O320" s="20"/>
      <c r="P320" s="20"/>
      <c r="Q320" s="20"/>
    </row>
    <row r="321" spans="4:17" ht="13.2">
      <c r="D321" s="20"/>
      <c r="O321" s="20"/>
      <c r="P321" s="20"/>
      <c r="Q321" s="20"/>
    </row>
    <row r="322" spans="4:17" ht="13.2">
      <c r="D322" s="20"/>
      <c r="O322" s="20"/>
      <c r="P322" s="20"/>
      <c r="Q322" s="20"/>
    </row>
    <row r="323" spans="4:17" ht="13.2">
      <c r="D323" s="20"/>
      <c r="O323" s="20"/>
      <c r="P323" s="20"/>
      <c r="Q323" s="20"/>
    </row>
    <row r="324" spans="4:17" ht="13.2">
      <c r="D324" s="20"/>
      <c r="O324" s="20"/>
      <c r="P324" s="20"/>
      <c r="Q324" s="20"/>
    </row>
    <row r="325" spans="4:17" ht="13.2">
      <c r="D325" s="20"/>
      <c r="O325" s="20"/>
      <c r="P325" s="20"/>
      <c r="Q325" s="20"/>
    </row>
    <row r="326" spans="4:17" ht="13.2">
      <c r="D326" s="20"/>
      <c r="O326" s="20"/>
      <c r="P326" s="20"/>
      <c r="Q326" s="20"/>
    </row>
    <row r="327" spans="4:17" ht="13.2">
      <c r="D327" s="20"/>
      <c r="O327" s="20"/>
      <c r="P327" s="20"/>
      <c r="Q327" s="20"/>
    </row>
    <row r="328" spans="4:17" ht="13.2">
      <c r="D328" s="20"/>
      <c r="O328" s="20"/>
      <c r="P328" s="20"/>
      <c r="Q328" s="20"/>
    </row>
    <row r="329" spans="4:17" ht="13.2">
      <c r="D329" s="20"/>
      <c r="O329" s="20"/>
      <c r="P329" s="20"/>
      <c r="Q329" s="20"/>
    </row>
    <row r="330" spans="4:17" ht="13.2">
      <c r="D330" s="20"/>
      <c r="O330" s="20"/>
      <c r="P330" s="20"/>
      <c r="Q330" s="20"/>
    </row>
    <row r="331" spans="4:17" ht="13.2">
      <c r="D331" s="20"/>
      <c r="O331" s="20"/>
      <c r="P331" s="20"/>
      <c r="Q331" s="20"/>
    </row>
    <row r="332" spans="4:17" ht="13.2">
      <c r="D332" s="20"/>
      <c r="O332" s="20"/>
      <c r="P332" s="20"/>
      <c r="Q332" s="20"/>
    </row>
    <row r="333" spans="4:17" ht="13.2">
      <c r="D333" s="20"/>
      <c r="O333" s="20"/>
      <c r="P333" s="20"/>
      <c r="Q333" s="20"/>
    </row>
    <row r="334" spans="4:17" ht="13.2">
      <c r="D334" s="20"/>
      <c r="O334" s="20"/>
      <c r="P334" s="20"/>
      <c r="Q334" s="20"/>
    </row>
    <row r="335" spans="4:17" ht="13.2">
      <c r="D335" s="20"/>
      <c r="O335" s="20"/>
      <c r="P335" s="20"/>
      <c r="Q335" s="20"/>
    </row>
    <row r="336" spans="4:17" ht="13.2">
      <c r="D336" s="20"/>
      <c r="O336" s="20"/>
      <c r="P336" s="20"/>
      <c r="Q336" s="20"/>
    </row>
    <row r="337" spans="4:17" ht="13.2">
      <c r="D337" s="20"/>
      <c r="O337" s="20"/>
      <c r="P337" s="20"/>
      <c r="Q337" s="20"/>
    </row>
    <row r="338" spans="4:17" ht="13.2">
      <c r="D338" s="20"/>
      <c r="O338" s="20"/>
      <c r="P338" s="20"/>
      <c r="Q338" s="20"/>
    </row>
    <row r="339" spans="4:17" ht="13.2">
      <c r="D339" s="20"/>
      <c r="O339" s="20"/>
      <c r="P339" s="20"/>
      <c r="Q339" s="20"/>
    </row>
    <row r="340" spans="4:17" ht="13.2">
      <c r="D340" s="20"/>
      <c r="O340" s="20"/>
      <c r="P340" s="20"/>
      <c r="Q340" s="20"/>
    </row>
    <row r="341" spans="4:17" ht="13.2">
      <c r="D341" s="20"/>
      <c r="O341" s="20"/>
      <c r="P341" s="20"/>
      <c r="Q341" s="20"/>
    </row>
    <row r="342" spans="4:17" ht="13.2">
      <c r="D342" s="20"/>
      <c r="O342" s="20"/>
      <c r="P342" s="20"/>
      <c r="Q342" s="20"/>
    </row>
    <row r="343" spans="4:17" ht="13.2">
      <c r="D343" s="20"/>
      <c r="O343" s="20"/>
      <c r="P343" s="20"/>
      <c r="Q343" s="20"/>
    </row>
    <row r="344" spans="4:17" ht="13.2">
      <c r="D344" s="20"/>
      <c r="O344" s="20"/>
      <c r="P344" s="20"/>
      <c r="Q344" s="20"/>
    </row>
    <row r="345" spans="4:17" ht="13.2">
      <c r="D345" s="20"/>
      <c r="O345" s="20"/>
      <c r="P345" s="20"/>
      <c r="Q345" s="20"/>
    </row>
    <row r="346" spans="4:17" ht="13.2">
      <c r="D346" s="20"/>
      <c r="O346" s="20"/>
      <c r="P346" s="20"/>
      <c r="Q346" s="20"/>
    </row>
    <row r="347" spans="4:17" ht="13.2">
      <c r="D347" s="20"/>
      <c r="O347" s="20"/>
      <c r="P347" s="20"/>
      <c r="Q347" s="20"/>
    </row>
    <row r="348" spans="4:17" ht="13.2">
      <c r="D348" s="20"/>
      <c r="O348" s="20"/>
      <c r="P348" s="20"/>
      <c r="Q348" s="20"/>
    </row>
    <row r="349" spans="4:17" ht="13.2">
      <c r="D349" s="20"/>
      <c r="O349" s="20"/>
      <c r="P349" s="20"/>
      <c r="Q349" s="20"/>
    </row>
    <row r="350" spans="4:17" ht="13.2">
      <c r="D350" s="20"/>
      <c r="O350" s="20"/>
      <c r="P350" s="20"/>
      <c r="Q350" s="20"/>
    </row>
    <row r="351" spans="4:17" ht="13.2">
      <c r="D351" s="20"/>
      <c r="O351" s="20"/>
      <c r="P351" s="20"/>
      <c r="Q351" s="20"/>
    </row>
    <row r="352" spans="4:17" ht="13.2">
      <c r="D352" s="20"/>
      <c r="O352" s="20"/>
      <c r="P352" s="20"/>
      <c r="Q352" s="20"/>
    </row>
    <row r="353" spans="4:17" ht="13.2">
      <c r="D353" s="20"/>
      <c r="O353" s="20"/>
      <c r="P353" s="20"/>
      <c r="Q353" s="20"/>
    </row>
    <row r="354" spans="4:17" ht="13.2">
      <c r="D354" s="20"/>
      <c r="O354" s="20"/>
      <c r="P354" s="20"/>
      <c r="Q354" s="20"/>
    </row>
    <row r="355" spans="4:17" ht="13.2">
      <c r="D355" s="20"/>
      <c r="O355" s="20"/>
      <c r="P355" s="20"/>
      <c r="Q355" s="20"/>
    </row>
    <row r="356" spans="4:17" ht="13.2">
      <c r="D356" s="20"/>
      <c r="O356" s="20"/>
      <c r="P356" s="20"/>
      <c r="Q356" s="20"/>
    </row>
    <row r="357" spans="4:17" ht="13.2">
      <c r="D357" s="20"/>
      <c r="O357" s="20"/>
      <c r="P357" s="20"/>
      <c r="Q357" s="20"/>
    </row>
    <row r="358" spans="4:17" ht="13.2">
      <c r="D358" s="20"/>
      <c r="O358" s="20"/>
      <c r="P358" s="20"/>
      <c r="Q358" s="20"/>
    </row>
    <row r="359" spans="4:17" ht="13.2">
      <c r="D359" s="20"/>
      <c r="O359" s="20"/>
      <c r="P359" s="20"/>
      <c r="Q359" s="20"/>
    </row>
    <row r="360" spans="4:17" ht="13.2">
      <c r="D360" s="20"/>
      <c r="O360" s="20"/>
      <c r="P360" s="20"/>
      <c r="Q360" s="20"/>
    </row>
    <row r="361" spans="4:17" ht="13.2">
      <c r="D361" s="20"/>
      <c r="O361" s="20"/>
      <c r="P361" s="20"/>
      <c r="Q361" s="20"/>
    </row>
    <row r="362" spans="4:17" ht="13.2">
      <c r="D362" s="20"/>
      <c r="O362" s="20"/>
      <c r="P362" s="20"/>
      <c r="Q362" s="20"/>
    </row>
    <row r="363" spans="4:17" ht="13.2">
      <c r="D363" s="20"/>
      <c r="O363" s="20"/>
      <c r="P363" s="20"/>
      <c r="Q363" s="20"/>
    </row>
    <row r="364" spans="4:17" ht="13.2">
      <c r="D364" s="20"/>
      <c r="O364" s="20"/>
      <c r="P364" s="20"/>
      <c r="Q364" s="20"/>
    </row>
    <row r="365" spans="4:17" ht="13.2">
      <c r="D365" s="20"/>
      <c r="O365" s="20"/>
      <c r="P365" s="20"/>
      <c r="Q365" s="20"/>
    </row>
    <row r="366" spans="4:17" ht="13.2">
      <c r="D366" s="20"/>
      <c r="O366" s="20"/>
      <c r="P366" s="20"/>
      <c r="Q366" s="20"/>
    </row>
    <row r="367" spans="4:17" ht="13.2">
      <c r="D367" s="20"/>
      <c r="O367" s="20"/>
      <c r="P367" s="20"/>
      <c r="Q367" s="20"/>
    </row>
    <row r="368" spans="4:17" ht="13.2">
      <c r="D368" s="20"/>
      <c r="O368" s="20"/>
      <c r="P368" s="20"/>
      <c r="Q368" s="20"/>
    </row>
    <row r="369" spans="4:17" ht="13.2">
      <c r="D369" s="20"/>
      <c r="O369" s="20"/>
      <c r="P369" s="20"/>
      <c r="Q369" s="20"/>
    </row>
    <row r="370" spans="4:17" ht="13.2">
      <c r="D370" s="20"/>
      <c r="O370" s="20"/>
      <c r="P370" s="20"/>
      <c r="Q370" s="20"/>
    </row>
    <row r="371" spans="4:17" ht="13.2">
      <c r="D371" s="20"/>
      <c r="O371" s="20"/>
      <c r="P371" s="20"/>
      <c r="Q371" s="20"/>
    </row>
    <row r="372" spans="4:17" ht="13.2">
      <c r="D372" s="20"/>
      <c r="O372" s="20"/>
      <c r="P372" s="20"/>
      <c r="Q372" s="20"/>
    </row>
    <row r="373" spans="4:17" ht="13.2">
      <c r="D373" s="20"/>
      <c r="O373" s="20"/>
      <c r="P373" s="20"/>
      <c r="Q373" s="20"/>
    </row>
    <row r="374" spans="4:17" ht="13.2">
      <c r="D374" s="20"/>
      <c r="O374" s="20"/>
      <c r="P374" s="20"/>
      <c r="Q374" s="20"/>
    </row>
    <row r="375" spans="4:17" ht="13.2">
      <c r="D375" s="20"/>
      <c r="O375" s="20"/>
      <c r="P375" s="20"/>
      <c r="Q375" s="20"/>
    </row>
    <row r="376" spans="4:17" ht="13.2">
      <c r="D376" s="20"/>
      <c r="O376" s="20"/>
      <c r="P376" s="20"/>
      <c r="Q376" s="20"/>
    </row>
    <row r="377" spans="4:17" ht="13.2">
      <c r="D377" s="20"/>
      <c r="O377" s="20"/>
      <c r="P377" s="20"/>
      <c r="Q377" s="20"/>
    </row>
    <row r="378" spans="4:17" ht="13.2">
      <c r="D378" s="20"/>
      <c r="O378" s="20"/>
      <c r="P378" s="20"/>
      <c r="Q378" s="20"/>
    </row>
    <row r="379" spans="4:17" ht="13.2">
      <c r="D379" s="20"/>
      <c r="O379" s="20"/>
      <c r="P379" s="20"/>
      <c r="Q379" s="20"/>
    </row>
    <row r="380" spans="4:17" ht="13.2">
      <c r="D380" s="20"/>
      <c r="O380" s="20"/>
      <c r="P380" s="20"/>
      <c r="Q380" s="20"/>
    </row>
    <row r="381" spans="4:17" ht="13.2">
      <c r="D381" s="20"/>
      <c r="O381" s="20"/>
      <c r="P381" s="20"/>
      <c r="Q381" s="20"/>
    </row>
    <row r="382" spans="4:17" ht="13.2">
      <c r="D382" s="20"/>
      <c r="O382" s="20"/>
      <c r="P382" s="20"/>
      <c r="Q382" s="20"/>
    </row>
    <row r="383" spans="4:17" ht="13.2">
      <c r="D383" s="20"/>
      <c r="O383" s="20"/>
      <c r="P383" s="20"/>
      <c r="Q383" s="20"/>
    </row>
    <row r="384" spans="4:17" ht="13.2">
      <c r="D384" s="20"/>
      <c r="O384" s="20"/>
      <c r="P384" s="20"/>
      <c r="Q384" s="20"/>
    </row>
    <row r="385" spans="4:17" ht="13.2">
      <c r="D385" s="20"/>
      <c r="O385" s="20"/>
      <c r="P385" s="20"/>
      <c r="Q385" s="20"/>
    </row>
    <row r="386" spans="4:17" ht="13.2">
      <c r="D386" s="20"/>
      <c r="O386" s="20"/>
      <c r="P386" s="20"/>
      <c r="Q386" s="20"/>
    </row>
    <row r="387" spans="4:17" ht="13.2">
      <c r="D387" s="20"/>
      <c r="O387" s="20"/>
      <c r="P387" s="20"/>
      <c r="Q387" s="20"/>
    </row>
    <row r="388" spans="4:17" ht="13.2">
      <c r="D388" s="20"/>
      <c r="O388" s="20"/>
      <c r="P388" s="20"/>
      <c r="Q388" s="20"/>
    </row>
    <row r="389" spans="4:17" ht="13.2">
      <c r="D389" s="20"/>
      <c r="O389" s="20"/>
      <c r="P389" s="20"/>
      <c r="Q389" s="20"/>
    </row>
    <row r="390" spans="4:17" ht="13.2">
      <c r="D390" s="20"/>
      <c r="O390" s="20"/>
      <c r="P390" s="20"/>
      <c r="Q390" s="20"/>
    </row>
    <row r="391" spans="4:17" ht="13.2">
      <c r="D391" s="20"/>
      <c r="O391" s="20"/>
      <c r="P391" s="20"/>
      <c r="Q391" s="20"/>
    </row>
    <row r="392" spans="4:17" ht="13.2">
      <c r="D392" s="20"/>
      <c r="O392" s="20"/>
      <c r="P392" s="20"/>
      <c r="Q392" s="20"/>
    </row>
    <row r="393" spans="4:17" ht="13.2">
      <c r="D393" s="20"/>
      <c r="O393" s="20"/>
      <c r="P393" s="20"/>
      <c r="Q393" s="20"/>
    </row>
    <row r="394" spans="4:17" ht="13.2">
      <c r="D394" s="20"/>
      <c r="O394" s="20"/>
      <c r="P394" s="20"/>
      <c r="Q394" s="20"/>
    </row>
    <row r="395" spans="4:17" ht="13.2">
      <c r="D395" s="20"/>
      <c r="O395" s="20"/>
      <c r="P395" s="20"/>
      <c r="Q395" s="20"/>
    </row>
    <row r="396" spans="4:17" ht="13.2">
      <c r="D396" s="20"/>
      <c r="O396" s="20"/>
      <c r="P396" s="20"/>
      <c r="Q396" s="20"/>
    </row>
    <row r="397" spans="4:17" ht="13.2">
      <c r="D397" s="20"/>
      <c r="O397" s="20"/>
      <c r="P397" s="20"/>
      <c r="Q397" s="20"/>
    </row>
    <row r="398" spans="4:17" ht="13.2">
      <c r="D398" s="20"/>
      <c r="O398" s="20"/>
      <c r="P398" s="20"/>
      <c r="Q398" s="20"/>
    </row>
    <row r="399" spans="4:17" ht="13.2">
      <c r="D399" s="20"/>
      <c r="O399" s="20"/>
      <c r="P399" s="20"/>
      <c r="Q399" s="20"/>
    </row>
    <row r="400" spans="4:17" ht="13.2">
      <c r="D400" s="20"/>
      <c r="O400" s="20"/>
      <c r="P400" s="20"/>
      <c r="Q400" s="20"/>
    </row>
    <row r="401" spans="4:17" ht="13.2">
      <c r="D401" s="20"/>
      <c r="O401" s="20"/>
      <c r="P401" s="20"/>
      <c r="Q401" s="20"/>
    </row>
    <row r="402" spans="4:17" ht="13.2">
      <c r="D402" s="20"/>
      <c r="O402" s="20"/>
      <c r="P402" s="20"/>
      <c r="Q402" s="20"/>
    </row>
    <row r="403" spans="4:17" ht="13.2">
      <c r="D403" s="20"/>
      <c r="O403" s="20"/>
      <c r="P403" s="20"/>
      <c r="Q403" s="20"/>
    </row>
    <row r="404" spans="4:17" ht="13.2">
      <c r="D404" s="20"/>
      <c r="O404" s="20"/>
      <c r="P404" s="20"/>
      <c r="Q404" s="20"/>
    </row>
    <row r="405" spans="4:17" ht="13.2">
      <c r="D405" s="20"/>
      <c r="O405" s="20"/>
      <c r="P405" s="20"/>
      <c r="Q405" s="20"/>
    </row>
    <row r="406" spans="4:17" ht="13.2">
      <c r="D406" s="20"/>
      <c r="O406" s="20"/>
      <c r="P406" s="20"/>
      <c r="Q406" s="20"/>
    </row>
    <row r="407" spans="4:17" ht="13.2">
      <c r="D407" s="20"/>
      <c r="O407" s="20"/>
      <c r="P407" s="20"/>
      <c r="Q407" s="20"/>
    </row>
    <row r="408" spans="4:17" ht="13.2">
      <c r="D408" s="20"/>
      <c r="O408" s="20"/>
      <c r="P408" s="20"/>
      <c r="Q408" s="20"/>
    </row>
    <row r="409" spans="4:17" ht="13.2">
      <c r="D409" s="20"/>
      <c r="O409" s="20"/>
      <c r="P409" s="20"/>
      <c r="Q409" s="20"/>
    </row>
    <row r="410" spans="4:17" ht="13.2">
      <c r="D410" s="20"/>
      <c r="O410" s="20"/>
      <c r="P410" s="20"/>
      <c r="Q410" s="20"/>
    </row>
    <row r="411" spans="4:17" ht="13.2">
      <c r="D411" s="20"/>
      <c r="O411" s="20"/>
      <c r="P411" s="20"/>
      <c r="Q411" s="20"/>
    </row>
    <row r="412" spans="4:17" ht="13.2">
      <c r="D412" s="20"/>
      <c r="O412" s="20"/>
      <c r="P412" s="20"/>
      <c r="Q412" s="20"/>
    </row>
    <row r="413" spans="4:17" ht="13.2">
      <c r="D413" s="20"/>
      <c r="O413" s="20"/>
      <c r="P413" s="20"/>
      <c r="Q413" s="20"/>
    </row>
    <row r="414" spans="4:17" ht="13.2">
      <c r="D414" s="20"/>
      <c r="O414" s="20"/>
      <c r="P414" s="20"/>
      <c r="Q414" s="20"/>
    </row>
    <row r="415" spans="4:17" ht="13.2">
      <c r="D415" s="20"/>
      <c r="O415" s="20"/>
      <c r="P415" s="20"/>
      <c r="Q415" s="20"/>
    </row>
    <row r="416" spans="4:17" ht="13.2">
      <c r="D416" s="20"/>
      <c r="O416" s="20"/>
      <c r="P416" s="20"/>
      <c r="Q416" s="20"/>
    </row>
    <row r="417" spans="4:17" ht="13.2">
      <c r="D417" s="20"/>
      <c r="O417" s="20"/>
      <c r="P417" s="20"/>
      <c r="Q417" s="20"/>
    </row>
    <row r="418" spans="4:17" ht="13.2">
      <c r="D418" s="20"/>
      <c r="O418" s="20"/>
      <c r="P418" s="20"/>
      <c r="Q418" s="20"/>
    </row>
    <row r="419" spans="4:17" ht="13.2">
      <c r="D419" s="20"/>
      <c r="O419" s="20"/>
      <c r="P419" s="20"/>
      <c r="Q419" s="20"/>
    </row>
    <row r="420" spans="4:17" ht="13.2">
      <c r="D420" s="20"/>
      <c r="O420" s="20"/>
      <c r="P420" s="20"/>
      <c r="Q420" s="20"/>
    </row>
    <row r="421" spans="4:17" ht="13.2">
      <c r="D421" s="20"/>
      <c r="O421" s="20"/>
      <c r="P421" s="20"/>
      <c r="Q421" s="20"/>
    </row>
    <row r="422" spans="4:17" ht="13.2">
      <c r="D422" s="20"/>
      <c r="O422" s="20"/>
      <c r="P422" s="20"/>
      <c r="Q422" s="20"/>
    </row>
    <row r="423" spans="4:17" ht="13.2">
      <c r="D423" s="20"/>
      <c r="O423" s="20"/>
      <c r="P423" s="20"/>
      <c r="Q423" s="20"/>
    </row>
    <row r="424" spans="4:17" ht="13.2">
      <c r="D424" s="20"/>
      <c r="O424" s="20"/>
      <c r="P424" s="20"/>
      <c r="Q424" s="20"/>
    </row>
    <row r="425" spans="4:17" ht="13.2">
      <c r="D425" s="20"/>
      <c r="O425" s="20"/>
      <c r="P425" s="20"/>
      <c r="Q425" s="20"/>
    </row>
    <row r="426" spans="4:17" ht="13.2">
      <c r="D426" s="20"/>
      <c r="O426" s="20"/>
      <c r="P426" s="20"/>
      <c r="Q426" s="20"/>
    </row>
    <row r="427" spans="4:17" ht="13.2">
      <c r="D427" s="20"/>
      <c r="O427" s="20"/>
      <c r="P427" s="20"/>
      <c r="Q427" s="20"/>
    </row>
    <row r="428" spans="4:17" ht="13.2">
      <c r="D428" s="20"/>
      <c r="O428" s="20"/>
      <c r="P428" s="20"/>
      <c r="Q428" s="20"/>
    </row>
    <row r="429" spans="4:17" ht="13.2">
      <c r="D429" s="20"/>
      <c r="O429" s="20"/>
      <c r="P429" s="20"/>
      <c r="Q429" s="20"/>
    </row>
    <row r="430" spans="4:17" ht="13.2">
      <c r="D430" s="20"/>
      <c r="O430" s="20"/>
      <c r="P430" s="20"/>
      <c r="Q430" s="20"/>
    </row>
    <row r="431" spans="4:17" ht="13.2">
      <c r="D431" s="20"/>
      <c r="O431" s="20"/>
      <c r="P431" s="20"/>
      <c r="Q431" s="20"/>
    </row>
    <row r="432" spans="4:17" ht="13.2">
      <c r="D432" s="20"/>
      <c r="O432" s="20"/>
      <c r="P432" s="20"/>
      <c r="Q432" s="20"/>
    </row>
    <row r="433" spans="4:17" ht="13.2">
      <c r="D433" s="20"/>
      <c r="O433" s="20"/>
      <c r="P433" s="20"/>
      <c r="Q433" s="20"/>
    </row>
    <row r="434" spans="4:17" ht="13.2">
      <c r="D434" s="20"/>
      <c r="O434" s="20"/>
      <c r="P434" s="20"/>
      <c r="Q434" s="20"/>
    </row>
    <row r="435" spans="4:17" ht="13.2">
      <c r="D435" s="20"/>
      <c r="O435" s="20"/>
      <c r="P435" s="20"/>
      <c r="Q435" s="20"/>
    </row>
    <row r="436" spans="4:17" ht="13.2">
      <c r="D436" s="20"/>
      <c r="O436" s="20"/>
      <c r="P436" s="20"/>
      <c r="Q436" s="20"/>
    </row>
    <row r="437" spans="4:17" ht="13.2">
      <c r="D437" s="20"/>
      <c r="O437" s="20"/>
      <c r="P437" s="20"/>
      <c r="Q437" s="20"/>
    </row>
    <row r="438" spans="4:17" ht="13.2">
      <c r="D438" s="20"/>
      <c r="O438" s="20"/>
      <c r="P438" s="20"/>
      <c r="Q438" s="20"/>
    </row>
    <row r="439" spans="4:17" ht="13.2">
      <c r="D439" s="20"/>
      <c r="O439" s="20"/>
      <c r="P439" s="20"/>
      <c r="Q439" s="20"/>
    </row>
    <row r="440" spans="4:17" ht="13.2">
      <c r="D440" s="20"/>
      <c r="O440" s="20"/>
      <c r="P440" s="20"/>
      <c r="Q440" s="20"/>
    </row>
    <row r="441" spans="4:17" ht="13.2">
      <c r="D441" s="20"/>
      <c r="O441" s="20"/>
      <c r="P441" s="20"/>
      <c r="Q441" s="20"/>
    </row>
    <row r="442" spans="4:17" ht="13.2">
      <c r="D442" s="20"/>
      <c r="O442" s="20"/>
      <c r="P442" s="20"/>
      <c r="Q442" s="20"/>
    </row>
    <row r="443" spans="4:17" ht="13.2">
      <c r="D443" s="20"/>
      <c r="O443" s="20"/>
      <c r="P443" s="20"/>
      <c r="Q443" s="20"/>
    </row>
    <row r="444" spans="4:17" ht="13.2">
      <c r="D444" s="20"/>
      <c r="O444" s="20"/>
      <c r="P444" s="20"/>
      <c r="Q444" s="20"/>
    </row>
    <row r="445" spans="4:17" ht="13.2">
      <c r="D445" s="20"/>
      <c r="O445" s="20"/>
      <c r="P445" s="20"/>
      <c r="Q445" s="20"/>
    </row>
    <row r="446" spans="4:17" ht="13.2">
      <c r="D446" s="20"/>
      <c r="O446" s="20"/>
      <c r="P446" s="20"/>
      <c r="Q446" s="20"/>
    </row>
    <row r="447" spans="4:17" ht="13.2">
      <c r="D447" s="20"/>
      <c r="O447" s="20"/>
      <c r="P447" s="20"/>
      <c r="Q447" s="20"/>
    </row>
    <row r="448" spans="4:17" ht="13.2">
      <c r="D448" s="20"/>
      <c r="O448" s="20"/>
      <c r="P448" s="20"/>
      <c r="Q448" s="20"/>
    </row>
    <row r="449" spans="4:17" ht="13.2">
      <c r="D449" s="20"/>
      <c r="O449" s="20"/>
      <c r="P449" s="20"/>
      <c r="Q449" s="20"/>
    </row>
    <row r="450" spans="4:17" ht="13.2">
      <c r="D450" s="20"/>
      <c r="O450" s="20"/>
      <c r="P450" s="20"/>
      <c r="Q450" s="20"/>
    </row>
    <row r="451" spans="4:17" ht="13.2">
      <c r="D451" s="20"/>
      <c r="O451" s="20"/>
      <c r="P451" s="20"/>
      <c r="Q451" s="20"/>
    </row>
    <row r="452" spans="4:17" ht="13.2">
      <c r="D452" s="20"/>
      <c r="O452" s="20"/>
      <c r="P452" s="20"/>
      <c r="Q452" s="20"/>
    </row>
    <row r="453" spans="4:17" ht="13.2">
      <c r="D453" s="20"/>
      <c r="O453" s="20"/>
      <c r="P453" s="20"/>
      <c r="Q453" s="20"/>
    </row>
    <row r="454" spans="4:17" ht="13.2">
      <c r="D454" s="20"/>
      <c r="O454" s="20"/>
      <c r="P454" s="20"/>
      <c r="Q454" s="20"/>
    </row>
    <row r="455" spans="4:17" ht="13.2">
      <c r="D455" s="20"/>
      <c r="O455" s="20"/>
      <c r="P455" s="20"/>
      <c r="Q455" s="20"/>
    </row>
    <row r="456" spans="4:17" ht="13.2">
      <c r="D456" s="20"/>
      <c r="O456" s="20"/>
      <c r="P456" s="20"/>
      <c r="Q456" s="20"/>
    </row>
    <row r="457" spans="4:17" ht="13.2">
      <c r="D457" s="20"/>
      <c r="O457" s="20"/>
      <c r="P457" s="20"/>
      <c r="Q457" s="20"/>
    </row>
    <row r="458" spans="4:17" ht="13.2">
      <c r="D458" s="20"/>
      <c r="O458" s="20"/>
      <c r="P458" s="20"/>
      <c r="Q458" s="20"/>
    </row>
    <row r="459" spans="4:17" ht="13.2">
      <c r="D459" s="20"/>
      <c r="O459" s="20"/>
      <c r="P459" s="20"/>
      <c r="Q459" s="20"/>
    </row>
    <row r="460" spans="4:17" ht="13.2">
      <c r="D460" s="20"/>
      <c r="O460" s="20"/>
      <c r="P460" s="20"/>
      <c r="Q460" s="20"/>
    </row>
    <row r="461" spans="4:17" ht="13.2">
      <c r="D461" s="20"/>
      <c r="O461" s="20"/>
      <c r="P461" s="20"/>
      <c r="Q461" s="20"/>
    </row>
    <row r="462" spans="4:17" ht="13.2">
      <c r="D462" s="20"/>
      <c r="O462" s="20"/>
      <c r="P462" s="20"/>
      <c r="Q462" s="20"/>
    </row>
    <row r="463" spans="4:17" ht="13.2">
      <c r="D463" s="20"/>
      <c r="O463" s="20"/>
      <c r="P463" s="20"/>
      <c r="Q463" s="20"/>
    </row>
    <row r="464" spans="4:17" ht="13.2">
      <c r="D464" s="20"/>
      <c r="O464" s="20"/>
      <c r="P464" s="20"/>
      <c r="Q464" s="20"/>
    </row>
    <row r="465" spans="4:17" ht="13.2">
      <c r="D465" s="20"/>
      <c r="O465" s="20"/>
      <c r="P465" s="20"/>
      <c r="Q465" s="20"/>
    </row>
    <row r="466" spans="4:17" ht="13.2">
      <c r="D466" s="20"/>
      <c r="O466" s="20"/>
      <c r="P466" s="20"/>
      <c r="Q466" s="20"/>
    </row>
    <row r="467" spans="4:17" ht="13.2">
      <c r="D467" s="20"/>
      <c r="O467" s="20"/>
      <c r="P467" s="20"/>
      <c r="Q467" s="20"/>
    </row>
    <row r="468" spans="4:17" ht="13.2">
      <c r="D468" s="20"/>
      <c r="O468" s="20"/>
      <c r="P468" s="20"/>
      <c r="Q468" s="20"/>
    </row>
    <row r="469" spans="4:17" ht="13.2">
      <c r="D469" s="20"/>
      <c r="O469" s="20"/>
      <c r="P469" s="20"/>
      <c r="Q469" s="20"/>
    </row>
    <row r="470" spans="4:17" ht="13.2">
      <c r="D470" s="20"/>
      <c r="O470" s="20"/>
      <c r="P470" s="20"/>
      <c r="Q470" s="20"/>
    </row>
    <row r="471" spans="4:17" ht="13.2">
      <c r="D471" s="20"/>
      <c r="O471" s="20"/>
      <c r="P471" s="20"/>
      <c r="Q471" s="20"/>
    </row>
    <row r="472" spans="4:17" ht="13.2">
      <c r="D472" s="20"/>
      <c r="O472" s="20"/>
      <c r="P472" s="20"/>
      <c r="Q472" s="20"/>
    </row>
    <row r="473" spans="4:17" ht="13.2">
      <c r="D473" s="20"/>
      <c r="O473" s="20"/>
      <c r="P473" s="20"/>
      <c r="Q473" s="20"/>
    </row>
    <row r="474" spans="4:17" ht="13.2">
      <c r="D474" s="20"/>
      <c r="O474" s="20"/>
      <c r="P474" s="20"/>
      <c r="Q474" s="20"/>
    </row>
    <row r="475" spans="4:17" ht="13.2">
      <c r="D475" s="20"/>
      <c r="O475" s="20"/>
      <c r="P475" s="20"/>
      <c r="Q475" s="20"/>
    </row>
    <row r="476" spans="4:17" ht="13.2">
      <c r="D476" s="20"/>
      <c r="O476" s="20"/>
      <c r="P476" s="20"/>
      <c r="Q476" s="20"/>
    </row>
    <row r="477" spans="4:17" ht="13.2">
      <c r="D477" s="20"/>
      <c r="O477" s="20"/>
      <c r="P477" s="20"/>
      <c r="Q477" s="20"/>
    </row>
    <row r="478" spans="4:17" ht="13.2">
      <c r="D478" s="20"/>
      <c r="O478" s="20"/>
      <c r="P478" s="20"/>
      <c r="Q478" s="20"/>
    </row>
    <row r="479" spans="4:17" ht="13.2">
      <c r="D479" s="20"/>
      <c r="O479" s="20"/>
      <c r="P479" s="20"/>
      <c r="Q479" s="20"/>
    </row>
    <row r="480" spans="4:17" ht="13.2">
      <c r="D480" s="20"/>
      <c r="O480" s="20"/>
      <c r="P480" s="20"/>
      <c r="Q480" s="20"/>
    </row>
    <row r="481" spans="4:17" ht="13.2">
      <c r="D481" s="20"/>
      <c r="O481" s="20"/>
      <c r="P481" s="20"/>
      <c r="Q481" s="20"/>
    </row>
    <row r="482" spans="4:17" ht="13.2">
      <c r="D482" s="20"/>
      <c r="O482" s="20"/>
      <c r="P482" s="20"/>
      <c r="Q482" s="20"/>
    </row>
    <row r="483" spans="4:17" ht="13.2">
      <c r="D483" s="20"/>
      <c r="O483" s="20"/>
      <c r="P483" s="20"/>
      <c r="Q483" s="20"/>
    </row>
    <row r="484" spans="4:17" ht="13.2">
      <c r="D484" s="20"/>
      <c r="O484" s="20"/>
      <c r="P484" s="20"/>
      <c r="Q484" s="20"/>
    </row>
    <row r="485" spans="4:17" ht="13.2">
      <c r="D485" s="20"/>
      <c r="O485" s="20"/>
      <c r="P485" s="20"/>
      <c r="Q485" s="20"/>
    </row>
    <row r="486" spans="4:17" ht="13.2">
      <c r="D486" s="20"/>
      <c r="O486" s="20"/>
      <c r="P486" s="20"/>
      <c r="Q486" s="20"/>
    </row>
    <row r="487" spans="4:17" ht="13.2">
      <c r="D487" s="20"/>
      <c r="O487" s="20"/>
      <c r="P487" s="20"/>
      <c r="Q487" s="20"/>
    </row>
    <row r="488" spans="4:17" ht="13.2">
      <c r="D488" s="20"/>
      <c r="O488" s="20"/>
      <c r="P488" s="20"/>
      <c r="Q488" s="20"/>
    </row>
    <row r="489" spans="4:17" ht="13.2">
      <c r="D489" s="20"/>
      <c r="O489" s="20"/>
      <c r="P489" s="20"/>
      <c r="Q489" s="20"/>
    </row>
    <row r="490" spans="4:17" ht="13.2">
      <c r="D490" s="20"/>
      <c r="O490" s="20"/>
      <c r="P490" s="20"/>
      <c r="Q490" s="20"/>
    </row>
    <row r="491" spans="4:17" ht="13.2">
      <c r="D491" s="20"/>
      <c r="O491" s="20"/>
      <c r="P491" s="20"/>
      <c r="Q491" s="20"/>
    </row>
    <row r="492" spans="4:17" ht="13.2">
      <c r="D492" s="20"/>
      <c r="O492" s="20"/>
      <c r="P492" s="20"/>
      <c r="Q492" s="20"/>
    </row>
    <row r="493" spans="4:17" ht="13.2">
      <c r="D493" s="20"/>
      <c r="O493" s="20"/>
      <c r="P493" s="20"/>
      <c r="Q493" s="20"/>
    </row>
    <row r="494" spans="4:17" ht="13.2">
      <c r="D494" s="20"/>
      <c r="O494" s="20"/>
      <c r="P494" s="20"/>
      <c r="Q494" s="20"/>
    </row>
    <row r="495" spans="4:17" ht="13.2">
      <c r="D495" s="20"/>
      <c r="O495" s="20"/>
      <c r="P495" s="20"/>
      <c r="Q495" s="20"/>
    </row>
    <row r="496" spans="4:17" ht="13.2">
      <c r="D496" s="20"/>
      <c r="O496" s="20"/>
      <c r="P496" s="20"/>
      <c r="Q496" s="20"/>
    </row>
    <row r="497" spans="4:17" ht="13.2">
      <c r="D497" s="20"/>
      <c r="O497" s="20"/>
      <c r="P497" s="20"/>
      <c r="Q497" s="20"/>
    </row>
    <row r="498" spans="4:17" ht="13.2">
      <c r="D498" s="20"/>
      <c r="O498" s="20"/>
      <c r="P498" s="20"/>
      <c r="Q498" s="20"/>
    </row>
    <row r="499" spans="4:17" ht="13.2">
      <c r="D499" s="20"/>
      <c r="O499" s="20"/>
      <c r="P499" s="20"/>
      <c r="Q499" s="20"/>
    </row>
    <row r="500" spans="4:17" ht="13.2">
      <c r="D500" s="20"/>
      <c r="O500" s="20"/>
      <c r="P500" s="20"/>
      <c r="Q500" s="20"/>
    </row>
    <row r="501" spans="4:17" ht="13.2">
      <c r="D501" s="20"/>
      <c r="O501" s="20"/>
      <c r="P501" s="20"/>
      <c r="Q501" s="20"/>
    </row>
    <row r="502" spans="4:17" ht="13.2">
      <c r="D502" s="20"/>
      <c r="O502" s="20"/>
      <c r="P502" s="20"/>
      <c r="Q502" s="20"/>
    </row>
    <row r="503" spans="4:17" ht="13.2">
      <c r="D503" s="20"/>
      <c r="O503" s="20"/>
      <c r="P503" s="20"/>
      <c r="Q503" s="20"/>
    </row>
    <row r="504" spans="4:17" ht="13.2">
      <c r="D504" s="20"/>
      <c r="O504" s="20"/>
      <c r="P504" s="20"/>
      <c r="Q504" s="20"/>
    </row>
    <row r="505" spans="4:17" ht="13.2">
      <c r="D505" s="20"/>
      <c r="O505" s="20"/>
      <c r="P505" s="20"/>
      <c r="Q505" s="20"/>
    </row>
    <row r="506" spans="4:17" ht="13.2">
      <c r="D506" s="20"/>
      <c r="O506" s="20"/>
      <c r="P506" s="20"/>
      <c r="Q506" s="20"/>
    </row>
    <row r="507" spans="4:17" ht="13.2">
      <c r="D507" s="20"/>
      <c r="O507" s="20"/>
      <c r="P507" s="20"/>
      <c r="Q507" s="20"/>
    </row>
    <row r="508" spans="4:17" ht="13.2">
      <c r="D508" s="20"/>
      <c r="O508" s="20"/>
      <c r="P508" s="20"/>
      <c r="Q508" s="20"/>
    </row>
    <row r="509" spans="4:17" ht="13.2">
      <c r="D509" s="20"/>
      <c r="O509" s="20"/>
      <c r="P509" s="20"/>
      <c r="Q509" s="20"/>
    </row>
    <row r="510" spans="4:17" ht="13.2">
      <c r="D510" s="20"/>
      <c r="O510" s="20"/>
      <c r="P510" s="20"/>
      <c r="Q510" s="20"/>
    </row>
    <row r="511" spans="4:17" ht="13.2">
      <c r="D511" s="20"/>
      <c r="O511" s="20"/>
      <c r="P511" s="20"/>
      <c r="Q511" s="20"/>
    </row>
    <row r="512" spans="4:17" ht="13.2">
      <c r="D512" s="20"/>
      <c r="O512" s="20"/>
      <c r="P512" s="20"/>
      <c r="Q512" s="20"/>
    </row>
    <row r="513" spans="4:17" ht="13.2">
      <c r="D513" s="20"/>
      <c r="O513" s="20"/>
      <c r="P513" s="20"/>
      <c r="Q513" s="20"/>
    </row>
    <row r="514" spans="4:17" ht="13.2">
      <c r="D514" s="20"/>
      <c r="O514" s="20"/>
      <c r="P514" s="20"/>
      <c r="Q514" s="20"/>
    </row>
    <row r="515" spans="4:17" ht="13.2">
      <c r="D515" s="20"/>
      <c r="O515" s="20"/>
      <c r="P515" s="20"/>
      <c r="Q515" s="20"/>
    </row>
    <row r="516" spans="4:17" ht="13.2">
      <c r="D516" s="20"/>
      <c r="O516" s="20"/>
      <c r="P516" s="20"/>
      <c r="Q516" s="20"/>
    </row>
    <row r="517" spans="4:17" ht="13.2">
      <c r="D517" s="20"/>
      <c r="O517" s="20"/>
      <c r="P517" s="20"/>
      <c r="Q517" s="20"/>
    </row>
    <row r="518" spans="4:17" ht="13.2">
      <c r="D518" s="20"/>
      <c r="O518" s="20"/>
      <c r="P518" s="20"/>
      <c r="Q518" s="20"/>
    </row>
    <row r="519" spans="4:17" ht="13.2">
      <c r="D519" s="20"/>
      <c r="O519" s="20"/>
      <c r="P519" s="20"/>
      <c r="Q519" s="20"/>
    </row>
    <row r="520" spans="4:17" ht="13.2">
      <c r="D520" s="20"/>
      <c r="O520" s="20"/>
      <c r="P520" s="20"/>
      <c r="Q520" s="20"/>
    </row>
    <row r="521" spans="4:17" ht="13.2">
      <c r="D521" s="20"/>
      <c r="O521" s="20"/>
      <c r="P521" s="20"/>
      <c r="Q521" s="20"/>
    </row>
    <row r="522" spans="4:17" ht="13.2">
      <c r="D522" s="20"/>
      <c r="O522" s="20"/>
      <c r="P522" s="20"/>
      <c r="Q522" s="20"/>
    </row>
    <row r="523" spans="4:17" ht="13.2">
      <c r="D523" s="20"/>
      <c r="O523" s="20"/>
      <c r="P523" s="20"/>
      <c r="Q523" s="20"/>
    </row>
    <row r="524" spans="4:17" ht="13.2">
      <c r="D524" s="20"/>
      <c r="O524" s="20"/>
      <c r="P524" s="20"/>
      <c r="Q524" s="20"/>
    </row>
    <row r="525" spans="4:17" ht="13.2">
      <c r="D525" s="20"/>
      <c r="O525" s="20"/>
      <c r="P525" s="20"/>
      <c r="Q525" s="20"/>
    </row>
    <row r="526" spans="4:17" ht="13.2">
      <c r="D526" s="20"/>
      <c r="O526" s="20"/>
      <c r="P526" s="20"/>
      <c r="Q526" s="20"/>
    </row>
    <row r="527" spans="4:17" ht="13.2">
      <c r="D527" s="20"/>
      <c r="O527" s="20"/>
      <c r="P527" s="20"/>
      <c r="Q527" s="20"/>
    </row>
    <row r="528" spans="4:17" ht="13.2">
      <c r="D528" s="20"/>
      <c r="O528" s="20"/>
      <c r="P528" s="20"/>
      <c r="Q528" s="20"/>
    </row>
    <row r="529" spans="4:17" ht="13.2">
      <c r="D529" s="20"/>
      <c r="O529" s="20"/>
      <c r="P529" s="20"/>
      <c r="Q529" s="20"/>
    </row>
    <row r="530" spans="4:17" ht="13.2">
      <c r="D530" s="20"/>
      <c r="O530" s="20"/>
      <c r="P530" s="20"/>
      <c r="Q530" s="20"/>
    </row>
    <row r="531" spans="4:17" ht="13.2">
      <c r="D531" s="20"/>
      <c r="O531" s="20"/>
      <c r="P531" s="20"/>
      <c r="Q531" s="20"/>
    </row>
    <row r="532" spans="4:17" ht="13.2">
      <c r="D532" s="20"/>
      <c r="O532" s="20"/>
      <c r="P532" s="20"/>
      <c r="Q532" s="20"/>
    </row>
    <row r="533" spans="4:17" ht="13.2">
      <c r="D533" s="20"/>
      <c r="O533" s="20"/>
      <c r="P533" s="20"/>
      <c r="Q533" s="20"/>
    </row>
    <row r="534" spans="4:17" ht="13.2">
      <c r="D534" s="20"/>
      <c r="O534" s="20"/>
      <c r="P534" s="20"/>
      <c r="Q534" s="20"/>
    </row>
    <row r="535" spans="4:17" ht="13.2">
      <c r="D535" s="20"/>
      <c r="O535" s="20"/>
      <c r="P535" s="20"/>
      <c r="Q535" s="20"/>
    </row>
    <row r="536" spans="4:17" ht="13.2">
      <c r="D536" s="20"/>
      <c r="O536" s="20"/>
      <c r="P536" s="20"/>
      <c r="Q536" s="20"/>
    </row>
    <row r="537" spans="4:17" ht="13.2">
      <c r="D537" s="20"/>
      <c r="O537" s="20"/>
      <c r="P537" s="20"/>
      <c r="Q537" s="20"/>
    </row>
    <row r="538" spans="4:17" ht="13.2">
      <c r="D538" s="20"/>
      <c r="O538" s="20"/>
      <c r="P538" s="20"/>
      <c r="Q538" s="20"/>
    </row>
    <row r="539" spans="4:17" ht="13.2">
      <c r="D539" s="20"/>
      <c r="O539" s="20"/>
      <c r="P539" s="20"/>
      <c r="Q539" s="20"/>
    </row>
    <row r="540" spans="4:17" ht="13.2">
      <c r="D540" s="20"/>
      <c r="O540" s="20"/>
      <c r="P540" s="20"/>
      <c r="Q540" s="20"/>
    </row>
    <row r="541" spans="4:17" ht="13.2">
      <c r="D541" s="20"/>
      <c r="O541" s="20"/>
      <c r="P541" s="20"/>
      <c r="Q541" s="20"/>
    </row>
    <row r="542" spans="4:17" ht="13.2">
      <c r="D542" s="20"/>
      <c r="O542" s="20"/>
      <c r="P542" s="20"/>
      <c r="Q542" s="20"/>
    </row>
    <row r="543" spans="4:17" ht="13.2">
      <c r="D543" s="20"/>
      <c r="O543" s="20"/>
      <c r="P543" s="20"/>
      <c r="Q543" s="20"/>
    </row>
    <row r="544" spans="4:17" ht="13.2">
      <c r="D544" s="20"/>
      <c r="O544" s="20"/>
      <c r="P544" s="20"/>
      <c r="Q544" s="20"/>
    </row>
    <row r="545" spans="4:17" ht="13.2">
      <c r="D545" s="20"/>
      <c r="O545" s="20"/>
      <c r="P545" s="20"/>
      <c r="Q545" s="20"/>
    </row>
    <row r="546" spans="4:17" ht="13.2">
      <c r="D546" s="20"/>
      <c r="O546" s="20"/>
      <c r="P546" s="20"/>
      <c r="Q546" s="20"/>
    </row>
    <row r="547" spans="4:17" ht="13.2">
      <c r="D547" s="20"/>
      <c r="O547" s="20"/>
      <c r="P547" s="20"/>
      <c r="Q547" s="20"/>
    </row>
    <row r="548" spans="4:17" ht="13.2">
      <c r="D548" s="20"/>
      <c r="O548" s="20"/>
      <c r="P548" s="20"/>
      <c r="Q548" s="20"/>
    </row>
    <row r="549" spans="4:17" ht="13.2">
      <c r="D549" s="20"/>
      <c r="O549" s="20"/>
      <c r="P549" s="20"/>
      <c r="Q549" s="20"/>
    </row>
    <row r="550" spans="4:17" ht="13.2">
      <c r="D550" s="20"/>
      <c r="O550" s="20"/>
      <c r="P550" s="20"/>
      <c r="Q550" s="20"/>
    </row>
    <row r="551" spans="4:17" ht="13.2">
      <c r="D551" s="20"/>
      <c r="O551" s="20"/>
      <c r="P551" s="20"/>
      <c r="Q551" s="20"/>
    </row>
    <row r="552" spans="4:17" ht="13.2">
      <c r="D552" s="20"/>
      <c r="O552" s="20"/>
      <c r="P552" s="20"/>
      <c r="Q552" s="20"/>
    </row>
    <row r="553" spans="4:17" ht="13.2">
      <c r="D553" s="20"/>
      <c r="O553" s="20"/>
      <c r="P553" s="20"/>
      <c r="Q553" s="20"/>
    </row>
    <row r="554" spans="4:17" ht="13.2">
      <c r="D554" s="20"/>
      <c r="O554" s="20"/>
      <c r="P554" s="20"/>
      <c r="Q554" s="20"/>
    </row>
    <row r="555" spans="4:17" ht="13.2">
      <c r="D555" s="20"/>
      <c r="O555" s="20"/>
      <c r="P555" s="20"/>
      <c r="Q555" s="20"/>
    </row>
    <row r="556" spans="4:17" ht="13.2">
      <c r="D556" s="20"/>
      <c r="O556" s="20"/>
      <c r="P556" s="20"/>
      <c r="Q556" s="20"/>
    </row>
    <row r="557" spans="4:17" ht="13.2">
      <c r="D557" s="20"/>
      <c r="O557" s="20"/>
      <c r="P557" s="20"/>
      <c r="Q557" s="20"/>
    </row>
    <row r="558" spans="4:17" ht="13.2">
      <c r="D558" s="20"/>
      <c r="O558" s="20"/>
      <c r="P558" s="20"/>
      <c r="Q558" s="20"/>
    </row>
    <row r="559" spans="4:17" ht="13.2">
      <c r="D559" s="20"/>
      <c r="O559" s="20"/>
      <c r="P559" s="20"/>
      <c r="Q559" s="20"/>
    </row>
    <row r="560" spans="4:17" ht="13.2">
      <c r="D560" s="20"/>
      <c r="O560" s="20"/>
      <c r="P560" s="20"/>
      <c r="Q560" s="20"/>
    </row>
    <row r="561" spans="4:17" ht="13.2">
      <c r="D561" s="20"/>
      <c r="O561" s="20"/>
      <c r="P561" s="20"/>
      <c r="Q561" s="20"/>
    </row>
    <row r="562" spans="4:17" ht="13.2">
      <c r="D562" s="20"/>
      <c r="O562" s="20"/>
      <c r="P562" s="20"/>
      <c r="Q562" s="20"/>
    </row>
    <row r="563" spans="4:17" ht="13.2">
      <c r="D563" s="20"/>
      <c r="O563" s="20"/>
      <c r="P563" s="20"/>
      <c r="Q563" s="20"/>
    </row>
    <row r="564" spans="4:17" ht="13.2">
      <c r="D564" s="20"/>
      <c r="O564" s="20"/>
      <c r="P564" s="20"/>
      <c r="Q564" s="20"/>
    </row>
    <row r="565" spans="4:17" ht="13.2">
      <c r="D565" s="20"/>
      <c r="O565" s="20"/>
      <c r="P565" s="20"/>
      <c r="Q565" s="20"/>
    </row>
    <row r="566" spans="4:17" ht="13.2">
      <c r="D566" s="20"/>
      <c r="O566" s="20"/>
      <c r="P566" s="20"/>
      <c r="Q566" s="20"/>
    </row>
    <row r="567" spans="4:17" ht="13.2">
      <c r="D567" s="20"/>
      <c r="O567" s="20"/>
      <c r="P567" s="20"/>
      <c r="Q567" s="20"/>
    </row>
    <row r="568" spans="4:17" ht="13.2">
      <c r="D568" s="20"/>
      <c r="O568" s="20"/>
      <c r="P568" s="20"/>
      <c r="Q568" s="20"/>
    </row>
    <row r="569" spans="4:17" ht="13.2">
      <c r="D569" s="20"/>
      <c r="O569" s="20"/>
      <c r="P569" s="20"/>
      <c r="Q569" s="20"/>
    </row>
    <row r="570" spans="4:17" ht="13.2">
      <c r="D570" s="20"/>
      <c r="O570" s="20"/>
      <c r="P570" s="20"/>
      <c r="Q570" s="20"/>
    </row>
    <row r="571" spans="4:17" ht="13.2">
      <c r="D571" s="20"/>
      <c r="O571" s="20"/>
      <c r="P571" s="20"/>
      <c r="Q571" s="20"/>
    </row>
    <row r="572" spans="4:17" ht="13.2">
      <c r="D572" s="20"/>
      <c r="O572" s="20"/>
      <c r="P572" s="20"/>
      <c r="Q572" s="20"/>
    </row>
    <row r="573" spans="4:17" ht="13.2">
      <c r="D573" s="20"/>
      <c r="O573" s="20"/>
      <c r="P573" s="20"/>
      <c r="Q573" s="20"/>
    </row>
    <row r="574" spans="4:17" ht="13.2">
      <c r="D574" s="20"/>
      <c r="O574" s="20"/>
      <c r="P574" s="20"/>
      <c r="Q574" s="20"/>
    </row>
    <row r="575" spans="4:17" ht="13.2">
      <c r="D575" s="20"/>
      <c r="O575" s="20"/>
      <c r="P575" s="20"/>
      <c r="Q575" s="20"/>
    </row>
    <row r="576" spans="4:17" ht="13.2">
      <c r="D576" s="20"/>
      <c r="O576" s="20"/>
      <c r="P576" s="20"/>
      <c r="Q576" s="20"/>
    </row>
    <row r="577" spans="4:17" ht="13.2">
      <c r="D577" s="20"/>
      <c r="O577" s="20"/>
      <c r="P577" s="20"/>
      <c r="Q577" s="20"/>
    </row>
    <row r="578" spans="4:17" ht="13.2">
      <c r="D578" s="20"/>
      <c r="O578" s="20"/>
      <c r="P578" s="20"/>
      <c r="Q578" s="20"/>
    </row>
    <row r="579" spans="4:17" ht="13.2">
      <c r="D579" s="20"/>
      <c r="O579" s="20"/>
      <c r="P579" s="20"/>
      <c r="Q579" s="20"/>
    </row>
    <row r="580" spans="4:17" ht="13.2">
      <c r="D580" s="20"/>
      <c r="O580" s="20"/>
      <c r="P580" s="20"/>
      <c r="Q580" s="20"/>
    </row>
    <row r="581" spans="4:17" ht="13.2">
      <c r="D581" s="20"/>
      <c r="O581" s="20"/>
      <c r="P581" s="20"/>
      <c r="Q581" s="20"/>
    </row>
    <row r="582" spans="4:17" ht="13.2">
      <c r="D582" s="20"/>
      <c r="O582" s="20"/>
      <c r="P582" s="20"/>
      <c r="Q582" s="20"/>
    </row>
    <row r="583" spans="4:17" ht="13.2">
      <c r="D583" s="20"/>
      <c r="O583" s="20"/>
      <c r="P583" s="20"/>
      <c r="Q583" s="20"/>
    </row>
    <row r="584" spans="4:17" ht="13.2">
      <c r="D584" s="20"/>
      <c r="O584" s="20"/>
      <c r="P584" s="20"/>
      <c r="Q584" s="20"/>
    </row>
    <row r="585" spans="4:17" ht="13.2">
      <c r="D585" s="20"/>
      <c r="O585" s="20"/>
      <c r="P585" s="20"/>
      <c r="Q585" s="20"/>
    </row>
    <row r="586" spans="4:17" ht="13.2">
      <c r="D586" s="20"/>
      <c r="O586" s="20"/>
      <c r="P586" s="20"/>
      <c r="Q586" s="20"/>
    </row>
    <row r="587" spans="4:17" ht="13.2">
      <c r="D587" s="20"/>
      <c r="O587" s="20"/>
      <c r="P587" s="20"/>
      <c r="Q587" s="20"/>
    </row>
    <row r="588" spans="4:17" ht="13.2">
      <c r="D588" s="20"/>
      <c r="O588" s="20"/>
      <c r="P588" s="20"/>
      <c r="Q588" s="20"/>
    </row>
    <row r="589" spans="4:17" ht="13.2">
      <c r="D589" s="20"/>
      <c r="O589" s="20"/>
      <c r="P589" s="20"/>
      <c r="Q589" s="20"/>
    </row>
    <row r="590" spans="4:17" ht="13.2">
      <c r="D590" s="20"/>
      <c r="O590" s="20"/>
      <c r="P590" s="20"/>
      <c r="Q590" s="20"/>
    </row>
    <row r="591" spans="4:17" ht="13.2">
      <c r="D591" s="20"/>
      <c r="O591" s="20"/>
      <c r="P591" s="20"/>
      <c r="Q591" s="20"/>
    </row>
    <row r="592" spans="4:17" ht="13.2">
      <c r="D592" s="20"/>
      <c r="O592" s="20"/>
      <c r="P592" s="20"/>
      <c r="Q592" s="20"/>
    </row>
    <row r="593" spans="4:17" ht="13.2">
      <c r="D593" s="20"/>
      <c r="O593" s="20"/>
      <c r="P593" s="20"/>
      <c r="Q593" s="20"/>
    </row>
    <row r="594" spans="4:17" ht="13.2">
      <c r="D594" s="20"/>
      <c r="O594" s="20"/>
      <c r="P594" s="20"/>
      <c r="Q594" s="20"/>
    </row>
    <row r="595" spans="4:17" ht="13.2">
      <c r="D595" s="20"/>
      <c r="O595" s="20"/>
      <c r="P595" s="20"/>
      <c r="Q595" s="20"/>
    </row>
    <row r="596" spans="4:17" ht="13.2">
      <c r="D596" s="20"/>
      <c r="O596" s="20"/>
      <c r="P596" s="20"/>
      <c r="Q596" s="20"/>
    </row>
    <row r="597" spans="4:17" ht="13.2">
      <c r="D597" s="20"/>
      <c r="O597" s="20"/>
      <c r="P597" s="20"/>
      <c r="Q597" s="20"/>
    </row>
    <row r="598" spans="4:17" ht="13.2">
      <c r="D598" s="20"/>
      <c r="O598" s="20"/>
      <c r="P598" s="20"/>
      <c r="Q598" s="20"/>
    </row>
    <row r="599" spans="4:17" ht="13.2">
      <c r="D599" s="20"/>
      <c r="O599" s="20"/>
      <c r="P599" s="20"/>
      <c r="Q599" s="20"/>
    </row>
    <row r="600" spans="4:17" ht="13.2">
      <c r="D600" s="20"/>
      <c r="O600" s="20"/>
      <c r="P600" s="20"/>
      <c r="Q600" s="20"/>
    </row>
    <row r="601" spans="4:17" ht="13.2">
      <c r="D601" s="20"/>
      <c r="O601" s="20"/>
      <c r="P601" s="20"/>
      <c r="Q601" s="20"/>
    </row>
    <row r="602" spans="4:17" ht="13.2">
      <c r="D602" s="20"/>
      <c r="O602" s="20"/>
      <c r="P602" s="20"/>
      <c r="Q602" s="20"/>
    </row>
    <row r="603" spans="4:17" ht="13.2">
      <c r="D603" s="20"/>
      <c r="O603" s="20"/>
      <c r="P603" s="20"/>
      <c r="Q603" s="20"/>
    </row>
    <row r="604" spans="4:17" ht="13.2">
      <c r="D604" s="20"/>
      <c r="O604" s="20"/>
      <c r="P604" s="20"/>
      <c r="Q604" s="20"/>
    </row>
    <row r="605" spans="4:17" ht="13.2">
      <c r="D605" s="20"/>
      <c r="O605" s="20"/>
      <c r="P605" s="20"/>
      <c r="Q605" s="20"/>
    </row>
    <row r="606" spans="4:17" ht="13.2">
      <c r="D606" s="20"/>
      <c r="O606" s="20"/>
      <c r="P606" s="20"/>
      <c r="Q606" s="20"/>
    </row>
    <row r="607" spans="4:17" ht="13.2">
      <c r="D607" s="20"/>
      <c r="O607" s="20"/>
      <c r="P607" s="20"/>
      <c r="Q607" s="20"/>
    </row>
    <row r="608" spans="4:17" ht="13.2">
      <c r="D608" s="20"/>
      <c r="O608" s="20"/>
      <c r="P608" s="20"/>
      <c r="Q608" s="20"/>
    </row>
    <row r="609" spans="4:17" ht="13.2">
      <c r="D609" s="20"/>
      <c r="O609" s="20"/>
      <c r="P609" s="20"/>
      <c r="Q609" s="20"/>
    </row>
    <row r="610" spans="4:17" ht="13.2">
      <c r="D610" s="20"/>
      <c r="O610" s="20"/>
      <c r="P610" s="20"/>
      <c r="Q610" s="20"/>
    </row>
    <row r="611" spans="4:17" ht="13.2">
      <c r="D611" s="20"/>
      <c r="O611" s="20"/>
      <c r="P611" s="20"/>
      <c r="Q611" s="20"/>
    </row>
    <row r="612" spans="4:17" ht="13.2">
      <c r="D612" s="20"/>
      <c r="O612" s="20"/>
      <c r="P612" s="20"/>
      <c r="Q612" s="20"/>
    </row>
    <row r="613" spans="4:17" ht="13.2">
      <c r="D613" s="20"/>
      <c r="O613" s="20"/>
      <c r="P613" s="20"/>
      <c r="Q613" s="20"/>
    </row>
    <row r="614" spans="4:17" ht="13.2">
      <c r="D614" s="20"/>
      <c r="O614" s="20"/>
      <c r="P614" s="20"/>
      <c r="Q614" s="20"/>
    </row>
    <row r="615" spans="4:17" ht="13.2">
      <c r="D615" s="20"/>
      <c r="O615" s="20"/>
      <c r="P615" s="20"/>
      <c r="Q615" s="20"/>
    </row>
    <row r="616" spans="4:17" ht="13.2">
      <c r="D616" s="20"/>
      <c r="O616" s="20"/>
      <c r="P616" s="20"/>
      <c r="Q616" s="20"/>
    </row>
    <row r="617" spans="4:17" ht="13.2">
      <c r="D617" s="20"/>
      <c r="O617" s="20"/>
      <c r="P617" s="20"/>
      <c r="Q617" s="20"/>
    </row>
    <row r="618" spans="4:17" ht="13.2">
      <c r="D618" s="20"/>
      <c r="O618" s="20"/>
      <c r="P618" s="20"/>
      <c r="Q618" s="20"/>
    </row>
    <row r="619" spans="4:17" ht="13.2">
      <c r="D619" s="20"/>
      <c r="O619" s="20"/>
      <c r="P619" s="20"/>
      <c r="Q619" s="20"/>
    </row>
    <row r="620" spans="4:17" ht="13.2">
      <c r="D620" s="20"/>
      <c r="O620" s="20"/>
      <c r="P620" s="20"/>
      <c r="Q620" s="20"/>
    </row>
    <row r="621" spans="4:17" ht="13.2">
      <c r="D621" s="20"/>
      <c r="O621" s="20"/>
      <c r="P621" s="20"/>
      <c r="Q621" s="20"/>
    </row>
    <row r="622" spans="4:17" ht="13.2">
      <c r="D622" s="20"/>
      <c r="O622" s="20"/>
      <c r="P622" s="20"/>
      <c r="Q622" s="20"/>
    </row>
    <row r="623" spans="4:17" ht="13.2">
      <c r="D623" s="20"/>
      <c r="O623" s="20"/>
      <c r="P623" s="20"/>
      <c r="Q623" s="20"/>
    </row>
    <row r="624" spans="4:17" ht="13.2">
      <c r="D624" s="20"/>
      <c r="O624" s="20"/>
      <c r="P624" s="20"/>
      <c r="Q624" s="20"/>
    </row>
    <row r="625" spans="4:17" ht="13.2">
      <c r="D625" s="20"/>
      <c r="O625" s="20"/>
      <c r="P625" s="20"/>
      <c r="Q625" s="20"/>
    </row>
    <row r="626" spans="4:17" ht="13.2">
      <c r="D626" s="20"/>
      <c r="O626" s="20"/>
      <c r="P626" s="20"/>
      <c r="Q626" s="20"/>
    </row>
    <row r="627" spans="4:17" ht="13.2">
      <c r="D627" s="20"/>
      <c r="O627" s="20"/>
      <c r="P627" s="20"/>
      <c r="Q627" s="20"/>
    </row>
    <row r="628" spans="4:17" ht="13.2">
      <c r="D628" s="20"/>
      <c r="O628" s="20"/>
      <c r="P628" s="20"/>
      <c r="Q628" s="20"/>
    </row>
    <row r="629" spans="4:17" ht="13.2">
      <c r="D629" s="20"/>
      <c r="O629" s="20"/>
      <c r="P629" s="20"/>
      <c r="Q629" s="20"/>
    </row>
    <row r="630" spans="4:17" ht="13.2">
      <c r="D630" s="20"/>
      <c r="O630" s="20"/>
      <c r="P630" s="20"/>
      <c r="Q630" s="20"/>
    </row>
    <row r="631" spans="4:17" ht="13.2">
      <c r="D631" s="20"/>
      <c r="O631" s="20"/>
      <c r="P631" s="20"/>
      <c r="Q631" s="20"/>
    </row>
    <row r="632" spans="4:17" ht="13.2">
      <c r="D632" s="20"/>
      <c r="O632" s="20"/>
      <c r="P632" s="20"/>
      <c r="Q632" s="20"/>
    </row>
    <row r="633" spans="4:17" ht="13.2">
      <c r="D633" s="20"/>
      <c r="O633" s="20"/>
      <c r="P633" s="20"/>
      <c r="Q633" s="20"/>
    </row>
    <row r="634" spans="4:17" ht="13.2">
      <c r="D634" s="20"/>
      <c r="O634" s="20"/>
      <c r="P634" s="20"/>
      <c r="Q634" s="20"/>
    </row>
    <row r="635" spans="4:17" ht="13.2">
      <c r="D635" s="20"/>
      <c r="O635" s="20"/>
      <c r="P635" s="20"/>
      <c r="Q635" s="20"/>
    </row>
    <row r="636" spans="4:17" ht="13.2">
      <c r="D636" s="20"/>
      <c r="O636" s="20"/>
      <c r="P636" s="20"/>
      <c r="Q636" s="20"/>
    </row>
    <row r="637" spans="4:17" ht="13.2">
      <c r="D637" s="20"/>
      <c r="O637" s="20"/>
      <c r="P637" s="20"/>
      <c r="Q637" s="20"/>
    </row>
    <row r="638" spans="4:17" ht="13.2">
      <c r="D638" s="20"/>
      <c r="O638" s="20"/>
      <c r="P638" s="20"/>
      <c r="Q638" s="20"/>
    </row>
    <row r="639" spans="4:17" ht="13.2">
      <c r="D639" s="20"/>
      <c r="O639" s="20"/>
      <c r="P639" s="20"/>
      <c r="Q639" s="20"/>
    </row>
    <row r="640" spans="4:17" ht="13.2">
      <c r="D640" s="20"/>
      <c r="O640" s="20"/>
      <c r="P640" s="20"/>
      <c r="Q640" s="20"/>
    </row>
    <row r="641" spans="4:17" ht="13.2">
      <c r="D641" s="20"/>
      <c r="O641" s="20"/>
      <c r="P641" s="20"/>
      <c r="Q641" s="20"/>
    </row>
    <row r="642" spans="4:17" ht="13.2">
      <c r="D642" s="20"/>
      <c r="O642" s="20"/>
      <c r="P642" s="20"/>
      <c r="Q642" s="20"/>
    </row>
    <row r="643" spans="4:17" ht="13.2">
      <c r="D643" s="20"/>
      <c r="O643" s="20"/>
      <c r="P643" s="20"/>
      <c r="Q643" s="20"/>
    </row>
    <row r="644" spans="4:17" ht="13.2">
      <c r="D644" s="20"/>
      <c r="O644" s="20"/>
      <c r="P644" s="20"/>
      <c r="Q644" s="20"/>
    </row>
    <row r="645" spans="4:17" ht="13.2">
      <c r="D645" s="20"/>
      <c r="O645" s="20"/>
      <c r="P645" s="20"/>
      <c r="Q645" s="20"/>
    </row>
    <row r="646" spans="4:17" ht="13.2">
      <c r="D646" s="20"/>
      <c r="O646" s="20"/>
      <c r="P646" s="20"/>
      <c r="Q646" s="20"/>
    </row>
    <row r="647" spans="4:17" ht="13.2">
      <c r="D647" s="20"/>
      <c r="O647" s="20"/>
      <c r="P647" s="20"/>
      <c r="Q647" s="20"/>
    </row>
    <row r="648" spans="4:17" ht="13.2">
      <c r="D648" s="20"/>
      <c r="O648" s="20"/>
      <c r="P648" s="20"/>
      <c r="Q648" s="20"/>
    </row>
    <row r="649" spans="4:17" ht="13.2">
      <c r="D649" s="20"/>
      <c r="O649" s="20"/>
      <c r="P649" s="20"/>
      <c r="Q649" s="20"/>
    </row>
    <row r="650" spans="4:17" ht="13.2">
      <c r="D650" s="20"/>
      <c r="O650" s="20"/>
      <c r="P650" s="20"/>
      <c r="Q650" s="20"/>
    </row>
    <row r="651" spans="4:17" ht="13.2">
      <c r="D651" s="20"/>
      <c r="O651" s="20"/>
      <c r="P651" s="20"/>
      <c r="Q651" s="20"/>
    </row>
    <row r="652" spans="4:17" ht="13.2">
      <c r="D652" s="20"/>
      <c r="O652" s="20"/>
      <c r="P652" s="20"/>
      <c r="Q652" s="20"/>
    </row>
    <row r="653" spans="4:17" ht="13.2">
      <c r="D653" s="20"/>
      <c r="O653" s="20"/>
      <c r="P653" s="20"/>
      <c r="Q653" s="20"/>
    </row>
    <row r="654" spans="4:17" ht="13.2">
      <c r="D654" s="20"/>
      <c r="O654" s="20"/>
      <c r="P654" s="20"/>
      <c r="Q654" s="20"/>
    </row>
    <row r="655" spans="4:17" ht="13.2">
      <c r="D655" s="20"/>
      <c r="O655" s="20"/>
      <c r="P655" s="20"/>
      <c r="Q655" s="20"/>
    </row>
    <row r="656" spans="4:17" ht="13.2">
      <c r="D656" s="20"/>
      <c r="O656" s="20"/>
      <c r="P656" s="20"/>
      <c r="Q656" s="20"/>
    </row>
    <row r="657" spans="4:17" ht="13.2">
      <c r="D657" s="20"/>
      <c r="O657" s="20"/>
      <c r="P657" s="20"/>
      <c r="Q657" s="20"/>
    </row>
    <row r="658" spans="4:17" ht="13.2">
      <c r="D658" s="20"/>
      <c r="O658" s="20"/>
      <c r="P658" s="20"/>
      <c r="Q658" s="20"/>
    </row>
    <row r="659" spans="4:17" ht="13.2">
      <c r="D659" s="20"/>
      <c r="O659" s="20"/>
      <c r="P659" s="20"/>
      <c r="Q659" s="20"/>
    </row>
    <row r="660" spans="4:17" ht="13.2">
      <c r="D660" s="20"/>
      <c r="O660" s="20"/>
      <c r="P660" s="20"/>
      <c r="Q660" s="20"/>
    </row>
    <row r="661" spans="4:17" ht="13.2">
      <c r="D661" s="20"/>
      <c r="O661" s="20"/>
      <c r="P661" s="20"/>
      <c r="Q661" s="20"/>
    </row>
    <row r="662" spans="4:17" ht="13.2">
      <c r="D662" s="20"/>
      <c r="O662" s="20"/>
      <c r="P662" s="20"/>
      <c r="Q662" s="20"/>
    </row>
    <row r="663" spans="4:17" ht="13.2">
      <c r="D663" s="20"/>
      <c r="O663" s="20"/>
      <c r="P663" s="20"/>
      <c r="Q663" s="20"/>
    </row>
    <row r="664" spans="4:17" ht="13.2">
      <c r="D664" s="20"/>
      <c r="O664" s="20"/>
      <c r="P664" s="20"/>
      <c r="Q664" s="20"/>
    </row>
    <row r="665" spans="4:17" ht="13.2">
      <c r="D665" s="20"/>
      <c r="O665" s="20"/>
      <c r="P665" s="20"/>
      <c r="Q665" s="20"/>
    </row>
    <row r="666" spans="4:17" ht="13.2">
      <c r="D666" s="20"/>
      <c r="O666" s="20"/>
      <c r="P666" s="20"/>
      <c r="Q666" s="20"/>
    </row>
    <row r="667" spans="4:17" ht="13.2">
      <c r="D667" s="20"/>
      <c r="O667" s="20"/>
      <c r="P667" s="20"/>
      <c r="Q667" s="20"/>
    </row>
    <row r="668" spans="4:17" ht="13.2">
      <c r="D668" s="20"/>
      <c r="O668" s="20"/>
      <c r="P668" s="20"/>
      <c r="Q668" s="20"/>
    </row>
    <row r="669" spans="4:17" ht="13.2">
      <c r="D669" s="20"/>
      <c r="O669" s="20"/>
      <c r="P669" s="20"/>
      <c r="Q669" s="20"/>
    </row>
    <row r="670" spans="4:17" ht="13.2">
      <c r="D670" s="20"/>
      <c r="O670" s="20"/>
      <c r="P670" s="20"/>
      <c r="Q670" s="20"/>
    </row>
    <row r="671" spans="4:17" ht="13.2">
      <c r="D671" s="20"/>
      <c r="O671" s="20"/>
      <c r="P671" s="20"/>
      <c r="Q671" s="20"/>
    </row>
    <row r="672" spans="4:17" ht="13.2">
      <c r="D672" s="20"/>
      <c r="O672" s="20"/>
      <c r="P672" s="20"/>
      <c r="Q672" s="20"/>
    </row>
    <row r="673" spans="4:17" ht="13.2">
      <c r="D673" s="20"/>
      <c r="O673" s="20"/>
      <c r="P673" s="20"/>
      <c r="Q673" s="20"/>
    </row>
    <row r="674" spans="4:17" ht="13.2">
      <c r="D674" s="20"/>
      <c r="O674" s="20"/>
      <c r="P674" s="20"/>
      <c r="Q674" s="20"/>
    </row>
    <row r="675" spans="4:17" ht="13.2">
      <c r="D675" s="20"/>
      <c r="O675" s="20"/>
      <c r="P675" s="20"/>
      <c r="Q675" s="20"/>
    </row>
    <row r="676" spans="4:17" ht="13.2">
      <c r="D676" s="20"/>
      <c r="O676" s="20"/>
      <c r="P676" s="20"/>
      <c r="Q676" s="20"/>
    </row>
    <row r="677" spans="4:17" ht="13.2">
      <c r="D677" s="20"/>
      <c r="O677" s="20"/>
      <c r="P677" s="20"/>
      <c r="Q677" s="20"/>
    </row>
    <row r="678" spans="4:17" ht="13.2">
      <c r="D678" s="20"/>
      <c r="O678" s="20"/>
      <c r="P678" s="20"/>
      <c r="Q678" s="20"/>
    </row>
    <row r="679" spans="4:17" ht="13.2">
      <c r="D679" s="20"/>
      <c r="O679" s="20"/>
      <c r="P679" s="20"/>
      <c r="Q679" s="20"/>
    </row>
    <row r="680" spans="4:17" ht="13.2">
      <c r="D680" s="20"/>
      <c r="O680" s="20"/>
      <c r="P680" s="20"/>
      <c r="Q680" s="20"/>
    </row>
    <row r="681" spans="4:17" ht="13.2">
      <c r="D681" s="20"/>
      <c r="O681" s="20"/>
      <c r="P681" s="20"/>
      <c r="Q681" s="20"/>
    </row>
    <row r="682" spans="4:17" ht="13.2">
      <c r="D682" s="20"/>
      <c r="O682" s="20"/>
      <c r="P682" s="20"/>
      <c r="Q682" s="20"/>
    </row>
    <row r="683" spans="4:17" ht="13.2">
      <c r="D683" s="20"/>
      <c r="O683" s="20"/>
      <c r="P683" s="20"/>
      <c r="Q683" s="20"/>
    </row>
    <row r="684" spans="4:17" ht="13.2">
      <c r="D684" s="20"/>
      <c r="O684" s="20"/>
      <c r="P684" s="20"/>
      <c r="Q684" s="20"/>
    </row>
    <row r="685" spans="4:17" ht="13.2">
      <c r="D685" s="20"/>
      <c r="O685" s="20"/>
      <c r="P685" s="20"/>
      <c r="Q685" s="20"/>
    </row>
    <row r="686" spans="4:17" ht="13.2">
      <c r="D686" s="20"/>
      <c r="O686" s="20"/>
      <c r="P686" s="20"/>
      <c r="Q686" s="20"/>
    </row>
    <row r="687" spans="4:17" ht="13.2">
      <c r="D687" s="20"/>
      <c r="O687" s="20"/>
      <c r="P687" s="20"/>
      <c r="Q687" s="20"/>
    </row>
    <row r="688" spans="4:17" ht="13.2">
      <c r="D688" s="20"/>
      <c r="O688" s="20"/>
      <c r="P688" s="20"/>
      <c r="Q688" s="20"/>
    </row>
    <row r="689" spans="4:17" ht="13.2">
      <c r="D689" s="20"/>
      <c r="O689" s="20"/>
      <c r="P689" s="20"/>
      <c r="Q689" s="20"/>
    </row>
    <row r="690" spans="4:17" ht="13.2">
      <c r="D690" s="20"/>
      <c r="O690" s="20"/>
      <c r="P690" s="20"/>
      <c r="Q690" s="20"/>
    </row>
    <row r="691" spans="4:17" ht="13.2">
      <c r="D691" s="20"/>
      <c r="O691" s="20"/>
      <c r="P691" s="20"/>
      <c r="Q691" s="20"/>
    </row>
    <row r="692" spans="4:17" ht="13.2">
      <c r="D692" s="20"/>
      <c r="O692" s="20"/>
      <c r="P692" s="20"/>
      <c r="Q692" s="20"/>
    </row>
    <row r="693" spans="4:17" ht="13.2">
      <c r="D693" s="20"/>
      <c r="O693" s="20"/>
      <c r="P693" s="20"/>
      <c r="Q693" s="20"/>
    </row>
    <row r="694" spans="4:17" ht="13.2">
      <c r="D694" s="20"/>
      <c r="O694" s="20"/>
      <c r="P694" s="20"/>
      <c r="Q694" s="20"/>
    </row>
    <row r="695" spans="4:17" ht="13.2">
      <c r="D695" s="20"/>
      <c r="O695" s="20"/>
      <c r="P695" s="20"/>
      <c r="Q695" s="20"/>
    </row>
    <row r="696" spans="4:17" ht="13.2">
      <c r="D696" s="20"/>
      <c r="O696" s="20"/>
      <c r="P696" s="20"/>
      <c r="Q696" s="20"/>
    </row>
    <row r="697" spans="4:17" ht="13.2">
      <c r="D697" s="20"/>
      <c r="O697" s="20"/>
      <c r="P697" s="20"/>
      <c r="Q697" s="20"/>
    </row>
    <row r="698" spans="4:17" ht="13.2">
      <c r="D698" s="20"/>
      <c r="O698" s="20"/>
      <c r="P698" s="20"/>
      <c r="Q698" s="20"/>
    </row>
    <row r="699" spans="4:17" ht="13.2">
      <c r="D699" s="20"/>
      <c r="O699" s="20"/>
      <c r="P699" s="20"/>
      <c r="Q699" s="20"/>
    </row>
    <row r="700" spans="4:17" ht="13.2">
      <c r="D700" s="20"/>
      <c r="O700" s="20"/>
      <c r="P700" s="20"/>
      <c r="Q700" s="20"/>
    </row>
    <row r="701" spans="4:17" ht="13.2">
      <c r="D701" s="20"/>
      <c r="O701" s="20"/>
      <c r="P701" s="20"/>
      <c r="Q701" s="20"/>
    </row>
    <row r="702" spans="4:17" ht="13.2">
      <c r="D702" s="20"/>
      <c r="O702" s="20"/>
      <c r="P702" s="20"/>
      <c r="Q702" s="20"/>
    </row>
    <row r="703" spans="4:17" ht="13.2">
      <c r="D703" s="20"/>
      <c r="O703" s="20"/>
      <c r="P703" s="20"/>
      <c r="Q703" s="20"/>
    </row>
    <row r="704" spans="4:17" ht="13.2">
      <c r="D704" s="20"/>
      <c r="O704" s="20"/>
      <c r="P704" s="20"/>
      <c r="Q704" s="20"/>
    </row>
    <row r="705" spans="4:17" ht="13.2">
      <c r="D705" s="20"/>
      <c r="O705" s="20"/>
      <c r="P705" s="20"/>
      <c r="Q705" s="20"/>
    </row>
    <row r="706" spans="4:17" ht="13.2">
      <c r="D706" s="20"/>
      <c r="O706" s="20"/>
      <c r="P706" s="20"/>
      <c r="Q706" s="20"/>
    </row>
    <row r="707" spans="4:17" ht="13.2">
      <c r="D707" s="20"/>
      <c r="O707" s="20"/>
      <c r="P707" s="20"/>
      <c r="Q707" s="20"/>
    </row>
    <row r="708" spans="4:17" ht="13.2">
      <c r="D708" s="20"/>
      <c r="O708" s="20"/>
      <c r="P708" s="20"/>
      <c r="Q708" s="20"/>
    </row>
    <row r="709" spans="4:17" ht="13.2">
      <c r="D709" s="20"/>
      <c r="O709" s="20"/>
      <c r="P709" s="20"/>
      <c r="Q709" s="20"/>
    </row>
    <row r="710" spans="4:17" ht="13.2">
      <c r="D710" s="20"/>
      <c r="O710" s="20"/>
      <c r="P710" s="20"/>
      <c r="Q710" s="20"/>
    </row>
    <row r="711" spans="4:17" ht="13.2">
      <c r="D711" s="20"/>
      <c r="O711" s="20"/>
      <c r="P711" s="20"/>
      <c r="Q711" s="20"/>
    </row>
    <row r="712" spans="4:17" ht="13.2">
      <c r="D712" s="20"/>
      <c r="O712" s="20"/>
      <c r="P712" s="20"/>
      <c r="Q712" s="20"/>
    </row>
    <row r="713" spans="4:17" ht="13.2">
      <c r="D713" s="20"/>
      <c r="O713" s="20"/>
      <c r="P713" s="20"/>
      <c r="Q713" s="20"/>
    </row>
    <row r="714" spans="4:17" ht="13.2">
      <c r="D714" s="20"/>
      <c r="O714" s="20"/>
      <c r="P714" s="20"/>
      <c r="Q714" s="20"/>
    </row>
    <row r="715" spans="4:17" ht="13.2">
      <c r="D715" s="20"/>
      <c r="O715" s="20"/>
      <c r="P715" s="20"/>
      <c r="Q715" s="20"/>
    </row>
    <row r="716" spans="4:17" ht="13.2">
      <c r="D716" s="20"/>
      <c r="O716" s="20"/>
      <c r="P716" s="20"/>
      <c r="Q716" s="20"/>
    </row>
    <row r="717" spans="4:17" ht="13.2">
      <c r="D717" s="20"/>
      <c r="O717" s="20"/>
      <c r="P717" s="20"/>
      <c r="Q717" s="20"/>
    </row>
    <row r="718" spans="4:17" ht="13.2">
      <c r="D718" s="20"/>
      <c r="O718" s="20"/>
      <c r="P718" s="20"/>
      <c r="Q718" s="20"/>
    </row>
    <row r="719" spans="4:17" ht="13.2">
      <c r="D719" s="20"/>
      <c r="O719" s="20"/>
      <c r="P719" s="20"/>
      <c r="Q719" s="20"/>
    </row>
    <row r="720" spans="4:17" ht="13.2">
      <c r="D720" s="20"/>
      <c r="O720" s="20"/>
      <c r="P720" s="20"/>
      <c r="Q720" s="20"/>
    </row>
    <row r="721" spans="4:17" ht="13.2">
      <c r="D721" s="20"/>
      <c r="O721" s="20"/>
      <c r="P721" s="20"/>
      <c r="Q721" s="20"/>
    </row>
    <row r="722" spans="4:17" ht="13.2">
      <c r="D722" s="20"/>
      <c r="O722" s="20"/>
      <c r="P722" s="20"/>
      <c r="Q722" s="20"/>
    </row>
    <row r="723" spans="4:17" ht="13.2">
      <c r="D723" s="20"/>
      <c r="O723" s="20"/>
      <c r="P723" s="20"/>
      <c r="Q723" s="20"/>
    </row>
    <row r="724" spans="4:17" ht="13.2">
      <c r="D724" s="20"/>
      <c r="O724" s="20"/>
      <c r="P724" s="20"/>
      <c r="Q724" s="20"/>
    </row>
    <row r="725" spans="4:17" ht="13.2">
      <c r="D725" s="20"/>
      <c r="O725" s="20"/>
      <c r="P725" s="20"/>
      <c r="Q725" s="20"/>
    </row>
    <row r="726" spans="4:17" ht="13.2">
      <c r="D726" s="20"/>
      <c r="O726" s="20"/>
      <c r="P726" s="20"/>
      <c r="Q726" s="20"/>
    </row>
    <row r="727" spans="4:17" ht="13.2">
      <c r="D727" s="20"/>
      <c r="O727" s="20"/>
      <c r="P727" s="20"/>
      <c r="Q727" s="20"/>
    </row>
    <row r="728" spans="4:17" ht="13.2">
      <c r="D728" s="20"/>
      <c r="O728" s="20"/>
      <c r="P728" s="20"/>
      <c r="Q728" s="20"/>
    </row>
    <row r="729" spans="4:17" ht="13.2">
      <c r="D729" s="20"/>
      <c r="O729" s="20"/>
      <c r="P729" s="20"/>
      <c r="Q729" s="20"/>
    </row>
    <row r="730" spans="4:17" ht="13.2">
      <c r="D730" s="20"/>
      <c r="O730" s="20"/>
      <c r="P730" s="20"/>
      <c r="Q730" s="20"/>
    </row>
    <row r="731" spans="4:17" ht="13.2">
      <c r="D731" s="20"/>
      <c r="O731" s="20"/>
      <c r="P731" s="20"/>
      <c r="Q731" s="20"/>
    </row>
    <row r="732" spans="4:17" ht="13.2">
      <c r="D732" s="20"/>
      <c r="O732" s="20"/>
      <c r="P732" s="20"/>
      <c r="Q732" s="20"/>
    </row>
    <row r="733" spans="4:17" ht="13.2">
      <c r="D733" s="20"/>
      <c r="O733" s="20"/>
      <c r="P733" s="20"/>
      <c r="Q733" s="20"/>
    </row>
    <row r="734" spans="4:17" ht="13.2">
      <c r="D734" s="20"/>
      <c r="O734" s="20"/>
      <c r="P734" s="20"/>
      <c r="Q734" s="20"/>
    </row>
    <row r="735" spans="4:17" ht="13.2">
      <c r="D735" s="20"/>
      <c r="O735" s="20"/>
      <c r="P735" s="20"/>
      <c r="Q735" s="20"/>
    </row>
    <row r="736" spans="4:17" ht="13.2">
      <c r="D736" s="20"/>
      <c r="O736" s="20"/>
      <c r="P736" s="20"/>
      <c r="Q736" s="20"/>
    </row>
    <row r="737" spans="4:17" ht="13.2">
      <c r="D737" s="20"/>
      <c r="O737" s="20"/>
      <c r="P737" s="20"/>
      <c r="Q737" s="20"/>
    </row>
    <row r="738" spans="4:17" ht="13.2">
      <c r="D738" s="20"/>
      <c r="O738" s="20"/>
      <c r="P738" s="20"/>
      <c r="Q738" s="20"/>
    </row>
    <row r="739" spans="4:17" ht="13.2">
      <c r="D739" s="20"/>
      <c r="O739" s="20"/>
      <c r="P739" s="20"/>
      <c r="Q739" s="20"/>
    </row>
    <row r="740" spans="4:17" ht="13.2">
      <c r="D740" s="20"/>
      <c r="O740" s="20"/>
      <c r="P740" s="20"/>
      <c r="Q740" s="20"/>
    </row>
    <row r="741" spans="4:17" ht="13.2">
      <c r="D741" s="20"/>
      <c r="O741" s="20"/>
      <c r="P741" s="20"/>
      <c r="Q741" s="20"/>
    </row>
    <row r="742" spans="4:17" ht="13.2">
      <c r="D742" s="20"/>
      <c r="O742" s="20"/>
      <c r="P742" s="20"/>
      <c r="Q742" s="20"/>
    </row>
    <row r="743" spans="4:17" ht="13.2">
      <c r="D743" s="20"/>
      <c r="O743" s="20"/>
      <c r="P743" s="20"/>
      <c r="Q743" s="20"/>
    </row>
    <row r="744" spans="4:17" ht="13.2">
      <c r="D744" s="20"/>
      <c r="O744" s="20"/>
      <c r="P744" s="20"/>
      <c r="Q744" s="20"/>
    </row>
    <row r="745" spans="4:17" ht="13.2">
      <c r="D745" s="20"/>
      <c r="O745" s="20"/>
      <c r="P745" s="20"/>
      <c r="Q745" s="20"/>
    </row>
    <row r="746" spans="4:17" ht="13.2">
      <c r="D746" s="20"/>
      <c r="O746" s="20"/>
      <c r="P746" s="20"/>
      <c r="Q746" s="20"/>
    </row>
    <row r="747" spans="4:17" ht="13.2">
      <c r="D747" s="20"/>
      <c r="O747" s="20"/>
      <c r="P747" s="20"/>
      <c r="Q747" s="20"/>
    </row>
    <row r="748" spans="4:17" ht="13.2">
      <c r="D748" s="20"/>
      <c r="O748" s="20"/>
      <c r="P748" s="20"/>
      <c r="Q748" s="20"/>
    </row>
    <row r="749" spans="4:17" ht="13.2">
      <c r="D749" s="20"/>
      <c r="O749" s="20"/>
      <c r="P749" s="20"/>
      <c r="Q749" s="20"/>
    </row>
    <row r="750" spans="4:17" ht="13.2">
      <c r="D750" s="20"/>
      <c r="O750" s="20"/>
      <c r="P750" s="20"/>
      <c r="Q750" s="20"/>
    </row>
    <row r="751" spans="4:17" ht="13.2">
      <c r="D751" s="20"/>
      <c r="O751" s="20"/>
      <c r="P751" s="20"/>
      <c r="Q751" s="20"/>
    </row>
    <row r="752" spans="4:17" ht="13.2">
      <c r="D752" s="20"/>
      <c r="O752" s="20"/>
      <c r="P752" s="20"/>
      <c r="Q752" s="20"/>
    </row>
    <row r="753" spans="4:17" ht="13.2">
      <c r="D753" s="20"/>
      <c r="O753" s="20"/>
      <c r="P753" s="20"/>
      <c r="Q753" s="20"/>
    </row>
    <row r="754" spans="4:17" ht="13.2">
      <c r="D754" s="20"/>
      <c r="O754" s="20"/>
      <c r="P754" s="20"/>
      <c r="Q754" s="20"/>
    </row>
    <row r="755" spans="4:17" ht="13.2">
      <c r="D755" s="20"/>
      <c r="O755" s="20"/>
      <c r="P755" s="20"/>
      <c r="Q755" s="20"/>
    </row>
    <row r="756" spans="4:17" ht="13.2">
      <c r="D756" s="20"/>
      <c r="O756" s="20"/>
      <c r="P756" s="20"/>
      <c r="Q756" s="20"/>
    </row>
    <row r="757" spans="4:17" ht="13.2">
      <c r="D757" s="20"/>
      <c r="O757" s="20"/>
      <c r="P757" s="20"/>
      <c r="Q757" s="20"/>
    </row>
    <row r="758" spans="4:17" ht="13.2">
      <c r="D758" s="20"/>
      <c r="O758" s="20"/>
      <c r="P758" s="20"/>
      <c r="Q758" s="20"/>
    </row>
    <row r="759" spans="4:17" ht="13.2">
      <c r="D759" s="20"/>
      <c r="O759" s="20"/>
      <c r="P759" s="20"/>
      <c r="Q759" s="20"/>
    </row>
    <row r="760" spans="4:17" ht="13.2">
      <c r="D760" s="20"/>
      <c r="O760" s="20"/>
      <c r="P760" s="20"/>
      <c r="Q760" s="20"/>
    </row>
    <row r="761" spans="4:17" ht="13.2">
      <c r="D761" s="20"/>
      <c r="O761" s="20"/>
      <c r="P761" s="20"/>
      <c r="Q761" s="20"/>
    </row>
    <row r="762" spans="4:17" ht="13.2">
      <c r="D762" s="20"/>
      <c r="O762" s="20"/>
      <c r="P762" s="20"/>
      <c r="Q762" s="20"/>
    </row>
    <row r="763" spans="4:17" ht="13.2">
      <c r="D763" s="20"/>
      <c r="O763" s="20"/>
      <c r="P763" s="20"/>
      <c r="Q763" s="20"/>
    </row>
    <row r="764" spans="4:17" ht="13.2">
      <c r="D764" s="20"/>
      <c r="O764" s="20"/>
      <c r="P764" s="20"/>
      <c r="Q764" s="20"/>
    </row>
    <row r="765" spans="4:17" ht="13.2">
      <c r="D765" s="20"/>
      <c r="O765" s="20"/>
      <c r="P765" s="20"/>
      <c r="Q765" s="20"/>
    </row>
    <row r="766" spans="4:17" ht="13.2">
      <c r="D766" s="20"/>
      <c r="O766" s="20"/>
      <c r="P766" s="20"/>
      <c r="Q766" s="20"/>
    </row>
    <row r="767" spans="4:17" ht="13.2">
      <c r="D767" s="20"/>
      <c r="O767" s="20"/>
      <c r="P767" s="20"/>
      <c r="Q767" s="20"/>
    </row>
    <row r="768" spans="4:17" ht="13.2">
      <c r="D768" s="20"/>
      <c r="O768" s="20"/>
      <c r="P768" s="20"/>
      <c r="Q768" s="20"/>
    </row>
    <row r="769" spans="4:17" ht="13.2">
      <c r="D769" s="20"/>
      <c r="O769" s="20"/>
      <c r="P769" s="20"/>
      <c r="Q769" s="20"/>
    </row>
    <row r="770" spans="4:17" ht="13.2">
      <c r="D770" s="20"/>
      <c r="O770" s="20"/>
      <c r="P770" s="20"/>
      <c r="Q770" s="20"/>
    </row>
    <row r="771" spans="4:17" ht="13.2">
      <c r="D771" s="20"/>
      <c r="O771" s="20"/>
      <c r="P771" s="20"/>
      <c r="Q771" s="20"/>
    </row>
    <row r="772" spans="4:17" ht="13.2">
      <c r="D772" s="20"/>
      <c r="O772" s="20"/>
      <c r="P772" s="20"/>
      <c r="Q772" s="20"/>
    </row>
    <row r="773" spans="4:17" ht="13.2">
      <c r="D773" s="20"/>
      <c r="O773" s="20"/>
      <c r="P773" s="20"/>
      <c r="Q773" s="20"/>
    </row>
    <row r="774" spans="4:17" ht="13.2">
      <c r="D774" s="20"/>
      <c r="O774" s="20"/>
      <c r="P774" s="20"/>
      <c r="Q774" s="20"/>
    </row>
    <row r="775" spans="4:17" ht="13.2">
      <c r="D775" s="20"/>
      <c r="O775" s="20"/>
      <c r="P775" s="20"/>
      <c r="Q775" s="20"/>
    </row>
    <row r="776" spans="4:17" ht="13.2">
      <c r="D776" s="20"/>
      <c r="O776" s="20"/>
      <c r="P776" s="20"/>
      <c r="Q776" s="20"/>
    </row>
    <row r="777" spans="4:17" ht="13.2">
      <c r="D777" s="20"/>
      <c r="O777" s="20"/>
      <c r="P777" s="20"/>
      <c r="Q777" s="20"/>
    </row>
    <row r="778" spans="4:17" ht="13.2">
      <c r="D778" s="20"/>
      <c r="O778" s="20"/>
      <c r="P778" s="20"/>
      <c r="Q778" s="20"/>
    </row>
    <row r="779" spans="4:17" ht="13.2">
      <c r="D779" s="20"/>
      <c r="O779" s="20"/>
      <c r="P779" s="20"/>
      <c r="Q779" s="20"/>
    </row>
    <row r="780" spans="4:17" ht="13.2">
      <c r="D780" s="20"/>
      <c r="O780" s="20"/>
      <c r="P780" s="20"/>
      <c r="Q780" s="20"/>
    </row>
    <row r="781" spans="4:17" ht="13.2">
      <c r="D781" s="20"/>
      <c r="O781" s="20"/>
      <c r="P781" s="20"/>
      <c r="Q781" s="20"/>
    </row>
    <row r="782" spans="4:17" ht="13.2">
      <c r="D782" s="20"/>
      <c r="O782" s="20"/>
      <c r="P782" s="20"/>
      <c r="Q782" s="20"/>
    </row>
    <row r="783" spans="4:17" ht="13.2">
      <c r="D783" s="20"/>
      <c r="O783" s="20"/>
      <c r="P783" s="20"/>
      <c r="Q783" s="20"/>
    </row>
    <row r="784" spans="4:17" ht="13.2">
      <c r="D784" s="20"/>
      <c r="O784" s="20"/>
      <c r="P784" s="20"/>
      <c r="Q784" s="20"/>
    </row>
    <row r="785" spans="4:17" ht="13.2">
      <c r="D785" s="20"/>
      <c r="O785" s="20"/>
      <c r="P785" s="20"/>
      <c r="Q785" s="20"/>
    </row>
    <row r="786" spans="4:17" ht="13.2">
      <c r="D786" s="20"/>
      <c r="O786" s="20"/>
      <c r="P786" s="20"/>
      <c r="Q786" s="20"/>
    </row>
    <row r="787" spans="4:17" ht="13.2">
      <c r="D787" s="20"/>
      <c r="O787" s="20"/>
      <c r="P787" s="20"/>
      <c r="Q787" s="20"/>
    </row>
    <row r="788" spans="4:17" ht="13.2">
      <c r="D788" s="20"/>
      <c r="O788" s="20"/>
      <c r="P788" s="20"/>
      <c r="Q788" s="20"/>
    </row>
    <row r="789" spans="4:17" ht="13.2">
      <c r="D789" s="20"/>
      <c r="O789" s="20"/>
      <c r="P789" s="20"/>
      <c r="Q789" s="20"/>
    </row>
    <row r="790" spans="4:17" ht="13.2">
      <c r="D790" s="20"/>
      <c r="O790" s="20"/>
      <c r="P790" s="20"/>
      <c r="Q790" s="20"/>
    </row>
    <row r="791" spans="4:17" ht="13.2">
      <c r="D791" s="20"/>
      <c r="O791" s="20"/>
      <c r="P791" s="20"/>
      <c r="Q791" s="20"/>
    </row>
    <row r="792" spans="4:17" ht="13.2">
      <c r="D792" s="20"/>
      <c r="O792" s="20"/>
      <c r="P792" s="20"/>
      <c r="Q792" s="20"/>
    </row>
    <row r="793" spans="4:17" ht="13.2">
      <c r="D793" s="20"/>
      <c r="O793" s="20"/>
      <c r="P793" s="20"/>
      <c r="Q793" s="20"/>
    </row>
    <row r="794" spans="4:17" ht="13.2">
      <c r="D794" s="20"/>
      <c r="O794" s="20"/>
      <c r="P794" s="20"/>
      <c r="Q794" s="20"/>
    </row>
    <row r="795" spans="4:17" ht="13.2">
      <c r="D795" s="20"/>
      <c r="O795" s="20"/>
      <c r="P795" s="20"/>
      <c r="Q795" s="20"/>
    </row>
    <row r="796" spans="4:17" ht="13.2">
      <c r="D796" s="20"/>
      <c r="O796" s="20"/>
      <c r="P796" s="20"/>
      <c r="Q796" s="20"/>
    </row>
    <row r="797" spans="4:17" ht="13.2">
      <c r="D797" s="20"/>
      <c r="O797" s="20"/>
      <c r="P797" s="20"/>
      <c r="Q797" s="20"/>
    </row>
    <row r="798" spans="4:17" ht="13.2">
      <c r="D798" s="20"/>
      <c r="O798" s="20"/>
      <c r="P798" s="20"/>
      <c r="Q798" s="20"/>
    </row>
    <row r="799" spans="4:17" ht="13.2">
      <c r="D799" s="20"/>
      <c r="O799" s="20"/>
      <c r="P799" s="20"/>
      <c r="Q799" s="20"/>
    </row>
    <row r="800" spans="4:17" ht="13.2">
      <c r="D800" s="20"/>
      <c r="O800" s="20"/>
      <c r="P800" s="20"/>
      <c r="Q800" s="20"/>
    </row>
    <row r="801" spans="4:17" ht="13.2">
      <c r="D801" s="20"/>
      <c r="O801" s="20"/>
      <c r="P801" s="20"/>
      <c r="Q801" s="20"/>
    </row>
    <row r="802" spans="4:17" ht="13.2">
      <c r="D802" s="20"/>
      <c r="O802" s="20"/>
      <c r="P802" s="20"/>
      <c r="Q802" s="20"/>
    </row>
    <row r="803" spans="4:17" ht="13.2">
      <c r="D803" s="20"/>
      <c r="O803" s="20"/>
      <c r="P803" s="20"/>
      <c r="Q803" s="20"/>
    </row>
    <row r="804" spans="4:17" ht="13.2">
      <c r="D804" s="20"/>
      <c r="O804" s="20"/>
      <c r="P804" s="20"/>
      <c r="Q804" s="20"/>
    </row>
    <row r="805" spans="4:17" ht="13.2">
      <c r="D805" s="20"/>
      <c r="O805" s="20"/>
      <c r="P805" s="20"/>
      <c r="Q805" s="20"/>
    </row>
    <row r="806" spans="4:17" ht="13.2">
      <c r="D806" s="20"/>
      <c r="O806" s="20"/>
      <c r="P806" s="20"/>
      <c r="Q806" s="20"/>
    </row>
    <row r="807" spans="4:17" ht="13.2">
      <c r="D807" s="20"/>
      <c r="O807" s="20"/>
      <c r="P807" s="20"/>
      <c r="Q807" s="20"/>
    </row>
    <row r="808" spans="4:17" ht="13.2">
      <c r="D808" s="20"/>
      <c r="O808" s="20"/>
      <c r="P808" s="20"/>
      <c r="Q808" s="20"/>
    </row>
    <row r="809" spans="4:17" ht="13.2">
      <c r="D809" s="20"/>
      <c r="O809" s="20"/>
      <c r="P809" s="20"/>
      <c r="Q809" s="20"/>
    </row>
    <row r="810" spans="4:17" ht="13.2">
      <c r="D810" s="20"/>
      <c r="O810" s="20"/>
      <c r="P810" s="20"/>
      <c r="Q810" s="20"/>
    </row>
    <row r="811" spans="4:17" ht="13.2">
      <c r="D811" s="20"/>
      <c r="O811" s="20"/>
      <c r="P811" s="20"/>
      <c r="Q811" s="20"/>
    </row>
    <row r="812" spans="4:17" ht="13.2">
      <c r="D812" s="20"/>
      <c r="O812" s="20"/>
      <c r="P812" s="20"/>
      <c r="Q812" s="20"/>
    </row>
    <row r="813" spans="4:17" ht="13.2">
      <c r="D813" s="20"/>
      <c r="O813" s="20"/>
      <c r="P813" s="20"/>
      <c r="Q813" s="20"/>
    </row>
    <row r="814" spans="4:17" ht="13.2">
      <c r="D814" s="20"/>
      <c r="O814" s="20"/>
      <c r="P814" s="20"/>
      <c r="Q814" s="20"/>
    </row>
    <row r="815" spans="4:17" ht="13.2">
      <c r="D815" s="20"/>
      <c r="O815" s="20"/>
      <c r="P815" s="20"/>
      <c r="Q815" s="20"/>
    </row>
    <row r="816" spans="4:17" ht="13.2">
      <c r="D816" s="20"/>
      <c r="O816" s="20"/>
      <c r="P816" s="20"/>
      <c r="Q816" s="20"/>
    </row>
    <row r="817" spans="4:17" ht="13.2">
      <c r="D817" s="20"/>
      <c r="O817" s="20"/>
      <c r="P817" s="20"/>
      <c r="Q817" s="20"/>
    </row>
    <row r="818" spans="4:17" ht="13.2">
      <c r="D818" s="20"/>
      <c r="O818" s="20"/>
      <c r="P818" s="20"/>
      <c r="Q818" s="20"/>
    </row>
    <row r="819" spans="4:17" ht="13.2">
      <c r="D819" s="20"/>
      <c r="O819" s="20"/>
      <c r="P819" s="20"/>
      <c r="Q819" s="20"/>
    </row>
    <row r="820" spans="4:17" ht="13.2">
      <c r="D820" s="20"/>
      <c r="O820" s="20"/>
      <c r="P820" s="20"/>
      <c r="Q820" s="20"/>
    </row>
    <row r="821" spans="4:17" ht="13.2">
      <c r="D821" s="20"/>
      <c r="O821" s="20"/>
      <c r="P821" s="20"/>
      <c r="Q821" s="20"/>
    </row>
    <row r="822" spans="4:17" ht="13.2">
      <c r="D822" s="20"/>
      <c r="O822" s="20"/>
      <c r="P822" s="20"/>
      <c r="Q822" s="20"/>
    </row>
    <row r="823" spans="4:17" ht="13.2">
      <c r="D823" s="20"/>
      <c r="O823" s="20"/>
      <c r="P823" s="20"/>
      <c r="Q823" s="20"/>
    </row>
    <row r="824" spans="4:17" ht="13.2">
      <c r="D824" s="20"/>
      <c r="O824" s="20"/>
      <c r="P824" s="20"/>
      <c r="Q824" s="20"/>
    </row>
    <row r="825" spans="4:17" ht="13.2">
      <c r="D825" s="20"/>
      <c r="O825" s="20"/>
      <c r="P825" s="20"/>
      <c r="Q825" s="20"/>
    </row>
    <row r="826" spans="4:17" ht="13.2">
      <c r="D826" s="20"/>
      <c r="O826" s="20"/>
      <c r="P826" s="20"/>
      <c r="Q826" s="20"/>
    </row>
    <row r="827" spans="4:17" ht="13.2">
      <c r="D827" s="20"/>
      <c r="O827" s="20"/>
      <c r="P827" s="20"/>
      <c r="Q827" s="20"/>
    </row>
    <row r="828" spans="4:17" ht="13.2">
      <c r="D828" s="20"/>
      <c r="O828" s="20"/>
      <c r="P828" s="20"/>
      <c r="Q828" s="20"/>
    </row>
    <row r="829" spans="4:17" ht="13.2">
      <c r="D829" s="20"/>
      <c r="O829" s="20"/>
      <c r="P829" s="20"/>
      <c r="Q829" s="20"/>
    </row>
    <row r="830" spans="4:17" ht="13.2">
      <c r="D830" s="20"/>
      <c r="O830" s="20"/>
      <c r="P830" s="20"/>
      <c r="Q830" s="20"/>
    </row>
    <row r="831" spans="4:17" ht="13.2">
      <c r="D831" s="20"/>
      <c r="O831" s="20"/>
      <c r="P831" s="20"/>
      <c r="Q831" s="20"/>
    </row>
    <row r="832" spans="4:17" ht="13.2">
      <c r="D832" s="20"/>
      <c r="O832" s="20"/>
      <c r="P832" s="20"/>
      <c r="Q832" s="20"/>
    </row>
    <row r="833" spans="4:17" ht="13.2">
      <c r="D833" s="20"/>
      <c r="O833" s="20"/>
      <c r="P833" s="20"/>
      <c r="Q833" s="20"/>
    </row>
    <row r="834" spans="4:17" ht="13.2">
      <c r="D834" s="20"/>
      <c r="O834" s="20"/>
      <c r="P834" s="20"/>
      <c r="Q834" s="20"/>
    </row>
    <row r="835" spans="4:17" ht="13.2">
      <c r="D835" s="20"/>
      <c r="O835" s="20"/>
      <c r="P835" s="20"/>
      <c r="Q835" s="20"/>
    </row>
    <row r="836" spans="4:17" ht="13.2">
      <c r="D836" s="20"/>
      <c r="O836" s="20"/>
      <c r="P836" s="20"/>
      <c r="Q836" s="20"/>
    </row>
    <row r="837" spans="4:17" ht="13.2">
      <c r="D837" s="20"/>
      <c r="O837" s="20"/>
      <c r="P837" s="20"/>
      <c r="Q837" s="20"/>
    </row>
    <row r="838" spans="4:17" ht="13.2">
      <c r="D838" s="20"/>
      <c r="O838" s="20"/>
      <c r="P838" s="20"/>
      <c r="Q838" s="20"/>
    </row>
    <row r="839" spans="4:17" ht="13.2">
      <c r="D839" s="20"/>
      <c r="O839" s="20"/>
      <c r="P839" s="20"/>
      <c r="Q839" s="20"/>
    </row>
    <row r="840" spans="4:17" ht="13.2">
      <c r="D840" s="20"/>
      <c r="O840" s="20"/>
      <c r="P840" s="20"/>
      <c r="Q840" s="20"/>
    </row>
    <row r="841" spans="4:17" ht="13.2">
      <c r="D841" s="20"/>
      <c r="O841" s="20"/>
      <c r="P841" s="20"/>
      <c r="Q841" s="20"/>
    </row>
    <row r="842" spans="4:17" ht="13.2">
      <c r="D842" s="20"/>
      <c r="O842" s="20"/>
      <c r="P842" s="20"/>
      <c r="Q842" s="20"/>
    </row>
    <row r="843" spans="4:17" ht="13.2">
      <c r="D843" s="20"/>
      <c r="O843" s="20"/>
      <c r="P843" s="20"/>
      <c r="Q843" s="20"/>
    </row>
    <row r="844" spans="4:17" ht="13.2">
      <c r="D844" s="20"/>
      <c r="O844" s="20"/>
      <c r="P844" s="20"/>
      <c r="Q844" s="20"/>
    </row>
    <row r="845" spans="4:17" ht="13.2">
      <c r="D845" s="20"/>
      <c r="O845" s="20"/>
      <c r="P845" s="20"/>
      <c r="Q845" s="20"/>
    </row>
    <row r="846" spans="4:17" ht="13.2">
      <c r="D846" s="20"/>
      <c r="O846" s="20"/>
      <c r="P846" s="20"/>
      <c r="Q846" s="20"/>
    </row>
    <row r="847" spans="4:17" ht="13.2">
      <c r="D847" s="20"/>
      <c r="O847" s="20"/>
      <c r="P847" s="20"/>
      <c r="Q847" s="20"/>
    </row>
    <row r="848" spans="4:17" ht="13.2">
      <c r="D848" s="20"/>
      <c r="O848" s="20"/>
      <c r="P848" s="20"/>
      <c r="Q848" s="20"/>
    </row>
    <row r="849" spans="4:17" ht="13.2">
      <c r="D849" s="20"/>
      <c r="O849" s="20"/>
      <c r="P849" s="20"/>
      <c r="Q849" s="20"/>
    </row>
    <row r="850" spans="4:17" ht="13.2">
      <c r="D850" s="20"/>
      <c r="O850" s="20"/>
      <c r="P850" s="20"/>
      <c r="Q850" s="20"/>
    </row>
    <row r="851" spans="4:17" ht="13.2">
      <c r="D851" s="20"/>
      <c r="O851" s="20"/>
      <c r="P851" s="20"/>
      <c r="Q851" s="20"/>
    </row>
    <row r="852" spans="4:17" ht="13.2">
      <c r="D852" s="20"/>
      <c r="O852" s="20"/>
      <c r="P852" s="20"/>
      <c r="Q852" s="20"/>
    </row>
    <row r="853" spans="4:17" ht="13.2">
      <c r="D853" s="20"/>
      <c r="O853" s="20"/>
      <c r="P853" s="20"/>
      <c r="Q853" s="20"/>
    </row>
    <row r="854" spans="4:17" ht="13.2">
      <c r="D854" s="20"/>
      <c r="O854" s="20"/>
      <c r="P854" s="20"/>
      <c r="Q854" s="20"/>
    </row>
    <row r="855" spans="4:17" ht="13.2">
      <c r="D855" s="20"/>
      <c r="O855" s="20"/>
      <c r="P855" s="20"/>
      <c r="Q855" s="20"/>
    </row>
    <row r="856" spans="4:17" ht="13.2">
      <c r="D856" s="20"/>
      <c r="O856" s="20"/>
      <c r="P856" s="20"/>
      <c r="Q856" s="20"/>
    </row>
    <row r="857" spans="4:17" ht="13.2">
      <c r="D857" s="20"/>
      <c r="O857" s="20"/>
      <c r="P857" s="20"/>
      <c r="Q857" s="20"/>
    </row>
    <row r="858" spans="4:17" ht="13.2">
      <c r="D858" s="20"/>
      <c r="O858" s="20"/>
      <c r="P858" s="20"/>
      <c r="Q858" s="20"/>
    </row>
    <row r="859" spans="4:17" ht="13.2">
      <c r="D859" s="20"/>
      <c r="O859" s="20"/>
      <c r="P859" s="20"/>
      <c r="Q859" s="20"/>
    </row>
    <row r="860" spans="4:17" ht="13.2">
      <c r="D860" s="20"/>
      <c r="O860" s="20"/>
      <c r="P860" s="20"/>
      <c r="Q860" s="20"/>
    </row>
    <row r="861" spans="4:17" ht="13.2">
      <c r="D861" s="20"/>
      <c r="O861" s="20"/>
      <c r="P861" s="20"/>
      <c r="Q861" s="20"/>
    </row>
    <row r="862" spans="4:17" ht="13.2">
      <c r="D862" s="20"/>
      <c r="O862" s="20"/>
      <c r="P862" s="20"/>
      <c r="Q862" s="20"/>
    </row>
    <row r="863" spans="4:17" ht="13.2">
      <c r="D863" s="20"/>
      <c r="O863" s="20"/>
      <c r="P863" s="20"/>
      <c r="Q863" s="20"/>
    </row>
    <row r="864" spans="4:17" ht="13.2">
      <c r="D864" s="20"/>
      <c r="O864" s="20"/>
      <c r="P864" s="20"/>
      <c r="Q864" s="20"/>
    </row>
    <row r="865" spans="4:17" ht="13.2">
      <c r="D865" s="20"/>
      <c r="O865" s="20"/>
      <c r="P865" s="20"/>
      <c r="Q865" s="20"/>
    </row>
    <row r="866" spans="4:17" ht="13.2">
      <c r="D866" s="20"/>
      <c r="O866" s="20"/>
      <c r="P866" s="20"/>
      <c r="Q866" s="20"/>
    </row>
    <row r="867" spans="4:17" ht="13.2">
      <c r="D867" s="20"/>
      <c r="O867" s="20"/>
      <c r="P867" s="20"/>
      <c r="Q867" s="20"/>
    </row>
    <row r="868" spans="4:17" ht="13.2">
      <c r="D868" s="20"/>
      <c r="O868" s="20"/>
      <c r="P868" s="20"/>
      <c r="Q868" s="20"/>
    </row>
    <row r="869" spans="4:17" ht="13.2">
      <c r="D869" s="20"/>
      <c r="O869" s="20"/>
      <c r="P869" s="20"/>
      <c r="Q869" s="20"/>
    </row>
    <row r="870" spans="4:17" ht="13.2">
      <c r="D870" s="20"/>
      <c r="O870" s="20"/>
      <c r="P870" s="20"/>
      <c r="Q870" s="20"/>
    </row>
    <row r="871" spans="4:17" ht="13.2">
      <c r="D871" s="20"/>
      <c r="O871" s="20"/>
      <c r="P871" s="20"/>
      <c r="Q871" s="20"/>
    </row>
    <row r="872" spans="4:17" ht="13.2">
      <c r="D872" s="20"/>
      <c r="O872" s="20"/>
      <c r="P872" s="20"/>
      <c r="Q872" s="20"/>
    </row>
    <row r="873" spans="4:17" ht="13.2">
      <c r="D873" s="20"/>
      <c r="O873" s="20"/>
      <c r="P873" s="20"/>
      <c r="Q873" s="20"/>
    </row>
    <row r="874" spans="4:17" ht="13.2">
      <c r="D874" s="20"/>
      <c r="O874" s="20"/>
      <c r="P874" s="20"/>
      <c r="Q874" s="20"/>
    </row>
    <row r="875" spans="4:17" ht="13.2">
      <c r="D875" s="20"/>
      <c r="O875" s="20"/>
      <c r="P875" s="20"/>
      <c r="Q875" s="20"/>
    </row>
    <row r="876" spans="4:17" ht="13.2">
      <c r="D876" s="20"/>
      <c r="O876" s="20"/>
      <c r="P876" s="20"/>
      <c r="Q876" s="20"/>
    </row>
    <row r="877" spans="4:17" ht="13.2">
      <c r="D877" s="20"/>
      <c r="O877" s="20"/>
      <c r="P877" s="20"/>
      <c r="Q877" s="20"/>
    </row>
    <row r="878" spans="4:17" ht="13.2">
      <c r="D878" s="20"/>
      <c r="O878" s="20"/>
      <c r="P878" s="20"/>
      <c r="Q878" s="20"/>
    </row>
    <row r="879" spans="4:17" ht="13.2">
      <c r="D879" s="20"/>
      <c r="O879" s="20"/>
      <c r="P879" s="20"/>
      <c r="Q879" s="20"/>
    </row>
    <row r="880" spans="4:17" ht="13.2">
      <c r="D880" s="20"/>
      <c r="O880" s="20"/>
      <c r="P880" s="20"/>
      <c r="Q880" s="20"/>
    </row>
    <row r="881" spans="4:17" ht="13.2">
      <c r="D881" s="20"/>
      <c r="O881" s="20"/>
      <c r="P881" s="20"/>
      <c r="Q881" s="20"/>
    </row>
    <row r="882" spans="4:17" ht="13.2">
      <c r="D882" s="20"/>
      <c r="O882" s="20"/>
      <c r="P882" s="20"/>
      <c r="Q882" s="20"/>
    </row>
    <row r="883" spans="4:17" ht="13.2">
      <c r="D883" s="20"/>
      <c r="O883" s="20"/>
      <c r="P883" s="20"/>
      <c r="Q883" s="20"/>
    </row>
    <row r="884" spans="4:17" ht="13.2">
      <c r="D884" s="20"/>
      <c r="O884" s="20"/>
      <c r="P884" s="20"/>
      <c r="Q884" s="20"/>
    </row>
    <row r="885" spans="4:17" ht="13.2">
      <c r="D885" s="20"/>
      <c r="O885" s="20"/>
      <c r="P885" s="20"/>
      <c r="Q885" s="20"/>
    </row>
    <row r="886" spans="4:17" ht="13.2">
      <c r="D886" s="20"/>
      <c r="O886" s="20"/>
      <c r="P886" s="20"/>
      <c r="Q886" s="20"/>
    </row>
    <row r="887" spans="4:17" ht="13.2">
      <c r="D887" s="20"/>
      <c r="O887" s="20"/>
      <c r="P887" s="20"/>
      <c r="Q887" s="20"/>
    </row>
    <row r="888" spans="4:17" ht="13.2">
      <c r="D888" s="20"/>
      <c r="O888" s="20"/>
      <c r="P888" s="20"/>
      <c r="Q888" s="20"/>
    </row>
    <row r="889" spans="4:17" ht="13.2">
      <c r="D889" s="20"/>
      <c r="O889" s="20"/>
      <c r="P889" s="20"/>
      <c r="Q889" s="20"/>
    </row>
    <row r="890" spans="4:17" ht="13.2">
      <c r="D890" s="20"/>
      <c r="O890" s="20"/>
      <c r="P890" s="20"/>
      <c r="Q890" s="20"/>
    </row>
    <row r="891" spans="4:17" ht="13.2">
      <c r="D891" s="20"/>
      <c r="O891" s="20"/>
      <c r="P891" s="20"/>
      <c r="Q891" s="20"/>
    </row>
    <row r="892" spans="4:17" ht="13.2">
      <c r="D892" s="20"/>
      <c r="O892" s="20"/>
      <c r="P892" s="20"/>
      <c r="Q892" s="20"/>
    </row>
    <row r="893" spans="4:17" ht="13.2">
      <c r="D893" s="20"/>
      <c r="O893" s="20"/>
      <c r="P893" s="20"/>
      <c r="Q893" s="20"/>
    </row>
    <row r="894" spans="4:17" ht="13.2">
      <c r="D894" s="20"/>
      <c r="O894" s="20"/>
      <c r="P894" s="20"/>
      <c r="Q894" s="20"/>
    </row>
    <row r="895" spans="4:17" ht="13.2">
      <c r="D895" s="20"/>
      <c r="O895" s="20"/>
      <c r="P895" s="20"/>
      <c r="Q895" s="20"/>
    </row>
    <row r="896" spans="4:17" ht="13.2">
      <c r="D896" s="20"/>
      <c r="O896" s="20"/>
      <c r="P896" s="20"/>
      <c r="Q896" s="20"/>
    </row>
    <row r="897" spans="4:17" ht="13.2">
      <c r="D897" s="20"/>
      <c r="O897" s="20"/>
      <c r="P897" s="20"/>
      <c r="Q897" s="20"/>
    </row>
    <row r="898" spans="4:17" ht="13.2">
      <c r="D898" s="20"/>
      <c r="O898" s="20"/>
      <c r="P898" s="20"/>
      <c r="Q898" s="20"/>
    </row>
    <row r="899" spans="4:17" ht="13.2">
      <c r="D899" s="20"/>
      <c r="O899" s="20"/>
      <c r="P899" s="20"/>
      <c r="Q899" s="20"/>
    </row>
    <row r="900" spans="4:17" ht="13.2">
      <c r="D900" s="20"/>
      <c r="O900" s="20"/>
      <c r="P900" s="20"/>
      <c r="Q900" s="20"/>
    </row>
    <row r="901" spans="4:17" ht="13.2">
      <c r="D901" s="20"/>
      <c r="O901" s="20"/>
      <c r="P901" s="20"/>
      <c r="Q901" s="20"/>
    </row>
    <row r="902" spans="4:17" ht="13.2">
      <c r="D902" s="20"/>
      <c r="O902" s="20"/>
      <c r="P902" s="20"/>
      <c r="Q902" s="20"/>
    </row>
    <row r="903" spans="4:17" ht="13.2">
      <c r="D903" s="20"/>
      <c r="O903" s="20"/>
      <c r="P903" s="20"/>
      <c r="Q903" s="20"/>
    </row>
    <row r="904" spans="4:17" ht="13.2">
      <c r="D904" s="20"/>
      <c r="O904" s="20"/>
      <c r="P904" s="20"/>
      <c r="Q904" s="20"/>
    </row>
    <row r="905" spans="4:17" ht="13.2">
      <c r="D905" s="20"/>
      <c r="O905" s="20"/>
      <c r="P905" s="20"/>
      <c r="Q905" s="20"/>
    </row>
    <row r="906" spans="4:17" ht="13.2">
      <c r="D906" s="20"/>
      <c r="O906" s="20"/>
      <c r="P906" s="20"/>
      <c r="Q906" s="20"/>
    </row>
    <row r="907" spans="4:17" ht="13.2">
      <c r="D907" s="20"/>
      <c r="O907" s="20"/>
      <c r="P907" s="20"/>
      <c r="Q907" s="20"/>
    </row>
    <row r="908" spans="4:17" ht="13.2">
      <c r="D908" s="20"/>
      <c r="O908" s="20"/>
      <c r="P908" s="20"/>
      <c r="Q908" s="20"/>
    </row>
    <row r="909" spans="4:17" ht="13.2">
      <c r="D909" s="20"/>
      <c r="O909" s="20"/>
      <c r="P909" s="20"/>
      <c r="Q909" s="20"/>
    </row>
    <row r="910" spans="4:17" ht="13.2">
      <c r="D910" s="20"/>
      <c r="O910" s="20"/>
      <c r="P910" s="20"/>
      <c r="Q910" s="20"/>
    </row>
    <row r="911" spans="4:17" ht="13.2">
      <c r="D911" s="20"/>
      <c r="O911" s="20"/>
      <c r="P911" s="20"/>
      <c r="Q911" s="20"/>
    </row>
    <row r="912" spans="4:17" ht="13.2">
      <c r="D912" s="20"/>
      <c r="O912" s="20"/>
      <c r="P912" s="20"/>
      <c r="Q912" s="20"/>
    </row>
    <row r="913" spans="4:17" ht="13.2">
      <c r="D913" s="20"/>
      <c r="O913" s="20"/>
      <c r="P913" s="20"/>
      <c r="Q913" s="20"/>
    </row>
    <row r="914" spans="4:17" ht="13.2">
      <c r="D914" s="20"/>
      <c r="O914" s="20"/>
      <c r="P914" s="20"/>
      <c r="Q914" s="20"/>
    </row>
    <row r="915" spans="4:17" ht="13.2">
      <c r="D915" s="20"/>
      <c r="O915" s="20"/>
      <c r="P915" s="20"/>
      <c r="Q915" s="20"/>
    </row>
    <row r="916" spans="4:17" ht="13.2">
      <c r="D916" s="20"/>
      <c r="O916" s="20"/>
      <c r="P916" s="20"/>
      <c r="Q916" s="20"/>
    </row>
    <row r="917" spans="4:17" ht="13.2">
      <c r="D917" s="20"/>
      <c r="O917" s="20"/>
      <c r="P917" s="20"/>
      <c r="Q917" s="20"/>
    </row>
    <row r="918" spans="4:17" ht="13.2">
      <c r="D918" s="20"/>
      <c r="O918" s="20"/>
      <c r="P918" s="20"/>
      <c r="Q918" s="20"/>
    </row>
    <row r="919" spans="4:17" ht="13.2">
      <c r="D919" s="20"/>
      <c r="O919" s="20"/>
      <c r="P919" s="20"/>
      <c r="Q919" s="20"/>
    </row>
    <row r="920" spans="4:17" ht="13.2">
      <c r="D920" s="20"/>
      <c r="O920" s="20"/>
      <c r="P920" s="20"/>
      <c r="Q920" s="20"/>
    </row>
    <row r="921" spans="4:17" ht="13.2">
      <c r="D921" s="20"/>
      <c r="O921" s="20"/>
      <c r="P921" s="20"/>
      <c r="Q921" s="20"/>
    </row>
    <row r="922" spans="4:17" ht="13.2">
      <c r="D922" s="20"/>
      <c r="O922" s="20"/>
      <c r="P922" s="20"/>
      <c r="Q922" s="20"/>
    </row>
    <row r="923" spans="4:17" ht="13.2">
      <c r="D923" s="20"/>
      <c r="O923" s="20"/>
      <c r="P923" s="20"/>
      <c r="Q923" s="20"/>
    </row>
    <row r="924" spans="4:17" ht="13.2">
      <c r="D924" s="20"/>
      <c r="O924" s="20"/>
      <c r="P924" s="20"/>
      <c r="Q924" s="20"/>
    </row>
    <row r="925" spans="4:17" ht="13.2">
      <c r="D925" s="20"/>
      <c r="O925" s="20"/>
      <c r="P925" s="20"/>
      <c r="Q925" s="20"/>
    </row>
    <row r="926" spans="4:17" ht="13.2">
      <c r="D926" s="20"/>
      <c r="O926" s="20"/>
      <c r="P926" s="20"/>
      <c r="Q926" s="20"/>
    </row>
    <row r="927" spans="4:17" ht="13.2">
      <c r="D927" s="20"/>
      <c r="O927" s="20"/>
      <c r="P927" s="20"/>
      <c r="Q927" s="20"/>
    </row>
    <row r="928" spans="4:17" ht="13.2">
      <c r="D928" s="20"/>
      <c r="O928" s="20"/>
      <c r="P928" s="20"/>
      <c r="Q928" s="20"/>
    </row>
    <row r="929" spans="4:17" ht="13.2">
      <c r="D929" s="20"/>
      <c r="O929" s="20"/>
      <c r="P929" s="20"/>
      <c r="Q929" s="20"/>
    </row>
    <row r="930" spans="4:17" ht="13.2">
      <c r="D930" s="20"/>
      <c r="O930" s="20"/>
      <c r="P930" s="20"/>
      <c r="Q930" s="20"/>
    </row>
    <row r="931" spans="4:17" ht="13.2">
      <c r="D931" s="20"/>
      <c r="O931" s="20"/>
      <c r="P931" s="20"/>
      <c r="Q931" s="20"/>
    </row>
    <row r="932" spans="4:17" ht="13.2">
      <c r="D932" s="20"/>
      <c r="O932" s="20"/>
      <c r="P932" s="20"/>
      <c r="Q932" s="20"/>
    </row>
    <row r="933" spans="4:17" ht="13.2">
      <c r="D933" s="20"/>
      <c r="O933" s="20"/>
      <c r="P933" s="20"/>
      <c r="Q933" s="20"/>
    </row>
    <row r="934" spans="4:17" ht="13.2">
      <c r="D934" s="20"/>
      <c r="O934" s="20"/>
      <c r="P934" s="20"/>
      <c r="Q934" s="20"/>
    </row>
    <row r="935" spans="4:17" ht="13.2">
      <c r="D935" s="20"/>
      <c r="O935" s="20"/>
      <c r="P935" s="20"/>
      <c r="Q935" s="20"/>
    </row>
    <row r="936" spans="4:17" ht="13.2">
      <c r="D936" s="20"/>
      <c r="O936" s="20"/>
      <c r="P936" s="20"/>
      <c r="Q936" s="20"/>
    </row>
    <row r="937" spans="4:17" ht="13.2">
      <c r="D937" s="20"/>
      <c r="O937" s="20"/>
      <c r="P937" s="20"/>
      <c r="Q937" s="20"/>
    </row>
    <row r="938" spans="4:17" ht="13.2">
      <c r="D938" s="20"/>
      <c r="O938" s="20"/>
      <c r="P938" s="20"/>
      <c r="Q938" s="20"/>
    </row>
    <row r="939" spans="4:17" ht="13.2">
      <c r="D939" s="20"/>
      <c r="O939" s="20"/>
      <c r="P939" s="20"/>
      <c r="Q939" s="20"/>
    </row>
    <row r="940" spans="4:17" ht="13.2">
      <c r="D940" s="20"/>
      <c r="O940" s="20"/>
      <c r="P940" s="20"/>
      <c r="Q940" s="20"/>
    </row>
    <row r="941" spans="4:17" ht="13.2">
      <c r="D941" s="20"/>
      <c r="O941" s="20"/>
      <c r="P941" s="20"/>
      <c r="Q941" s="20"/>
    </row>
    <row r="942" spans="4:17" ht="13.2">
      <c r="D942" s="20"/>
      <c r="O942" s="20"/>
      <c r="P942" s="20"/>
      <c r="Q942" s="20"/>
    </row>
    <row r="943" spans="4:17" ht="13.2">
      <c r="D943" s="20"/>
      <c r="O943" s="20"/>
      <c r="P943" s="20"/>
      <c r="Q943" s="20"/>
    </row>
    <row r="944" spans="4:17" ht="13.2">
      <c r="D944" s="20"/>
      <c r="O944" s="20"/>
      <c r="P944" s="20"/>
      <c r="Q944" s="20"/>
    </row>
    <row r="945" spans="4:17" ht="13.2">
      <c r="D945" s="20"/>
      <c r="O945" s="20"/>
      <c r="P945" s="20"/>
      <c r="Q945" s="20"/>
    </row>
    <row r="946" spans="4:17" ht="13.2">
      <c r="D946" s="20"/>
      <c r="O946" s="20"/>
      <c r="P946" s="20"/>
      <c r="Q946" s="20"/>
    </row>
    <row r="947" spans="4:17" ht="13.2">
      <c r="D947" s="20"/>
      <c r="O947" s="20"/>
      <c r="P947" s="20"/>
      <c r="Q947" s="20"/>
    </row>
    <row r="948" spans="4:17" ht="13.2">
      <c r="D948" s="20"/>
      <c r="O948" s="20"/>
      <c r="P948" s="20"/>
      <c r="Q948" s="20"/>
    </row>
    <row r="949" spans="4:17" ht="13.2">
      <c r="D949" s="20"/>
      <c r="O949" s="20"/>
      <c r="P949" s="20"/>
      <c r="Q949" s="20"/>
    </row>
    <row r="950" spans="4:17" ht="13.2">
      <c r="D950" s="20"/>
      <c r="O950" s="20"/>
      <c r="P950" s="20"/>
      <c r="Q950" s="20"/>
    </row>
    <row r="951" spans="4:17" ht="13.2">
      <c r="D951" s="20"/>
      <c r="O951" s="20"/>
      <c r="P951" s="20"/>
      <c r="Q951" s="20"/>
    </row>
    <row r="952" spans="4:17" ht="13.2">
      <c r="D952" s="20"/>
      <c r="O952" s="20"/>
      <c r="P952" s="20"/>
      <c r="Q952" s="20"/>
    </row>
    <row r="953" spans="4:17" ht="13.2">
      <c r="D953" s="20"/>
      <c r="O953" s="20"/>
      <c r="P953" s="20"/>
      <c r="Q953" s="20"/>
    </row>
    <row r="954" spans="4:17" ht="13.2">
      <c r="D954" s="20"/>
      <c r="O954" s="20"/>
      <c r="P954" s="20"/>
      <c r="Q954" s="20"/>
    </row>
    <row r="955" spans="4:17" ht="13.2">
      <c r="D955" s="20"/>
      <c r="O955" s="20"/>
      <c r="P955" s="20"/>
      <c r="Q955" s="20"/>
    </row>
    <row r="956" spans="4:17" ht="13.2">
      <c r="D956" s="20"/>
      <c r="O956" s="20"/>
      <c r="P956" s="20"/>
      <c r="Q956" s="20"/>
    </row>
    <row r="957" spans="4:17" ht="13.2">
      <c r="D957" s="20"/>
      <c r="O957" s="20"/>
      <c r="P957" s="20"/>
      <c r="Q957" s="20"/>
    </row>
    <row r="958" spans="4:17" ht="13.2">
      <c r="D958" s="20"/>
      <c r="O958" s="20"/>
      <c r="P958" s="20"/>
      <c r="Q958" s="20"/>
    </row>
    <row r="959" spans="4:17" ht="13.2">
      <c r="D959" s="20"/>
      <c r="O959" s="20"/>
      <c r="P959" s="20"/>
      <c r="Q959" s="20"/>
    </row>
    <row r="960" spans="4:17" ht="13.2">
      <c r="D960" s="20"/>
      <c r="O960" s="20"/>
      <c r="P960" s="20"/>
      <c r="Q960" s="20"/>
    </row>
    <row r="961" spans="4:17" ht="13.2">
      <c r="D961" s="20"/>
      <c r="O961" s="20"/>
      <c r="P961" s="20"/>
      <c r="Q961" s="20"/>
    </row>
    <row r="962" spans="4:17" ht="13.2">
      <c r="D962" s="20"/>
      <c r="O962" s="20"/>
      <c r="P962" s="20"/>
      <c r="Q962" s="20"/>
    </row>
    <row r="963" spans="4:17" ht="13.2">
      <c r="D963" s="20"/>
      <c r="O963" s="20"/>
      <c r="P963" s="20"/>
      <c r="Q963" s="20"/>
    </row>
    <row r="964" spans="4:17" ht="13.2">
      <c r="D964" s="20"/>
      <c r="O964" s="20"/>
      <c r="P964" s="20"/>
      <c r="Q964" s="20"/>
    </row>
    <row r="965" spans="4:17" ht="13.2">
      <c r="D965" s="20"/>
      <c r="O965" s="20"/>
      <c r="P965" s="20"/>
      <c r="Q965" s="20"/>
    </row>
    <row r="966" spans="4:17" ht="13.2">
      <c r="D966" s="20"/>
      <c r="O966" s="20"/>
      <c r="P966" s="20"/>
      <c r="Q966" s="20"/>
    </row>
    <row r="967" spans="4:17" ht="13.2">
      <c r="D967" s="20"/>
      <c r="O967" s="20"/>
      <c r="P967" s="20"/>
      <c r="Q967" s="20"/>
    </row>
    <row r="968" spans="4:17" ht="13.2">
      <c r="D968" s="20"/>
      <c r="O968" s="20"/>
      <c r="P968" s="20"/>
      <c r="Q968" s="20"/>
    </row>
    <row r="969" spans="4:17" ht="13.2">
      <c r="D969" s="20"/>
      <c r="O969" s="20"/>
      <c r="P969" s="20"/>
      <c r="Q969" s="20"/>
    </row>
    <row r="970" spans="4:17" ht="13.2">
      <c r="D970" s="20"/>
      <c r="O970" s="20"/>
      <c r="P970" s="20"/>
      <c r="Q970" s="20"/>
    </row>
    <row r="971" spans="4:17" ht="13.2">
      <c r="D971" s="20"/>
      <c r="O971" s="20"/>
      <c r="P971" s="20"/>
      <c r="Q971" s="20"/>
    </row>
    <row r="972" spans="4:17" ht="13.2">
      <c r="D972" s="20"/>
      <c r="O972" s="20"/>
      <c r="P972" s="20"/>
      <c r="Q972" s="20"/>
    </row>
    <row r="973" spans="4:17" ht="13.2">
      <c r="D973" s="20"/>
      <c r="O973" s="20"/>
      <c r="P973" s="20"/>
      <c r="Q973" s="20"/>
    </row>
    <row r="974" spans="4:17" ht="13.2">
      <c r="D974" s="20"/>
      <c r="O974" s="20"/>
      <c r="P974" s="20"/>
      <c r="Q974" s="20"/>
    </row>
    <row r="975" spans="4:17" ht="13.2">
      <c r="D975" s="20"/>
      <c r="O975" s="20"/>
      <c r="P975" s="20"/>
      <c r="Q975" s="20"/>
    </row>
    <row r="976" spans="4:17" ht="13.2">
      <c r="D976" s="20"/>
      <c r="O976" s="20"/>
      <c r="P976" s="20"/>
      <c r="Q976" s="20"/>
    </row>
    <row r="977" spans="4:17" ht="13.2">
      <c r="D977" s="20"/>
      <c r="O977" s="20"/>
      <c r="P977" s="20"/>
      <c r="Q977" s="20"/>
    </row>
    <row r="978" spans="4:17" ht="13.2">
      <c r="D978" s="20"/>
      <c r="O978" s="20"/>
      <c r="P978" s="20"/>
      <c r="Q978" s="20"/>
    </row>
    <row r="979" spans="4:17" ht="13.2">
      <c r="D979" s="20"/>
      <c r="O979" s="20"/>
      <c r="P979" s="20"/>
      <c r="Q979" s="20"/>
    </row>
    <row r="980" spans="4:17" ht="13.2">
      <c r="D980" s="20"/>
      <c r="O980" s="20"/>
      <c r="P980" s="20"/>
      <c r="Q980" s="20"/>
    </row>
    <row r="981" spans="4:17" ht="13.2">
      <c r="D981" s="20"/>
      <c r="O981" s="20"/>
      <c r="P981" s="20"/>
      <c r="Q981" s="20"/>
    </row>
    <row r="982" spans="4:17" ht="13.2">
      <c r="D982" s="20"/>
      <c r="O982" s="20"/>
      <c r="P982" s="20"/>
      <c r="Q982" s="20"/>
    </row>
    <row r="983" spans="4:17" ht="13.2">
      <c r="D983" s="20"/>
      <c r="O983" s="20"/>
      <c r="P983" s="20"/>
      <c r="Q983" s="20"/>
    </row>
    <row r="984" spans="4:17" ht="13.2">
      <c r="D984" s="20"/>
      <c r="O984" s="20"/>
      <c r="P984" s="20"/>
      <c r="Q984" s="20"/>
    </row>
    <row r="985" spans="4:17" ht="13.2">
      <c r="D985" s="20"/>
      <c r="O985" s="20"/>
      <c r="P985" s="20"/>
      <c r="Q985" s="20"/>
    </row>
    <row r="986" spans="4:17" ht="13.2">
      <c r="D986" s="20"/>
      <c r="O986" s="20"/>
      <c r="P986" s="20"/>
      <c r="Q986" s="20"/>
    </row>
    <row r="987" spans="4:17" ht="13.2">
      <c r="D987" s="20"/>
      <c r="O987" s="20"/>
      <c r="P987" s="20"/>
      <c r="Q987" s="20"/>
    </row>
    <row r="988" spans="4:17" ht="13.2">
      <c r="D988" s="20"/>
      <c r="O988" s="20"/>
      <c r="P988" s="20"/>
      <c r="Q988" s="20"/>
    </row>
    <row r="989" spans="4:17" ht="13.2">
      <c r="D989" s="20"/>
      <c r="O989" s="20"/>
      <c r="P989" s="20"/>
      <c r="Q989" s="20"/>
    </row>
    <row r="990" spans="4:17" ht="13.2">
      <c r="D990" s="20"/>
      <c r="O990" s="20"/>
      <c r="P990" s="20"/>
      <c r="Q990" s="20"/>
    </row>
    <row r="991" spans="4:17" ht="13.2">
      <c r="D991" s="20"/>
      <c r="O991" s="20"/>
      <c r="P991" s="20"/>
      <c r="Q991" s="20"/>
    </row>
    <row r="992" spans="4:17" ht="13.2">
      <c r="D992" s="20"/>
      <c r="O992" s="20"/>
      <c r="P992" s="20"/>
      <c r="Q992" s="20"/>
    </row>
    <row r="993" spans="4:17" ht="13.2">
      <c r="D993" s="20"/>
      <c r="O993" s="20"/>
      <c r="P993" s="20"/>
      <c r="Q993" s="20"/>
    </row>
    <row r="994" spans="4:17" ht="13.2">
      <c r="D994" s="20"/>
      <c r="O994" s="20"/>
      <c r="P994" s="20"/>
      <c r="Q994" s="20"/>
    </row>
    <row r="995" spans="4:17" ht="13.2">
      <c r="D995" s="20"/>
      <c r="O995" s="20"/>
      <c r="P995" s="20"/>
      <c r="Q995" s="20"/>
    </row>
    <row r="996" spans="4:17" ht="13.2">
      <c r="D996" s="20"/>
      <c r="O996" s="20"/>
      <c r="P996" s="20"/>
      <c r="Q996" s="20"/>
    </row>
    <row r="997" spans="4:17" ht="13.2">
      <c r="D997" s="20"/>
      <c r="O997" s="20"/>
      <c r="P997" s="20"/>
      <c r="Q997" s="20"/>
    </row>
    <row r="998" spans="4:17" ht="13.2">
      <c r="D998" s="20"/>
      <c r="O998" s="20"/>
      <c r="P998" s="20"/>
      <c r="Q998" s="20"/>
    </row>
    <row r="999" spans="4:17" ht="13.2">
      <c r="D999" s="20"/>
      <c r="O999" s="20"/>
      <c r="P999" s="20"/>
      <c r="Q999" s="20"/>
    </row>
    <row r="1000" spans="4:17" ht="13.2">
      <c r="D1000" s="20"/>
      <c r="O1000" s="20"/>
      <c r="P1000" s="20"/>
      <c r="Q1000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5F523-99C4-4784-91F8-5D54D5077684}">
  <dimension ref="A1"/>
  <sheetViews>
    <sheetView workbookViewId="0"/>
  </sheetViews>
  <sheetFormatPr defaultRowHeight="13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Raw_data_weekly</vt:lpstr>
      <vt:lpstr>Pivot Table 4</vt:lpstr>
      <vt:lpstr>Summary</vt:lpstr>
      <vt:lpstr>Campaign</vt:lpstr>
      <vt:lpstr>Ad set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Santosh</cp:lastModifiedBy>
  <dcterms:modified xsi:type="dcterms:W3CDTF">2020-01-10T09:01:13Z</dcterms:modified>
</cp:coreProperties>
</file>