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_weekly" sheetId="1" r:id="rId4"/>
    <sheet state="visible" name="Pivot Table 4" sheetId="2" r:id="rId5"/>
    <sheet state="visible" name="Summary" sheetId="3" r:id="rId6"/>
    <sheet state="visible" name="Campaign" sheetId="4" r:id="rId7"/>
    <sheet state="visible" name="Ad set" sheetId="5" r:id="rId8"/>
  </sheets>
  <definedNames>
    <definedName hidden="1" localSheetId="0" name="_xlnm._FilterDatabase">Raw_data_weekly!$A$1:$AR$815</definedName>
    <definedName hidden="1" localSheetId="0" name="Z_097FC719_364E_489C_8200_4571D6E3382D_.wvu.FilterData">Raw_data_weekly!$A$1:$AE$815</definedName>
  </definedNames>
  <calcPr/>
  <customWorkbookViews>
    <customWorkbookView activeSheetId="0" maximized="1" tabRatio="600" windowHeight="0" windowWidth="0" guid="{097FC719-364E-489C-8200-4571D6E3382D}" name="Filter 1"/>
  </customWorkbookViews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<sst xmlns="http://schemas.openxmlformats.org/spreadsheetml/2006/main" count="6172" uniqueCount="1126">
  <si>
    <t>id</t>
  </si>
  <si>
    <t>id_breaker</t>
  </si>
  <si>
    <t>ad_account_id</t>
  </si>
  <si>
    <t>ad_account_name</t>
  </si>
  <si>
    <t>dimension_type</t>
  </si>
  <si>
    <t>dimension_value</t>
  </si>
  <si>
    <t>pulse_start_date</t>
  </si>
  <si>
    <t>pulse_end_date</t>
  </si>
  <si>
    <t>internal_id</t>
  </si>
  <si>
    <t>cuts</t>
  </si>
  <si>
    <t>interval</t>
  </si>
  <si>
    <t>interval_start_date</t>
  </si>
  <si>
    <t>interval_end_date</t>
  </si>
  <si>
    <t>int_pulse_start_date</t>
  </si>
  <si>
    <t>int_pulse_end_date</t>
  </si>
  <si>
    <t>is_running_pulse</t>
  </si>
  <si>
    <t>control_reach</t>
  </si>
  <si>
    <t>%CtrlReach</t>
  </si>
  <si>
    <t>xMinReachFor1Conversion</t>
  </si>
  <si>
    <t>ctrl_amount_spent_usd</t>
  </si>
  <si>
    <t>ctrl_conv</t>
  </si>
  <si>
    <t>ctrl_revenue</t>
  </si>
  <si>
    <t>test_reach</t>
  </si>
  <si>
    <t>test_amount_spent_usd</t>
  </si>
  <si>
    <t>test_conv</t>
  </si>
  <si>
    <t>test_revenue</t>
  </si>
  <si>
    <t>orders(lt)</t>
  </si>
  <si>
    <t>orders(i)</t>
  </si>
  <si>
    <t>revenue(lt)</t>
  </si>
  <si>
    <t>revenue(i)</t>
  </si>
  <si>
    <t>conversion_type</t>
  </si>
  <si>
    <t>CR Test</t>
  </si>
  <si>
    <t>CR Control</t>
  </si>
  <si>
    <t>Base Conv</t>
  </si>
  <si>
    <t>%inc</t>
  </si>
  <si>
    <t>Std Error Test</t>
  </si>
  <si>
    <t>St. Error Control</t>
  </si>
  <si>
    <t>z score</t>
  </si>
  <si>
    <t>P value</t>
  </si>
  <si>
    <t>Normalised p Value</t>
  </si>
  <si>
    <t>NormP*Reach</t>
  </si>
  <si>
    <t>inc*NormP*reach</t>
  </si>
  <si>
    <t>inc*Test Reach</t>
  </si>
  <si>
    <t>Stat Sig</t>
  </si>
  <si>
    <t>80eeb1792c02a9af375f78f7b69a96ce581ec540</t>
  </si>
  <si>
    <t>3ab244e47bec8a87e3369cbeaeb0664cba1921e6</t>
  </si>
  <si>
    <t>Beer Hawk Ltd</t>
  </si>
  <si>
    <t>Adset</t>
  </si>
  <si>
    <t>Oktoberfest-OktoberfestWebsiteVisitorsLookalikes0to2PC-facebook,instagram,audience_network,messenger-desktopfeed,mobilefeed,rightcolumn,instagramstream,mobileexternal-All-1865-GB</t>
  </si>
  <si>
    <t>Week</t>
  </si>
  <si>
    <t>Beer Hawk - Orders</t>
  </si>
  <si>
    <t>44787990264b5bfa10683aa68e43e007be1a5905</t>
  </si>
  <si>
    <t>EC_CA_AAL001_D000_P00_1865_U_CS00_IN000_B000_DM000_MC000_L00_ PV00_MD00</t>
  </si>
  <si>
    <t>7bf4a12d226c85cae73cbe9af7c35fe9dc5e1ffd</t>
  </si>
  <si>
    <t>74416a12180ff76b154481fb85050ee08ebeb259</t>
  </si>
  <si>
    <t>Campaign</t>
  </si>
  <si>
    <t>BHK_[EC]_ECCA_STA_UK_NFA</t>
  </si>
  <si>
    <t>72f0275b8408c93c03f4d0728c1564cc375cbb04</t>
  </si>
  <si>
    <t>EC_CA_VAC003_D030_P00_1865_U_CS00_IN000_B000_DM000_MC000_L00_ PV00_MD00 - Perfect Draft</t>
  </si>
  <si>
    <t>a0c5b786d205f6d916e7dc54bb61002a79de3b64</t>
  </si>
  <si>
    <t>EC_CA_ALC001_D000_P0000_1865_U_CS00_IN000_B000_DM000_MC000_L00_ PV00_MD00</t>
  </si>
  <si>
    <t>751aa05ec6f4ec155697ebe31736306b3ad95205</t>
  </si>
  <si>
    <t>BHK_[EC]_RTCA_DPA_UK_NFA</t>
  </si>
  <si>
    <t>f686b1a81c9dd0bdbd1cc38cce70bcf06772cdba</t>
  </si>
  <si>
    <t>BHK_[AQ]_WSCA_DPA_UK_NFA</t>
  </si>
  <si>
    <t>226df1acb896c8baf179b57f7636ffacebc2acb6</t>
  </si>
  <si>
    <t>BHK_[AQ]_CALA_STA_UK_NFA</t>
  </si>
  <si>
    <t>ca86f1ecc0e2a3f47c69d96ff3c98d513a4e403b</t>
  </si>
  <si>
    <t>EC_CA_VAC003_D060_P00_1865_U_CS00_IN000_B000_DM000_MC000_L00_ PV00_MD00</t>
  </si>
  <si>
    <t>8eea0943adbee637d52858591d08f75d350e9efa</t>
  </si>
  <si>
    <t>BHK_[EC]_RTCA_STA_UK_RHS</t>
  </si>
  <si>
    <t>4205d5e0a2e93d4f7db850540e95e671645f8b12</t>
  </si>
  <si>
    <t>AQ_CA_VAC001_D30_P000_1865_U_CS00_IN000_B000_DM000_MC000_L00_ PV00_MD00</t>
  </si>
  <si>
    <t>fe090962e114dc4386bc4d418e34110e07b4a803</t>
  </si>
  <si>
    <t>AQ_CA_VAC001_D060_P000_1865_U_CS00_IN000_B000_DM000_MC000_L00_ PV00_MD00</t>
  </si>
  <si>
    <t>2cf2b6d83480d0f891f7ab100cbc41f6cce7e8d3</t>
  </si>
  <si>
    <t>ebd01e4f7ba4d22e3ad524ac53d4f634ea2c20de</t>
  </si>
  <si>
    <t>Summary</t>
  </si>
  <si>
    <t>f4856415121a001021e798a3b9f7007ed4d0b666</t>
  </si>
  <si>
    <t>Oktoberfest-OktoberfestWebsiteVisitorsLookalikes2to4PC-facebook,instagram,audience_network,messenger-desktopfeed,mobilefeed,rightcolumn,instagramstream,mobileexternal-All-1865-GB</t>
  </si>
  <si>
    <t>fce2b51cf3988b3927eaa6421bbafab703a4b443</t>
  </si>
  <si>
    <t>EC_CA_VAC003_D030_P00_1865_U_CS00_IN000_B000_DM000_MC000_L00_ PV00_MD00</t>
  </si>
  <si>
    <t>27148e627c71d58dfd922633b256c4cb071dd1cd</t>
  </si>
  <si>
    <t>EC_CA_APD001_D000_P00_1865_U_CS00_IN000_B000_DM000_MC000_L00_ PV00_MD00_Perfect Draft_Kegs</t>
  </si>
  <si>
    <t>f3384a6265738a787c774bfba10363037f5911c6</t>
  </si>
  <si>
    <t>Oktoberfest-GiftersFriendsOfPeopleWithBirthdays-facebook,instagram,audience_network,messenger-desktopfeed,mobilefeed,rightcolumn,instagramstream,mobileexternal-All-1865-GB</t>
  </si>
  <si>
    <t>9f68f0454bf150da73d16eeadd70469eae32b78f</t>
  </si>
  <si>
    <t>Oktoberfest-BeerCuriousFestival-facebook,instagram,audience_network,messenger-desktopfeed,mobilefeed,rightcolumn,instagramstream,mobileexternal-All-1865-GB</t>
  </si>
  <si>
    <t>0c04e993d52fee64ce5c03cf21e71da73c9e4e23</t>
  </si>
  <si>
    <t>Oktoberfest-GermanExPats-facebook,instagram,audience_network,messenger-desktopfeed,mobilefeed,rightcolumn,instagramstream,mobileexternal-All-1865-GB</t>
  </si>
  <si>
    <t>3dd9a182cd8f41d580ff418ee311b1ba2d29e56e</t>
  </si>
  <si>
    <t>2bd30440955b1bfd0caaca22b41459bf0368ac62</t>
  </si>
  <si>
    <t>Publisher Platforms</t>
  </si>
  <si>
    <t>facebook,instagram,messenger</t>
  </si>
  <si>
    <t>2ebb06a46fdbad7b2cccf7ed2492895333190110</t>
  </si>
  <si>
    <t>Unknown</t>
  </si>
  <si>
    <t>7eef1b1f2e9a7598d8f681f4a44c8ace4d4bf5bd</t>
  </si>
  <si>
    <t>JF-BH-Event-Oktoberfest-FBIG-DTMB-UK</t>
  </si>
  <si>
    <t>c7c45a2c82d2bfde9cc802c6f4202ef6b3007cd9</t>
  </si>
  <si>
    <t>AQ_LA_ALC003_D000_P0003_1865_U_CS00_IN000_B000_DM000_MC000_L01_PV00_MD00</t>
  </si>
  <si>
    <t>af887a39f00e87c800aea24e312d4e3996e5929c</t>
  </si>
  <si>
    <t>facebook</t>
  </si>
  <si>
    <t>2748804ca1bc434ed81949f96d24d17e3c22e0e5</t>
  </si>
  <si>
    <t>Oktoberfest-OktoberfestBuyersLookalikes0to2PC-facebook,instagram,audience_network,messenger-desktopfeed,mobilefeed,rightcolumn,instagramstream,mobileexternal-All-1865-GB</t>
  </si>
  <si>
    <t>f6a23469305ce1aaca06c92fadee10525122358a</t>
  </si>
  <si>
    <t>EC_CA_AAL001_D000_P00_1865_U_CS00_IN000_B000_DM000_MC000_L00_ PV00_MD00 - PD</t>
  </si>
  <si>
    <t>98a51c9fb6857bdcb4e029b734755d8bb7bd5ea3</t>
  </si>
  <si>
    <t>Oktoberfest-GermanBeerFanInterest-facebook,instagram,audience_network,messenger-desktopfeed,mobilefeed,rightcolumn,instagramstream,mobileexternal-All-1865-GB</t>
  </si>
  <si>
    <t>5d207e3aeef9d14794455d37b3793af6a6d9e53c</t>
  </si>
  <si>
    <t>EC_CA_ALC001_D000_P00_1865_U_CS00_IN000_B000_DM000_MC000_L00_ PV00_MD00_IGS</t>
  </si>
  <si>
    <t>ff157db9d5bb0050b9c32dedf49833b4117d5fee</t>
  </si>
  <si>
    <t>AQ_CA_WSV003_D060_P000_1865_U_CS01_IN000_B000_DM000_MC000_L00_ PV00_MD00_PerfectDraft_Kegs&amp;Machine</t>
  </si>
  <si>
    <t>562823b6c1b5b96711009f8af6c38f57e5b11b20</t>
  </si>
  <si>
    <t>Oktoberfest-OktoberfestBuyersLookalikes2to4PC-facebook,instagram,audience_network,messenger-desktopfeed,mobilefeed,rightcolumn,instagramstream,mobileexternal-All-1865-GB</t>
  </si>
  <si>
    <t>223ee23d3a727ce0bef2f65a01198eb4647702f1</t>
  </si>
  <si>
    <t>facebook,instagram,audience_network,messenger</t>
  </si>
  <si>
    <t>c99c0286226f82b24091d275dbb8ef2fe3c7e3fc</t>
  </si>
  <si>
    <t>e79eb44fc66510288d67539713b9fa4bd5c0f39b</t>
  </si>
  <si>
    <t>Custom Audience</t>
  </si>
  <si>
    <t>52dfb02582069c2aad0c88a3c1b3a24cd2814721</t>
  </si>
  <si>
    <t>52e408cad23c457a83763860424df796bceaa2dd</t>
  </si>
  <si>
    <t>a8a6760aa3e087a4d317583f9d49b5e3bec21b50</t>
  </si>
  <si>
    <t>Event-LALMixedCases30d0To2PC-facebook,instagram,audience_network,messenger-desktopfeed,mobilefeed,rightcolumn,instagramstream,mobileexternal-All-1865-GB</t>
  </si>
  <si>
    <t>3ee536dac0cbc7eed26183df0ffb57c315f7f65d</t>
  </si>
  <si>
    <t>Event-IPABreweries-facebook,instagram,audience_network,messenger-desktopfeed,mobilefeed,rightcolumn,instagramstream,mobileexternal-All-1865-GB</t>
  </si>
  <si>
    <t>06a18e731b39e34b513a23ca88c03a907644ac3f</t>
  </si>
  <si>
    <t>edef12b5fe16783610387c57e2b62d06fafa51f7</t>
  </si>
  <si>
    <t>JF-BH-Event-SeptemberIPA10PCOff-FBIG-DTMB-UK</t>
  </si>
  <si>
    <t>e9072e989a02b64628b703b848685aa72902f2eb</t>
  </si>
  <si>
    <t>def207f915c2592c793e1a5fddd0a80569cb6004</t>
  </si>
  <si>
    <t>7f2ad8bcb75699fd079bcc8b718e40dd837681b7</t>
  </si>
  <si>
    <t>Event-ConversionsMixedCasePurchasers60d-facebook,instagram,audience_network,messenger-desktopfeed,mobilefeed,rightcolumn,instagramstream,mobileexternal-All-1865-GB</t>
  </si>
  <si>
    <t>d58f9735b5c3f5f3b4a53d3e14da414d2d1531d8</t>
  </si>
  <si>
    <t>d4856b7ec7a5e3375b2fe43f91724ab2722902f7</t>
  </si>
  <si>
    <t>5b96a007927c772e7f691637a108dae4d913d802</t>
  </si>
  <si>
    <t>8616e755b4ea1eb855662e4898b97c6eebb75992</t>
  </si>
  <si>
    <t>Event-Gifters-facebook,instagram,audience_network,messenger-desktopfeed,mobilefeed,rightcolumn,instagramstream,mobileexternal-All-1865-GB</t>
  </si>
  <si>
    <t>0578085e0f7c4fe1eaca4ff6ab0ecab880c8bb8f</t>
  </si>
  <si>
    <t>Event-WebsiteTrafficIPA30d-facebook,instagram,audience_network,messenger-desktopfeed,mobilefeed,rightcolumn,instagramstream,mobileexternal-All-1865-GB</t>
  </si>
  <si>
    <t>adf077d568dba3f9c1777bf33c812f64117b9bf5</t>
  </si>
  <si>
    <t>c06629119711b30a89685a4fe7ec5bd96846ddcb</t>
  </si>
  <si>
    <t>72e6b498484678e2f9c694cc9eac236781633167</t>
  </si>
  <si>
    <t>f532574eb6171ef803f3d1646111b7253d4fd6be</t>
  </si>
  <si>
    <t>58979c8dd60c0e397115378b74ffabcdf76f161b</t>
  </si>
  <si>
    <t>71d59b7df65d84116f6260211f7a1425dd2e4451</t>
  </si>
  <si>
    <t>1a91e24e0d5b7dd1b4cd8c5d28d75bffc6e3e3a6</t>
  </si>
  <si>
    <t>a55dafc8a59695a7c11da21102e948c92134dc0b</t>
  </si>
  <si>
    <t>Event-LALWebsiteTrafficIPA30d3to4PC-facebook,instagram,audience_network,messenger-desktopfeed,mobilefeed,rightcolumn,instagramstream,mobileexternal-All-1865-GB</t>
  </si>
  <si>
    <t>1e5f39e1d9f26f2b6bba277e1adde98d50b14ba3</t>
  </si>
  <si>
    <t>Event-LALWebsiteTrafficIPA30d0to2PC-facebook,instagram,audience_network,messenger-desktopfeed,mobilefeed,rightcolumn,instagramstream,mobileexternal-All-1865-GB</t>
  </si>
  <si>
    <t>5d2f13470190cccdc89c7157d10e82f90ed62903</t>
  </si>
  <si>
    <t>af914d09f8c242dd1d5b43adfb1d1871fc412964</t>
  </si>
  <si>
    <t>75eccd0e8b90f6d8a6c0fb78c66b17d8b7e83f5d</t>
  </si>
  <si>
    <t>34a03fd2573870ef36bc115cdf5d2c4c97692fce</t>
  </si>
  <si>
    <t>98033d23e5261ab5a28a90cda98e6538fd3b2741</t>
  </si>
  <si>
    <t>e1a52fa4898a2da04237a133bb73ea77462d9eac</t>
  </si>
  <si>
    <t>cc2cc9e725fc2e6ddbddc2edafc6aa7bb589296a</t>
  </si>
  <si>
    <t>7a409614ba48365799ee271cfe6a35a063ee7074</t>
  </si>
  <si>
    <t>bbf260b9900a1d742557d880116076352f822b08</t>
  </si>
  <si>
    <t>Event-IndiaPaleAle-facebook,instagram,audience_network,messenger-desktopfeed,mobilefeed,rightcolumn,instagramstream,mobileexternal-All-1865-GB</t>
  </si>
  <si>
    <t>844a7eda7c0c7a5732b2b1888cf04bb657222793</t>
  </si>
  <si>
    <t>JF-BH-Event-SeptemberMixedCase10PCOff-FBIG-DTMB-UK</t>
  </si>
  <si>
    <t>fe52d2d5d0795789429a54691968c12421f3473a</t>
  </si>
  <si>
    <t>6e849c2aca15e2c2ebd4aaa58e1234bc1e56fb0c</t>
  </si>
  <si>
    <t>cb05e3b3dbfbb16a67963d2cfb1f2b0b6be83875</t>
  </si>
  <si>
    <t>d81e5ce3e7aaa37edd9a05fe40405230d1d0408c</t>
  </si>
  <si>
    <t>afc9cea5eff57f4d47793888e881ed4ebdba06d2</t>
  </si>
  <si>
    <t>d8b563507c951e1372fbf39f757afe3a6aed0a64</t>
  </si>
  <si>
    <t>b05091c2c2c44017cf8eb6f92c9a0c3c640e36d9</t>
  </si>
  <si>
    <t>a5592b2b73d819dbc301c2a516ccf25a445e5f20</t>
  </si>
  <si>
    <t>Event-CraftDraftAndMicrobrew-facebook,instagram,audience_network,messenger-desktopfeed,mobilefeed,rightcolumn,instagramstream,mobileexternal-All-1865-GB</t>
  </si>
  <si>
    <t>43e07678649e8b7545e995dc3704560f5dba40a9</t>
  </si>
  <si>
    <t>f699aeb8b0814cfc23fa858d7027772a03b5938a</t>
  </si>
  <si>
    <t>0fe16c5b88ed41eee569b7e8f2ffa0c036ac9416</t>
  </si>
  <si>
    <t>2f1d6eeb0b14ad3343f12e54595d11c9b991508e</t>
  </si>
  <si>
    <t>cc7645406e05ebb4b87a80b898bec62c68182a1c</t>
  </si>
  <si>
    <t>78cfd36a813ec9b1055536d5816aab4d84387672</t>
  </si>
  <si>
    <t>8d9913a4c5fa1a75a0f15dde3d4dad7bb5af8eee</t>
  </si>
  <si>
    <t>d069ef9566820b3116cb3c455c3308a461b2e1ac</t>
  </si>
  <si>
    <t>008aa9843c8f7fef0fd5ae4984413489b09b53c2</t>
  </si>
  <si>
    <t>a0c7e3fbb6389fa919db67c25bc340d01e9a9713</t>
  </si>
  <si>
    <t>1a75a1fd43227988ba39505bd34887e223dd305d</t>
  </si>
  <si>
    <t>605ec3c4f69205529e8be65d7b0f1d6c568a161f</t>
  </si>
  <si>
    <t>72bbc87cbd82b262458fd97016abfbf79be8afb6</t>
  </si>
  <si>
    <t>b8ba4c7e32f9dd977d0786e439c2140cc4fd479a</t>
  </si>
  <si>
    <t>a05a6a57f24fdaf362f49a6eb651d7cd908584bf</t>
  </si>
  <si>
    <t>16442b85be0f56a71dd9b5751b638ebfc206c3de</t>
  </si>
  <si>
    <t>96fd19cdaabb198e9a6314863502fc5ad1ac7b73</t>
  </si>
  <si>
    <t>f906a44d40f212802fef3ab87bd428c6405f2266</t>
  </si>
  <si>
    <t>e7981d16a76533e9f275e0f8248addd0aaa62321</t>
  </si>
  <si>
    <t>152fa29eafc2700af067a486d00efd7a6737de61</t>
  </si>
  <si>
    <t>187a8e7c155f14dd232e0ec38ea59d1a817e5985</t>
  </si>
  <si>
    <t>68bee94531c2258f8dd753e65a37e60a89ef6e31</t>
  </si>
  <si>
    <t>f146762fe54bababf13c8d2ef93ebfa351b17d8a</t>
  </si>
  <si>
    <t>64ab8b0f91771d49b37c12479b844b42e6d48f4e</t>
  </si>
  <si>
    <t>807dae2900db80d21c2726694cbb529515140eb1</t>
  </si>
  <si>
    <t>cadc86d4508fee77903d733c4296eea7446b2b20</t>
  </si>
  <si>
    <t>093be2ba3c6fa14226a24721e21115a2d35acdb1</t>
  </si>
  <si>
    <t>ab795a4f8d97fe4df097a1ef3ba5ec9204a4d108</t>
  </si>
  <si>
    <t>40c52db896d5723332df46d9b3c64cbd2f9d0b0d</t>
  </si>
  <si>
    <t>43a162bdcd73c5ccbe0a87e9a68ba21002e8a391</t>
  </si>
  <si>
    <t>a21a8ee86ff6cb66990032e99a0ce717de7c3e9d</t>
  </si>
  <si>
    <t>24f4bdfd8bc69fb805938d228bd26412ebcda6d8</t>
  </si>
  <si>
    <t>07d6741263948493ad6ff8084413796f679c513c</t>
  </si>
  <si>
    <t>03d8e7f2198820085c99e95018a4cc374d5f5787</t>
  </si>
  <si>
    <t>b77b30f95874cefc7e92146c1e4af21b3c74a022</t>
  </si>
  <si>
    <t>032b6bb03ce3b0f16e4760f3d78131cf54fcae15</t>
  </si>
  <si>
    <t>585d80d86bc09aaba44858cccd8bc8509feaef20</t>
  </si>
  <si>
    <t>5442a6f2afd9d9eca6b42fc96177eed16552f4b7</t>
  </si>
  <si>
    <t>6ccc0a039fbe5ea1d63f4418765623e710e09fea</t>
  </si>
  <si>
    <t>69d486dfbfcb4095b8be43e2d68a5a6e97e744a1</t>
  </si>
  <si>
    <t>fe072e0486d62d16e6b97bb07c3d1c289d0ba67b</t>
  </si>
  <si>
    <t>b3e3c954684f49962bdcb6426a6b9a38195f27c8</t>
  </si>
  <si>
    <t>33d3c2f3e03a5befc8dd3de412ffaf9b3b031089</t>
  </si>
  <si>
    <t>d534b38cd4bb6f99ba551609d16aa296d59a2ca7</t>
  </si>
  <si>
    <t>OktoberfestPD-GermanExPats-facebook,instagram,audience_network,messenger-desktopfeed,mobilefeed,rightcolumn,instagramstream,mobileexternal-All-1865-GB</t>
  </si>
  <si>
    <t>fe69de961802b84f1983008928e9716a030fb86e</t>
  </si>
  <si>
    <t>OktoberfestPD-GermanBeerFanInterest-facebook,instagram,audience_network,messenger-desktopfeed,mobilefeed,rightcolumn,instagramstream,mobileexternal-All-1865-GB</t>
  </si>
  <si>
    <t>f4672241a3bb0e31730868468b1c096ce55131c5</t>
  </si>
  <si>
    <t>JF-BH-Event-OktSoberFest-FBIG-DTMB-UK</t>
  </si>
  <si>
    <t>c8fe850b5111c105ce6886919e0a0efa5030c26b</t>
  </si>
  <si>
    <t>JF-BH-Advent2019-AdventProspecting-FBIG-DTMB-UK</t>
  </si>
  <si>
    <t>d1a36658404c6aaf90d6e05d948fd4592f76175a</t>
  </si>
  <si>
    <t>def2d83e552985062d85b860f72f51780b7878b5</t>
  </si>
  <si>
    <t>18d7131fbc1e67b282dc378491b4b5048b0685e8</t>
  </si>
  <si>
    <t>Advent2019-Top2019Purchasers-facebook,instagram,audience_network,messenger-desktopfeed,mobilefeed,rightcolumn,instagramstream,mobileexternal-All-1865-GB</t>
  </si>
  <si>
    <t>a9a1e12c66a308e8a372f5ca7f5f62aabdcc7670</t>
  </si>
  <si>
    <t>c1d84d33b84632b4800375e46508e56c3eeec92c</t>
  </si>
  <si>
    <t>43daa81f6fec386db216d8b6043cf144e1b5b2f4</t>
  </si>
  <si>
    <t>a2eb6447657e9c80697ce63364de84964e7d18ff</t>
  </si>
  <si>
    <t>OctSoberFest-LowAlcoholBeer-facebook,instagram,audience_network,messenger-desktopfeed,mobilefeed,rightcolumn,instagramstream,mobileexternal-All-1865-GB</t>
  </si>
  <si>
    <t>aa214d627af235fdc971e01251d74edf9a371a88</t>
  </si>
  <si>
    <t>ae23520b0ad6ec7398ad3f60942717e2e546c2d5</t>
  </si>
  <si>
    <t>OctSoberFest-Student-facebook,instagram,audience_network,messenger-desktopfeed,mobilefeed,rightcolumn,instagramstream,mobileexternal-All-1825-GB</t>
  </si>
  <si>
    <t>09f9417c56ba7d367d04afd28972455671ecef09</t>
  </si>
  <si>
    <t>52b8158290ee58d70036bc145a35d76578684a64</t>
  </si>
  <si>
    <t>OctSoberFest-LookalikeAlcoholFreePurchasers-facebook,instagram,audience_network,messenger-desktopfeed,mobilefeed,rightcolumn,instagramstream,mobileexternal-All-1865-GB</t>
  </si>
  <si>
    <t>4b6a753ea78de08f19a0e9de700ca639a3d26e05</t>
  </si>
  <si>
    <t>f2284d077cbec16fc85690413f650bfe1a45a371</t>
  </si>
  <si>
    <t>Advent2019-BeerGeeks-facebook,instagram,audience_network,messenger-desktopfeed,mobilefeed,rightcolumn,instagramstream,mobileexternal-All-1865-GB</t>
  </si>
  <si>
    <t>468d88ba2d6ecbb1dba01f35e73cd80b59191f47</t>
  </si>
  <si>
    <t>80b6c65222421a25c14b65b14c14c2df73281a04</t>
  </si>
  <si>
    <t>cdd3ddf50b4c64f442bcc309105a0d0e4babaffe</t>
  </si>
  <si>
    <t>c90dee7756aec5247aa6a62fbb72b3938867a536</t>
  </si>
  <si>
    <t>d9494b733d09fff8bfda4a7b7d08d2afcf9692db</t>
  </si>
  <si>
    <t>OctSoberFest-ToughMudder-facebook,instagram,audience_network,messenger-desktopfeed,mobilefeed,rightcolumn,instagramstream,mobileexternal-All-1865-GB</t>
  </si>
  <si>
    <t>918c1cb218d5ca773b85df49a5d41de2f4293265</t>
  </si>
  <si>
    <t>2df6ea56fc3e9255807b811159faba2860d5aef0</t>
  </si>
  <si>
    <t>e20c50be3ee4cd3c518802a655f9cd499dbe73d3</t>
  </si>
  <si>
    <t>OctSoberFest-RetargetingLowAlcohol-facebook,instagram,audience_network,messenger-desktopfeed,mobilefeed,rightcolumn,instagramstream,mobileexternal-All-1865-GB</t>
  </si>
  <si>
    <t>3152a8bc1f26a4ccebc0b38314352c50acf72e92</t>
  </si>
  <si>
    <t>e742023eb30f937888ec144a0da6709dea8aff4f</t>
  </si>
  <si>
    <t>OctSoberFest-NewMothers-facebook,instagram,audience_network,messenger-desktopfeed,mobilefeed,rightcolumn,instagramstream,mobileexternal-F-1865-GB</t>
  </si>
  <si>
    <t>1ead197aac993c1c7a6afdd54e64a0eaa9f6fec4</t>
  </si>
  <si>
    <t>OctSoberFest-SoberAndClean-facebook,instagram,audience_network,messenger-desktopfeed,mobilefeed,rightcolumn,instagramstream,mobileexternal-All-1865-GB</t>
  </si>
  <si>
    <t>7cc8dbbfa65c938169202722f48069908430aa0e</t>
  </si>
  <si>
    <t>a36f7db9bfb6a5c89d39741db3bb953dfcf36f27</t>
  </si>
  <si>
    <t>4ae52ac2a852e55032bc7b8bfb5b07a5a8be8516</t>
  </si>
  <si>
    <t>a4fb4ac44241813463f7c2a363f9314daa461762</t>
  </si>
  <si>
    <t>62cf6420f0dc21706defb4cb94a97c509591574b</t>
  </si>
  <si>
    <t>OctSoberFest-Lookalike2PCLowAlcoholFree-facebook,instagram,audience_network,messenger-desktopfeed,mobilefeed,rightcolumn,instagramstream,mobileexternal-All-1865-GB</t>
  </si>
  <si>
    <t>3d1f9ec2c96689e37904c4caa31fee5be308f256</t>
  </si>
  <si>
    <t>OctSoberFest-CharityAndCauses-facebook,instagram,audience_network,messenger-desktopfeed,mobilefeed,rightcolumn,instagramstream,mobileexternal-All-1865-GB</t>
  </si>
  <si>
    <t>57de463c47e27ade1096e6e98540e0cf7025d56d</t>
  </si>
  <si>
    <t>Advent2019-GiftingFriends-facebook,instagram,audience_network,messenger-desktopfeed,mobilefeed,rightcolumn,instagramstream,mobileexternal-All-1865-GB</t>
  </si>
  <si>
    <t>11f0dbfc35091fa24c8f37fba911cd5feb634b2d</t>
  </si>
  <si>
    <t>OktoberfestPD-GiftersFriendsOfPeopleWithBirthdays-facebook,instagram,audience_network,messenger-desktopfeed,mobilefeed,rightcolumn,instagramstream,mobileexternal-All-1865-GB</t>
  </si>
  <si>
    <t>0a9797b236cb08b200e0c3bcbcc713c025696215</t>
  </si>
  <si>
    <t>OctSoberFest-MacMillanCancerSupport-facebook,instagram,audience_network,messenger-desktopfeed,mobilefeed,rightcolumn,instagramstream,mobileexternal-All-1865-GB</t>
  </si>
  <si>
    <t>7e30fb4bd7fe1051ca3adfc750c0227f27ae5f68</t>
  </si>
  <si>
    <t>OktoberfestPD-OktoberfestBuyersLookalikes0to2PC-facebook,instagram,audience_network,messenger-desktopfeed,mobilefeed,rightcolumn,instagramstream,mobileexternal-All-1865-GB</t>
  </si>
  <si>
    <t>515d617f82c48c2b0c9b6422e43d80b6ef542d71</t>
  </si>
  <si>
    <t>OktoberfestPD-OktoberfestBuyersLookalikes2to4PC-facebook,instagram,audience_network,messenger-desktopfeed,mobilefeed,rightcolumn,instagramstream,mobileexternal-All-1865-GB</t>
  </si>
  <si>
    <t>30f4901e40630f35f432547b7a025f69b69b5ea4</t>
  </si>
  <si>
    <t>0a2fcf8a43237b5c7dd433ae5fca1052da60d8da</t>
  </si>
  <si>
    <t>564373db7ac698e25e5428f9bea8e09911287d93</t>
  </si>
  <si>
    <t>807ad6a113e801bb74ac84de0a986dd34e0c5b50</t>
  </si>
  <si>
    <t>920ac3eafb6a2e083d6c75b06ede13d757d9ea72</t>
  </si>
  <si>
    <t>23fc0e5d9b27ec49b9d41143df30b35b7d8a395f</t>
  </si>
  <si>
    <t>Advent2019-PreviousAdventPurchasers-facebook,instagram,audience_network,messenger-desktopfeed,mobilefeed,rightcolumn,instagramstream,mobileexternal-All-1865-GB</t>
  </si>
  <si>
    <t>68a62c4c7b45a21ba3e8d2f6c1d08d7506881a45</t>
  </si>
  <si>
    <t>JF-BH-OktoberfestPD-FBIG-DTMB-UK</t>
  </si>
  <si>
    <t>f8ac64eae66270ca72ec9448c21c88a290d1a1d7</t>
  </si>
  <si>
    <t>OctSoberFest-LookalikeLowAlcoholPurchaser-facebook,instagram,audience_network,messenger-desktopfeed,mobilefeed,rightcolumn,instagramstream,mobileexternal-All-1865-GB</t>
  </si>
  <si>
    <t>e9c3c10483417155fccbe2f4fb5e3126a6ca53a3</t>
  </si>
  <si>
    <t>6a823e93cfa9aa9b6995f919cc1a2e1c51dd4259</t>
  </si>
  <si>
    <t>0645302255cd784b8a9bbaea4af2435a61138915</t>
  </si>
  <si>
    <t>304d74b07ed73259c58f49f2e6bee8e9630cbff4</t>
  </si>
  <si>
    <t>e68a8cff3afe40a8839fd2843c44af95a67e4f94</t>
  </si>
  <si>
    <t>a283ee6029a37f6971b028e890a2c96f522c6ec5</t>
  </si>
  <si>
    <t>OktoberfestPD-OktoberfestWebsiteVisitorsLookalikes2to4PC-facebook,instagram,audience_network,messenger-desktopfeed,mobilefeed,rightcolumn,instagramstream,mobileexternal-All-1865-GB</t>
  </si>
  <si>
    <t>7e141063dc946ec6dca8001746947c51cb4efb7e</t>
  </si>
  <si>
    <t>11b7cdbb7b2a7b01fb507bed6f2cd20abfec6fa5</t>
  </si>
  <si>
    <t>a69f07685b437603b18dfa39298ef057a4fd9162</t>
  </si>
  <si>
    <t>OktoberfestPD-BeerCuriousFestival-facebook,instagram,audience_network,messenger-desktopfeed,mobilefeed,rightcolumn,instagramstream,mobileexternal-All-1865-GB</t>
  </si>
  <si>
    <t>c53e6e83fbbd5eb083a5807cce64ac454523c107</t>
  </si>
  <si>
    <t>Advent2019-GiftingTargeting-facebook,instagram,audience_network,messenger-desktopfeed,mobilefeed,rightcolumn,instagramstream,mobileexternal-All-1865-GB</t>
  </si>
  <si>
    <t>963ff334ef60cf99e4ec3ff0da20d74726319c3f</t>
  </si>
  <si>
    <t>5e1ac457656683ca1d54fefde2fbef5cda623acb</t>
  </si>
  <si>
    <t>c894c326b425039a6c872863133c47dfc012a00c</t>
  </si>
  <si>
    <t>OktoberfestPD-OktoberfestWebsiteVisitorsLookalikes0to2PC-facebook,instagram,audience_network,messenger-desktopfeed,mobilefeed,rightcolumn,instagramstream,mobileexternal-All-1865-GB</t>
  </si>
  <si>
    <t>e4532ca1ef4877d41c7a8a55cba89edd2372c8cd</t>
  </si>
  <si>
    <t>40e300c9e130ac58a67a3bf24f6dfcb299855c0f</t>
  </si>
  <si>
    <t>9f829cb87849644f5b98e637ae3740883417c0f4</t>
  </si>
  <si>
    <t>6295b8ebb4872745a261b43c20f026a7a8e2becc</t>
  </si>
  <si>
    <t>d82924f9337a29213bf95550f87d726867c13448</t>
  </si>
  <si>
    <t>3b7b0d4ca39bec03b42555eeb4eef2ff625d0347</t>
  </si>
  <si>
    <t>0f92494edc6d9568f88a84277df4725c17addfd1</t>
  </si>
  <si>
    <t>e2c44cd2c6c1d8fb316b7fb6d8f28e7437d78128</t>
  </si>
  <si>
    <t>cdd2ab6a4c3ede51032eb1655b842eda57e22349</t>
  </si>
  <si>
    <t>f9d1dabd627d19adf89e98f5c2972b32ca7adae6</t>
  </si>
  <si>
    <t>706f73bfa6dcd4ec1eedd043593725d9cee23d6d</t>
  </si>
  <si>
    <t>860aa40002ebce2ac9e572e2cc259fc9eedeea1b</t>
  </si>
  <si>
    <t>1cf9a620219096a21c4c672c9fa0db9ee7502848</t>
  </si>
  <si>
    <t>c69c210ee57535480d82ca925826724d543fa081</t>
  </si>
  <si>
    <t>735923aea7b4fadc646af6473d3cf567582042d2</t>
  </si>
  <si>
    <t>ce3301519432a1cc0a7368503b9087686fd430ce</t>
  </si>
  <si>
    <t>295e610508b6d4d4d8831a740b1905e09b85bdb5</t>
  </si>
  <si>
    <t>b229ad61290999c764fb14473ded12227980277d</t>
  </si>
  <si>
    <t>1a5ad8a9545ae60650ae3d6e4cc5ba8ed3b5c049</t>
  </si>
  <si>
    <t>83f1bb455a108a43967f4ea9452884f192054f50</t>
  </si>
  <si>
    <t>cdfc49ea105a8a38068272647ca434356ac5c17a</t>
  </si>
  <si>
    <t>0fea228b52c4a313f9df728bbff2ad6ec3e532cd</t>
  </si>
  <si>
    <t>49ef862379d23c5ebed1b8c15bb9629cc94f5a1f</t>
  </si>
  <si>
    <t>da7ec9bf64dbf7f08e739935166c38419cb6ead7</t>
  </si>
  <si>
    <t>64995d869a637617c795849db990c4a0bb1fd797</t>
  </si>
  <si>
    <t>132cf4eb678c63ceb5db68ac1205fc8da054a4a7</t>
  </si>
  <si>
    <t>JF-BH-Event-AlcoholFree-FBIG-DTMB-UK-Retargeting-General</t>
  </si>
  <si>
    <t>97b1d7af7d2d38ddb0e7f300dfba2dcd993651d8</t>
  </si>
  <si>
    <t>JF-BH-Event-AlcoholFree-FBIG-DTMB-UK-Prospecting-LowAlcohol</t>
  </si>
  <si>
    <t>f6f3fccf49d3769fdddc73e28b01456503f2a8f6</t>
  </si>
  <si>
    <t>30d904b6b7ab656e923bd717d31044b64e751e97</t>
  </si>
  <si>
    <t>a33e0688d4289956dc01c541ddf69262cfbf75f2</t>
  </si>
  <si>
    <t>JF-BH-Event-AlcoholFree-FBIG-DTMB-UK</t>
  </si>
  <si>
    <t>98c5232b7a5bc33001245311f0fc68d3fd9f9f88</t>
  </si>
  <si>
    <t>dc923cd01e4c022c7fdc1adea9917c38043c5ecb</t>
  </si>
  <si>
    <t>578a6410671c77cefb59835d0a20b375f1130e6a</t>
  </si>
  <si>
    <t>0db4da617e3a53de42b3f1d0cbd1ee8b4f71e985</t>
  </si>
  <si>
    <t>79bbe6dc5bb1ead817688d1f4c57b07e76327696</t>
  </si>
  <si>
    <t>81f96f42ec30a0e38e93af4bc5f38e02a99e32e0</t>
  </si>
  <si>
    <t>8ce901d519e9c38c025605211901dca614143feb</t>
  </si>
  <si>
    <t>3977aceb740b371483c8369699f57c47b3942044</t>
  </si>
  <si>
    <t>8107db1b467ff91ff381dcbfb96b43f3afc3b710</t>
  </si>
  <si>
    <t>JF - Low Alcohol</t>
  </si>
  <si>
    <t>9481c4623b27152836b7a51098a45b5907f3dfbd</t>
  </si>
  <si>
    <t>f0bd8583c97cbfcbd4292b712384ee5fc5402aa3</t>
  </si>
  <si>
    <t>7b6c41d74771a6d602996b526d54c3f5f9bd7843</t>
  </si>
  <si>
    <t>a2ae8deedb1f7ba8bffaf9e354810055a2920ad4</t>
  </si>
  <si>
    <t>a67432cd2d8decc0fa95d0616fa42daeecc47270</t>
  </si>
  <si>
    <t>ead70f002c713b7829f4a18f60896443fcf93ffd</t>
  </si>
  <si>
    <t>JF-BH-Event-AlcoholFree-FBIG-DTMB-UK-Prospecting-Macmillan</t>
  </si>
  <si>
    <t>b3474943564d2d0f81f8c71d674578f581a0d18b</t>
  </si>
  <si>
    <t>1f4618658d743df14630336cd431f408e6aa97b4</t>
  </si>
  <si>
    <t>94f879200f945154644e1e93578e98066c373fcb</t>
  </si>
  <si>
    <t>de9372851423b3f49b1aaa5b1a9275cc0bbc0bac</t>
  </si>
  <si>
    <t>Alcohol Free Purchases - LAL GB 2%</t>
  </si>
  <si>
    <t>4ea28af46ec3dc0312f63caa6c52a1c8982b0a5b</t>
  </si>
  <si>
    <t>790f5e4ae502dd52a566ad7081a74e10af138029</t>
  </si>
  <si>
    <t>All Website Visitors - 180 Days</t>
  </si>
  <si>
    <t>84ac6fe1b43a7e290b130f591115005504422e23</t>
  </si>
  <si>
    <t>8ec6d3842fa9ab244a04906a9e0481735f327564</t>
  </si>
  <si>
    <t>29a3f755c155340c413c9d04a4065811d0b18e33</t>
  </si>
  <si>
    <t>JF-BH-Event-AlcoholFree-FBIG-DTMB-UK-Retargeting-LowAlcohol</t>
  </si>
  <si>
    <t>528b6dfda674a9fd2d39fbef4456bc00bdfeab70</t>
  </si>
  <si>
    <t>ada4b6d88c7c7d4ca847af1b1a0d18fc70bef75e</t>
  </si>
  <si>
    <t>aeee0b36cbb9cfab041b29cc3cb4c777aaa8fee9</t>
  </si>
  <si>
    <t>JF-BH-Event-AlcoholFree-FBIG-DTMB-UK-Prospecting-NonAlcoholic</t>
  </si>
  <si>
    <t>c9df280ee74b5be98992c9b44ec19fba79481c7d</t>
  </si>
  <si>
    <t>e47ae90c81842da4bc38e7547e8a18d977b5ff60</t>
  </si>
  <si>
    <t>ba685740b6cabec0f445e7bffa313e6a90d044aa</t>
  </si>
  <si>
    <t>99f8c1acf101f05a0c709e7db2aeaa1905b8b3e7</t>
  </si>
  <si>
    <t>JF-BH-Event-AlcoholFree-FBIG-DTMB-UK-Lookalike-AlcoholFree</t>
  </si>
  <si>
    <t>4aeb9c873c91e0f0e119209511868a304c7848d4</t>
  </si>
  <si>
    <t>440d4e02884259468864d32d9bee60ba11a7ce96</t>
  </si>
  <si>
    <t>72374d321a0b533c68d8e62372faae7815fd2d9b</t>
  </si>
  <si>
    <t>PerfectDraft50Off-HomeEntertainers-AllPlatforms-AllPlacements-All-1865-GB-facebook,instagram,audience_network,messenger-desktopfeed,mobilefeed,rightcolumn,instagramstream,mobileexternal-All-1865-GB</t>
  </si>
  <si>
    <t>219f5a48524da615cae82684996156a07767a1b6</t>
  </si>
  <si>
    <t>PerfectDraft50Off-RetargetingPerfectDraftViewers-AllPlatforms-AllPlacements-All-1865-GB</t>
  </si>
  <si>
    <t>5ee720e9a7c66f2ae7c552daae1f170bb4101492</t>
  </si>
  <si>
    <t>b79821cc12d705124930fca47a9360504c792dde</t>
  </si>
  <si>
    <t>8aae7632e326853bd99fa67599cf5eaeb1d6f1b8</t>
  </si>
  <si>
    <t>PerfectDraft50Off-BeerGeek-AllPlatforms-AllPlacements-All-1865-GB-facebook,instagram,audience_network,messenger-desktopfeed,mobilefeed,rightcolumn,instagramstream,mobileexternal-All-1865-GB</t>
  </si>
  <si>
    <t>222338771f86272b8252fded38902bc0fc9003d8</t>
  </si>
  <si>
    <t>414b27a67f65790e520d3102038e44f5ba09cea9</t>
  </si>
  <si>
    <t>c05339ba09179420333a64097de277561d085252</t>
  </si>
  <si>
    <t>21c5b1a02ef0260757ed5250c88213b4c878670e</t>
  </si>
  <si>
    <t>1c77e6921f1f2fb3dd2af80d91a18976aa8f4f11</t>
  </si>
  <si>
    <t>4df763ddf60fc90613fc23acdd7d34b2104afb27</t>
  </si>
  <si>
    <t>2d08800d26cc21962ffbb235098722910e72af8e</t>
  </si>
  <si>
    <t>JF-BH-PerfectDraft-50GBPOffRetargeting-FBIG-DTMB-UK</t>
  </si>
  <si>
    <t>30a04fef3e92b5d1bbc0c464160292171d5a7eec</t>
  </si>
  <si>
    <t>d4635e14277cfb4a2ec143c0b0c82856a56a8568</t>
  </si>
  <si>
    <t>2e3761a97be453a1d359b9a0a222f1f2ed92fbbf</t>
  </si>
  <si>
    <t>34fee2326d995ca04ea4affe8e781555a914de7a</t>
  </si>
  <si>
    <t>PerfectDraft50Off-DraughtBelievers-AllPlatforms-AllPlacements-All-1865-GB-facebook,instagram,audience_network,messenger-desktopfeed,mobilefeed,rightcolumn,instagramstream,mobileexternal-All-1865-GB</t>
  </si>
  <si>
    <t>fb654fd395d62216b6e0b955e8e279e6eb4eb45c</t>
  </si>
  <si>
    <t>7a584a47a2c6d584d4b0f51d0562d245c8fb98bf</t>
  </si>
  <si>
    <t>495bef7b21f69e8b428f26a287ebbb6a7a121353</t>
  </si>
  <si>
    <t>JF-BH-Advent2019-AdventRetargeting-FBIG-DTMB-UK</t>
  </si>
  <si>
    <t>6554775f6b49b742acdf6ebba64477c9da9e3d93</t>
  </si>
  <si>
    <t>JF-BH-PerfectDraft-50GBPOff-FBIG-DTMB-UK</t>
  </si>
  <si>
    <t>6766088855669ba86d1ce3f18a716cb53d5e7a4e</t>
  </si>
  <si>
    <t>fbe2e11a5242ca0f88824c892be295594ab8d907</t>
  </si>
  <si>
    <t>111d6ec6feb564d6a289392cad6953a3f2b87210</t>
  </si>
  <si>
    <t>9b2f03950fb6787dfbda8275afd9a6e49a351e4d</t>
  </si>
  <si>
    <t>ce1dd190fd671ac3771052c5649d4fd8495997a9</t>
  </si>
  <si>
    <t>eb4178c83adfd8c9b684a648026748312e5d33a8</t>
  </si>
  <si>
    <t>bf57636b68c3546d9b3f7734325149ab7543eb50</t>
  </si>
  <si>
    <t>9e4d714385402a6ae254cd01032a936151f6e2ff</t>
  </si>
  <si>
    <t>PerfectDraft50Off-LALPerfectDraftPurchasers0to2PC-AllPlatforms-AllPlacements-All-1865-GB-facebook,instagram,audience_network,messenger-desktopfeed,mobilefeed,rightcolumn,instagramstream,mobileexternal-All-1865-GB</t>
  </si>
  <si>
    <t>733df6218189e44e987bf9e5726cc6bc25133586</t>
  </si>
  <si>
    <t>2e55493d6a0692d864ed10c8506c4a0a13878ba4</t>
  </si>
  <si>
    <t>b7114405bbfb4482480608dd744fe463999ac94e</t>
  </si>
  <si>
    <t>fc01ac0bdf0b97394691fbbb3fa3f8fcbeae6300</t>
  </si>
  <si>
    <t>ab233b4167bdaef7777230308ac202bc16933430</t>
  </si>
  <si>
    <t>fcaf08bbbdb88ce27f1a4e40caac07952cb3c638</t>
  </si>
  <si>
    <t>164a13a0c6cdb90405d111731a3345edea987183</t>
  </si>
  <si>
    <t>adaad1648af864c96d467692edc48bd59340a46b</t>
  </si>
  <si>
    <t>4fa30273d650e4556ea642d6c5de8fce42daa828</t>
  </si>
  <si>
    <t>50e570d542c2f08daef034a970ddf13148a27a8a</t>
  </si>
  <si>
    <t>495834e41b37870faac6cb909b0176a11fddd612</t>
  </si>
  <si>
    <t>11277770c32419cbe5c279e80464cb88d90c02b1</t>
  </si>
  <si>
    <t>caeb1dc3491f2e80cf12481785551cfdc8619a65</t>
  </si>
  <si>
    <t>899d0dc67f54fa69d72807b5f10ea9de12ca72f9</t>
  </si>
  <si>
    <t>b5163b01e4cf8505b8c254d09781f2988b3977e7</t>
  </si>
  <si>
    <t>PerfectDraft50Off-FriendsofFans-AllPlatforms-AllPlacements-All-1865-GB-facebook,instagram,audience_network,messenger-desktopfeed,mobilefeed,rightcolumn,instagramstream,mobileexternal-All-1865-GB</t>
  </si>
  <si>
    <t>7709d42f68c30402e775dc4eb7e15e1f1637794c</t>
  </si>
  <si>
    <t>eb6858c0e71499c739f4ced6867a2015df3df790</t>
  </si>
  <si>
    <t>c74041bf117a7435211558bd767cd1fafdcd750b</t>
  </si>
  <si>
    <t>484875a021f27a7505574278710f82701a1f41fa</t>
  </si>
  <si>
    <t>fc53a508c3c09b5a3bbba1615ef622eff6cf2989</t>
  </si>
  <si>
    <t>2b1ae11bdd46fdc6f2b16ab37627255758d1ef49</t>
  </si>
  <si>
    <t>JF-BH-Event-OctoberFlashSaleMixedCase-FBIG-DTMB-UK</t>
  </si>
  <si>
    <t>5fe2e2370a997989736fd49ec48d284fdad0142c</t>
  </si>
  <si>
    <t>7c510dcf1e72f9728d9265488cace5674b3bc2c7</t>
  </si>
  <si>
    <t>8401142cc8d0a65a21561874285712a1525d68a4</t>
  </si>
  <si>
    <t>300fbe9131fb13cf5ad253b620f0519af71c6605</t>
  </si>
  <si>
    <t>1fb4a83810e63bd8a50fc4d60ee47813c6a0285f</t>
  </si>
  <si>
    <t>63af3f611fc4df9b3391c64348fd33671cabcd03</t>
  </si>
  <si>
    <t>f2cc53744e2c39c2f7fe5c8542ba961b11320fa2</t>
  </si>
  <si>
    <t>b504c0299c3b8daa20bc3bdca08648d7493862d7</t>
  </si>
  <si>
    <t>Event-LookalikeMixedCaseConversions-facebook,instagram,audience_network,messenger-desktopfeed,mobilefeed,rightcolumn,instagramstream,mobileexternal-All-1865-GB</t>
  </si>
  <si>
    <t>d85df161f65cc41dd44843f8373d978e97e22f4b</t>
  </si>
  <si>
    <t>Event-ConversionsMixedCaseWebVisitors180d-facebook,instagram,audience_network,messenger-desktopfeed,mobilefeed,rightcolumn,instagramstream,mobileexternal-All-1865-GB</t>
  </si>
  <si>
    <t>401e067d8c549cc2f5c13344b4244a349838ac17</t>
  </si>
  <si>
    <t>c6f849f29d721144a46a617848b43e8fcc604713</t>
  </si>
  <si>
    <t>fdf93fafa3b63531363902b22e1c235af77fd76e</t>
  </si>
  <si>
    <t>fc7a47ea623561705963159c63fe277cdd983c95</t>
  </si>
  <si>
    <t>93d344603afcc5fe65789681af3c476be928b3bd</t>
  </si>
  <si>
    <t>5794e7540a3e9e9ca0759364817ed8232c2a078c</t>
  </si>
  <si>
    <t>df6515c937fc5a48884581430364280a9b41a69a</t>
  </si>
  <si>
    <t>JF-BH-Event-OctoberFlashSaleSingleBeers-FBIG-DTMB-UK</t>
  </si>
  <si>
    <t>156d1188df360e5e1c0d871554f6ff5f74f05f4f</t>
  </si>
  <si>
    <t>355e40e1cf72cb19f6211dfefe33597be79295b1</t>
  </si>
  <si>
    <t>1e78a531e7677d016841cbe7e9e4179f61830997</t>
  </si>
  <si>
    <t>8ccb1f8df6bc47a99d31a62189505b766c41c64c</t>
  </si>
  <si>
    <t>a99d21a96a403d05fc26288c5c78ee8f0eb93889</t>
  </si>
  <si>
    <t>96b311ef8325e56e4735278a3b53428410414955</t>
  </si>
  <si>
    <t>fbd91b46ea812e2231f0eea0bc25ed4bb82d8409</t>
  </si>
  <si>
    <t>0304c1356b748ac056f883161044296400075553</t>
  </si>
  <si>
    <t>e0a29b99200476a9ec1a25854b4a2ac4cf198ab2</t>
  </si>
  <si>
    <t>d679f7aa924d46e2bdf3d9fe1465c3f5d400fb35</t>
  </si>
  <si>
    <t>e22b7e1022a134cc35397b1428be509484ccbc98</t>
  </si>
  <si>
    <t>ef69b4169589938ceaf3edc48bca0409aa07cb23</t>
  </si>
  <si>
    <t>Event-PageFollowers-facebook,instagram,audience_network,messenger-desktopfeed,mobilefeed,rightcolumn,instagramstream,mobileexternal-All-1865-GB</t>
  </si>
  <si>
    <t>ac4458edce49cff0358326ce90c52484d2438955</t>
  </si>
  <si>
    <t>b9f11773b4a99dba84054608c189cdd6c007b572</t>
  </si>
  <si>
    <t>d3bad06a1ce36fd6a3e3cbe8f3d5aeb9516d9245</t>
  </si>
  <si>
    <t>fe99b999af81b026cb347722798f5f60515448ae</t>
  </si>
  <si>
    <t>69a350e0a512256770680376e9f391593b02f8a9</t>
  </si>
  <si>
    <t>fae831f9bedc3941f2a45cbfb27c782f1e1da588</t>
  </si>
  <si>
    <t>a387430f90951b20391e0e88cd0b96a9a1dabaf8</t>
  </si>
  <si>
    <t>JF-BH-Event-Bosteels49GBPOff-FBIG-DTMB-UK</t>
  </si>
  <si>
    <t>55278aa277496960e98c0b2158927278885a0dc2</t>
  </si>
  <si>
    <t>e2061445fbba07a0e5f0ca4dceb61f6f0e9dfd8b</t>
  </si>
  <si>
    <t>b90461f0db3a8f559cdf2b6de0a6b7bc0bd16298</t>
  </si>
  <si>
    <t>Bosteels40GBPOff-LookalikeBelgianBeerPurchase2PC-facebook,instagram,audience_network,messenger-desktopfeed,mobilefeed,rightcolumn,instagramstream,mobileexternal-All-1865-GB</t>
  </si>
  <si>
    <t>7988257704679ab3db5fba0cc36162fee18f03ee</t>
  </si>
  <si>
    <t>586d95a488b1b234c3f57cfd29790ff3a71ec8cd</t>
  </si>
  <si>
    <t>1adca569ab190a4d3e9cab1227764b31d5edd621</t>
  </si>
  <si>
    <t>20276e48ac5939ba50d14ebf11e35ed3ba557676</t>
  </si>
  <si>
    <t>3bd1ebc30bc3706e728b3af77e701afd2034178d</t>
  </si>
  <si>
    <t>4a04c24f1caac170357b062de80f7708201a9845</t>
  </si>
  <si>
    <t>4395331324650b2543e9a1b6e95a9efbfcaab8a9</t>
  </si>
  <si>
    <t>Bosteels40GBPOff-BelgianBeerFanInterest-facebook,instagram,audience_network,messenger-desktopfeed,mobilefeed,rightcolumn,instagramstream,mobileexternal-All-1865-GB</t>
  </si>
  <si>
    <t>423cd5997bf52cc6df08df2ef21ecdbd0839adf4</t>
  </si>
  <si>
    <t>a8840cd45657b030ef58ffdd27925351a6cafc27</t>
  </si>
  <si>
    <t>1a84b7a895e01e5bfe3c9b3af177eb35846e5542</t>
  </si>
  <si>
    <t>e009f1c38463f9cc010e2a72445ba87d7b2c71f1</t>
  </si>
  <si>
    <t>543d55394d45c02d609ecc2f66f2613d64514422</t>
  </si>
  <si>
    <t>adaacb13a924dc2e13fd6e9c55937ca572c553a4</t>
  </si>
  <si>
    <t>5a2264dfa2e73e51f4261e24014e016cd6bd2be8</t>
  </si>
  <si>
    <t>JF_BH_Retargeting_CustomAudience_UK_AllCustomersMinusPD</t>
  </si>
  <si>
    <t>7c0cf1a3cf84b1467467e75e47f91646f68434b8</t>
  </si>
  <si>
    <t>8862ca89d62b0b453d99b69c8837c79f0b32fc13</t>
  </si>
  <si>
    <t>f9bb9ab65d657c5d03cafd0cbc3b3f6d84b17eb2</t>
  </si>
  <si>
    <t>dac0954d2574b67592fc3abc6e471c4ef856ff67</t>
  </si>
  <si>
    <t>6338926d386077e3c27a79e5f159ff6670460f04</t>
  </si>
  <si>
    <t>7c0de88744671f8b7b041dabb9a0aca77da3b8cc</t>
  </si>
  <si>
    <t>cb0b9f6448d27a6f33e03a6716a802330a07df32</t>
  </si>
  <si>
    <t>fdcc35011c85f6ba8071f9cec22541b5c29cf2eb</t>
  </si>
  <si>
    <t>JF-BH-AllProducts-BroadAudience-DPA-Gift</t>
  </si>
  <si>
    <t>70d0e1faadfcfe4abf1ab3777d85e0bc8d5cf51f</t>
  </si>
  <si>
    <t>1b7dd0fc5b961f334d3fb41372b2c4baff7c39eb</t>
  </si>
  <si>
    <t>d61d4e7822d758e1d1872542823e1c020e46bdec</t>
  </si>
  <si>
    <t>JF-BH-CPA-RetargetingCustomAudience-All</t>
  </si>
  <si>
    <t>0e22a15a389b5a89726038fd5587019c1346a139</t>
  </si>
  <si>
    <t>71cea70f1245a058631df2b5a8b14fcbea0df974</t>
  </si>
  <si>
    <t>2f6e105a31c1412ef0ab5c23750bb1c6e74bb579</t>
  </si>
  <si>
    <t>JF-BH-AllProducts-BroadAudience-DPA</t>
  </si>
  <si>
    <t>467b4b2ec436a27e97ab1cbf3faa955424e22b09</t>
  </si>
  <si>
    <t>0c7f028aa66c332b81e58b986b85f203a7dbf024</t>
  </si>
  <si>
    <t>a3f84dcf786277a137b1afe9edf3b172ea09f131</t>
  </si>
  <si>
    <t>62cb6bec659c158cfdd2b1550532d281558eb01f</t>
  </si>
  <si>
    <t>122987dc0666f7ec541d120ff2bae8deaaf965d7</t>
  </si>
  <si>
    <t>9f12a250684eb951f8ef9f05a49f82f165e34c1e</t>
  </si>
  <si>
    <t>JF-BH-AllProducts-Retargeting-DPA</t>
  </si>
  <si>
    <t>e8340efa9fe355fc56ecb997706f21a2facdc681</t>
  </si>
  <si>
    <t>a4ad5116ca805af35a511d604665ab9f241c08ea</t>
  </si>
  <si>
    <t>JF-BH-AllProducts-Retargeting-DPA-Viewed</t>
  </si>
  <si>
    <t>e15a81bfdf75d2c764bef5e32e07cbea1c6f7b27</t>
  </si>
  <si>
    <t>JF-BH-AllProducts-BroadAudience-DPA-AllNoGift</t>
  </si>
  <si>
    <t>2c8b8c2e41d2423bb01634e4e9a4164f64a22f99</t>
  </si>
  <si>
    <t>de06ff908c4becc648cbe86a5c59fcefadaeb326</t>
  </si>
  <si>
    <t>cf6b9696666d946215f15d3e5f7303b654b2d3b4</t>
  </si>
  <si>
    <t>3f1ebb002181976070d7a953eb906a5aee19c6ba</t>
  </si>
  <si>
    <t>93676f91657151712a1f456cba21593775f32cab</t>
  </si>
  <si>
    <t>25b293e91eacecef5a647392beebe3c6df999788</t>
  </si>
  <si>
    <t>683ec067784a6a2bc2d74146b59cd390f632cb91</t>
  </si>
  <si>
    <t>2ac7bb33f291c00120d9eea018ed50a2d8632683</t>
  </si>
  <si>
    <t>42ec7b5d5f5cddabc8c137964aed32c20b52ab28</t>
  </si>
  <si>
    <t>JF_BH_Retargeting_CustomAudience_UK_BestCustomer</t>
  </si>
  <si>
    <t>02334f1abb8679c750bd1fd233a82fadf2f6117b</t>
  </si>
  <si>
    <t>77c8c4b3e60ea4c81691a231e7efc16c2d729eaa</t>
  </si>
  <si>
    <t>JF_BH_Retargeting_CustomAudience_UK_PerfectDraftCustomers</t>
  </si>
  <si>
    <t>90a7175f941c0d302da30ae67409ea475cd5d7ad</t>
  </si>
  <si>
    <t>2701c9d3105ae1a16458e70a8091f0f86efccf43</t>
  </si>
  <si>
    <t>d140b286d4f2844be0d07336e5b4a41b9dac99e2</t>
  </si>
  <si>
    <t>88e6c0537f241b2f0b8212afa83ba900c2cb6b53</t>
  </si>
  <si>
    <t>53763f6c7cd26ae57d16da3ad5a75654a5343505</t>
  </si>
  <si>
    <t>7ac16e0775f99e1754985dfa695b229a955a654f</t>
  </si>
  <si>
    <t>1210abc218ef00a1a8d70bba590fda1925cc5894</t>
  </si>
  <si>
    <t>d04c24ceba52af99fc1a3f389058ee621d1b8729</t>
  </si>
  <si>
    <t>740b7f3b1b3bbd03abce65d76b64fa3fcdf1bd0d</t>
  </si>
  <si>
    <t>f9758adbb3eaf014162c994ef9dc4b430c2288a7</t>
  </si>
  <si>
    <t>JF-BH-AllProducts-Retargeting-DPA-AddtoCart</t>
  </si>
  <si>
    <t>94eaa10d57e8bef476e74938a950da4668163bd2</t>
  </si>
  <si>
    <t>16bc1d4ce5941b94ea140c9df2f8832d3b83b34a</t>
  </si>
  <si>
    <t>79d91d07eca2b4f899df2f5fd1b31ff4cc01f971</t>
  </si>
  <si>
    <t>dd879898fe474e89ceb02fdca36a42fa2662e697</t>
  </si>
  <si>
    <t>JF-BH-PerfectDraft-50GBPOffRetargeting-Round2OfferExtended</t>
  </si>
  <si>
    <t>910c3480d6d5cb46a6364ca7fae92c8b8084584e</t>
  </si>
  <si>
    <t>612ff800c950fc3893841867e14b5ee9a91022fb</t>
  </si>
  <si>
    <t>PerfectDraft50Off-HomeEntertainers-AllPlatforms-AllPlacements-All-1865-GB</t>
  </si>
  <si>
    <t>00ca8198ddb3c520a77be14e56dc21110871e518</t>
  </si>
  <si>
    <t>ca876c9cb15a38dd6a2e7a7828dc34f1f8890b93</t>
  </si>
  <si>
    <t>f385f60b97c409918c422c3d2d13fedb7561f333</t>
  </si>
  <si>
    <t>PerfectDraft50Off-DraughtBelievers-AllPlatforms-AllPlacements-All-1865-GB</t>
  </si>
  <si>
    <t>5fe6f2022becc96350e8d7b5bb8bd4d47641ada7</t>
  </si>
  <si>
    <t>d68573b1f90bc4e6c8c6a7fd7ec5b4e9f9e79e9d</t>
  </si>
  <si>
    <t>8054931202a9f9605198b8be3cc1af20bf17e11d</t>
  </si>
  <si>
    <t>0d9640f303997ccf3fb15ae7c873a0a281847cab</t>
  </si>
  <si>
    <t>6b23f901ff5d3877c253500717ecf4bd3ca064a1</t>
  </si>
  <si>
    <t>39b43471f3b288e2ec05e3c3eea08ae447196574</t>
  </si>
  <si>
    <t>dea08a9b6b7d06fcc88e13cb3a131188ea4f3d1f</t>
  </si>
  <si>
    <t>805f18d5322a0d77da81627a57fbdf8139c04fbe</t>
  </si>
  <si>
    <t>41bd5e1dd719c7018f97aed9b49cee65c00c0812</t>
  </si>
  <si>
    <t>a804ddc69bdf8e70d217aee59b71b4f02e2537be</t>
  </si>
  <si>
    <t>fbec5d8e5910ce81451e5ce9461299c237231453</t>
  </si>
  <si>
    <t>Advent2019-GiftingFriends-Round2-1865-GB</t>
  </si>
  <si>
    <t>cce5e631e514640f1fc54b1252013d09e37de8ec</t>
  </si>
  <si>
    <t>e23275cb5e678dcd5697cda281c1a1045c5719a8</t>
  </si>
  <si>
    <t>Advent2019-PreviousAdventPurchasers-Round2-1865-GB</t>
  </si>
  <si>
    <t>1b2dcc9e76f7d03536d3d4dc928cb50f0d342776</t>
  </si>
  <si>
    <t>84c8dfbcf0dae950229c009cd72548f4974023bc</t>
  </si>
  <si>
    <t>Advent2019-Top2019Purchasers-Round2-1865-GB</t>
  </si>
  <si>
    <t>c520512995d7250c0e213564ce83abc68cae8714</t>
  </si>
  <si>
    <t>caa174fb747936bdbc5e7b51fb47ddec8a437d9a</t>
  </si>
  <si>
    <t>1b1c98ff2dfd19e927d46c7a13ffbae3fc2f2c5f</t>
  </si>
  <si>
    <t>23bb31c53d414796e5892f76190ec1526df21199</t>
  </si>
  <si>
    <t>Advent2019-GiftingTargeting-Round2-1865-GB</t>
  </si>
  <si>
    <t>69d958fd5e8bfbac6f6281b2d1fadb6346c2b980</t>
  </si>
  <si>
    <t>21b6b13442a105fe2f39bce274654aae5bacd4cc</t>
  </si>
  <si>
    <t>c3b5d9af41350b782449162b9eb23f50b7530fb0</t>
  </si>
  <si>
    <t>Advent2019-BeerGeeks-Round2-1865-GB</t>
  </si>
  <si>
    <t>239530df8aebc83ed012bfcb167e935dca381d39</t>
  </si>
  <si>
    <t>PerfectDraft50Off-BeerGeek-AllPlatforms-AllPlacements-All-1865-GB</t>
  </si>
  <si>
    <t>8c3f770ce54f1449bfe0c759e1d28b1f14c3d904</t>
  </si>
  <si>
    <t>1daa4f8893b09500846bf814f48157e4157a7338</t>
  </si>
  <si>
    <t>9a0ea5c7b507c25d6afc334a5825d019bdc94d7f</t>
  </si>
  <si>
    <t>3c54611ac8cc5e390f19508d99c6072c2fbe175f</t>
  </si>
  <si>
    <t>35e920aa74a3ea218a66c5fd863af14da8f22106</t>
  </si>
  <si>
    <t>PerfectDraft50Off-LALPerfectDraftPurchasers0to2PC-AllPlatforms-AllPlacements-All-1865-GB</t>
  </si>
  <si>
    <t>a1e8d1110a8d3dc91842909f33bb3670c7982c9f</t>
  </si>
  <si>
    <t>2b0cc603cf4846039842e003d43df306a2aa2d2c</t>
  </si>
  <si>
    <t>JF-BH-Advent2019-AdventRetargeting-Round2</t>
  </si>
  <si>
    <t>aa66e4e585b9fff0068c321fd9db83f02d6fd849</t>
  </si>
  <si>
    <t>b70c17c55c480fa265ded25bffec7b4436e42b6b</t>
  </si>
  <si>
    <t>5a69e55fdbfaac0e8ecf643bd42d77bac093b6af</t>
  </si>
  <si>
    <t>de2f33343d892c8a7668a15f8c3fbe4902104e66</t>
  </si>
  <si>
    <t>4372072a2548fa3f0bf18e377a627feaf8635665</t>
  </si>
  <si>
    <t>16264f65bdcf64e5838cfd4e5dca283b47f2dd3d</t>
  </si>
  <si>
    <t>a4913ffdbfac2db9c5fae5ee3c79ab303cb7d36c</t>
  </si>
  <si>
    <t>JF-BH-Advent2019-AdventProspecting-Round2</t>
  </si>
  <si>
    <t>8fd192b00d2c5ab3c46f28239edf0b2268200b71</t>
  </si>
  <si>
    <t>JF-BH-PerfectDraft-50GBPOff-Round2OfferExtended</t>
  </si>
  <si>
    <t>147c2860bc477049dfb95250724c645ea8e5f3e4</t>
  </si>
  <si>
    <t>924dc29f569686902f111b036010bd8e727d9c0c</t>
  </si>
  <si>
    <t>9513454e33129b8ecdbec7f5813c9cb57e698168</t>
  </si>
  <si>
    <t>1c01795f9ff4f2c6e5ee8f1d8b0d7ad217e793ca</t>
  </si>
  <si>
    <t>7fa37448bd099b32a2352bbdb39b6ab201250953</t>
  </si>
  <si>
    <t>fbc97819bc7197b0d2678cbddc0cddd13b9cabf7</t>
  </si>
  <si>
    <t>PerfectDraft50Off-FriendsofFans-AllPlatforms-AllPlacements-All-1865-GB</t>
  </si>
  <si>
    <t>cfde8f92c5ab0d001d5161ddbfb470e8005603d9</t>
  </si>
  <si>
    <t>24f2c66b88a411c2afd6de036389700fab402e24</t>
  </si>
  <si>
    <t>54b4c94529b90efc43b55f24dd94fa01a8daabcf</t>
  </si>
  <si>
    <t>34ea4e9d11098fcf291e841b4f0d7c31ac30cdbf</t>
  </si>
  <si>
    <t>03aae072059e8a5a68b03f6a8aa1c2b05448d694</t>
  </si>
  <si>
    <t>91bf4ce868102bf6e3a3e8c3963d898f9ac9e7ba</t>
  </si>
  <si>
    <t>34bc978058ac4896c1fb60ad92bef25afe396b6d</t>
  </si>
  <si>
    <t>Advent2019-TheSunNews-3rdPartyCoverage-1865-GB</t>
  </si>
  <si>
    <t>d2f2b215e49da17c94bb1bedd580d2e44390095a</t>
  </si>
  <si>
    <t>aacc6cdf0da6e2c44aec20027936a3487a65060f</t>
  </si>
  <si>
    <t>40b7ef56abceb09660dcb47f07345e71a7866bac</t>
  </si>
  <si>
    <t>978bbde0c03708ef2a947fd9d99bfccc704e62de</t>
  </si>
  <si>
    <t>JF-BB-GiftingSubscription-Prospecting-UK</t>
  </si>
  <si>
    <t>34291d4515b6897c63c1cfbdec6cd58b173695d0</t>
  </si>
  <si>
    <t>JF-BH-Advent2019-3rdPartyCoverageProspecting-UK</t>
  </si>
  <si>
    <t>cd1b2e4a4a0a64999e345ebe742e6f901abef35f</t>
  </si>
  <si>
    <t>937411bdcdeae02036dcf83a1bd6101caff8abe5</t>
  </si>
  <si>
    <t>JF-BH-CPA-Advent-Advent</t>
  </si>
  <si>
    <t>2791df1157918cccaf7efdb4c0e72e12692180f3</t>
  </si>
  <si>
    <t>bacd310cad4d53b65bf1df2754eb57a2e4c63e3b</t>
  </si>
  <si>
    <t>4577dbeba3f67cef310d89333871ec8446a3c4f8</t>
  </si>
  <si>
    <t>635d7094fdb26800ba88a6bb3d3b379c4f3dd8d3</t>
  </si>
  <si>
    <t>20f27a8b71c5f10da603594e4a1ef4566c10523d</t>
  </si>
  <si>
    <t>42a370270f25276fcad7f76726c3e9edcb5c0de0</t>
  </si>
  <si>
    <t>f697f76b7d927846429c41d93879c2f8b8ecbbbb</t>
  </si>
  <si>
    <t>BeerBods All Traffic 180d</t>
  </si>
  <si>
    <t>ff4cc886281166863f82ea2544188169eacd149f</t>
  </si>
  <si>
    <t>1202251710e8a44495e8ea03f4795e0573527ae3</t>
  </si>
  <si>
    <t>b78a3594089d9906cdb74eca7341649af717410f</t>
  </si>
  <si>
    <t>Advent2019-BeerBrands-Round2-All-1865-GB</t>
  </si>
  <si>
    <t>fe8b7c36db2aaafb0245ed56ad7ab78431a395a8</t>
  </si>
  <si>
    <t>e4dfc3a62d22b7327701af6b6c483c5f8d7cccde</t>
  </si>
  <si>
    <t>0b20a67df322848c587cd3fb13124b70b5c7f5aa</t>
  </si>
  <si>
    <t>JF-BB-Subscription-Prospecting-UK</t>
  </si>
  <si>
    <t>195c970e16529fd30f71bd3dfde362fc4bd76922</t>
  </si>
  <si>
    <t>BeerBodsSubscription-RetargetingRatebeerTraffic-AllPlatforms-AllPlacements-M-1865-GB</t>
  </si>
  <si>
    <t>ef96504ef2f44bba43f93f37ba1d81d0f6381e5f</t>
  </si>
  <si>
    <t>797e6e11447c404c84464cae0c72b00b51f02c8a</t>
  </si>
  <si>
    <t>Advent2019-Christmas-Round2-1865-GB-facebook,instagram,audience_network,messenger-desktopfeed,mobilefeed,rightcolumn,instagramstream,mobileexternal-All-1865-GB</t>
  </si>
  <si>
    <t>509fe27e4e97ec69a5231e37ac3ee928df498c10</t>
  </si>
  <si>
    <t>BeerBodsSubscription-LookalikesBBandRateBeerTraffic-AllPlatforms-AllPlacements-M-1865-GB</t>
  </si>
  <si>
    <t>f943c16e3a8d9a9c6e2762286c9d7b21ae1914c9</t>
  </si>
  <si>
    <t>BeerBodsGiftingSubscription-RetargetingRateBeerVisitors-AllPlacements-F-2545-GB</t>
  </si>
  <si>
    <t>e0430fa49aa747ed5a89508851208e60625e5194</t>
  </si>
  <si>
    <t>f18da99b4fabc21c6e20013fa7402af5ed5df4ff</t>
  </si>
  <si>
    <t>JF-BH-PD-Retargeting-DPA</t>
  </si>
  <si>
    <t>57ed399fe70ca85c7e26723aa38c4563029027b1</t>
  </si>
  <si>
    <t>BeerBodsGiftingSubscription-RetargetingBeerBodsTraffic180d-AllPlacements-F-2545-GB</t>
  </si>
  <si>
    <t>ac5e596ee4bea832258d655ec9f543a6776d4d39</t>
  </si>
  <si>
    <t>BeerBodsGiftingSubscription-Gifting-AllPlatforms-AllPlacements-F-2545-GB</t>
  </si>
  <si>
    <t>69d1afe049123bc00c5b71fb0a322a01c502b640</t>
  </si>
  <si>
    <t>Advent2019-BeerBrands-Round2-All-1865-GB-facebook,instagram,audience_network,messenger-desktopfeed,mobilefeed,rightcolumn,instagramstream,mobileexternal-All-1865-GB</t>
  </si>
  <si>
    <t>8605e0aa32eb532c0d25f3ddc3be508586114ffd</t>
  </si>
  <si>
    <t>JF-BH-CPA-DPA-All</t>
  </si>
  <si>
    <t>0d2f13ac02bfea71096feb5e0b88e95023e280b9</t>
  </si>
  <si>
    <t>b957851414a146157b0e48853b59d7cac4478572</t>
  </si>
  <si>
    <t>8180e1dd8b049e828f0a606684c31019161936d5</t>
  </si>
  <si>
    <t>95b9438381ff21ccff0ae6ae0b3650cfd8c087d4</t>
  </si>
  <si>
    <t>7f1bffbe2bb4963263ee792e5b84cc0d76892b2f</t>
  </si>
  <si>
    <t>332e528ec386cbd9dbe390540c3d243d751f2721</t>
  </si>
  <si>
    <t>Lookalike (GB, 1% to 2%) - BeerBods All Traffic 180d,Lookalike (GB, 1% to 2%) - RateBeer Website Visitors 30Days,Lookalike (GB, 1%) - BeerBods All Traffic 180d,Lookalike (GB, 1%) - RateBeer Website Visitors 30Days</t>
  </si>
  <si>
    <t>53b4a10561eb8a200e6673fc986009cb9bf39a8c</t>
  </si>
  <si>
    <t>BeerBodsSubscription-Breweries-AllPlatforms-AllPlacements-M-1865-GB</t>
  </si>
  <si>
    <t>98ad401599d86f873c57cc637cf51402489cc6d5</t>
  </si>
  <si>
    <t>Advent2019-Christmas-Round2-1865-GB</t>
  </si>
  <si>
    <t>82077a51d461240e17988d6986e85576930b1065</t>
  </si>
  <si>
    <t>Advent2019-AdventCalendar-Round2-1865-GB</t>
  </si>
  <si>
    <t>0e177e80faff0bc07f941aba8453edb2d59111d4</t>
  </si>
  <si>
    <t>7a5a33e019c01693d19f58a8a0e55e669234f309</t>
  </si>
  <si>
    <t>BeerBodsSubscription-RetargetingBeerBodsWebsite-AllPlatforms-AllPlacements-M-1865-GB</t>
  </si>
  <si>
    <t>a39528c383a4eb91fdbb650ad062842218c3555f</t>
  </si>
  <si>
    <t>Advent2019-BeerGeeks-3rdPartyCoverage-1865-GB</t>
  </si>
  <si>
    <t>d89c47b6f710d4b2cd882c0c5cebd965acb1d375</t>
  </si>
  <si>
    <t>e15f1d8fe32a1a17f00ecc0746bb688907833d6a</t>
  </si>
  <si>
    <t>5942eeca9eac10bd025f2cee565053a30125b94d</t>
  </si>
  <si>
    <t>Advent2019-AdventCalendar-Round2-1865-GB-facebook,instagram,audience_network,messenger-desktopfeed,mobilefeed,rightcolumn,instagramstream,mobileexternal-All-1865-GB</t>
  </si>
  <si>
    <t>c62bf189d86d254930003f471ce34606e28096ba</t>
  </si>
  <si>
    <t>RateBeer Website Visitors 30Days</t>
  </si>
  <si>
    <t>0ad8feee8b824b1b18753b6a5ec54c168e62c6f2</t>
  </si>
  <si>
    <t>4003867d9fc9271d088b236776312005d0863613</t>
  </si>
  <si>
    <t>f07431a907554f221b85929649882dba6e9f085c</t>
  </si>
  <si>
    <t>cf32b85bb3c46449f654cec10e913250788eee14</t>
  </si>
  <si>
    <t>JF-BH-Gifting-Retargeting-DPA</t>
  </si>
  <si>
    <t>ec23fb93603be5fd398cf2449326b56a155546ab</t>
  </si>
  <si>
    <t>c248e2805b1990a519be85cb957eab376ae2b36a</t>
  </si>
  <si>
    <t>BeerBodsGiftingSubscription-LookalikeBBandRateBeerVisitors-AllPlatforms-AllPlacements-F-2545-GB</t>
  </si>
  <si>
    <t>bf7a5684c82735207637dce417fe7b8b747682bf</t>
  </si>
  <si>
    <t>JF-BH-BottleShop-Retargeting-DPA</t>
  </si>
  <si>
    <t>7c5e82e8ae8b9401c3986eb07439002fb89c41ad</t>
  </si>
  <si>
    <t>d20b454b1f5135e0c5236c89e13f9652769f9bbd</t>
  </si>
  <si>
    <t>18298b1edd1aa263bd6d617bba302e3e69218f57</t>
  </si>
  <si>
    <t>JF-BH-CPA-BAU-Gifting</t>
  </si>
  <si>
    <t>d3b2c3f257ef324427f490c3f2a2673bd03e99d3</t>
  </si>
  <si>
    <t>JF-BH-CPA-BAU-PD</t>
  </si>
  <si>
    <t>6c8a0271be72c58c7b1e82953d4c252800bb863b</t>
  </si>
  <si>
    <t>JF-BH-PD-Prospecting-traffic-BroadFemaleDemo</t>
  </si>
  <si>
    <t>1950adb1720f1f34eaecaedcbb15c39115809aea</t>
  </si>
  <si>
    <t>21e8b1bedd038cef081419cdde430593800c4ea0</t>
  </si>
  <si>
    <t>5912a948344fe901486bd20b81fbedb8e842994d</t>
  </si>
  <si>
    <t>63220a5bc6ae61a234e5d5789168a2ba185b18e1</t>
  </si>
  <si>
    <t>JF-BH-Engagement-AdHoc-Advent-ThisMorning</t>
  </si>
  <si>
    <t>5bebc896cda465ebfdaef2b9b56327e09b14a001</t>
  </si>
  <si>
    <t>JF-BH-MixedCase-BroadAudience-DPA</t>
  </si>
  <si>
    <t>fabb455ba73f24c24553dedbba44a2c4f67a1e0b</t>
  </si>
  <si>
    <t>57c3f361f7a6640b25047000c88440c5fcb426f8</t>
  </si>
  <si>
    <t>f12694b7b7f75ab6267c687f82eef54106fda160</t>
  </si>
  <si>
    <t>JF-BH-Engagement-AdHoc-Advent</t>
  </si>
  <si>
    <t>ff80fd350b854654120f1199d86536ece8bd7188</t>
  </si>
  <si>
    <t>JF-BH-Advent-BroadAudience-DPA</t>
  </si>
  <si>
    <t>ab8fa1aa0aab8babf2935a757d66a2aa54462918</t>
  </si>
  <si>
    <t>PerfectDraft60Off-RetargetingPerfectDraftViewers-AllPlatforms-AllPlacements-All-1865-GB</t>
  </si>
  <si>
    <t>6e6837edd72d54fa37f638095578473c4586b721</t>
  </si>
  <si>
    <t>JF-BH-Gifting-Prospecting-Conversion-Gifting-Lookalikes</t>
  </si>
  <si>
    <t>c97082c6d0a4acdaca2dcfbe5f2d3b8ef9cf8904</t>
  </si>
  <si>
    <t>JF-BH-gifting-Prospecting-traffic-RelationshipFOF-Men</t>
  </si>
  <si>
    <t>b5b6ef93b1d86b902faccbe313763371cca578c7</t>
  </si>
  <si>
    <t>JF-BH-Gifting-Retargeting-Conversion-Gifting</t>
  </si>
  <si>
    <t>abfdb6e0f66f9e31fa6b1816c9fe16679372c905</t>
  </si>
  <si>
    <t>JF-BH-gifting-Prospecting-traffic-gifting-Lookalikes</t>
  </si>
  <si>
    <t>49403ff0948498507ddaac6a4d0a4cac7ff2d095</t>
  </si>
  <si>
    <t>JF-BH-Gifting-Prospecting-Conversion-EngagedShoppers-Women</t>
  </si>
  <si>
    <t>60f7a8b0f4836efa0bb11bee994767cca39ad779</t>
  </si>
  <si>
    <t>a9759240e5e0aa5f920195437475d265c9a1a607</t>
  </si>
  <si>
    <t>JF-BH-PD-Prospecting-traffic-brands-beer</t>
  </si>
  <si>
    <t>7efbc7ab14e897b2858a53a848e6226e20789d01</t>
  </si>
  <si>
    <t>2615f0dd9cd2d0260fdf103b4e01951e2f0e1995</t>
  </si>
  <si>
    <t>e38725bbb6f80401bec7b8d41850c2b149c25955</t>
  </si>
  <si>
    <t>JF-BH-CPA-Traffic-All</t>
  </si>
  <si>
    <t>78fb7c6724ef27a4509dbc3f0d0af699287b51a4</t>
  </si>
  <si>
    <t>fd22273c49f0f1066fcb7468da75ce593955bd39</t>
  </si>
  <si>
    <t>Lookalike (GB, 3%) - Default Pixel using Purchase</t>
  </si>
  <si>
    <t>d5d0c1925dc5dbb528c888db923d44f5114bdf07</t>
  </si>
  <si>
    <t>936ad921d03bf4370bace30a6c770cd5445f3da3</t>
  </si>
  <si>
    <t>4acfa80e1284ddd354068e72bbf7abce95e04f08</t>
  </si>
  <si>
    <t>JF-BH-Gifting-Prospecting-Conversion-Gifting-Women</t>
  </si>
  <si>
    <t>92f96eb471fac4ca121f2e78572f381e00c1c028</t>
  </si>
  <si>
    <t>JF-BH-Gifting-Prospecting-Conversion-RelationshipFOF-Women</t>
  </si>
  <si>
    <t>f4b9f1facc8962dcfdf925313beeb69aac61d543</t>
  </si>
  <si>
    <t>b694f8133a69e95fd935acac3e972499d22cd0ba</t>
  </si>
  <si>
    <t>f8d79b12f7b5da71234bd0177610c93684fa05b7</t>
  </si>
  <si>
    <t>1449e269fe189349f2c38ccdf361ee298407abbd</t>
  </si>
  <si>
    <t>JF-BH-Advent2019-Top2019Purchasers-Round2-1865-GB</t>
  </si>
  <si>
    <t>d0312d04fd91234aaeef1193facea03c32d56850</t>
  </si>
  <si>
    <t>JF-BH-Advent2019-PreviousAdventPurchasers-Round2-1865-GB</t>
  </si>
  <si>
    <t>6340b9dc843c828fee38bf64ff583cde80c7e863</t>
  </si>
  <si>
    <t>JF-BH-Advent-Retargeting-DPA</t>
  </si>
  <si>
    <t>e29fa1daed807e83c8739c81fc2296d906fb1a4b</t>
  </si>
  <si>
    <t>c93b51247bc75a79c8d4201d3b79d7180559b3c2</t>
  </si>
  <si>
    <t>525775c5c6e886a98d78de48c599232a2fa86f61</t>
  </si>
  <si>
    <t>311b5cb66307d527d415f1608665585bee81542b</t>
  </si>
  <si>
    <t>0800dbefd7ec65bfd8c5b6f7af8b1a6a4529b032</t>
  </si>
  <si>
    <t>JF-BH-Advent2019-Christmas-Round2-1865-GB</t>
  </si>
  <si>
    <t>8f053b063a6b8bc487518ad3e946483266fed339</t>
  </si>
  <si>
    <t>JF-BH-PD-BroadAudience-DPA</t>
  </si>
  <si>
    <t>35a12602760fd5f714fdf1f1ca00a4080fd645cd</t>
  </si>
  <si>
    <t>Advent2019-Retargeting-CustomAudience-Advent-BestCustomer</t>
  </si>
  <si>
    <t>5e6b65cdbf9136f6337b4c9dec5427b9c42d8fcb</t>
  </si>
  <si>
    <t>JF-BH-BottleShop-BroadAudience-DPA</t>
  </si>
  <si>
    <t>13c94627ff2cae8550d5361f003c9092eecb800a</t>
  </si>
  <si>
    <t>JF-BH-Advent2019-BeerGeeks-Round2-1865-GB</t>
  </si>
  <si>
    <t>f9d71fe19445efa8a0bcaaacd7c552bdb36af4e3</t>
  </si>
  <si>
    <t>e768aa86d6cd146f5fc2b7c2e829e0468f13322e</t>
  </si>
  <si>
    <t>PerfectDraft60Off-FriendsofFans-AllPlatforms-AllPlacements-All-1865-GB</t>
  </si>
  <si>
    <t>3484a73226a86a93b0ffe999a4f55adb8c0060a1</t>
  </si>
  <si>
    <t>PerfectDraft60Off-BeerGeek-AllPlatforms-AllPlacements-All-1865-GB</t>
  </si>
  <si>
    <t>a74835caf5598145f3c2fa40c0b89a8105bbd6c3</t>
  </si>
  <si>
    <t>Advent2019-Retargeting-CustomAudience-Advent-AllCustomersMinusPD</t>
  </si>
  <si>
    <t>0795ca19afeb27de9c3dafd451c27577be8dbdcc</t>
  </si>
  <si>
    <t>b2fddba667ab1304f196da8fdcd93c3d2fd5e420</t>
  </si>
  <si>
    <t>9f46d533ab72f8ce9e50d532627eeba186e10823</t>
  </si>
  <si>
    <t>JF - Xmas Shop Visitors</t>
  </si>
  <si>
    <t>40bf3bea1181f386f9eeabfbbb8596b47d2e32cd</t>
  </si>
  <si>
    <t>JF-BH-gifting-Prospecting-traffic-Gifting-Men</t>
  </si>
  <si>
    <t>d0fd9f0d07108bc9236eb29420462c108f8b3dfc</t>
  </si>
  <si>
    <t>b5bbe0dc147c5f4bf2e96735029d1a478dbc3735</t>
  </si>
  <si>
    <t>PerfectDraft60Off-DraughtBelievers-AllPlatforms-AllPlacements-All-1865-GB</t>
  </si>
  <si>
    <t>c992bb3d2077bdbe9eb908c77270e8e792fd17a6</t>
  </si>
  <si>
    <t>9910481d2896db2daf4eb65ca5bc98a356831468</t>
  </si>
  <si>
    <t>ca2919df2b7f9eb4c5d22211fac6148d97e68f38</t>
  </si>
  <si>
    <t>90d3470f265e944297c4e8a43566a1a33f2f11b3</t>
  </si>
  <si>
    <t>JF-BH-Gift-BroadAudience-DPA</t>
  </si>
  <si>
    <t>c1845cb0db6e37954fc6adbfb79a1e59deceeafa</t>
  </si>
  <si>
    <t>783c3d075b7ae54a81b5bfaeabc0eb8d2dd82296</t>
  </si>
  <si>
    <t>JF-BH-gifting-Prospecting-traffic-Gifting-Women</t>
  </si>
  <si>
    <t>a4dd77b935d57bfd313dabb58eea86fc0fa138dc</t>
  </si>
  <si>
    <t>8ae0afbb679a741be8be5b4c5f46dfcabcc3fc0b</t>
  </si>
  <si>
    <t>9f7b52ee32576ad61eadfbfcb765de1c2edd50c3</t>
  </si>
  <si>
    <t>8c3ffaa3faa0ccbb3096dc0da15b55a8cc61a2a5</t>
  </si>
  <si>
    <t>JF-BH-gifting-Prospecting-traffic-EngagedShoppers-Women</t>
  </si>
  <si>
    <t>ee1c13fde49d73bd75b5035e85e8a0ba2360dd2b</t>
  </si>
  <si>
    <t>JF-BH-gifting-Prospecting-traffic-EngagedShoppers-Men</t>
  </si>
  <si>
    <t>b1d711a7d6d5843657039e0aab45616d143f38e8</t>
  </si>
  <si>
    <t>97f3902e76f003540bb72449f0cecefca7b834d6</t>
  </si>
  <si>
    <t>4bcc9b07f79390f8c100a59f58b0bd4e133e7b00</t>
  </si>
  <si>
    <t>bfe8eecb31bb11f531107b6080916fe68d82f11e</t>
  </si>
  <si>
    <t>JF-BH-gifting-Retargeting-traffic-gifting</t>
  </si>
  <si>
    <t>3d29452760b727f467017e4441d39c332cd63155</t>
  </si>
  <si>
    <t>PerfectDraft60Off-LALPerfectDraftPurchasers0to2PC-AllPlatforms-AllPlacements-All-1865-GB</t>
  </si>
  <si>
    <t>3061b20a2fa5e7ff81bd5803ca099f9b891db8bd</t>
  </si>
  <si>
    <t>JF-BH-Advent2019-BeerBrands-Round2-All-1865-GB</t>
  </si>
  <si>
    <t>be9e00fd959481cb771196b183429cc1da316a34</t>
  </si>
  <si>
    <t>PerfectDraft60Off-HomeEntertainers-AllPlatforms-AllPlacements-All-1865-GB</t>
  </si>
  <si>
    <t>00403d535d4cc947a528d51583d5800e6b3bd03e</t>
  </si>
  <si>
    <t>cece768b0a34e07c1a7c97ff938ee16ed9597709</t>
  </si>
  <si>
    <t>a6e03fa011fc66873e2d209d7e9f8e431fa3f9dd</t>
  </si>
  <si>
    <t>443faf6061eed648960d811d3b1469a0a959ce37</t>
  </si>
  <si>
    <t>7ef1e21c7b77bc25e06562a513078686954ca32e</t>
  </si>
  <si>
    <t>JF-BH-Gifting-Prospecting-Conversion-EngagedShoppers-Men</t>
  </si>
  <si>
    <t>e03f580f21d5c73b915aded86b5a10a132c4beee</t>
  </si>
  <si>
    <t>JF-BH-Advent2019-AdventCalendar-Round2-1865-GB</t>
  </si>
  <si>
    <t>dc1f9fc4f746a7161030757cf33766eec90cab8c</t>
  </si>
  <si>
    <t>30394d7f4d7c98cb94d9b1d8b366223e2051571c</t>
  </si>
  <si>
    <t>7bf2a975cc4b7697df862dc84fabcb35aa522bd6</t>
  </si>
  <si>
    <t>JF-BH-Gifting-Prospecting-Conversion-Gifting-Men</t>
  </si>
  <si>
    <t>43f446c8ed9b8a6f6e331bcda34635dad063151f</t>
  </si>
  <si>
    <t>JF-BH-gifting-Prospecting-traffic-RelationshipFOF-Women</t>
  </si>
  <si>
    <t>22ed05b84af718027482ba638b0711a1406c8d66</t>
  </si>
  <si>
    <t>e42ced40e7fda01f3cf1cb29357a3f758caeb17e</t>
  </si>
  <si>
    <t>Advent2019-Retargeting-CustomAudience-Advent-PerfectDraftCustomers</t>
  </si>
  <si>
    <t>1b90ba7f859d53006f0f2f13b6c0c50ed1a3e126</t>
  </si>
  <si>
    <t>2fededa8a1d8856fa3e801450f899fd8a6d3de15</t>
  </si>
  <si>
    <t>JF-BH-Gifting-Prospecting-Conversion-RelationshipFOF-Men</t>
  </si>
  <si>
    <t>733e323eec3fbff16eca9feda3b154efc8c93bc3</t>
  </si>
  <si>
    <t>e2b4f4db4ed24fd60b9a2fcfa968f8d3595a4b37</t>
  </si>
  <si>
    <t>787d0487e5afb9df2fe95db97c522069ce880ffe</t>
  </si>
  <si>
    <t>032846b2cd7ac085278e5e19b6398b34c96da061</t>
  </si>
  <si>
    <t>6822c6013adb758ce7b883be1ba336f01c22f052</t>
  </si>
  <si>
    <t>a68ed308790ab94efc5cda4c39dd7ebc93d1e0d4</t>
  </si>
  <si>
    <t>c6f12aaa07737a60c968b263e926d0ddce4206a9</t>
  </si>
  <si>
    <t>f0f99caf7b6013ee3c630e0d67990341a05eb729</t>
  </si>
  <si>
    <t>JF-BH-BCS-Retargeting-Conversion-BeerGeek-GooseIslandBrewery</t>
  </si>
  <si>
    <t>2e6e7e003a2ee15f98471df82d54630cf15afd60</t>
  </si>
  <si>
    <t>149f0df9033115b7f7f4023afdd094bc2d6e92b0</t>
  </si>
  <si>
    <t>6235c6f00899e819f2ece1f9764a10ff1f2fba18</t>
  </si>
  <si>
    <t>9b0268f34afaca1b4a9c9c73160bb310502418f9</t>
  </si>
  <si>
    <t>1bf5d176e4c3a82f5270d97fde1820e0996dcffc</t>
  </si>
  <si>
    <t>4057467912443bd0b10523a48eb139f45a66c863</t>
  </si>
  <si>
    <t>2a47de70c7391a466e22e46d5e456b2828adba45</t>
  </si>
  <si>
    <t>2c65d62cb3fc5374a15a921515222c99488018cc</t>
  </si>
  <si>
    <t>17f480e7f2b6d1c275f2a80b8849b8d5ebded2fd</t>
  </si>
  <si>
    <t>f672082012af59ac97cef6693a4e03cbddb5facb</t>
  </si>
  <si>
    <t>4107017c1a03269c6eff2be39c34f03ca58cca1e</t>
  </si>
  <si>
    <t>38cd235d9b72c2ade48d7eb4a48f326520a61a53</t>
  </si>
  <si>
    <t>a68791427a298843a08bb90142b4297f8dec4646</t>
  </si>
  <si>
    <t>a4785976dce019674ae0db5cf7b267d3ec6b998d</t>
  </si>
  <si>
    <t>2af3bb24c01a7bd249d2ff4dd1add3dff8ad2ee3</t>
  </si>
  <si>
    <t>1a7f1d5d8080ec4bbdaf3f9eee7f474d6a361247</t>
  </si>
  <si>
    <t>1d3392bfa15ccb4c3b10716bc464f9a184660547</t>
  </si>
  <si>
    <t>4a512b1d43060eba3eabf44c05ecce8deac0a90a</t>
  </si>
  <si>
    <t>JF-BH-BCS-Retargeting-Conversion-Retargeting-BCSPurchasers</t>
  </si>
  <si>
    <t>988255f77b6d78e5bfdb1e9b25a68705ea76bb0b</t>
  </si>
  <si>
    <t>JF-BH-CPA-BAU-PDJaipur</t>
  </si>
  <si>
    <t>d2de7f9a90cf026abc6c1a35965bb91fcd696426</t>
  </si>
  <si>
    <t>0236a3237756bfd6bdab2a54f66fd07c576e91ea</t>
  </si>
  <si>
    <t>f80a05c59329c4b3b396553e596aeaf7ff69b1e0</t>
  </si>
  <si>
    <t>b1dcd928e703a61c1318d5ceef4cf3add1bb34db</t>
  </si>
  <si>
    <t>9ac411dd24c805a0a11525d0d4392be4338b2d28</t>
  </si>
  <si>
    <t>2334c9262e1118a192cf2327726ed1e1d27abcd1</t>
  </si>
  <si>
    <t>179bd330bdb5a986dce6a7d16269cbed28f93bbc</t>
  </si>
  <si>
    <t>4710bf26d6b0efce2ea42365646ee893cf9e8ef8</t>
  </si>
  <si>
    <t>1d56181833b051e6520c4828e32d6a9700dbd895</t>
  </si>
  <si>
    <t>f6775dc6e55dd493b890f7d31ad200b9409d3bc4</t>
  </si>
  <si>
    <t>b7d3d1103ab0b94aef4f2a2004295fef30790815</t>
  </si>
  <si>
    <t>e7866c53a7c2f04fa916cea44c54563309960b8d</t>
  </si>
  <si>
    <t>4ab87698c9b39c614fb3be7763f14c2f2bf33dbd</t>
  </si>
  <si>
    <t>4a3d955a71dfd1d795757248886945092b552ae9</t>
  </si>
  <si>
    <t>15ac28c82ebf786fe8174f1e063157cb4f8d874c</t>
  </si>
  <si>
    <t>PerfectDraftJaipur-LALPerfectDraftPurchasers0to2PC-AllPlatforms-AllPlacements-All-1865-GB</t>
  </si>
  <si>
    <t>fdba898866914144b0ff2ded510562950adf88dc</t>
  </si>
  <si>
    <t>23042d8bef0db958ca7c01aad28f9acf1da8437b</t>
  </si>
  <si>
    <t>6207bc934c45c495c0d69c18c83b09cd3c7597a7</t>
  </si>
  <si>
    <t>ac48e29edcc6cc68257100289af93258a5ce866d</t>
  </si>
  <si>
    <t>PerfectDraftJaipur-FriendsofFans-AllPlatforms-AllPlacements-All-1865-GB</t>
  </si>
  <si>
    <t>2da13c8309d9397489d776d1f74a0a16f8cd5c51</t>
  </si>
  <si>
    <t>5dbbc321f41896acee41fa41515914a4f1b53a70</t>
  </si>
  <si>
    <t>JF-BH-BCS-Retargeting-Conversion-Lookalike-BCSPurchasers</t>
  </si>
  <si>
    <t>e75635875fa1a1564efb4c0cbd8c2ff98e8dbccd</t>
  </si>
  <si>
    <t>PerfectDraftJaipur-HomeEntertainers-AllPlatforms-AllPlacements-All-1865-GB</t>
  </si>
  <si>
    <t>60921be6964092b24203421db36b82075ccb38bd</t>
  </si>
  <si>
    <t>12206ab38bb849190de0eca6fde33075115d0bf5</t>
  </si>
  <si>
    <t>PerfectDraftJaipur-DraughtBelievers-AllPlatforms-AllPlacements-All-1865-GB</t>
  </si>
  <si>
    <t>385440ca89ce1328d52e3dbf0d4fed34ccf610c9</t>
  </si>
  <si>
    <t>4c2995786f0bc0df215e6a8083c45c98dfa66b76</t>
  </si>
  <si>
    <t>ec13002e65d2b344399a3e98b54484aed66a83f5</t>
  </si>
  <si>
    <t>0e9b5039adf3558c6b87c99bc413f25a6b47c7b7</t>
  </si>
  <si>
    <t>8e1d0c209f4a1390a544fdaedc0e6e41e6002313</t>
  </si>
  <si>
    <t>a88813b4f74fc833b60f53ab0c3815cab0952c40</t>
  </si>
  <si>
    <t>6897ce7409ee59ee796255a948ed06711cc98f5b</t>
  </si>
  <si>
    <t>PerfectDraftJaipur-RetargetingPerfectDraftViewers-AllPlatforms-AllPlacements-All-1865-GB</t>
  </si>
  <si>
    <t>1cefc658e9de3fc8f2d202c72b195ce78434478e</t>
  </si>
  <si>
    <t>6570283c516ba25fb04da4f5119c746c50b6a049</t>
  </si>
  <si>
    <t>56500e221bc967e6720eb225a115f922a8d6efda</t>
  </si>
  <si>
    <t>4b4458bfe43948da550d1941e4fddcc740bcc9c7</t>
  </si>
  <si>
    <t>7e0be6ed0f964d069a7e056464b67680d7192677</t>
  </si>
  <si>
    <t>e725d72fc7d93bd73c344c7d58b2d6c345f0c423</t>
  </si>
  <si>
    <t>0b5d36117d6eea432114ee02caeb06bb84bffcb6</t>
  </si>
  <si>
    <t>52d97d471dd839f03eec1b98c606dec698e6570e</t>
  </si>
  <si>
    <t>84da5f90914b222cc1d4b9659d373db7e6800374</t>
  </si>
  <si>
    <t>JF-BH-BCS-Retargeting-Conversion-Retargeting-BodsTraffic</t>
  </si>
  <si>
    <t>a584ef84407e85f971a874a1b1e24b24c9a33c97</t>
  </si>
  <si>
    <t>11e15b732bc223b446b42af3b550e90c264c183f</t>
  </si>
  <si>
    <t>beff2313b425b6f81f69352253e372fe07546af2</t>
  </si>
  <si>
    <t>6f64eca3a61c1bc31e9345cb47d80c8ec297a5f5</t>
  </si>
  <si>
    <t>d887f85ce5552616ffe7fffbdbe465ee23684a9f</t>
  </si>
  <si>
    <t>JF-BH-Bottleshop-BCS-All</t>
  </si>
  <si>
    <t>d9d74340a9e71e99634142f2ac0727f1f66d3d7c</t>
  </si>
  <si>
    <t>daedaa580db72b6e258ed1106f9971e6af2abf2f</t>
  </si>
  <si>
    <t>20903e37dde918beb5a17fdf6f777b1e7f07369c</t>
  </si>
  <si>
    <t>a13c6c3f3db916a36110ebc198dd7a8022764f08</t>
  </si>
  <si>
    <t>25e9663d8e4999a6cc10fc644de34c931bfcdf4f</t>
  </si>
  <si>
    <t>ef8f8fa64cd7dd4cda303e73a9e6f90da6ff8dd6</t>
  </si>
  <si>
    <t>BeerBodsGiftingSubscription-GiftingDemographic-AllPlatforms-AllPlacements-F-2545-GB – Copy</t>
  </si>
  <si>
    <t>2cf743b9e92f3d01ae3b308b76c461fa461530c7</t>
  </si>
  <si>
    <t>0fa97e199d0cdec8776f66915f44f56a4f93cc28</t>
  </si>
  <si>
    <t>JF-BH-MixedCase-Retargeting-DPA</t>
  </si>
  <si>
    <t>f44284913a2442bd9abcad37d326ca70b9187404</t>
  </si>
  <si>
    <t>44227d12506bbda7de4d57d4403e76e58c6b4723</t>
  </si>
  <si>
    <t>75534723c270072151b6107beadd93f7a05598bb</t>
  </si>
  <si>
    <t>a5b3ac86f73ec5a92d62293eb22c85424bd6f8d2</t>
  </si>
  <si>
    <t>8a47822084432636510756921c4080332220f391</t>
  </si>
  <si>
    <t>PerfectDraftJaipur-BeerGeek-AllPlatforms-AllPlacements-All-1865-GB</t>
  </si>
  <si>
    <t>4d74431d6e371c2ff890a96b20a413a267f2ead1</t>
  </si>
  <si>
    <t>PerfectDraftJaipurExistingCustomers-ExistingCustomers-AllPlatforms-AllPlacements-All-1865-GB</t>
  </si>
  <si>
    <t>acd8ef3bf27aa43dce73641eeefa6a7b495f5820</t>
  </si>
  <si>
    <t>81dae36cf9d41624f42470a0833f28e01a752c79</t>
  </si>
  <si>
    <t>6180db7baf02edd1dc1ddff6ecd18bdd30f2b642</t>
  </si>
  <si>
    <t>f5104dbafe67895c7a7481fca687b6c466b80bda</t>
  </si>
  <si>
    <t>6ae978ead6ec8013b0860fd6e1990d06f86b19ab</t>
  </si>
  <si>
    <t>d81998033fa9524862722e6b4c2cc241a1588419</t>
  </si>
  <si>
    <t>d949e3b200fb6fe1876e12731938494988d36aa3</t>
  </si>
  <si>
    <t>667e394a7d9be958dc83c550cf2dcdb24c85febf</t>
  </si>
  <si>
    <t>MixedCase-VoucherCodeUsers-MixedCase-1865-GB</t>
  </si>
  <si>
    <t>52df3254609cf841f67f6d6bebbbb7dc3671f1dd</t>
  </si>
  <si>
    <t>PerfectDraft-HotUKDeals-PD-1865-GB</t>
  </si>
  <si>
    <t>a765c261567a70d51a57b9bba4a01b97223d05d5</t>
  </si>
  <si>
    <t>869ca19578e4f3c5c9603aeb68c10ddc6c3122d6</t>
  </si>
  <si>
    <t>5db50e9e1cf17d11514068ed0de0571e81d4ef63</t>
  </si>
  <si>
    <t>JF-BH-CPA-MixedCase-BlackFriday-MixedCase</t>
  </si>
  <si>
    <t>2de46a7be2069d830b7afae02f054e0ae0507df6</t>
  </si>
  <si>
    <t>ffe68581980730d4a456cd9bef3db45c777229a6</t>
  </si>
  <si>
    <t>JF-AB-Stella-CPA-BAU-PD</t>
  </si>
  <si>
    <t>5f4b12475e1188186b1b0dd942a3f0d18f26b6d9</t>
  </si>
  <si>
    <t>d685d5ff5daa1192db0863c3766633255acd0216</t>
  </si>
  <si>
    <t>JF-BH-BCS-Retargeting-Conversion-Retargeting-ImperialStout</t>
  </si>
  <si>
    <t>49e990cdcee10dfecc961967c05adb817730d43d</t>
  </si>
  <si>
    <t>PerfectDraft-BeerGeeks-PD-1865-GB</t>
  </si>
  <si>
    <t>d843941a50eadc733e64caa8cad357143737c654</t>
  </si>
  <si>
    <t>d835adf58e89d1a89fc8ec995b10ee30a39b48aa</t>
  </si>
  <si>
    <t>e18e499523377b9bbaaa08d36e65dcf0b4ea7ec4</t>
  </si>
  <si>
    <t>PerfectDraft-BlackFriday-PD-1865-GB</t>
  </si>
  <si>
    <t>d4520f9b6e011beb472d651c978785c1a0b1f5b1</t>
  </si>
  <si>
    <t>24574348cc8206eb911aa18af11cf3e76ade3de4</t>
  </si>
  <si>
    <t>781478d61323f71db8137cfdf34645d0d20d1bcd</t>
  </si>
  <si>
    <t>0043e0f290a7e1a8295465d7b31a393261ff143b</t>
  </si>
  <si>
    <t>b9e384f25f8ef1649d4314a9726824f3cc8b65e2</t>
  </si>
  <si>
    <t>01ba1cb1bee0b273cd3a6a8a568049696bc6e892</t>
  </si>
  <si>
    <t>2b5d49a88039633cde60f7be72ee9a55659dc4d4</t>
  </si>
  <si>
    <t>b17aee31c86539e8fb22b5a2e07358727ee315bb</t>
  </si>
  <si>
    <t>928cb503e58cb7d5bce4f63d00174d7765fbdb39</t>
  </si>
  <si>
    <t>613c77ea8eda3a8c6634a498b487e65a9f8471ca</t>
  </si>
  <si>
    <t>JF-BH-CPA-Advent-BlackFriday</t>
  </si>
  <si>
    <t>f97ea5606be732f942949b35166a2dc3e4fc7301</t>
  </si>
  <si>
    <t>0b46443f8a5dc476ab4b2566011df55b7ca4a632</t>
  </si>
  <si>
    <t>05fc52ac63188d321f69de62900a317e2461480f</t>
  </si>
  <si>
    <t>MixedCase-GiftingTargeting-MixedCase-1865-GB</t>
  </si>
  <si>
    <t>68674dce6dcd07fecd67bc5b8ff47dfcd3602390</t>
  </si>
  <si>
    <t>8a4df27db0ff7e12321f6d76529a5bc12e18022d</t>
  </si>
  <si>
    <t>MixedCase-HotUKDeals-MixedCase-1865-GB</t>
  </si>
  <si>
    <t>592e5d8725b275733496d00e8f3e201746bcc9b8</t>
  </si>
  <si>
    <t>MixedCase-Top2019Purchasers-MixedCase-1865-GB</t>
  </si>
  <si>
    <t>5f66e7d5aabd631275cbc1df48df7258c8902092</t>
  </si>
  <si>
    <t>JF-BH-Gifting-Prospecting-Conversion-RelationshipFOFGrouped</t>
  </si>
  <si>
    <t>4c88c05fc9abec5c05490cf611bb8e2a6f6c9e8e</t>
  </si>
  <si>
    <t>427a4330c313c85c5103080df28af13f0d4d5e56</t>
  </si>
  <si>
    <t>b927a2c4f40cf067266f8b4ae73d9785f1e11beb</t>
  </si>
  <si>
    <t>d30f2df831cfa8f72a84186dfd93b960d37649bc</t>
  </si>
  <si>
    <t>61531d7e8f9e444a44c91320eebb6f70abe2c99d</t>
  </si>
  <si>
    <t>95f3905f290813f23ebae64ca90f191915c0ac29</t>
  </si>
  <si>
    <t>c02d56c1d53447864eb8dcfd3cc769a34a0d07e6</t>
  </si>
  <si>
    <t>Advent2019-AdventCalendar-Advent-1865-GB</t>
  </si>
  <si>
    <t>f403f142f51568c90f1246312c47470b90aaa7f4</t>
  </si>
  <si>
    <t>7c1ed28bd9a4b6f520e77206973b6c33a1a8de0c</t>
  </si>
  <si>
    <t>9ec2b1a864622250a69d8387d666204a6effbd9a</t>
  </si>
  <si>
    <t>48c3674500ce908aecc321ccc153e5d5e820640a</t>
  </si>
  <si>
    <t>More2 Stella Buyers - Lookalike GB 3%,Stella Artois (GB) - Lookalike GB 1%,Stella Artois (GB) - Lookalike GB 2%,Stella Artois (GB) - Lookalike GB 3%,Stella Visitors</t>
  </si>
  <si>
    <t>dcba033ce3339a61196d6fe124ca047d72c2afa6</t>
  </si>
  <si>
    <t>5c413f89fa496db8f66e0fda9af998f0421334f1</t>
  </si>
  <si>
    <t>427ce10c4f659e912570b231f7f703012a4bbd19</t>
  </si>
  <si>
    <t>07cd3d7d8de7d4a0715b5ae73fb099bf0f112f26</t>
  </si>
  <si>
    <t>ba58ffa790dedd4e02bf71ffaf121610da8e61c9</t>
  </si>
  <si>
    <t>Advent2019-PreviousAdventPurchasers-Advent-1865-GB</t>
  </si>
  <si>
    <t>3e73dce695b00fa88a73bd7c13e8f67a8ce9ab1a</t>
  </si>
  <si>
    <t>Advent2019-Top2019Purchasers-Advent-1865-GB</t>
  </si>
  <si>
    <t>74ea63f86372d60de07c72b8068370a034c74642</t>
  </si>
  <si>
    <t>MixedCase-BeerGeeks-MixedCase-1865-GB</t>
  </si>
  <si>
    <t>a4b9f03cf799d26e64537bb01cc70a5cf4094580</t>
  </si>
  <si>
    <t>BHK_AllCustomerFeed_June19</t>
  </si>
  <si>
    <t>080737bcbd4ddd63dcce7cc74c7984912bbddba6</t>
  </si>
  <si>
    <t>MixedCase-BlackFriday-MixedCase-1865-GB</t>
  </si>
  <si>
    <t>5d264990ffa6bc72cfe6947aa5760a334fc3dc92</t>
  </si>
  <si>
    <t>2f9dcae1caf56ff5bb26c3320bad7a9756bd3154</t>
  </si>
  <si>
    <t>88f7ff07ad83b9b08a6dc5f835a4c37d51db157f</t>
  </si>
  <si>
    <t>64e7a1f99880128febb0c09c60eb33eb4de1eac6</t>
  </si>
  <si>
    <t>1a6fc84f79df3da38b739884a47d90f7d16057db</t>
  </si>
  <si>
    <t>c28164c169a40ff316fe4cb3a39a72d2e344acd9</t>
  </si>
  <si>
    <t>MixedCase-BargainShoppers-MixedCase-1865-GB</t>
  </si>
  <si>
    <t>feeab20dd358c2cb42901e25dc2b269b7e28c0d6</t>
  </si>
  <si>
    <t>bdee3821fce56828621883ccc9f215cd48751b48</t>
  </si>
  <si>
    <t>PerfectDraft-GiftingTargeting-PD-1865-GB</t>
  </si>
  <si>
    <t>a998949cc01a554c7bf9932c3793e9733ad56b0e</t>
  </si>
  <si>
    <t>Advent2019-GiftingFriends-Advent-1865-GB</t>
  </si>
  <si>
    <t>d032b7dab0f059d121f812466e63b99207548312</t>
  </si>
  <si>
    <t>f3e263086438a97c7eb7dc345f3a72d0a25a52ff</t>
  </si>
  <si>
    <t>02e2b585c89eddf1286cb56638396a351a65da44</t>
  </si>
  <si>
    <t>3adbbec6a0f4e571e969c8ac37d1f6531d801880</t>
  </si>
  <si>
    <t>ff1274b5b206886c837a82fd932931fa0e9b5993</t>
  </si>
  <si>
    <t>9657778f5c0154b7082628649f8c4f1ffa5a1160</t>
  </si>
  <si>
    <t>PerfectDraft-BargainShoppers-PD-1865-GB</t>
  </si>
  <si>
    <t>95def687da0cdbf606cd29a7abeb1c3c6b8b4569</t>
  </si>
  <si>
    <t>MixedCase-BeerBrands-PDAll-1865-GB</t>
  </si>
  <si>
    <t>922cef9f5804915fb0bc477a51ee0a81fdcec713</t>
  </si>
  <si>
    <t>3ea45bd927ca8aa248f6c4668c7e96fbd50b3d7f</t>
  </si>
  <si>
    <t>851dc14de9fc479fa1536f69169056551e886197</t>
  </si>
  <si>
    <t>cc2f8331eff1d4543a1674f28e7323c703c73353</t>
  </si>
  <si>
    <t>Advent2019-Christmas-Advent-1865-GB</t>
  </si>
  <si>
    <t>e38597dd7c2665f5dfbcec0b62cbdaf9f5baa7a5</t>
  </si>
  <si>
    <t>Advent2019-BeerGeeks-Advent-1865-GB</t>
  </si>
  <si>
    <t>7f97e007c331637733b5ffba87fb794241993be9</t>
  </si>
  <si>
    <t>efad782a59e6085344c05aa76e7ddd5350da4c16</t>
  </si>
  <si>
    <t>PerfectDraft-Top2019Purchasers-PD-1865-GB</t>
  </si>
  <si>
    <t>7a9cd3967693a820b36adec1bbeccbc7ea8c17c6</t>
  </si>
  <si>
    <t>591226b85aa72561e701281a51db52413dc425cb</t>
  </si>
  <si>
    <t>0f5b422c195c5941b11074aa6eea818616f577eb</t>
  </si>
  <si>
    <t>JF - Xmas Shop Visitors,Lookalike (GB, 3%) - JF - Xmas Shop Visitors</t>
  </si>
  <si>
    <t>6912bfec9cd12f132cb167f765d5bdcf6d35c294</t>
  </si>
  <si>
    <t>PerfectDraft-VoucherCodeUsers-PD-1865-GB</t>
  </si>
  <si>
    <t>e33559fd2e722e4e5410ae2e6bc0d45fe69c3ab2</t>
  </si>
  <si>
    <t>4f6223e1fdb8f738c537891f62c2893f57c6a3c6</t>
  </si>
  <si>
    <t>MixedCase-Retargeting-CustomAudience-PDPerfectDraftCustomers</t>
  </si>
  <si>
    <t>3ac39387f44d6746cd15ecd1bf41ca2cf69b2f30</t>
  </si>
  <si>
    <t>6910b5727176d10337d1437650d91cdfffd3a067</t>
  </si>
  <si>
    <t>b5935be02cec0ada9991fce958287f1fcd1c7c9e</t>
  </si>
  <si>
    <t>e618f157f5eb0d5d76a0339dc87d1dfe3fda7654</t>
  </si>
  <si>
    <t>ee576d1e2dce3e585537341d4d7e1022b7d46e87</t>
  </si>
  <si>
    <t>JF-BH-CPA-342-BlackFriday-PD</t>
  </si>
  <si>
    <t>ad3c5ba7d842036c5c17b1a2ebe83560bca5a803</t>
  </si>
  <si>
    <t>0f28579dc254459e72e8e732554ea4be55af70ec</t>
  </si>
  <si>
    <t>d7724a68ddb9026d39d62711cf84900feb3d094c</t>
  </si>
  <si>
    <t>f86ab40984ccbb87ca7d6ead86c0902a1292cc37</t>
  </si>
  <si>
    <t>1edc33cc6bcf87112b79ba373a484cd610827060</t>
  </si>
  <si>
    <t>d68809f2380c893ec68c6377fe830f5f1f0a9e3d</t>
  </si>
  <si>
    <t>MixedCase-Christmas-MixedCase-1865-GB</t>
  </si>
  <si>
    <t>3c05f4e3eb2c8270cb110f0a1777c1756a48d670</t>
  </si>
  <si>
    <t>09dc22dc097f08217e33c6b565f0e5de97909d4e</t>
  </si>
  <si>
    <t>7038291feecf1936ce2a4b568d6fde2d6720fcf4</t>
  </si>
  <si>
    <t>d09510c50ee2ccf9d3e56f01a973b36eb24354d7</t>
  </si>
  <si>
    <t>e6fd09c6b41d8e8493d84e0fd59dd99d3fa11fce</t>
  </si>
  <si>
    <t>ca18fcf89435ab960150031852bbfc284fc24b1e</t>
  </si>
  <si>
    <t>SUM of inc*NormP*reach</t>
  </si>
  <si>
    <t>SUM of NormP*Reach</t>
  </si>
  <si>
    <t>34babcbf709e833f0b5a55aacde5c83319ac2654</t>
  </si>
  <si>
    <t>JF-AB-Stella-Traffic-BAU-PD</t>
  </si>
  <si>
    <t>Advent2019-BeerBrands-Advent-All-1865-GB</t>
  </si>
  <si>
    <t>caa12414c07a00617f8c62ea74af071d9aa4834d</t>
  </si>
  <si>
    <t>PerfectDraft-Christmas-PD-1865-GB</t>
  </si>
  <si>
    <t>% Inc</t>
  </si>
  <si>
    <t>Advent2019-GiftingTargeting-Advent-1865-GB</t>
  </si>
  <si>
    <t>0732f64068f860f97402780ed8645f9220e969dc</t>
  </si>
  <si>
    <t>744bea3c724ce8503009498a484974ec79a51413</t>
  </si>
  <si>
    <t>02b7397346a063bc9fa7e28bea5a7f554d5f7149</t>
  </si>
  <si>
    <t>d112f48d58e0bc67305d71f738615f4bf5bf330b</t>
  </si>
  <si>
    <t>JF-BH-Gifting-Prospecting-Conversion-GiftingGrouped</t>
  </si>
  <si>
    <t>573b3505772965872563e2f86aab7f9a811c9396</t>
  </si>
  <si>
    <t>0131e8d06007ed5090b83814079ba983def29e87</t>
  </si>
  <si>
    <t>f7a91059ef4694e4b2b6801ab938968ab02fff11</t>
  </si>
  <si>
    <t>7d9813a05ecf5a7af7a697fc4ea138849bd9807a</t>
  </si>
  <si>
    <t>MixedCase-PerfectDraftRetargeting-MixedCase-1865-GB</t>
  </si>
  <si>
    <t>b83c8f7e8bdf0cde29dcd170976df500d2cfa28f</t>
  </si>
  <si>
    <t>d7763cd515d8f43b52685bdc5d1898d672a97b3d</t>
  </si>
  <si>
    <t>66a84b2abaa7edf219b3d13b618f9c4cb9d50642</t>
  </si>
  <si>
    <t>PerfectDraft-BeerBrands-PDAll-1865-GB</t>
  </si>
  <si>
    <t>PerfectDraft-PerfectDraftRetargeting-PD-1865-GB</t>
  </si>
  <si>
    <t>PerfectDraft-Retargeting-CustomAudience-PDPerfectDraftCustomers</t>
  </si>
  <si>
    <t>7b3694098ed0ad72404350f4db007099475effff</t>
  </si>
  <si>
    <t>1d8e5f424406a62d38e6076e820e3bce74f70712</t>
  </si>
  <si>
    <t>StellaPD-AllTargeting-AllPlatforms-AllPlacements-All-1865-GB</t>
  </si>
  <si>
    <t>b9b34a824392764d4101ea3742f25ac12edfe58a</t>
  </si>
  <si>
    <t>BHK00016_PerfectDraftCustomers_0502,PD &amp; Keg Owners May 2019</t>
  </si>
  <si>
    <t>dc80ea2e58510abfeb100df54888e95dd164f1d8</t>
  </si>
  <si>
    <t>3b93719aee302e9d5ffb9c9396fae4af6f5f7395</t>
  </si>
  <si>
    <t>1c024942c3d7b3c5444f2d6c6733f09e1ab62b65</t>
  </si>
  <si>
    <t>Beerhawk_PerfectDraftMachinePurchase,Lookalike (GB, 1% to 2%) - Beerhawk_PerfectDraftMachinePurchase,Lookalike (GB, 1%) - Beerhawk_PerfectDraftMachinePurchase</t>
  </si>
  <si>
    <t>1f9d812db16891ef0c84e39688466ba9e9514bba</t>
  </si>
  <si>
    <t>2376529c062db73d5ce95fdc7d5327e8208f179a</t>
  </si>
  <si>
    <t>1913dc5af89f062c7c0fd19acbf18f74154d2193</t>
  </si>
  <si>
    <t>fd4f2d0acfe7faab28d14db3edc24f9650c4dace</t>
  </si>
  <si>
    <t>917a6d14d47a2e19debfc3daa09606ad174f510d</t>
  </si>
  <si>
    <t>7255a58ae93f715e67305aa0b5572d522a8a6c53</t>
  </si>
  <si>
    <t>8444a6a9f6acfb93afb588958c66a219d7330678</t>
  </si>
  <si>
    <t>082a6a5d37c7126ab2f09b1203dd262c868320c2</t>
  </si>
  <si>
    <t>2500b06e2334cb1f704732f86a3df3cd511b2e49</t>
  </si>
  <si>
    <t>d5727247c76fe63c294f57329bd18693029c0d3d</t>
  </si>
  <si>
    <t>9954afcb2e9b712379daad4d86011d5dca3f8647</t>
  </si>
  <si>
    <t>e3d66a899564af7b23b5491a48864b17aef21511</t>
  </si>
  <si>
    <t>23eeb8abdec23f5b5e40580ac08cc7a5e2304efd</t>
  </si>
  <si>
    <t>b37d0f2d19af80cae157f52ecdf5afd26563e307</t>
  </si>
  <si>
    <t>6e00bb0f111d178a178a9e1152eb9e428272f1bd</t>
  </si>
  <si>
    <t>90697dda6f911a86b794a5dc7ee12d11033275cb</t>
  </si>
  <si>
    <t>e59ed3958057ab63a782eb58abed1d457a2165dd</t>
  </si>
  <si>
    <t>ddb7a4bf93770cce2b4b4db1bcc49bb6db67a978</t>
  </si>
  <si>
    <t>96f46ee596239b93d69dab6caf086022fe453c4a</t>
  </si>
  <si>
    <t>fd31dbf2a2f10e66d66b4c61d51132cff0d3398d</t>
  </si>
  <si>
    <t>%Inc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</si>
</sst>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z val="11.0"/>
      <color rgb="FF000000"/>
      <name val="Inconsolata"/>
    </font>
    <font>
      <b/>
      <sz val="11.0"/>
      <color rgb="FF00000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4">
    <border/>
    <border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9" xfId="0" applyAlignment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3" fontId="3" numFmtId="0" xfId="0" applyAlignment="1" applyBorder="1" applyFill="1" applyFont="1">
      <alignment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2" fillId="0" fontId="1" numFmtId="0" xfId="0" applyAlignment="1" applyBorder="1" applyFont="1">
      <alignment horizontal="right" vertical="bottom"/>
    </xf>
    <xf borderId="3" fillId="5" fontId="4" numFmtId="0" xfId="0" applyAlignment="1" applyBorder="1" applyFill="1" applyFont="1">
      <alignment horizontal="right" vertical="bottom"/>
    </xf>
    <xf borderId="3" fillId="3" fontId="4" numFmtId="0" xfId="0" applyAlignment="1" applyBorder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3" numFmtId="0" xfId="0" applyFont="1"/>
    <xf borderId="0" fillId="0" fontId="3" numFmtId="10" xfId="0" applyFont="1" applyNumberFormat="1"/>
    <xf borderId="0" fillId="0" fontId="1" numFmtId="10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10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0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R815" sheet="Raw_data_weekly"/>
  </cacheSource>
  <cacheFields>
    <cacheField name="id" numFmtId="0">
      <sharedItems>
        <s v="80eeb1792c02a9af375f78f7b69a96ce581ec540"/>
        <s v="7bf4a12d226c85cae73cbe9af7c35fe9dc5e1ffd"/>
        <s v="2cf2b6d83480d0f891f7ab100cbc41f6cce7e8d3"/>
        <s v="3dd9a182cd8f41d580ff418ee311b1ba2d29e56e"/>
        <s v="c99c0286226f82b24091d275dbb8ef2fe3c7e3fc"/>
      </sharedItems>
    </cacheField>
    <cacheField name="id_breaker" numFmtId="0">
      <sharedItems>
        <s v="3ab244e47bec8a87e3369cbeaeb0664cba1921e6"/>
        <s v="44787990264b5bfa10683aa68e43e007be1a5905"/>
        <s v="74416a12180ff76b154481fb85050ee08ebeb259"/>
        <s v="72f0275b8408c93c03f4d0728c1564cc375cbb04"/>
        <s v="a0c5b786d205f6d916e7dc54bb61002a79de3b64"/>
        <s v="751aa05ec6f4ec155697ebe31736306b3ad95205"/>
        <s v="f686b1a81c9dd0bdbd1cc38cce70bcf06772cdba"/>
        <s v="226df1acb896c8baf179b57f7636ffacebc2acb6"/>
        <s v="ca86f1ecc0e2a3f47c69d96ff3c98d513a4e403b"/>
        <s v="8eea0943adbee637d52858591d08f75d350e9efa"/>
        <s v="4205d5e0a2e93d4f7db850540e95e671645f8b12"/>
        <s v="fe090962e114dc4386bc4d418e34110e07b4a803"/>
        <s v="ebd01e4f7ba4d22e3ad524ac53d4f634ea2c20de"/>
        <s v="f4856415121a001021e798a3b9f7007ed4d0b666"/>
        <s v="fce2b51cf3988b3927eaa6421bbafab703a4b443"/>
        <s v="27148e627c71d58dfd922633b256c4cb071dd1cd"/>
        <s v="f3384a6265738a787c774bfba10363037f5911c6"/>
        <s v="9f68f0454bf150da73d16eeadd70469eae32b78f"/>
        <s v="0c04e993d52fee64ce5c03cf21e71da73c9e4e23"/>
        <s v="2bd30440955b1bfd0caaca22b41459bf0368ac62"/>
        <s v="2ebb06a46fdbad7b2cccf7ed2492895333190110"/>
        <s v="7eef1b1f2e9a7598d8f681f4a44c8ace4d4bf5bd"/>
        <s v="c7c45a2c82d2bfde9cc802c6f4202ef6b3007cd9"/>
        <s v="af887a39f00e87c800aea24e312d4e3996e5929c"/>
        <s v="2748804ca1bc434ed81949f96d24d17e3c22e0e5"/>
        <s v="f6a23469305ce1aaca06c92fadee10525122358a"/>
        <s v="98a51c9fb6857bdcb4e029b734755d8bb7bd5ea3"/>
        <s v="5d207e3aeef9d14794455d37b3793af6a6d9e53c"/>
        <s v="ff157db9d5bb0050b9c32dedf49833b4117d5fee"/>
        <s v="562823b6c1b5b96711009f8af6c38f57e5b11b20"/>
        <s v="223ee23d3a727ce0bef2f65a01198eb4647702f1"/>
        <s v="e79eb44fc66510288d67539713b9fa4bd5c0f39b"/>
        <s v="52dfb02582069c2aad0c88a3c1b3a24cd2814721"/>
        <s v="52e408cad23c457a83763860424df796bceaa2dd"/>
        <s v="a8a6760aa3e087a4d317583f9d49b5e3bec21b50"/>
        <s v="3ee536dac0cbc7eed26183df0ffb57c315f7f65d"/>
        <s v="06a18e731b39e34b513a23ca88c03a907644ac3f"/>
        <s v="edef12b5fe16783610387c57e2b62d06fafa51f7"/>
        <s v="e9072e989a02b64628b703b848685aa72902f2eb"/>
        <s v="def207f915c2592c793e1a5fddd0a80569cb6004"/>
        <s v="7f2ad8bcb75699fd079bcc8b718e40dd837681b7"/>
        <s v="d58f9735b5c3f5f3b4a53d3e14da414d2d1531d8"/>
        <s v="d4856b7ec7a5e3375b2fe43f91724ab2722902f7"/>
        <s v="5b96a007927c772e7f691637a108dae4d913d802"/>
        <s v="8616e755b4ea1eb855662e4898b97c6eebb75992"/>
        <s v="0578085e0f7c4fe1eaca4ff6ab0ecab880c8bb8f"/>
        <s v="adf077d568dba3f9c1777bf33c812f64117b9bf5"/>
        <s v="c06629119711b30a89685a4fe7ec5bd96846ddcb"/>
        <s v="72e6b498484678e2f9c694cc9eac236781633167"/>
        <s v="f532574eb6171ef803f3d1646111b7253d4fd6be"/>
        <s v="58979c8dd60c0e397115378b74ffabcdf76f161b"/>
        <s v="71d59b7df65d84116f6260211f7a1425dd2e4451"/>
        <s v="1a91e24e0d5b7dd1b4cd8c5d28d75bffc6e3e3a6"/>
        <s v="a55dafc8a59695a7c11da21102e948c92134dc0b"/>
        <s v="1e5f39e1d9f26f2b6bba277e1adde98d50b14ba3"/>
        <s v="5d2f13470190cccdc89c7157d10e82f90ed62903"/>
        <s v="af914d09f8c242dd1d5b43adfb1d1871fc412964"/>
        <s v="75eccd0e8b90f6d8a6c0fb78c66b17d8b7e83f5d"/>
        <s v="34a03fd2573870ef36bc115cdf5d2c4c97692fce"/>
        <s v="98033d23e5261ab5a28a90cda98e6538fd3b2741"/>
        <s v="e1a52fa4898a2da04237a133bb73ea77462d9eac"/>
        <s v="cc2cc9e725fc2e6ddbddc2edafc6aa7bb589296a"/>
        <s v="7a409614ba48365799ee271cfe6a35a063ee7074"/>
        <s v="bbf260b9900a1d742557d880116076352f822b08"/>
        <s v="844a7eda7c0c7a5732b2b1888cf04bb657222793"/>
        <s v="fe52d2d5d0795789429a54691968c12421f3473a"/>
        <s v="6e849c2aca15e2c2ebd4aaa58e1234bc1e56fb0c"/>
        <s v="cb05e3b3dbfbb16a67963d2cfb1f2b0b6be83875"/>
        <s v="d81e5ce3e7aaa37edd9a05fe40405230d1d0408c"/>
        <s v="afc9cea5eff57f4d47793888e881ed4ebdba06d2"/>
        <s v="d8b563507c951e1372fbf39f757afe3a6aed0a64"/>
        <s v="b05091c2c2c44017cf8eb6f92c9a0c3c640e36d9"/>
        <s v="a5592b2b73d819dbc301c2a516ccf25a445e5f20"/>
        <s v="43e07678649e8b7545e995dc3704560f5dba40a9"/>
        <s v="f699aeb8b0814cfc23fa858d7027772a03b5938a"/>
        <s v="0fe16c5b88ed41eee569b7e8f2ffa0c036ac9416"/>
        <s v="2f1d6eeb0b14ad3343f12e54595d11c9b991508e"/>
        <s v="cc7645406e05ebb4b87a80b898bec62c68182a1c"/>
        <s v="78cfd36a813ec9b1055536d5816aab4d84387672"/>
        <s v="8d9913a4c5fa1a75a0f15dde3d4dad7bb5af8eee"/>
        <s v="d069ef9566820b3116cb3c455c3308a461b2e1ac"/>
        <s v="008aa9843c8f7fef0fd5ae4984413489b09b53c2"/>
        <s v="a0c7e3fbb6389fa919db67c25bc340d01e9a9713"/>
        <s v="1a75a1fd43227988ba39505bd34887e223dd305d"/>
        <s v="605ec3c4f69205529e8be65d7b0f1d6c568a161f"/>
        <s v="72bbc87cbd82b262458fd97016abfbf79be8afb6"/>
        <s v="b8ba4c7e32f9dd977d0786e439c2140cc4fd479a"/>
        <s v="a05a6a57f24fdaf362f49a6eb651d7cd908584bf"/>
        <s v="16442b85be0f56a71dd9b5751b638ebfc206c3de"/>
        <s v="96fd19cdaabb198e9a6314863502fc5ad1ac7b73"/>
        <s v="f906a44d40f212802fef3ab87bd428c6405f2266"/>
        <s v="e7981d16a76533e9f275e0f8248addd0aaa62321"/>
        <s v="152fa29eafc2700af067a486d00efd7a6737de61"/>
        <s v="187a8e7c155f14dd232e0ec38ea59d1a817e5985"/>
        <s v="68bee94531c2258f8dd753e65a37e60a89ef6e31"/>
        <s v="f146762fe54bababf13c8d2ef93ebfa351b17d8a"/>
        <s v="64ab8b0f91771d49b37c12479b844b42e6d48f4e"/>
        <s v="807dae2900db80d21c2726694cbb529515140eb1"/>
        <s v="cadc86d4508fee77903d733c4296eea7446b2b20"/>
        <s v="093be2ba3c6fa14226a24721e21115a2d35acdb1"/>
        <s v="ab795a4f8d97fe4df097a1ef3ba5ec9204a4d108"/>
        <s v="40c52db896d5723332df46d9b3c64cbd2f9d0b0d"/>
        <s v="43a162bdcd73c5ccbe0a87e9a68ba21002e8a391"/>
        <s v="a21a8ee86ff6cb66990032e99a0ce717de7c3e9d"/>
        <s v="24f4bdfd8bc69fb805938d228bd26412ebcda6d8"/>
        <s v="07d6741263948493ad6ff8084413796f679c513c"/>
        <s v="03d8e7f2198820085c99e95018a4cc374d5f5787"/>
        <s v="b77b30f95874cefc7e92146c1e4af21b3c74a022"/>
        <s v="032b6bb03ce3b0f16e4760f3d78131cf54fcae15"/>
        <s v="585d80d86bc09aaba44858cccd8bc8509feaef20"/>
        <s v="5442a6f2afd9d9eca6b42fc96177eed16552f4b7"/>
        <s v="6ccc0a039fbe5ea1d63f4418765623e710e09fea"/>
        <s v="69d486dfbfcb4095b8be43e2d68a5a6e97e744a1"/>
        <s v="fe072e0486d62d16e6b97bb07c3d1c289d0ba67b"/>
        <s v="b3e3c954684f49962bdcb6426a6b9a38195f27c8"/>
        <s v="33d3c2f3e03a5befc8dd3de412ffaf9b3b031089"/>
        <s v="d534b38cd4bb6f99ba551609d16aa296d59a2ca7"/>
        <s v="fe69de961802b84f1983008928e9716a030fb86e"/>
        <s v="f4672241a3bb0e31730868468b1c096ce55131c5"/>
        <s v="c8fe850b5111c105ce6886919e0a0efa5030c26b"/>
        <s v="d1a36658404c6aaf90d6e05d948fd4592f76175a"/>
        <s v="def2d83e552985062d85b860f72f51780b7878b5"/>
        <s v="18d7131fbc1e67b282dc378491b4b5048b0685e8"/>
        <s v="a9a1e12c66a308e8a372f5ca7f5f62aabdcc7670"/>
        <s v="c1d84d33b84632b4800375e46508e56c3eeec92c"/>
        <s v="43daa81f6fec386db216d8b6043cf144e1b5b2f4"/>
        <s v="a2eb6447657e9c80697ce63364de84964e7d18ff"/>
        <s v="aa214d627af235fdc971e01251d74edf9a371a88"/>
        <s v="ae23520b0ad6ec7398ad3f60942717e2e546c2d5"/>
        <s v="09f9417c56ba7d367d04afd28972455671ecef09"/>
        <s v="52b8158290ee58d70036bc145a35d76578684a64"/>
        <s v="4b6a753ea78de08f19a0e9de700ca639a3d26e05"/>
        <s v="f2284d077cbec16fc85690413f650bfe1a45a371"/>
        <s v="468d88ba2d6ecbb1dba01f35e73cd80b59191f47"/>
        <s v="80b6c65222421a25c14b65b14c14c2df73281a04"/>
        <s v="cdd3ddf50b4c64f442bcc309105a0d0e4babaffe"/>
        <s v="c90dee7756aec5247aa6a62fbb72b3938867a536"/>
        <s v="d9494b733d09fff8bfda4a7b7d08d2afcf9692db"/>
        <s v="918c1cb218d5ca773b85df49a5d41de2f4293265"/>
        <s v="2df6ea56fc3e9255807b811159faba2860d5aef0"/>
        <s v="e20c50be3ee4cd3c518802a655f9cd499dbe73d3"/>
        <s v="3152a8bc1f26a4ccebc0b38314352c50acf72e92"/>
        <s v="e742023eb30f937888ec144a0da6709dea8aff4f"/>
        <s v="1ead197aac993c1c7a6afdd54e64a0eaa9f6fec4"/>
        <s v="7cc8dbbfa65c938169202722f48069908430aa0e"/>
        <s v="a36f7db9bfb6a5c89d39741db3bb953dfcf36f27"/>
        <s v="4ae52ac2a852e55032bc7b8bfb5b07a5a8be8516"/>
        <s v="a4fb4ac44241813463f7c2a363f9314daa461762"/>
        <s v="62cf6420f0dc21706defb4cb94a97c509591574b"/>
        <s v="3d1f9ec2c96689e37904c4caa31fee5be308f256"/>
        <s v="57de463c47e27ade1096e6e98540e0cf7025d56d"/>
        <s v="11f0dbfc35091fa24c8f37fba911cd5feb634b2d"/>
        <s v="0a9797b236cb08b200e0c3bcbcc713c025696215"/>
        <s v="7e30fb4bd7fe1051ca3adfc750c0227f27ae5f68"/>
        <s v="515d617f82c48c2b0c9b6422e43d80b6ef542d71"/>
        <s v="30f4901e40630f35f432547b7a025f69b69b5ea4"/>
        <s v="0a2fcf8a43237b5c7dd433ae5fca1052da60d8da"/>
        <s v="564373db7ac698e25e5428f9bea8e09911287d93"/>
        <s v="807ad6a113e801bb74ac84de0a986dd34e0c5b50"/>
        <s v="920ac3eafb6a2e083d6c75b06ede13d757d9ea72"/>
        <s v="23fc0e5d9b27ec49b9d41143df30b35b7d8a395f"/>
        <s v="68a62c4c7b45a21ba3e8d2f6c1d08d7506881a45"/>
        <s v="f8ac64eae66270ca72ec9448c21c88a290d1a1d7"/>
        <s v="e9c3c10483417155fccbe2f4fb5e3126a6ca53a3"/>
        <s v="6a823e93cfa9aa9b6995f919cc1a2e1c51dd4259"/>
        <s v="0645302255cd784b8a9bbaea4af2435a61138915"/>
        <s v="304d74b07ed73259c58f49f2e6bee8e9630cbff4"/>
        <s v="e68a8cff3afe40a8839fd2843c44af95a67e4f94"/>
        <s v="a283ee6029a37f6971b028e890a2c96f522c6ec5"/>
        <s v="7e141063dc946ec6dca8001746947c51cb4efb7e"/>
        <s v="11b7cdbb7b2a7b01fb507bed6f2cd20abfec6fa5"/>
        <s v="a69f07685b437603b18dfa39298ef057a4fd9162"/>
        <s v="c53e6e83fbbd5eb083a5807cce64ac454523c107"/>
        <s v="963ff334ef60cf99e4ec3ff0da20d74726319c3f"/>
        <s v="5e1ac457656683ca1d54fefde2fbef5cda623acb"/>
        <s v="c894c326b425039a6c872863133c47dfc012a00c"/>
        <s v="e4532ca1ef4877d41c7a8a55cba89edd2372c8cd"/>
        <s v="40e300c9e130ac58a67a3bf24f6dfcb299855c0f"/>
        <s v="9f829cb87849644f5b98e637ae3740883417c0f4"/>
        <s v="6295b8ebb4872745a261b43c20f026a7a8e2becc"/>
        <s v="d82924f9337a29213bf95550f87d726867c13448"/>
        <s v="3b7b0d4ca39bec03b42555eeb4eef2ff625d0347"/>
        <s v="0f92494edc6d9568f88a84277df4725c17addfd1"/>
        <s v="e2c44cd2c6c1d8fb316b7fb6d8f28e7437d78128"/>
        <s v="cdd2ab6a4c3ede51032eb1655b842eda57e22349"/>
        <s v="f9d1dabd627d19adf89e98f5c2972b32ca7adae6"/>
        <s v="706f73bfa6dcd4ec1eedd043593725d9cee23d6d"/>
        <s v="860aa40002ebce2ac9e572e2cc259fc9eedeea1b"/>
        <s v="1cf9a620219096a21c4c672c9fa0db9ee7502848"/>
        <s v="c69c210ee57535480d82ca925826724d543fa081"/>
        <s v="735923aea7b4fadc646af6473d3cf567582042d2"/>
        <s v="ce3301519432a1cc0a7368503b9087686fd430ce"/>
        <s v="295e610508b6d4d4d8831a740b1905e09b85bdb5"/>
        <s v="b229ad61290999c764fb14473ded12227980277d"/>
        <s v="1a5ad8a9545ae60650ae3d6e4cc5ba8ed3b5c049"/>
        <s v="83f1bb455a108a43967f4ea9452884f192054f50"/>
        <s v="cdfc49ea105a8a38068272647ca434356ac5c17a"/>
        <s v="0fea228b52c4a313f9df728bbff2ad6ec3e532cd"/>
        <s v="49ef862379d23c5ebed1b8c15bb9629cc94f5a1f"/>
        <s v="da7ec9bf64dbf7f08e739935166c38419cb6ead7"/>
        <s v="64995d869a637617c795849db990c4a0bb1fd797"/>
        <s v="132cf4eb678c63ceb5db68ac1205fc8da054a4a7"/>
        <s v="97b1d7af7d2d38ddb0e7f300dfba2dcd993651d8"/>
        <s v="f6f3fccf49d3769fdddc73e28b01456503f2a8f6"/>
        <s v="30d904b6b7ab656e923bd717d31044b64e751e97"/>
        <s v="a33e0688d4289956dc01c541ddf69262cfbf75f2"/>
        <s v="98c5232b7a5bc33001245311f0fc68d3fd9f9f88"/>
        <s v="dc923cd01e4c022c7fdc1adea9917c38043c5ecb"/>
        <s v="578a6410671c77cefb59835d0a20b375f1130e6a"/>
        <s v="0db4da617e3a53de42b3f1d0cbd1ee8b4f71e985"/>
        <s v="79bbe6dc5bb1ead817688d1f4c57b07e76327696"/>
        <s v="81f96f42ec30a0e38e93af4bc5f38e02a99e32e0"/>
        <s v="8ce901d519e9c38c025605211901dca614143feb"/>
        <s v="3977aceb740b371483c8369699f57c47b3942044"/>
        <s v="8107db1b467ff91ff381dcbfb96b43f3afc3b710"/>
        <s v="9481c4623b27152836b7a51098a45b5907f3dfbd"/>
        <s v="f0bd8583c97cbfcbd4292b712384ee5fc5402aa3"/>
        <s v="7b6c41d74771a6d602996b526d54c3f5f9bd7843"/>
        <s v="a2ae8deedb1f7ba8bffaf9e354810055a2920ad4"/>
        <s v="a67432cd2d8decc0fa95d0616fa42daeecc47270"/>
        <s v="ead70f002c713b7829f4a18f60896443fcf93ffd"/>
        <s v="b3474943564d2d0f81f8c71d674578f581a0d18b"/>
        <s v="1f4618658d743df14630336cd431f408e6aa97b4"/>
        <s v="94f879200f945154644e1e93578e98066c373fcb"/>
        <s v="de9372851423b3f49b1aaa5b1a9275cc0bbc0bac"/>
        <s v="4ea28af46ec3dc0312f63caa6c52a1c8982b0a5b"/>
        <s v="790f5e4ae502dd52a566ad7081a74e10af138029"/>
        <s v="84ac6fe1b43a7e290b130f591115005504422e23"/>
        <s v="8ec6d3842fa9ab244a04906a9e0481735f327564"/>
        <s v="29a3f755c155340c413c9d04a4065811d0b18e33"/>
        <s v="528b6dfda674a9fd2d39fbef4456bc00bdfeab70"/>
        <s v="ada4b6d88c7c7d4ca847af1b1a0d18fc70bef75e"/>
        <s v="aeee0b36cbb9cfab041b29cc3cb4c777aaa8fee9"/>
        <s v="c9df280ee74b5be98992c9b44ec19fba79481c7d"/>
        <s v="e47ae90c81842da4bc38e7547e8a18d977b5ff60"/>
        <s v="ba685740b6cabec0f445e7bffa313e6a90d044aa"/>
        <s v="99f8c1acf101f05a0c709e7db2aeaa1905b8b3e7"/>
        <s v="4aeb9c873c91e0f0e119209511868a304c7848d4"/>
        <s v="440d4e02884259468864d32d9bee60ba11a7ce96"/>
        <s v="72374d321a0b533c68d8e62372faae7815fd2d9b"/>
        <s v="219f5a48524da615cae82684996156a07767a1b6"/>
        <s v="5ee720e9a7c66f2ae7c552daae1f170bb4101492"/>
        <s v="b79821cc12d705124930fca47a9360504c792dde"/>
        <s v="8aae7632e326853bd99fa67599cf5eaeb1d6f1b8"/>
        <s v="222338771f86272b8252fded38902bc0fc9003d8"/>
        <s v="414b27a67f65790e520d3102038e44f5ba09cea9"/>
        <s v="c05339ba09179420333a64097de277561d085252"/>
        <s v="21c5b1a02ef0260757ed5250c88213b4c878670e"/>
        <s v="1c77e6921f1f2fb3dd2af80d91a18976aa8f4f11"/>
        <s v="4df763ddf60fc90613fc23acdd7d34b2104afb27"/>
        <s v="2d08800d26cc21962ffbb235098722910e72af8e"/>
        <s v="30a04fef3e92b5d1bbc0c464160292171d5a7eec"/>
        <s v="d4635e14277cfb4a2ec143c0b0c82856a56a8568"/>
        <s v="2e3761a97be453a1d359b9a0a222f1f2ed92fbbf"/>
        <s v="34fee2326d995ca04ea4affe8e781555a914de7a"/>
        <s v="fb654fd395d62216b6e0b955e8e279e6eb4eb45c"/>
        <s v="7a584a47a2c6d584d4b0f51d0562d245c8fb98bf"/>
        <s v="495bef7b21f69e8b428f26a287ebbb6a7a121353"/>
        <s v="6554775f6b49b742acdf6ebba64477c9da9e3d93"/>
        <s v="6766088855669ba86d1ce3f18a716cb53d5e7a4e"/>
        <s v="fbe2e11a5242ca0f88824c892be295594ab8d907"/>
        <s v="111d6ec6feb564d6a289392cad6953a3f2b87210"/>
        <s v="9b2f03950fb6787dfbda8275afd9a6e49a351e4d"/>
        <s v="ce1dd190fd671ac3771052c5649d4fd8495997a9"/>
        <s v="eb4178c83adfd8c9b684a648026748312e5d33a8"/>
        <s v="bf57636b68c3546d9b3f7734325149ab7543eb50"/>
        <s v="9e4d714385402a6ae254cd01032a936151f6e2ff"/>
        <s v="733df6218189e44e987bf9e5726cc6bc25133586"/>
        <s v="2e55493d6a0692d864ed10c8506c4a0a13878ba4"/>
        <s v="b7114405bbfb4482480608dd744fe463999ac94e"/>
        <s v="fc01ac0bdf0b97394691fbbb3fa3f8fcbeae6300"/>
        <s v="ab233b4167bdaef7777230308ac202bc16933430"/>
        <s v="fcaf08bbbdb88ce27f1a4e40caac07952cb3c638"/>
        <s v="164a13a0c6cdb90405d111731a3345edea987183"/>
        <s v="adaad1648af864c96d467692edc48bd59340a46b"/>
        <s v="4fa30273d650e4556ea642d6c5de8fce42daa828"/>
        <s v="50e570d542c2f08daef034a970ddf13148a27a8a"/>
        <s v="495834e41b37870faac6cb909b0176a11fddd612"/>
        <s v="11277770c32419cbe5c279e80464cb88d90c02b1"/>
        <s v="caeb1dc3491f2e80cf12481785551cfdc8619a65"/>
        <s v="899d0dc67f54fa69d72807b5f10ea9de12ca72f9"/>
        <s v="b5163b01e4cf8505b8c254d09781f2988b3977e7"/>
        <s v="7709d42f68c30402e775dc4eb7e15e1f1637794c"/>
        <s v="eb6858c0e71499c739f4ced6867a2015df3df790"/>
        <s v="c74041bf117a7435211558bd767cd1fafdcd750b"/>
        <s v="484875a021f27a7505574278710f82701a1f41fa"/>
        <s v="fc53a508c3c09b5a3bbba1615ef622eff6cf2989"/>
        <s v="2b1ae11bdd46fdc6f2b16ab37627255758d1ef49"/>
        <s v="5fe2e2370a997989736fd49ec48d284fdad0142c"/>
        <s v="7c510dcf1e72f9728d9265488cace5674b3bc2c7"/>
        <s v="8401142cc8d0a65a21561874285712a1525d68a4"/>
        <s v="300fbe9131fb13cf5ad253b620f0519af71c6605"/>
        <s v="1fb4a83810e63bd8a50fc4d60ee47813c6a0285f"/>
        <s v="63af3f611fc4df9b3391c64348fd33671cabcd03"/>
        <s v="f2cc53744e2c39c2f7fe5c8542ba961b11320fa2"/>
        <s v="b504c0299c3b8daa20bc3bdca08648d7493862d7"/>
        <s v="d85df161f65cc41dd44843f8373d978e97e22f4b"/>
        <s v="401e067d8c549cc2f5c13344b4244a349838ac17"/>
        <s v="c6f849f29d721144a46a617848b43e8fcc604713"/>
        <s v="fdf93fafa3b63531363902b22e1c235af77fd76e"/>
        <s v="fc7a47ea623561705963159c63fe277cdd983c95"/>
        <s v="93d344603afcc5fe65789681af3c476be928b3bd"/>
        <s v="5794e7540a3e9e9ca0759364817ed8232c2a078c"/>
        <s v="df6515c937fc5a48884581430364280a9b41a69a"/>
        <s v="156d1188df360e5e1c0d871554f6ff5f74f05f4f"/>
        <s v="355e40e1cf72cb19f6211dfefe33597be79295b1"/>
        <s v="1e78a531e7677d016841cbe7e9e4179f61830997"/>
        <s v="8ccb1f8df6bc47a99d31a62189505b766c41c64c"/>
        <s v="a99d21a96a403d05fc26288c5c78ee8f0eb93889"/>
        <s v="96b311ef8325e56e4735278a3b53428410414955"/>
        <s v="fbd91b46ea812e2231f0eea0bc25ed4bb82d8409"/>
        <s v="0304c1356b748ac056f883161044296400075553"/>
        <s v="e0a29b99200476a9ec1a25854b4a2ac4cf198ab2"/>
        <s v="d679f7aa924d46e2bdf3d9fe1465c3f5d400fb35"/>
        <s v="e22b7e1022a134cc35397b1428be509484ccbc98"/>
        <s v="ef69b4169589938ceaf3edc48bca0409aa07cb23"/>
        <s v="ac4458edce49cff0358326ce90c52484d2438955"/>
        <s v="b9f11773b4a99dba84054608c189cdd6c007b572"/>
        <s v="d3bad06a1ce36fd6a3e3cbe8f3d5aeb9516d9245"/>
        <s v="fe99b999af81b026cb347722798f5f60515448ae"/>
        <s v="69a350e0a512256770680376e9f391593b02f8a9"/>
        <s v="fae831f9bedc3941f2a45cbfb27c782f1e1da588"/>
        <s v="a387430f90951b20391e0e88cd0b96a9a1dabaf8"/>
        <s v="55278aa277496960e98c0b2158927278885a0dc2"/>
        <s v="e2061445fbba07a0e5f0ca4dceb61f6f0e9dfd8b"/>
        <s v="b90461f0db3a8f559cdf2b6de0a6b7bc0bd16298"/>
        <s v="7988257704679ab3db5fba0cc36162fee18f03ee"/>
        <s v="586d95a488b1b234c3f57cfd29790ff3a71ec8cd"/>
        <s v="1adca569ab190a4d3e9cab1227764b31d5edd621"/>
        <s v="20276e48ac5939ba50d14ebf11e35ed3ba557676"/>
        <s v="3bd1ebc30bc3706e728b3af77e701afd2034178d"/>
        <s v="4a04c24f1caac170357b062de80f7708201a9845"/>
        <s v="4395331324650b2543e9a1b6e95a9efbfcaab8a9"/>
        <s v="423cd5997bf52cc6df08df2ef21ecdbd0839adf4"/>
        <s v="a8840cd45657b030ef58ffdd27925351a6cafc27"/>
        <s v="1a84b7a895e01e5bfe3c9b3af177eb35846e5542"/>
        <s v="e009f1c38463f9cc010e2a72445ba87d7b2c71f1"/>
        <s v="543d55394d45c02d609ecc2f66f2613d64514422"/>
        <s v="adaacb13a924dc2e13fd6e9c55937ca572c553a4"/>
        <s v="5a2264dfa2e73e51f4261e24014e016cd6bd2be8"/>
        <s v="7c0cf1a3cf84b1467467e75e47f91646f68434b8"/>
        <s v="8862ca89d62b0b453d99b69c8837c79f0b32fc13"/>
        <s v="f9bb9ab65d657c5d03cafd0cbc3b3f6d84b17eb2"/>
        <s v="dac0954d2574b67592fc3abc6e471c4ef856ff67"/>
        <s v="6338926d386077e3c27a79e5f159ff6670460f04"/>
        <s v="7c0de88744671f8b7b041dabb9a0aca77da3b8cc"/>
        <s v="cb0b9f6448d27a6f33e03a6716a802330a07df32"/>
        <s v="fdcc35011c85f6ba8071f9cec22541b5c29cf2eb"/>
        <s v="70d0e1faadfcfe4abf1ab3777d85e0bc8d5cf51f"/>
        <s v="1b7dd0fc5b961f334d3fb41372b2c4baff7c39eb"/>
        <s v="d61d4e7822d758e1d1872542823e1c020e46bdec"/>
        <s v="0e22a15a389b5a89726038fd5587019c1346a139"/>
        <s v="71cea70f1245a058631df2b5a8b14fcbea0df974"/>
        <s v="2f6e105a31c1412ef0ab5c23750bb1c6e74bb579"/>
        <s v="467b4b2ec436a27e97ab1cbf3faa955424e22b09"/>
        <s v="0c7f028aa66c332b81e58b986b85f203a7dbf024"/>
        <s v="a3f84dcf786277a137b1afe9edf3b172ea09f131"/>
        <s v="62cb6bec659c158cfdd2b1550532d281558eb01f"/>
        <s v="122987dc0666f7ec541d120ff2bae8deaaf965d7"/>
        <s v="9f12a250684eb951f8ef9f05a49f82f165e34c1e"/>
        <s v="e8340efa9fe355fc56ecb997706f21a2facdc681"/>
        <s v="a4ad5116ca805af35a511d604665ab9f241c08ea"/>
        <s v="e15a81bfdf75d2c764bef5e32e07cbea1c6f7b27"/>
        <s v="2c8b8c2e41d2423bb01634e4e9a4164f64a22f99"/>
        <s v="de06ff908c4becc648cbe86a5c59fcefadaeb326"/>
        <s v="cf6b9696666d946215f15d3e5f7303b654b2d3b4"/>
        <s v="3f1ebb002181976070d7a953eb906a5aee19c6ba"/>
        <s v="93676f91657151712a1f456cba21593775f32cab"/>
        <s v="25b293e91eacecef5a647392beebe3c6df999788"/>
        <s v="683ec067784a6a2bc2d74146b59cd390f632cb91"/>
        <s v="2ac7bb33f291c00120d9eea018ed50a2d8632683"/>
        <s v="42ec7b5d5f5cddabc8c137964aed32c20b52ab28"/>
        <s v="02334f1abb8679c750bd1fd233a82fadf2f6117b"/>
        <s v="77c8c4b3e60ea4c81691a231e7efc16c2d729eaa"/>
        <s v="90a7175f941c0d302da30ae67409ea475cd5d7ad"/>
        <s v="2701c9d3105ae1a16458e70a8091f0f86efccf43"/>
        <s v="d140b286d4f2844be0d07336e5b4a41b9dac99e2"/>
        <s v="88e6c0537f241b2f0b8212afa83ba900c2cb6b53"/>
        <s v="53763f6c7cd26ae57d16da3ad5a75654a5343505"/>
        <s v="7ac16e0775f99e1754985dfa695b229a955a654f"/>
        <s v="1210abc218ef00a1a8d70bba590fda1925cc5894"/>
        <s v="d04c24ceba52af99fc1a3f389058ee621d1b8729"/>
        <s v="740b7f3b1b3bbd03abce65d76b64fa3fcdf1bd0d"/>
        <s v="f9758adbb3eaf014162c994ef9dc4b430c2288a7"/>
        <s v="94eaa10d57e8bef476e74938a950da4668163bd2"/>
        <s v="16bc1d4ce5941b94ea140c9df2f8832d3b83b34a"/>
        <s v="79d91d07eca2b4f899df2f5fd1b31ff4cc01f971"/>
        <s v="dd879898fe474e89ceb02fdca36a42fa2662e697"/>
        <s v="910c3480d6d5cb46a6364ca7fae92c8b8084584e"/>
        <s v="612ff800c950fc3893841867e14b5ee9a91022fb"/>
        <s v="00ca8198ddb3c520a77be14e56dc21110871e518"/>
        <s v="ca876c9cb15a38dd6a2e7a7828dc34f1f8890b93"/>
        <s v="f385f60b97c409918c422c3d2d13fedb7561f333"/>
        <s v="5fe6f2022becc96350e8d7b5bb8bd4d47641ada7"/>
        <s v="d68573b1f90bc4e6c8c6a7fd7ec5b4e9f9e79e9d"/>
        <s v="8054931202a9f9605198b8be3cc1af20bf17e11d"/>
        <s v="0d9640f303997ccf3fb15ae7c873a0a281847cab"/>
        <s v="6b23f901ff5d3877c253500717ecf4bd3ca064a1"/>
        <s v="39b43471f3b288e2ec05e3c3eea08ae447196574"/>
        <s v="dea08a9b6b7d06fcc88e13cb3a131188ea4f3d1f"/>
        <s v="805f18d5322a0d77da81627a57fbdf8139c04fbe"/>
        <s v="41bd5e1dd719c7018f97aed9b49cee65c00c0812"/>
        <s v="a804ddc69bdf8e70d217aee59b71b4f02e2537be"/>
        <s v="fbec5d8e5910ce81451e5ce9461299c237231453"/>
        <s v="cce5e631e514640f1fc54b1252013d09e37de8ec"/>
        <s v="e23275cb5e678dcd5697cda281c1a1045c5719a8"/>
        <s v="1b2dcc9e76f7d03536d3d4dc928cb50f0d342776"/>
        <s v="84c8dfbcf0dae950229c009cd72548f4974023bc"/>
        <s v="c520512995d7250c0e213564ce83abc68cae8714"/>
        <s v="caa174fb747936bdbc5e7b51fb47ddec8a437d9a"/>
        <s v="1b1c98ff2dfd19e927d46c7a13ffbae3fc2f2c5f"/>
        <s v="23bb31c53d414796e5892f76190ec1526df21199"/>
        <s v="69d958fd5e8bfbac6f6281b2d1fadb6346c2b980"/>
        <s v="21b6b13442a105fe2f39bce274654aae5bacd4cc"/>
        <s v="c3b5d9af41350b782449162b9eb23f50b7530fb0"/>
        <s v="239530df8aebc83ed012bfcb167e935dca381d39"/>
        <s v="8c3f770ce54f1449bfe0c759e1d28b1f14c3d904"/>
        <s v="1daa4f8893b09500846bf814f48157e4157a7338"/>
        <s v="9a0ea5c7b507c25d6afc334a5825d019bdc94d7f"/>
        <s v="3c54611ac8cc5e390f19508d99c6072c2fbe175f"/>
        <s v="35e920aa74a3ea218a66c5fd863af14da8f22106"/>
        <s v="a1e8d1110a8d3dc91842909f33bb3670c7982c9f"/>
        <s v="2b0cc603cf4846039842e003d43df306a2aa2d2c"/>
        <s v="aa66e4e585b9fff0068c321fd9db83f02d6fd849"/>
        <s v="b70c17c55c480fa265ded25bffec7b4436e42b6b"/>
        <s v="5a69e55fdbfaac0e8ecf643bd42d77bac093b6af"/>
        <s v="de2f33343d892c8a7668a15f8c3fbe4902104e66"/>
        <s v="4372072a2548fa3f0bf18e377a627feaf8635665"/>
        <s v="16264f65bdcf64e5838cfd4e5dca283b47f2dd3d"/>
        <s v="a4913ffdbfac2db9c5fae5ee3c79ab303cb7d36c"/>
        <s v="8fd192b00d2c5ab3c46f28239edf0b2268200b71"/>
        <s v="147c2860bc477049dfb95250724c645ea8e5f3e4"/>
        <s v="924dc29f569686902f111b036010bd8e727d9c0c"/>
        <s v="9513454e33129b8ecdbec7f5813c9cb57e698168"/>
        <s v="1c01795f9ff4f2c6e5ee8f1d8b0d7ad217e793ca"/>
        <s v="7fa37448bd099b32a2352bbdb39b6ab201250953"/>
        <s v="fbc97819bc7197b0d2678cbddc0cddd13b9cabf7"/>
        <s v="cfde8f92c5ab0d001d5161ddbfb470e8005603d9"/>
        <s v="24f2c66b88a411c2afd6de036389700fab402e24"/>
        <s v="54b4c94529b90efc43b55f24dd94fa01a8daabcf"/>
        <s v="34ea4e9d11098fcf291e841b4f0d7c31ac30cdbf"/>
        <s v="03aae072059e8a5a68b03f6a8aa1c2b05448d694"/>
        <s v="91bf4ce868102bf6e3a3e8c3963d898f9ac9e7ba"/>
        <s v="34bc978058ac4896c1fb60ad92bef25afe396b6d"/>
        <s v="d2f2b215e49da17c94bb1bedd580d2e44390095a"/>
        <s v="aacc6cdf0da6e2c44aec20027936a3487a65060f"/>
        <s v="40b7ef56abceb09660dcb47f07345e71a7866bac"/>
        <s v="978bbde0c03708ef2a947fd9d99bfccc704e62de"/>
        <s v="34291d4515b6897c63c1cfbdec6cd58b173695d0"/>
        <s v="cd1b2e4a4a0a64999e345ebe742e6f901abef35f"/>
        <s v="937411bdcdeae02036dcf83a1bd6101caff8abe5"/>
        <s v="2791df1157918cccaf7efdb4c0e72e12692180f3"/>
        <s v="bacd310cad4d53b65bf1df2754eb57a2e4c63e3b"/>
        <s v="4577dbeba3f67cef310d89333871ec8446a3c4f8"/>
        <s v="635d7094fdb26800ba88a6bb3d3b379c4f3dd8d3"/>
        <s v="20f27a8b71c5f10da603594e4a1ef4566c10523d"/>
        <s v="42a370270f25276fcad7f76726c3e9edcb5c0de0"/>
        <s v="f697f76b7d927846429c41d93879c2f8b8ecbbbb"/>
        <s v="ff4cc886281166863f82ea2544188169eacd149f"/>
        <s v="1202251710e8a44495e8ea03f4795e0573527ae3"/>
        <s v="b78a3594089d9906cdb74eca7341649af717410f"/>
        <s v="fe8b7c36db2aaafb0245ed56ad7ab78431a395a8"/>
        <s v="e4dfc3a62d22b7327701af6b6c483c5f8d7cccde"/>
        <s v="0b20a67df322848c587cd3fb13124b70b5c7f5aa"/>
        <s v="195c970e16529fd30f71bd3dfde362fc4bd76922"/>
        <s v="ef96504ef2f44bba43f93f37ba1d81d0f6381e5f"/>
        <s v="797e6e11447c404c84464cae0c72b00b51f02c8a"/>
        <s v="509fe27e4e97ec69a5231e37ac3ee928df498c10"/>
        <s v="f943c16e3a8d9a9c6e2762286c9d7b21ae1914c9"/>
        <s v="e0430fa49aa747ed5a89508851208e60625e5194"/>
        <s v="f18da99b4fabc21c6e20013fa7402af5ed5df4ff"/>
        <s v="57ed399fe70ca85c7e26723aa38c4563029027b1"/>
        <s v="ac5e596ee4bea832258d655ec9f543a6776d4d39"/>
        <s v="69d1afe049123bc00c5b71fb0a322a01c502b640"/>
        <s v="8605e0aa32eb532c0d25f3ddc3be508586114ffd"/>
        <s v="0d2f13ac02bfea71096feb5e0b88e95023e280b9"/>
        <s v="b957851414a146157b0e48853b59d7cac4478572"/>
        <s v="8180e1dd8b049e828f0a606684c31019161936d5"/>
        <s v="95b9438381ff21ccff0ae6ae0b3650cfd8c087d4"/>
        <s v="7f1bffbe2bb4963263ee792e5b84cc0d76892b2f"/>
        <s v="332e528ec386cbd9dbe390540c3d243d751f2721"/>
        <s v="53b4a10561eb8a200e6673fc986009cb9bf39a8c"/>
        <s v="98ad401599d86f873c57cc637cf51402489cc6d5"/>
        <s v="82077a51d461240e17988d6986e85576930b1065"/>
        <s v="0e177e80faff0bc07f941aba8453edb2d59111d4"/>
        <s v="7a5a33e019c01693d19f58a8a0e55e669234f309"/>
        <s v="a39528c383a4eb91fdbb650ad062842218c3555f"/>
        <s v="d89c47b6f710d4b2cd882c0c5cebd965acb1d375"/>
        <s v="e15f1d8fe32a1a17f00ecc0746bb688907833d6a"/>
        <s v="5942eeca9eac10bd025f2cee565053a30125b94d"/>
        <s v="c62bf189d86d254930003f471ce34606e28096ba"/>
        <s v="0ad8feee8b824b1b18753b6a5ec54c168e62c6f2"/>
        <s v="4003867d9fc9271d088b236776312005d0863613"/>
        <s v="f07431a907554f221b85929649882dba6e9f085c"/>
        <s v="cf32b85bb3c46449f654cec10e913250788eee14"/>
        <s v="ec23fb93603be5fd398cf2449326b56a155546ab"/>
        <s v="c248e2805b1990a519be85cb957eab376ae2b36a"/>
        <s v="bf7a5684c82735207637dce417fe7b8b747682bf"/>
        <s v="7c5e82e8ae8b9401c3986eb07439002fb89c41ad"/>
        <s v="d20b454b1f5135e0c5236c89e13f9652769f9bbd"/>
        <s v="18298b1edd1aa263bd6d617bba302e3e69218f57"/>
        <s v="d3b2c3f257ef324427f490c3f2a2673bd03e99d3"/>
        <s v="6c8a0271be72c58c7b1e82953d4c252800bb863b"/>
        <s v="1950adb1720f1f34eaecaedcbb15c39115809aea"/>
        <s v="21e8b1bedd038cef081419cdde430593800c4ea0"/>
        <s v="5912a948344fe901486bd20b81fbedb8e842994d"/>
        <s v="63220a5bc6ae61a234e5d5789168a2ba185b18e1"/>
        <s v="5bebc896cda465ebfdaef2b9b56327e09b14a001"/>
        <s v="fabb455ba73f24c24553dedbba44a2c4f67a1e0b"/>
        <s v="57c3f361f7a6640b25047000c88440c5fcb426f8"/>
        <s v="f12694b7b7f75ab6267c687f82eef54106fda160"/>
        <s v="ff80fd350b854654120f1199d86536ece8bd7188"/>
        <s v="ab8fa1aa0aab8babf2935a757d66a2aa54462918"/>
        <s v="6e6837edd72d54fa37f638095578473c4586b721"/>
        <s v="c97082c6d0a4acdaca2dcfbe5f2d3b8ef9cf8904"/>
        <s v="b5b6ef93b1d86b902faccbe313763371cca578c7"/>
        <s v="abfdb6e0f66f9e31fa6b1816c9fe16679372c905"/>
        <s v="49403ff0948498507ddaac6a4d0a4cac7ff2d095"/>
        <s v="60f7a8b0f4836efa0bb11bee994767cca39ad779"/>
        <s v="a9759240e5e0aa5f920195437475d265c9a1a607"/>
        <s v="7efbc7ab14e897b2858a53a848e6226e20789d01"/>
        <s v="2615f0dd9cd2d0260fdf103b4e01951e2f0e1995"/>
        <s v="e38725bbb6f80401bec7b8d41850c2b149c25955"/>
        <s v="78fb7c6724ef27a4509dbc3f0d0af699287b51a4"/>
        <s v="fd22273c49f0f1066fcb7468da75ce593955bd39"/>
        <s v="d5d0c1925dc5dbb528c888db923d44f5114bdf07"/>
        <s v="936ad921d03bf4370bace30a6c770cd5445f3da3"/>
        <s v="4acfa80e1284ddd354068e72bbf7abce95e04f08"/>
        <s v="92f96eb471fac4ca121f2e78572f381e00c1c028"/>
        <s v="f4b9f1facc8962dcfdf925313beeb69aac61d543"/>
        <s v="b694f8133a69e95fd935acac3e972499d22cd0ba"/>
        <s v="f8d79b12f7b5da71234bd0177610c93684fa05b7"/>
        <s v="1449e269fe189349f2c38ccdf361ee298407abbd"/>
        <s v="d0312d04fd91234aaeef1193facea03c32d56850"/>
        <s v="6340b9dc843c828fee38bf64ff583cde80c7e863"/>
        <s v="e29fa1daed807e83c8739c81fc2296d906fb1a4b"/>
        <s v="c93b51247bc75a79c8d4201d3b79d7180559b3c2"/>
        <s v="525775c5c6e886a98d78de48c599232a2fa86f61"/>
        <s v="311b5cb66307d527d415f1608665585bee81542b"/>
        <s v="0800dbefd7ec65bfd8c5b6f7af8b1a6a4529b032"/>
        <s v="8f053b063a6b8bc487518ad3e946483266fed339"/>
        <s v="35a12602760fd5f714fdf1f1ca00a4080fd645cd"/>
        <s v="5e6b65cdbf9136f6337b4c9dec5427b9c42d8fcb"/>
        <s v="13c94627ff2cae8550d5361f003c9092eecb800a"/>
        <s v="f9d71fe19445efa8a0bcaaacd7c552bdb36af4e3"/>
        <s v="e768aa86d6cd146f5fc2b7c2e829e0468f13322e"/>
        <s v="3484a73226a86a93b0ffe999a4f55adb8c0060a1"/>
        <s v="a74835caf5598145f3c2fa40c0b89a8105bbd6c3"/>
        <s v="0795ca19afeb27de9c3dafd451c27577be8dbdcc"/>
        <s v="b2fddba667ab1304f196da8fdcd93c3d2fd5e420"/>
        <s v="9f46d533ab72f8ce9e50d532627eeba186e10823"/>
        <s v="40bf3bea1181f386f9eeabfbbb8596b47d2e32cd"/>
        <s v="d0fd9f0d07108bc9236eb29420462c108f8b3dfc"/>
        <s v="b5bbe0dc147c5f4bf2e96735029d1a478dbc3735"/>
        <s v="c992bb3d2077bdbe9eb908c77270e8e792fd17a6"/>
        <s v="9910481d2896db2daf4eb65ca5bc98a356831468"/>
        <s v="ca2919df2b7f9eb4c5d22211fac6148d97e68f38"/>
        <s v="90d3470f265e944297c4e8a43566a1a33f2f11b3"/>
        <s v="c1845cb0db6e37954fc6adbfb79a1e59deceeafa"/>
        <s v="783c3d075b7ae54a81b5bfaeabc0eb8d2dd82296"/>
        <s v="a4dd77b935d57bfd313dabb58eea86fc0fa138dc"/>
        <s v="8ae0afbb679a741be8be5b4c5f46dfcabcc3fc0b"/>
        <s v="9f7b52ee32576ad61eadfbfcb765de1c2edd50c3"/>
        <s v="8c3ffaa3faa0ccbb3096dc0da15b55a8cc61a2a5"/>
        <s v="ee1c13fde49d73bd75b5035e85e8a0ba2360dd2b"/>
        <s v="b1d711a7d6d5843657039e0aab45616d143f38e8"/>
        <s v="97f3902e76f003540bb72449f0cecefca7b834d6"/>
        <s v="4bcc9b07f79390f8c100a59f58b0bd4e133e7b00"/>
        <s v="bfe8eecb31bb11f531107b6080916fe68d82f11e"/>
        <s v="3d29452760b727f467017e4441d39c332cd63155"/>
        <s v="3061b20a2fa5e7ff81bd5803ca099f9b891db8bd"/>
        <s v="be9e00fd959481cb771196b183429cc1da316a34"/>
        <s v="00403d535d4cc947a528d51583d5800e6b3bd03e"/>
        <s v="cece768b0a34e07c1a7c97ff938ee16ed9597709"/>
        <s v="a6e03fa011fc66873e2d209d7e9f8e431fa3f9dd"/>
        <s v="443faf6061eed648960d811d3b1469a0a959ce37"/>
        <s v="7ef1e21c7b77bc25e06562a513078686954ca32e"/>
        <s v="e03f580f21d5c73b915aded86b5a10a132c4beee"/>
        <s v="dc1f9fc4f746a7161030757cf33766eec90cab8c"/>
        <s v="30394d7f4d7c98cb94d9b1d8b366223e2051571c"/>
        <s v="7bf2a975cc4b7697df862dc84fabcb35aa522bd6"/>
        <s v="43f446c8ed9b8a6f6e331bcda34635dad063151f"/>
        <s v="22ed05b84af718027482ba638b0711a1406c8d66"/>
        <s v="e42ced40e7fda01f3cf1cb29357a3f758caeb17e"/>
        <s v="1b90ba7f859d53006f0f2f13b6c0c50ed1a3e126"/>
        <s v="2fededa8a1d8856fa3e801450f899fd8a6d3de15"/>
        <s v="733e323eec3fbff16eca9feda3b154efc8c93bc3"/>
        <s v="e2b4f4db4ed24fd60b9a2fcfa968f8d3595a4b37"/>
        <s v="787d0487e5afb9df2fe95db97c522069ce880ffe"/>
        <s v="032846b2cd7ac085278e5e19b6398b34c96da061"/>
        <s v="6822c6013adb758ce7b883be1ba336f01c22f052"/>
        <s v="a68ed308790ab94efc5cda4c39dd7ebc93d1e0d4"/>
        <s v="c6f12aaa07737a60c968b263e926d0ddce4206a9"/>
        <s v="f0f99caf7b6013ee3c630e0d67990341a05eb729"/>
        <s v="2e6e7e003a2ee15f98471df82d54630cf15afd60"/>
        <s v="149f0df9033115b7f7f4023afdd094bc2d6e92b0"/>
        <s v="6235c6f00899e819f2ece1f9764a10ff1f2fba18"/>
        <s v="9b0268f34afaca1b4a9c9c73160bb310502418f9"/>
        <s v="1bf5d176e4c3a82f5270d97fde1820e0996dcffc"/>
        <s v="4057467912443bd0b10523a48eb139f45a66c863"/>
        <s v="2a47de70c7391a466e22e46d5e456b2828adba45"/>
        <s v="2c65d62cb3fc5374a15a921515222c99488018cc"/>
        <s v="17f480e7f2b6d1c275f2a80b8849b8d5ebded2fd"/>
        <s v="f672082012af59ac97cef6693a4e03cbddb5facb"/>
        <s v="4107017c1a03269c6eff2be39c34f03ca58cca1e"/>
        <s v="38cd235d9b72c2ade48d7eb4a48f326520a61a53"/>
        <s v="a68791427a298843a08bb90142b4297f8dec4646"/>
        <s v="a4785976dce019674ae0db5cf7b267d3ec6b998d"/>
        <s v="2af3bb24c01a7bd249d2ff4dd1add3dff8ad2ee3"/>
        <s v="1a7f1d5d8080ec4bbdaf3f9eee7f474d6a361247"/>
        <s v="1d3392bfa15ccb4c3b10716bc464f9a184660547"/>
        <s v="4a512b1d43060eba3eabf44c05ecce8deac0a90a"/>
        <s v="988255f77b6d78e5bfdb1e9b25a68705ea76bb0b"/>
        <s v="d2de7f9a90cf026abc6c1a35965bb91fcd696426"/>
        <s v="0236a3237756bfd6bdab2a54f66fd07c576e91ea"/>
        <s v="f80a05c59329c4b3b396553e596aeaf7ff69b1e0"/>
        <s v="b1dcd928e703a61c1318d5ceef4cf3add1bb34db"/>
        <s v="9ac411dd24c805a0a11525d0d4392be4338b2d28"/>
        <s v="2334c9262e1118a192cf2327726ed1e1d27abcd1"/>
        <s v="179bd330bdb5a986dce6a7d16269cbed28f93bbc"/>
        <s v="4710bf26d6b0efce2ea42365646ee893cf9e8ef8"/>
        <s v="1d56181833b051e6520c4828e32d6a9700dbd895"/>
        <s v="f6775dc6e55dd493b890f7d31ad200b9409d3bc4"/>
        <s v="b7d3d1103ab0b94aef4f2a2004295fef30790815"/>
        <s v="e7866c53a7c2f04fa916cea44c54563309960b8d"/>
        <s v="4ab87698c9b39c614fb3be7763f14c2f2bf33dbd"/>
        <s v="4a3d955a71dfd1d795757248886945092b552ae9"/>
        <s v="15ac28c82ebf786fe8174f1e063157cb4f8d874c"/>
        <s v="fdba898866914144b0ff2ded510562950adf88dc"/>
        <s v="23042d8bef0db958ca7c01aad28f9acf1da8437b"/>
        <s v="6207bc934c45c495c0d69c18c83b09cd3c7597a7"/>
        <s v="ac48e29edcc6cc68257100289af93258a5ce866d"/>
        <s v="2da13c8309d9397489d776d1f74a0a16f8cd5c51"/>
        <s v="5dbbc321f41896acee41fa41515914a4f1b53a70"/>
        <s v="e75635875fa1a1564efb4c0cbd8c2ff98e8dbccd"/>
        <s v="60921be6964092b24203421db36b82075ccb38bd"/>
        <s v="12206ab38bb849190de0eca6fde33075115d0bf5"/>
        <s v="385440ca89ce1328d52e3dbf0d4fed34ccf610c9"/>
        <s v="4c2995786f0bc0df215e6a8083c45c98dfa66b76"/>
        <s v="ec13002e65d2b344399a3e98b54484aed66a83f5"/>
        <s v="0e9b5039adf3558c6b87c99bc413f25a6b47c7b7"/>
        <s v="8e1d0c209f4a1390a544fdaedc0e6e41e6002313"/>
        <s v="a88813b4f74fc833b60f53ab0c3815cab0952c40"/>
        <s v="6897ce7409ee59ee796255a948ed06711cc98f5b"/>
        <s v="1cefc658e9de3fc8f2d202c72b195ce78434478e"/>
        <s v="6570283c516ba25fb04da4f5119c746c50b6a049"/>
        <s v="56500e221bc967e6720eb225a115f922a8d6efda"/>
        <s v="4b4458bfe43948da550d1941e4fddcc740bcc9c7"/>
        <s v="7e0be6ed0f964d069a7e056464b67680d7192677"/>
        <s v="e725d72fc7d93bd73c344c7d58b2d6c345f0c423"/>
        <s v="0b5d36117d6eea432114ee02caeb06bb84bffcb6"/>
        <s v="52d97d471dd839f03eec1b98c606dec698e6570e"/>
        <s v="84da5f90914b222cc1d4b9659d373db7e6800374"/>
        <s v="a584ef84407e85f971a874a1b1e24b24c9a33c97"/>
        <s v="11e15b732bc223b446b42af3b550e90c264c183f"/>
        <s v="beff2313b425b6f81f69352253e372fe07546af2"/>
        <s v="6f64eca3a61c1bc31e9345cb47d80c8ec297a5f5"/>
        <s v="d887f85ce5552616ffe7fffbdbe465ee23684a9f"/>
        <s v="d9d74340a9e71e99634142f2ac0727f1f66d3d7c"/>
        <s v="daedaa580db72b6e258ed1106f9971e6af2abf2f"/>
        <s v="20903e37dde918beb5a17fdf6f777b1e7f07369c"/>
        <s v="a13c6c3f3db916a36110ebc198dd7a8022764f08"/>
        <s v="25e9663d8e4999a6cc10fc644de34c931bfcdf4f"/>
        <s v="ef8f8fa64cd7dd4cda303e73a9e6f90da6ff8dd6"/>
        <s v="2cf743b9e92f3d01ae3b308b76c461fa461530c7"/>
        <s v="0fa97e199d0cdec8776f66915f44f56a4f93cc28"/>
        <s v="f44284913a2442bd9abcad37d326ca70b9187404"/>
        <s v="44227d12506bbda7de4d57d4403e76e58c6b4723"/>
        <s v="75534723c270072151b6107beadd93f7a05598bb"/>
        <s v="a5b3ac86f73ec5a92d62293eb22c85424bd6f8d2"/>
        <s v="8a47822084432636510756921c4080332220f391"/>
        <s v="4d74431d6e371c2ff890a96b20a413a267f2ead1"/>
        <s v="acd8ef3bf27aa43dce73641eeefa6a7b495f5820"/>
        <s v="81dae36cf9d41624f42470a0833f28e01a752c79"/>
        <s v="6180db7baf02edd1dc1ddff6ecd18bdd30f2b642"/>
        <s v="f5104dbafe67895c7a7481fca687b6c466b80bda"/>
        <s v="6ae978ead6ec8013b0860fd6e1990d06f86b19ab"/>
        <s v="d81998033fa9524862722e6b4c2cc241a1588419"/>
        <s v="d949e3b200fb6fe1876e12731938494988d36aa3"/>
        <s v="667e394a7d9be958dc83c550cf2dcdb24c85febf"/>
        <s v="52df3254609cf841f67f6d6bebbbb7dc3671f1dd"/>
        <s v="a765c261567a70d51a57b9bba4a01b97223d05d5"/>
        <s v="869ca19578e4f3c5c9603aeb68c10ddc6c3122d6"/>
        <s v="5db50e9e1cf17d11514068ed0de0571e81d4ef63"/>
        <s v="2de46a7be2069d830b7afae02f054e0ae0507df6"/>
        <s v="ffe68581980730d4a456cd9bef3db45c777229a6"/>
        <s v="5f4b12475e1188186b1b0dd942a3f0d18f26b6d9"/>
        <s v="d685d5ff5daa1192db0863c3766633255acd0216"/>
        <s v="49e990cdcee10dfecc961967c05adb817730d43d"/>
        <s v="d843941a50eadc733e64caa8cad357143737c654"/>
        <s v="d835adf58e89d1a89fc8ec995b10ee30a39b48aa"/>
        <s v="e18e499523377b9bbaaa08d36e65dcf0b4ea7ec4"/>
        <s v="d4520f9b6e011beb472d651c978785c1a0b1f5b1"/>
        <s v="24574348cc8206eb911aa18af11cf3e76ade3de4"/>
        <s v="781478d61323f71db8137cfdf34645d0d20d1bcd"/>
        <s v="0043e0f290a7e1a8295465d7b31a393261ff143b"/>
        <s v="b9e384f25f8ef1649d4314a9726824f3cc8b65e2"/>
        <s v="01ba1cb1bee0b273cd3a6a8a568049696bc6e892"/>
        <s v="2b5d49a88039633cde60f7be72ee9a55659dc4d4"/>
        <s v="b17aee31c86539e8fb22b5a2e07358727ee315bb"/>
        <s v="928cb503e58cb7d5bce4f63d00174d7765fbdb39"/>
        <s v="613c77ea8eda3a8c6634a498b487e65a9f8471ca"/>
        <s v="f97ea5606be732f942949b35166a2dc3e4fc7301"/>
        <s v="0b46443f8a5dc476ab4b2566011df55b7ca4a632"/>
        <s v="05fc52ac63188d321f69de62900a317e2461480f"/>
        <s v="68674dce6dcd07fecd67bc5b8ff47dfcd3602390"/>
        <s v="8a4df27db0ff7e12321f6d76529a5bc12e18022d"/>
        <s v="592e5d8725b275733496d00e8f3e201746bcc9b8"/>
        <s v="5f66e7d5aabd631275cbc1df48df7258c8902092"/>
        <s v="4c88c05fc9abec5c05490cf611bb8e2a6f6c9e8e"/>
        <s v="427a4330c313c85c5103080df28af13f0d4d5e56"/>
        <s v="b927a2c4f40cf067266f8b4ae73d9785f1e11beb"/>
        <s v="d30f2df831cfa8f72a84186dfd93b960d37649bc"/>
        <s v="61531d7e8f9e444a44c91320eebb6f70abe2c99d"/>
        <s v="95f3905f290813f23ebae64ca90f191915c0ac29"/>
        <s v="c02d56c1d53447864eb8dcfd3cc769a34a0d07e6"/>
        <s v="f403f142f51568c90f1246312c47470b90aaa7f4"/>
        <s v="7c1ed28bd9a4b6f520e77206973b6c33a1a8de0c"/>
        <s v="9ec2b1a864622250a69d8387d666204a6effbd9a"/>
        <s v="48c3674500ce908aecc321ccc153e5d5e820640a"/>
        <s v="dcba033ce3339a61196d6fe124ca047d72c2afa6"/>
        <s v="5c413f89fa496db8f66e0fda9af998f0421334f1"/>
        <s v="427ce10c4f659e912570b231f7f703012a4bbd19"/>
        <s v="07cd3d7d8de7d4a0715b5ae73fb099bf0f112f26"/>
        <s v="ba58ffa790dedd4e02bf71ffaf121610da8e61c9"/>
        <s v="3e73dce695b00fa88a73bd7c13e8f67a8ce9ab1a"/>
        <s v="74ea63f86372d60de07c72b8068370a034c74642"/>
        <s v="a4b9f03cf799d26e64537bb01cc70a5cf4094580"/>
        <s v="080737bcbd4ddd63dcce7cc74c7984912bbddba6"/>
        <s v="5d264990ffa6bc72cfe6947aa5760a334fc3dc92"/>
        <s v="2f9dcae1caf56ff5bb26c3320bad7a9756bd3154"/>
        <s v="88f7ff07ad83b9b08a6dc5f835a4c37d51db157f"/>
        <s v="64e7a1f99880128febb0c09c60eb33eb4de1eac6"/>
        <s v="1a6fc84f79df3da38b739884a47d90f7d16057db"/>
        <s v="c28164c169a40ff316fe4cb3a39a72d2e344acd9"/>
        <s v="feeab20dd358c2cb42901e25dc2b269b7e28c0d6"/>
        <s v="bdee3821fce56828621883ccc9f215cd48751b48"/>
        <s v="a998949cc01a554c7bf9932c3793e9733ad56b0e"/>
        <s v="d032b7dab0f059d121f812466e63b99207548312"/>
        <s v="f3e263086438a97c7eb7dc345f3a72d0a25a52ff"/>
        <s v="02e2b585c89eddf1286cb56638396a351a65da44"/>
        <s v="3adbbec6a0f4e571e969c8ac37d1f6531d801880"/>
        <s v="ff1274b5b206886c837a82fd932931fa0e9b5993"/>
        <s v="9657778f5c0154b7082628649f8c4f1ffa5a1160"/>
        <s v="95def687da0cdbf606cd29a7abeb1c3c6b8b4569"/>
        <s v="922cef9f5804915fb0bc477a51ee0a81fdcec713"/>
        <s v="3ea45bd927ca8aa248f6c4668c7e96fbd50b3d7f"/>
        <s v="851dc14de9fc479fa1536f69169056551e886197"/>
        <s v="cc2f8331eff1d4543a1674f28e7323c703c73353"/>
        <s v="e38597dd7c2665f5dfbcec0b62cbdaf9f5baa7a5"/>
        <s v="7f97e007c331637733b5ffba87fb794241993be9"/>
        <s v="efad782a59e6085344c05aa76e7ddd5350da4c16"/>
        <s v="7a9cd3967693a820b36adec1bbeccbc7ea8c17c6"/>
        <s v="591226b85aa72561e701281a51db52413dc425cb"/>
        <s v="0f5b422c195c5941b11074aa6eea818616f577eb"/>
        <s v="6912bfec9cd12f132cb167f765d5bdcf6d35c294"/>
        <s v="e33559fd2e722e4e5410ae2e6bc0d45fe69c3ab2"/>
        <s v="4f6223e1fdb8f738c537891f62c2893f57c6a3c6"/>
        <s v="3ac39387f44d6746cd15ecd1bf41ca2cf69b2f30"/>
        <s v="6910b5727176d10337d1437650d91cdfffd3a067"/>
        <s v="b5935be02cec0ada9991fce958287f1fcd1c7c9e"/>
        <s v="e618f157f5eb0d5d76a0339dc87d1dfe3fda7654"/>
        <s v="ee576d1e2dce3e585537341d4d7e1022b7d46e87"/>
        <s v="ad3c5ba7d842036c5c17b1a2ebe83560bca5a803"/>
        <s v="0f28579dc254459e72e8e732554ea4be55af70ec"/>
        <s v="d7724a68ddb9026d39d62711cf84900feb3d094c"/>
        <s v="f86ab40984ccbb87ca7d6ead86c0902a1292cc37"/>
        <s v="1edc33cc6bcf87112b79ba373a484cd610827060"/>
        <s v="d68809f2380c893ec68c6377fe830f5f1f0a9e3d"/>
        <s v="3c05f4e3eb2c8270cb110f0a1777c1756a48d670"/>
        <s v="09dc22dc097f08217e33c6b565f0e5de97909d4e"/>
        <s v="7038291feecf1936ce2a4b568d6fde2d6720fcf4"/>
        <s v="d09510c50ee2ccf9d3e56f01a973b36eb24354d7"/>
        <s v="e6fd09c6b41d8e8493d84e0fd59dd99d3fa11fce"/>
        <s v="ca18fcf89435ab960150031852bbfc284fc24b1e"/>
        <s v="34babcbf709e833f0b5a55aacde5c83319ac2654"/>
        <s v="caa12414c07a00617f8c62ea74af071d9aa4834d"/>
        <s v="0732f64068f860f97402780ed8645f9220e969dc"/>
        <s v="744bea3c724ce8503009498a484974ec79a51413"/>
        <s v="02b7397346a063bc9fa7e28bea5a7f554d5f7149"/>
        <s v="d112f48d58e0bc67305d71f738615f4bf5bf330b"/>
        <s v="573b3505772965872563e2f86aab7f9a811c9396"/>
        <s v="0131e8d06007ed5090b83814079ba983def29e87"/>
        <s v="f7a91059ef4694e4b2b6801ab938968ab02fff11"/>
        <s v="7d9813a05ecf5a7af7a697fc4ea138849bd9807a"/>
        <s v="b83c8f7e8bdf0cde29dcd170976df500d2cfa28f"/>
        <s v="d7763cd515d8f43b52685bdc5d1898d672a97b3d"/>
        <s v="66a84b2abaa7edf219b3d13b618f9c4cb9d50642"/>
        <s v="7b3694098ed0ad72404350f4db007099475effff"/>
        <s v="1d8e5f424406a62d38e6076e820e3bce74f70712"/>
        <s v="b9b34a824392764d4101ea3742f25ac12edfe58a"/>
        <s v="dc80ea2e58510abfeb100df54888e95dd164f1d8"/>
        <s v="3b93719aee302e9d5ffb9c9396fae4af6f5f7395"/>
        <s v="1c024942c3d7b3c5444f2d6c6733f09e1ab62b65"/>
        <s v="1f9d812db16891ef0c84e39688466ba9e9514bba"/>
        <s v="2376529c062db73d5ce95fdc7d5327e8208f179a"/>
        <s v="1913dc5af89f062c7c0fd19acbf18f74154d2193"/>
        <s v="fd4f2d0acfe7faab28d14db3edc24f9650c4dace"/>
        <s v="917a6d14d47a2e19debfc3daa09606ad174f510d"/>
        <s v="7255a58ae93f715e67305aa0b5572d522a8a6c53"/>
        <s v="8444a6a9f6acfb93afb588958c66a219d7330678"/>
        <s v="082a6a5d37c7126ab2f09b1203dd262c868320c2"/>
        <s v="2500b06e2334cb1f704732f86a3df3cd511b2e49"/>
        <s v="d5727247c76fe63c294f57329bd18693029c0d3d"/>
        <s v="9954afcb2e9b712379daad4d86011d5dca3f8647"/>
        <s v="e3d66a899564af7b23b5491a48864b17aef21511"/>
        <s v="23eeb8abdec23f5b5e40580ac08cc7a5e2304efd"/>
        <s v="b37d0f2d19af80cae157f52ecdf5afd26563e307"/>
        <s v="6e00bb0f111d178a178a9e1152eb9e428272f1bd"/>
        <s v="90697dda6f911a86b794a5dc7ee12d11033275cb"/>
        <s v="e59ed3958057ab63a782eb58abed1d457a2165dd"/>
        <s v="ddb7a4bf93770cce2b4b4db1bcc49bb6db67a978"/>
        <s v="96f46ee596239b93d69dab6caf086022fe453c4a"/>
        <s v="fd31dbf2a2f10e66d66b4c61d51132cff0d3398d"/>
      </sharedItems>
    </cacheField>
    <cacheField name="ad_account_id" numFmtId="0">
      <sharedItems containsSemiMixedTypes="0" containsString="0" containsNumber="1" containsInteger="1">
        <n v="1.24170767729247E14"/>
      </sharedItems>
    </cacheField>
    <cacheField name="ad_account_name" numFmtId="0">
      <sharedItems>
        <s v="Beer Hawk Ltd"/>
      </sharedItems>
    </cacheField>
    <cacheField name="dimension_type" numFmtId="0">
      <sharedItems>
        <s v="Adset"/>
        <s v="Campaign"/>
        <s v="Summary"/>
        <s v="Publisher Platforms"/>
        <s v="Custom Audience"/>
      </sharedItems>
    </cacheField>
    <cacheField name="dimension_value" numFmtId="0">
      <sharedItems containsBlank="1">
        <s v="Oktoberfest-OktoberfestWebsiteVisitorsLookalikes0to2PC-facebook,instagram,audience_network,messenger-desktopfeed,mobilefeed,rightcolumn,instagramstream,mobileexternal-All-1865-GB"/>
        <s v="EC_CA_AAL001_D000_P00_1865_U_CS00_IN000_B000_DM000_MC000_L00_ PV00_MD00"/>
        <s v="BHK_[EC]_ECCA_STA_UK_NFA"/>
        <s v="EC_CA_VAC003_D030_P00_1865_U_CS00_IN000_B000_DM000_MC000_L00_ PV00_MD00 - Perfect Draft"/>
        <s v="EC_CA_ALC001_D000_P0000_1865_U_CS00_IN000_B000_DM000_MC000_L00_ PV00_MD00"/>
        <s v="BHK_[EC]_RTCA_DPA_UK_NFA"/>
        <s v="BHK_[AQ]_WSCA_DPA_UK_NFA"/>
        <s v="BHK_[AQ]_CALA_STA_UK_NFA"/>
        <s v="EC_CA_VAC003_D060_P00_1865_U_CS00_IN000_B000_DM000_MC000_L00_ PV00_MD00"/>
        <s v="BHK_[EC]_RTCA_STA_UK_RHS"/>
        <s v="AQ_CA_VAC001_D30_P000_1865_U_CS00_IN000_B000_DM000_MC000_L00_ PV00_MD00"/>
        <s v="AQ_CA_VAC001_D060_P000_1865_U_CS00_IN000_B000_DM000_MC000_L00_ PV00_MD00"/>
        <m/>
        <s v="Oktoberfest-OktoberfestWebsiteVisitorsLookalikes2to4PC-facebook,instagram,audience_network,messenger-desktopfeed,mobilefeed,rightcolumn,instagramstream,mobileexternal-All-1865-GB"/>
        <s v="EC_CA_VAC003_D030_P00_1865_U_CS00_IN000_B000_DM000_MC000_L00_ PV00_MD00"/>
        <s v="EC_CA_APD001_D000_P00_1865_U_CS00_IN000_B000_DM000_MC000_L00_ PV00_MD00_Perfect Draft_Kegs"/>
        <s v="Oktoberfest-GiftersFriendsOfPeopleWithBirthdays-facebook,instagram,audience_network,messenger-desktopfeed,mobilefeed,rightcolumn,instagramstream,mobileexternal-All-1865-GB"/>
        <s v="Oktoberfest-BeerCuriousFestival-facebook,instagram,audience_network,messenger-desktopfeed,mobilefeed,rightcolumn,instagramstream,mobileexternal-All-1865-GB"/>
        <s v="Oktoberfest-GermanExPats-facebook,instagram,audience_network,messenger-desktopfeed,mobilefeed,rightcolumn,instagramstream,mobileexternal-All-1865-GB"/>
        <s v="facebook,instagram,messenger"/>
        <s v="Unknown"/>
        <s v="JF-BH-Event-Oktoberfest-FBIG-DTMB-UK"/>
        <s v="AQ_LA_ALC003_D000_P0003_1865_U_CS00_IN000_B000_DM000_MC000_L01_PV00_MD00"/>
        <s v="facebook"/>
        <s v="Oktoberfest-OktoberfestBuyersLookalikes0to2PC-facebook,instagram,audience_network,messenger-desktopfeed,mobilefeed,rightcolumn,instagramstream,mobileexternal-All-1865-GB"/>
        <s v="EC_CA_AAL001_D000_P00_1865_U_CS00_IN000_B000_DM000_MC000_L00_ PV00_MD00 - PD"/>
        <s v="Oktoberfest-GermanBeerFanInterest-facebook,instagram,audience_network,messenger-desktopfeed,mobilefeed,rightcolumn,instagramstream,mobileexternal-All-1865-GB"/>
        <s v="EC_CA_ALC001_D000_P00_1865_U_CS00_IN000_B000_DM000_MC000_L00_ PV00_MD00_IGS"/>
        <s v="AQ_CA_WSV003_D060_P000_1865_U_CS01_IN000_B000_DM000_MC000_L00_ PV00_MD00_PerfectDraft_Kegs&amp;Machine"/>
        <s v="Oktoberfest-OktoberfestBuyersLookalikes2to4PC-facebook,instagram,audience_network,messenger-desktopfeed,mobilefeed,rightcolumn,instagramstream,mobileexternal-All-1865-GB"/>
        <s v="facebook,instagram,audience_network,messenger"/>
        <s v="Event-LALMixedCases30d0To2PC-facebook,instagram,audience_network,messenger-desktopfeed,mobilefeed,rightcolumn,instagramstream,mobileexternal-All-1865-GB"/>
        <s v="Event-IPABreweries-facebook,instagram,audience_network,messenger-desktopfeed,mobilefeed,rightcolumn,instagramstream,mobileexternal-All-1865-GB"/>
        <s v="JF-BH-Event-SeptemberIPA10PCOff-FBIG-DTMB-UK"/>
        <s v="Event-ConversionsMixedCasePurchasers60d-facebook,instagram,audience_network,messenger-desktopfeed,mobilefeed,rightcolumn,instagramstream,mobileexternal-All-1865-GB"/>
        <s v="Event-Gifters-facebook,instagram,audience_network,messenger-desktopfeed,mobilefeed,rightcolumn,instagramstream,mobileexternal-All-1865-GB"/>
        <s v="Event-WebsiteTrafficIPA30d-facebook,instagram,audience_network,messenger-desktopfeed,mobilefeed,rightcolumn,instagramstream,mobileexternal-All-1865-GB"/>
        <s v="Event-LALWebsiteTrafficIPA30d3to4PC-facebook,instagram,audience_network,messenger-desktopfeed,mobilefeed,rightcolumn,instagramstream,mobileexternal-All-1865-GB"/>
        <s v="Event-LALWebsiteTrafficIPA30d0to2PC-facebook,instagram,audience_network,messenger-desktopfeed,mobilefeed,rightcolumn,instagramstream,mobileexternal-All-1865-GB"/>
        <s v="Event-IndiaPaleAle-facebook,instagram,audience_network,messenger-desktopfeed,mobilefeed,rightcolumn,instagramstream,mobileexternal-All-1865-GB"/>
        <s v="JF-BH-Event-SeptemberMixedCase10PCOff-FBIG-DTMB-UK"/>
        <s v="Event-CraftDraftAndMicrobrew-facebook,instagram,audience_network,messenger-desktopfeed,mobilefeed,rightcolumn,instagramstream,mobileexternal-All-1865-GB"/>
        <s v="OktoberfestPD-GermanExPats-facebook,instagram,audience_network,messenger-desktopfeed,mobilefeed,rightcolumn,instagramstream,mobileexternal-All-1865-GB"/>
        <s v="OktoberfestPD-GermanBeerFanInterest-facebook,instagram,audience_network,messenger-desktopfeed,mobilefeed,rightcolumn,instagramstream,mobileexternal-All-1865-GB"/>
        <s v="JF-BH-Event-OktSoberFest-FBIG-DTMB-UK"/>
        <s v="JF-BH-Advent2019-AdventProspecting-FBIG-DTMB-UK"/>
        <s v="Advent2019-Top2019Purchasers-facebook,instagram,audience_network,messenger-desktopfeed,mobilefeed,rightcolumn,instagramstream,mobileexternal-All-1865-GB"/>
        <s v="OctSoberFest-LowAlcoholBeer-facebook,instagram,audience_network,messenger-desktopfeed,mobilefeed,rightcolumn,instagramstream,mobileexternal-All-1865-GB"/>
        <s v="OctSoberFest-Student-facebook,instagram,audience_network,messenger-desktopfeed,mobilefeed,rightcolumn,instagramstream,mobileexternal-All-1825-GB"/>
        <s v="OctSoberFest-LookalikeAlcoholFreePurchasers-facebook,instagram,audience_network,messenger-desktopfeed,mobilefeed,rightcolumn,instagramstream,mobileexternal-All-1865-GB"/>
        <s v="Advent2019-BeerGeeks-facebook,instagram,audience_network,messenger-desktopfeed,mobilefeed,rightcolumn,instagramstream,mobileexternal-All-1865-GB"/>
        <s v="OctSoberFest-ToughMudder-facebook,instagram,audience_network,messenger-desktopfeed,mobilefeed,rightcolumn,instagramstream,mobileexternal-All-1865-GB"/>
        <s v="OctSoberFest-RetargetingLowAlcohol-facebook,instagram,audience_network,messenger-desktopfeed,mobilefeed,rightcolumn,instagramstream,mobileexternal-All-1865-GB"/>
        <s v="OctSoberFest-NewMothers-facebook,instagram,audience_network,messenger-desktopfeed,mobilefeed,rightcolumn,instagramstream,mobileexternal-F-1865-GB"/>
        <s v="OctSoberFest-SoberAndClean-facebook,instagram,audience_network,messenger-desktopfeed,mobilefeed,rightcolumn,instagramstream,mobileexternal-All-1865-GB"/>
        <s v="OctSoberFest-Lookalike2PCLowAlcoholFree-facebook,instagram,audience_network,messenger-desktopfeed,mobilefeed,rightcolumn,instagramstream,mobileexternal-All-1865-GB"/>
        <s v="OctSoberFest-CharityAndCauses-facebook,instagram,audience_network,messenger-desktopfeed,mobilefeed,rightcolumn,instagramstream,mobileexternal-All-1865-GB"/>
        <s v="Advent2019-GiftingFriends-facebook,instagram,audience_network,messenger-desktopfeed,mobilefeed,rightcolumn,instagramstream,mobileexternal-All-1865-GB"/>
        <s v="OktoberfestPD-GiftersFriendsOfPeopleWithBirthdays-facebook,instagram,audience_network,messenger-desktopfeed,mobilefeed,rightcolumn,instagramstream,mobileexternal-All-1865-GB"/>
        <s v="OctSoberFest-MacMillanCancerSupport-facebook,instagram,audience_network,messenger-desktopfeed,mobilefeed,rightcolumn,instagramstream,mobileexternal-All-1865-GB"/>
        <s v="OktoberfestPD-OktoberfestBuyersLookalikes0to2PC-facebook,instagram,audience_network,messenger-desktopfeed,mobilefeed,rightcolumn,instagramstream,mobileexternal-All-1865-GB"/>
        <s v="OktoberfestPD-OktoberfestBuyersLookalikes2to4PC-facebook,instagram,audience_network,messenger-desktopfeed,mobilefeed,rightcolumn,instagramstream,mobileexternal-All-1865-GB"/>
        <s v="Advent2019-PreviousAdventPurchasers-facebook,instagram,audience_network,messenger-desktopfeed,mobilefeed,rightcolumn,instagramstream,mobileexternal-All-1865-GB"/>
        <s v="JF-BH-OktoberfestPD-FBIG-DTMB-UK"/>
        <s v="OctSoberFest-LookalikeLowAlcoholPurchaser-facebook,instagram,audience_network,messenger-desktopfeed,mobilefeed,rightcolumn,instagramstream,mobileexternal-All-1865-GB"/>
        <s v="OktoberfestPD-OktoberfestWebsiteVisitorsLookalikes2to4PC-facebook,instagram,audience_network,messenger-desktopfeed,mobilefeed,rightcolumn,instagramstream,mobileexternal-All-1865-GB"/>
        <s v="OktoberfestPD-BeerCuriousFestival-facebook,instagram,audience_network,messenger-desktopfeed,mobilefeed,rightcolumn,instagramstream,mobileexternal-All-1865-GB"/>
        <s v="Advent2019-GiftingTargeting-facebook,instagram,audience_network,messenger-desktopfeed,mobilefeed,rightcolumn,instagramstream,mobileexternal-All-1865-GB"/>
        <s v="OktoberfestPD-OktoberfestWebsiteVisitorsLookalikes0to2PC-facebook,instagram,audience_network,messenger-desktopfeed,mobilefeed,rightcolumn,instagramstream,mobileexternal-All-1865-GB"/>
        <s v="JF-BH-Event-AlcoholFree-FBIG-DTMB-UK-Retargeting-General"/>
        <s v="JF-BH-Event-AlcoholFree-FBIG-DTMB-UK-Prospecting-LowAlcohol"/>
        <s v="JF-BH-Event-AlcoholFree-FBIG-DTMB-UK"/>
        <s v="JF - Low Alcohol"/>
        <s v="JF-BH-Event-AlcoholFree-FBIG-DTMB-UK-Prospecting-Macmillan"/>
        <s v="Alcohol Free Purchases - LAL GB 2%"/>
        <s v="All Website Visitors - 180 Days"/>
        <s v="JF-BH-Event-AlcoholFree-FBIG-DTMB-UK-Retargeting-LowAlcohol"/>
        <s v="JF-BH-Event-AlcoholFree-FBIG-DTMB-UK-Prospecting-NonAlcoholic"/>
        <s v="JF-BH-Event-AlcoholFree-FBIG-DTMB-UK-Lookalike-AlcoholFree"/>
        <s v="PerfectDraft50Off-HomeEntertainers-AllPlatforms-AllPlacements-All-1865-GB-facebook,instagram,audience_network,messenger-desktopfeed,mobilefeed,rightcolumn,instagramstream,mobileexternal-All-1865-GB"/>
        <s v="PerfectDraft50Off-RetargetingPerfectDraftViewers-AllPlatforms-AllPlacements-All-1865-GB"/>
        <s v="PerfectDraft50Off-BeerGeek-AllPlatforms-AllPlacements-All-1865-GB-facebook,instagram,audience_network,messenger-desktopfeed,mobilefeed,rightcolumn,instagramstream,mobileexternal-All-1865-GB"/>
        <s v="JF-BH-PerfectDraft-50GBPOffRetargeting-FBIG-DTMB-UK"/>
        <s v="PerfectDraft50Off-DraughtBelievers-AllPlatforms-AllPlacements-All-1865-GB-facebook,instagram,audience_network,messenger-desktopfeed,mobilefeed,rightcolumn,instagramstream,mobileexternal-All-1865-GB"/>
        <s v="JF-BH-Advent2019-AdventRetargeting-FBIG-DTMB-UK"/>
        <s v="JF-BH-PerfectDraft-50GBPOff-FBIG-DTMB-UK"/>
        <s v="PerfectDraft50Off-LALPerfectDraftPurchasers0to2PC-AllPlatforms-AllPlacements-All-1865-GB-facebook,instagram,audience_network,messenger-desktopfeed,mobilefeed,rightcolumn,instagramstream,mobileexternal-All-1865-GB"/>
        <s v="PerfectDraft50Off-FriendsofFans-AllPlatforms-AllPlacements-All-1865-GB-facebook,instagram,audience_network,messenger-desktopfeed,mobilefeed,rightcolumn,instagramstream,mobileexternal-All-1865-GB"/>
        <s v="JF-BH-Event-OctoberFlashSaleMixedCase-FBIG-DTMB-UK"/>
        <s v="Event-LookalikeMixedCaseConversions-facebook,instagram,audience_network,messenger-desktopfeed,mobilefeed,rightcolumn,instagramstream,mobileexternal-All-1865-GB"/>
        <s v="Event-ConversionsMixedCaseWebVisitors180d-facebook,instagram,audience_network,messenger-desktopfeed,mobilefeed,rightcolumn,instagramstream,mobileexternal-All-1865-GB"/>
        <s v="JF-BH-Event-OctoberFlashSaleSingleBeers-FBIG-DTMB-UK"/>
        <s v="Event-PageFollowers-facebook,instagram,audience_network,messenger-desktopfeed,mobilefeed,rightcolumn,instagramstream,mobileexternal-All-1865-GB"/>
        <s v="JF-BH-Event-Bosteels49GBPOff-FBIG-DTMB-UK"/>
        <s v="Bosteels40GBPOff-LookalikeBelgianBeerPurchase2PC-facebook,instagram,audience_network,messenger-desktopfeed,mobilefeed,rightcolumn,instagramstream,mobileexternal-All-1865-GB"/>
        <s v="Bosteels40GBPOff-BelgianBeerFanInterest-facebook,instagram,audience_network,messenger-desktopfeed,mobilefeed,rightcolumn,instagramstream,mobileexternal-All-1865-GB"/>
        <s v="JF_BH_Retargeting_CustomAudience_UK_AllCustomersMinusPD"/>
        <s v="JF-BH-AllProducts-BroadAudience-DPA-Gift"/>
        <s v="JF-BH-CPA-RetargetingCustomAudience-All"/>
        <s v="JF-BH-AllProducts-BroadAudience-DPA"/>
        <s v="JF-BH-AllProducts-Retargeting-DPA"/>
        <s v="JF-BH-AllProducts-Retargeting-DPA-Viewed"/>
        <s v="JF-BH-AllProducts-BroadAudience-DPA-AllNoGift"/>
        <s v="JF_BH_Retargeting_CustomAudience_UK_BestCustomer"/>
        <s v="JF_BH_Retargeting_CustomAudience_UK_PerfectDraftCustomers"/>
        <s v="JF-BH-AllProducts-Retargeting-DPA-AddtoCart"/>
        <s v="JF-BH-PerfectDraft-50GBPOffRetargeting-Round2OfferExtended"/>
        <s v="PerfectDraft50Off-HomeEntertainers-AllPlatforms-AllPlacements-All-1865-GB"/>
        <s v="PerfectDraft50Off-DraughtBelievers-AllPlatforms-AllPlacements-All-1865-GB"/>
        <s v="Advent2019-GiftingFriends-Round2-1865-GB"/>
        <s v="Advent2019-PreviousAdventPurchasers-Round2-1865-GB"/>
        <s v="Advent2019-Top2019Purchasers-Round2-1865-GB"/>
        <s v="Advent2019-GiftingTargeting-Round2-1865-GB"/>
        <s v="Advent2019-BeerGeeks-Round2-1865-GB"/>
        <s v="PerfectDraft50Off-BeerGeek-AllPlatforms-AllPlacements-All-1865-GB"/>
        <s v="PerfectDraft50Off-LALPerfectDraftPurchasers0to2PC-AllPlatforms-AllPlacements-All-1865-GB"/>
        <s v="JF-BH-Advent2019-AdventRetargeting-Round2"/>
        <s v="JF-BH-Advent2019-AdventProspecting-Round2"/>
        <s v="JF-BH-PerfectDraft-50GBPOff-Round2OfferExtended"/>
        <s v="PerfectDraft50Off-FriendsofFans-AllPlatforms-AllPlacements-All-1865-GB"/>
        <s v="Advent2019-TheSunNews-3rdPartyCoverage-1865-GB"/>
        <s v="JF-BB-GiftingSubscription-Prospecting-UK"/>
        <s v="JF-BH-Advent2019-3rdPartyCoverageProspecting-UK"/>
        <s v="JF-BH-CPA-Advent-Advent"/>
        <s v="BeerBods All Traffic 180d"/>
        <s v="Advent2019-BeerBrands-Round2-All-1865-GB"/>
        <s v="JF-BB-Subscription-Prospecting-UK"/>
        <s v="BeerBodsSubscription-RetargetingRatebeerTraffic-AllPlatforms-AllPlacements-M-1865-GB"/>
        <s v="Advent2019-Christmas-Round2-1865-GB-facebook,instagram,audience_network,messenger-desktopfeed,mobilefeed,rightcolumn,instagramstream,mobileexternal-All-1865-GB"/>
        <s v="BeerBodsSubscription-LookalikesBBandRateBeerTraffic-AllPlatforms-AllPlacements-M-1865-GB"/>
        <s v="BeerBodsGiftingSubscription-RetargetingRateBeerVisitors-AllPlacements-F-2545-GB"/>
        <s v="JF-BH-PD-Retargeting-DPA"/>
        <s v="BeerBodsGiftingSubscription-RetargetingBeerBodsTraffic180d-AllPlacements-F-2545-GB"/>
        <s v="BeerBodsGiftingSubscription-Gifting-AllPlatforms-AllPlacements-F-2545-GB"/>
        <s v="Advent2019-BeerBrands-Round2-All-1865-GB-facebook,instagram,audience_network,messenger-desktopfeed,mobilefeed,rightcolumn,instagramstream,mobileexternal-All-1865-GB"/>
        <s v="JF-BH-CPA-DPA-All"/>
        <s v="Lookalike (GB, 1% to 2%) - BeerBods All Traffic 180d,Lookalike (GB, 1% to 2%) - RateBeer Website Visitors 30Days,Lookalike (GB, 1%) - BeerBods All Traffic 180d,Lookalike (GB, 1%) - RateBeer Website Visitors 30Days"/>
        <s v="BeerBodsSubscription-Breweries-AllPlatforms-AllPlacements-M-1865-GB"/>
        <s v="Advent2019-Christmas-Round2-1865-GB"/>
        <s v="Advent2019-AdventCalendar-Round2-1865-GB"/>
        <s v="BeerBodsSubscription-RetargetingBeerBodsWebsite-AllPlatforms-AllPlacements-M-1865-GB"/>
        <s v="Advent2019-BeerGeeks-3rdPartyCoverage-1865-GB"/>
        <s v="Advent2019-AdventCalendar-Round2-1865-GB-facebook,instagram,audience_network,messenger-desktopfeed,mobilefeed,rightcolumn,instagramstream,mobileexternal-All-1865-GB"/>
        <s v="RateBeer Website Visitors 30Days"/>
        <s v="JF-BH-Gifting-Retargeting-DPA"/>
        <s v="BeerBodsGiftingSubscription-LookalikeBBandRateBeerVisitors-AllPlatforms-AllPlacements-F-2545-GB"/>
        <s v="JF-BH-BottleShop-Retargeting-DPA"/>
        <s v="JF-BH-CPA-BAU-Gifting"/>
        <s v="JF-BH-CPA-BAU-PD"/>
        <s v="JF-BH-PD-Prospecting-traffic-BroadFemaleDemo"/>
        <s v="JF-BH-Engagement-AdHoc-Advent-ThisMorning"/>
        <s v="JF-BH-MixedCase-BroadAudience-DPA"/>
        <s v="JF-BH-Engagement-AdHoc-Advent"/>
        <s v="JF-BH-Advent-BroadAudience-DPA"/>
        <s v="PerfectDraft60Off-RetargetingPerfectDraftViewers-AllPlatforms-AllPlacements-All-1865-GB"/>
        <s v="JF-BH-Gifting-Prospecting-Conversion-Gifting-Lookalikes"/>
        <s v="JF-BH-gifting-Prospecting-traffic-RelationshipFOF-Men"/>
        <s v="JF-BH-Gifting-Retargeting-Conversion-Gifting"/>
        <s v="JF-BH-gifting-Prospecting-traffic-gifting-Lookalikes"/>
        <s v="JF-BH-Gifting-Prospecting-Conversion-EngagedShoppers-Women"/>
        <s v="JF-BH-PD-Prospecting-traffic-brands-beer"/>
        <s v="JF-BH-CPA-Traffic-All"/>
        <s v="Lookalike (GB, 3%) - Default Pixel using Purchase"/>
        <s v="JF-BH-Gifting-Prospecting-Conversion-Gifting-Women"/>
        <s v="JF-BH-Gifting-Prospecting-Conversion-RelationshipFOF-Women"/>
        <s v="JF-BH-Advent2019-Top2019Purchasers-Round2-1865-GB"/>
        <s v="JF-BH-Advent2019-PreviousAdventPurchasers-Round2-1865-GB"/>
        <s v="JF-BH-Advent-Retargeting-DPA"/>
        <s v="JF-BH-Advent2019-Christmas-Round2-1865-GB"/>
        <s v="JF-BH-PD-BroadAudience-DPA"/>
        <s v="Advent2019-Retargeting-CustomAudience-Advent-BestCustomer"/>
        <s v="JF-BH-BottleShop-BroadAudience-DPA"/>
        <s v="JF-BH-Advent2019-BeerGeeks-Round2-1865-GB"/>
        <s v="PerfectDraft60Off-FriendsofFans-AllPlatforms-AllPlacements-All-1865-GB"/>
        <s v="PerfectDraft60Off-BeerGeek-AllPlatforms-AllPlacements-All-1865-GB"/>
        <s v="Advent2019-Retargeting-CustomAudience-Advent-AllCustomersMinusPD"/>
        <s v="JF - Xmas Shop Visitors"/>
        <s v="JF-BH-gifting-Prospecting-traffic-Gifting-Men"/>
        <s v="PerfectDraft60Off-DraughtBelievers-AllPlatforms-AllPlacements-All-1865-GB"/>
        <s v="JF-BH-Gift-BroadAudience-DPA"/>
        <s v="JF-BH-gifting-Prospecting-traffic-Gifting-Women"/>
        <s v="JF-BH-gifting-Prospecting-traffic-EngagedShoppers-Women"/>
        <s v="JF-BH-gifting-Prospecting-traffic-EngagedShoppers-Men"/>
        <s v="JF-BH-gifting-Retargeting-traffic-gifting"/>
        <s v="PerfectDraft60Off-LALPerfectDraftPurchasers0to2PC-AllPlatforms-AllPlacements-All-1865-GB"/>
        <s v="JF-BH-Advent2019-BeerBrands-Round2-All-1865-GB"/>
        <s v="PerfectDraft60Off-HomeEntertainers-AllPlatforms-AllPlacements-All-1865-GB"/>
        <s v="JF-BH-Gifting-Prospecting-Conversion-EngagedShoppers-Men"/>
        <s v="JF-BH-Advent2019-AdventCalendar-Round2-1865-GB"/>
        <s v="JF-BH-Gifting-Prospecting-Conversion-Gifting-Men"/>
        <s v="JF-BH-gifting-Prospecting-traffic-RelationshipFOF-Women"/>
        <s v="Advent2019-Retargeting-CustomAudience-Advent-PerfectDraftCustomers"/>
        <s v="JF-BH-Gifting-Prospecting-Conversion-RelationshipFOF-Men"/>
        <s v="JF-BH-BCS-Retargeting-Conversion-BeerGeek-GooseIslandBrewery"/>
        <s v="JF-BH-BCS-Retargeting-Conversion-Retargeting-BCSPurchasers"/>
        <s v="JF-BH-CPA-BAU-PDJaipur"/>
        <s v="PerfectDraftJaipur-LALPerfectDraftPurchasers0to2PC-AllPlatforms-AllPlacements-All-1865-GB"/>
        <s v="PerfectDraftJaipur-FriendsofFans-AllPlatforms-AllPlacements-All-1865-GB"/>
        <s v="JF-BH-BCS-Retargeting-Conversion-Lookalike-BCSPurchasers"/>
        <s v="PerfectDraftJaipur-HomeEntertainers-AllPlatforms-AllPlacements-All-1865-GB"/>
        <s v="PerfectDraftJaipur-DraughtBelievers-AllPlatforms-AllPlacements-All-1865-GB"/>
        <s v="PerfectDraftJaipur-RetargetingPerfectDraftViewers-AllPlatforms-AllPlacements-All-1865-GB"/>
        <s v="JF-BH-BCS-Retargeting-Conversion-Retargeting-BodsTraffic"/>
        <s v="JF-BH-Bottleshop-BCS-All"/>
        <s v="BeerBodsGiftingSubscription-GiftingDemographic-AllPlatforms-AllPlacements-F-2545-GB – Copy"/>
        <s v="JF-BH-MixedCase-Retargeting-DPA"/>
        <s v="PerfectDraftJaipur-BeerGeek-AllPlatforms-AllPlacements-All-1865-GB"/>
        <s v="PerfectDraftJaipurExistingCustomers-ExistingCustomers-AllPlatforms-AllPlacements-All-1865-GB"/>
        <s v="MixedCase-VoucherCodeUsers-MixedCase-1865-GB"/>
        <s v="PerfectDraft-HotUKDeals-PD-1865-GB"/>
        <s v="JF-BH-CPA-MixedCase-BlackFriday-MixedCase"/>
        <s v="JF-AB-Stella-CPA-BAU-PD"/>
        <s v="JF-BH-BCS-Retargeting-Conversion-Retargeting-ImperialStout"/>
        <s v="PerfectDraft-BeerGeeks-PD-1865-GB"/>
        <s v="PerfectDraft-BlackFriday-PD-1865-GB"/>
        <s v="JF-BH-CPA-Advent-BlackFriday"/>
        <s v="MixedCase-GiftingTargeting-MixedCase-1865-GB"/>
        <s v="MixedCase-HotUKDeals-MixedCase-1865-GB"/>
        <s v="MixedCase-Top2019Purchasers-MixedCase-1865-GB"/>
        <s v="JF-BH-Gifting-Prospecting-Conversion-RelationshipFOFGrouped"/>
        <s v="Advent2019-AdventCalendar-Advent-1865-GB"/>
        <s v="More2 Stella Buyers - Lookalike GB 3%,Stella Artois (GB) - Lookalike GB 1%,Stella Artois (GB) - Lookalike GB 2%,Stella Artois (GB) - Lookalike GB 3%,Stella Visitors"/>
        <s v="Advent2019-PreviousAdventPurchasers-Advent-1865-GB"/>
        <s v="Advent2019-Top2019Purchasers-Advent-1865-GB"/>
        <s v="MixedCase-BeerGeeks-MixedCase-1865-GB"/>
        <s v="BHK_AllCustomerFeed_June19"/>
        <s v="MixedCase-BlackFriday-MixedCase-1865-GB"/>
        <s v="MixedCase-BargainShoppers-MixedCase-1865-GB"/>
        <s v="PerfectDraft-GiftingTargeting-PD-1865-GB"/>
        <s v="Advent2019-GiftingFriends-Advent-1865-GB"/>
        <s v="PerfectDraft-BargainShoppers-PD-1865-GB"/>
        <s v="MixedCase-BeerBrands-PDAll-1865-GB"/>
        <s v="Advent2019-Christmas-Advent-1865-GB"/>
        <s v="Advent2019-BeerGeeks-Advent-1865-GB"/>
        <s v="PerfectDraft-Top2019Purchasers-PD-1865-GB"/>
        <s v="JF - Xmas Shop Visitors,Lookalike (GB, 3%) - JF - Xmas Shop Visitors"/>
        <s v="PerfectDraft-VoucherCodeUsers-PD-1865-GB"/>
        <s v="MixedCase-Retargeting-CustomAudience-PDPerfectDraftCustomers"/>
        <s v="JF-BH-CPA-342-BlackFriday-PD"/>
        <s v="MixedCase-Christmas-MixedCase-1865-GB"/>
        <s v="JF-AB-Stella-Traffic-BAU-PD"/>
        <s v="PerfectDraft-Christmas-PD-1865-GB"/>
        <s v="JF-BH-Gifting-Prospecting-Conversion-GiftingGrouped"/>
        <s v="BHK00016_PerfectDraftCustomers_0502,PD &amp; Keg Owners May 2019"/>
        <s v="Advent2019-GiftingTargeting-Advent-1865-GB"/>
        <s v="Beerhawk_PerfectDraftMachinePurchase,Lookalike (GB, 1% to 2%) - Beerhawk_PerfectDraftMachinePurchase,Lookalike (GB, 1%) - Beerhawk_PerfectDraftMachinePurchase"/>
        <s v="MixedCase-PerfectDraftRetargeting-MixedCase-1865-GB"/>
        <s v="PerfectDraft-PerfectDraftRetargeting-PD-1865-GB"/>
        <s v="Advent2019-BeerBrands-Advent-All-1865-GB"/>
        <s v="PerfectDraft-Retargeting-CustomAudience-PDPerfectDraftCustomers"/>
        <s v="PerfectDraft-BeerBrands-PDAll-1865-GB"/>
        <s v="StellaPD-AllTargeting-AllPlatforms-AllPlacements-All-1865-GB"/>
      </sharedItems>
    </cacheField>
    <cacheField name="pulse_start_date" numFmtId="0">
      <sharedItems containsSemiMixedTypes="0" containsString="0" containsNumber="1" containsInteger="1">
        <n v="43560.0"/>
      </sharedItems>
    </cacheField>
    <cacheField name="pulse_end_date" numFmtId="0">
      <sharedItems containsSemiMixedTypes="0" containsString="0" containsNumber="1" containsInteger="1">
        <n v="43804.0"/>
      </sharedItems>
    </cacheField>
    <cacheField name="internal_id" numFmtId="0">
      <sharedItems containsSemiMixedTypes="0" containsString="0" containsNumber="1" containsInteger="1">
        <n v="3.0"/>
      </sharedItems>
    </cacheField>
    <cacheField name="cuts" numFmtId="0">
      <sharedItems>
        <s v="Week"/>
      </sharedItems>
    </cacheField>
    <cacheField name="interval" numFmtId="0">
      <sharedItems containsSemiMixedTypes="0" containsString="0" containsNumber="1" containsInteger="1">
        <n v="201936.0"/>
        <n v="201937.0"/>
        <n v="201938.0"/>
        <n v="201939.0"/>
        <n v="201940.0"/>
        <n v="201941.0"/>
        <n v="201942.0"/>
        <n v="201943.0"/>
        <n v="201944.0"/>
        <n v="201945.0"/>
        <n v="201946.0"/>
        <n v="201947.0"/>
        <n v="201948.0"/>
      </sharedItems>
    </cacheField>
    <cacheField name="interval_start_date" numFmtId="164">
      <sharedItems containsSemiMixedTypes="0" containsDate="1" containsString="0">
        <d v="2019-09-02T00:00:00Z"/>
        <d v="2019-09-09T00:00:00Z"/>
        <d v="2019-09-16T00:00:00Z"/>
        <d v="2019-09-23T00:00:00Z"/>
        <d v="2019-09-30T00:00:00Z"/>
        <d v="2019-10-07T00:00:00Z"/>
        <d v="2019-10-14T00:00:00Z"/>
        <d v="2019-10-21T00:00:00Z"/>
        <d v="2019-10-28T00:00:00Z"/>
        <d v="2019-11-04T00:00:00Z"/>
        <d v="2019-11-11T00:00:00Z"/>
        <d v="2019-11-18T00:00:00Z"/>
        <d v="2019-11-25T00:00:00Z"/>
      </sharedItems>
    </cacheField>
    <cacheField name="interval_end_date" numFmtId="164">
      <sharedItems containsSemiMixedTypes="0" containsDate="1" containsString="0"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</sharedItems>
    </cacheField>
    <cacheField name="int_pulse_start_date" numFmtId="164">
      <sharedItems containsSemiMixedTypes="0" containsDate="1" containsString="0">
        <d v="2019-09-02T00:00:00Z"/>
        <d v="2019-09-09T00:00:00Z"/>
        <d v="2019-09-16T00:00:00Z"/>
        <d v="2019-09-23T00:00:00Z"/>
        <d v="2019-09-30T00:00:00Z"/>
        <d v="2019-10-07T00:00:00Z"/>
        <d v="2019-10-14T00:00:00Z"/>
        <d v="2019-10-21T00:00:00Z"/>
        <d v="2019-10-28T00:00:00Z"/>
        <d v="2019-11-04T00:00:00Z"/>
        <d v="2019-11-11T00:00:00Z"/>
        <d v="2019-11-18T00:00:00Z"/>
        <d v="2019-11-25T00:00:00Z"/>
      </sharedItems>
    </cacheField>
    <cacheField name="int_pulse_end_date" numFmtId="164">
      <sharedItems containsSemiMixedTypes="0" containsDate="1" containsString="0"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</sharedItems>
    </cacheField>
    <cacheField name="is_running_pulse" numFmtId="0">
      <sharedItems containsSemiMixedTypes="0" containsString="0" containsNumber="1" containsInteger="1">
        <n v="1.0"/>
      </sharedItems>
    </cacheField>
    <cacheField name="control_reach" numFmtId="0">
      <sharedItems containsString="0" containsBlank="1" containsNumber="1" containsInteger="1">
        <n v="1482.0"/>
        <n v="3148.0"/>
        <n v="6132.0"/>
        <n v="83.0"/>
        <n v="1065.0"/>
        <n v="508.0"/>
        <n v="3085.0"/>
        <n v="5490.0"/>
        <n v="201.0"/>
        <n v="3311.0"/>
        <n v="1955.0"/>
        <n v="1184.0"/>
        <n v="33213.0"/>
        <n v="1588.0"/>
        <n v="228.0"/>
        <n v="341.0"/>
        <n v="3554.0"/>
        <n v="2668.0"/>
        <n v="296.0"/>
        <n v="8305.0"/>
        <n v="17272.0"/>
        <n v="3954.0"/>
        <n v="2352.0"/>
        <n v="163.0"/>
        <n v="4842.0"/>
        <n v="4840.0"/>
        <n v="1454.0"/>
        <n v="1042.0"/>
        <n v="6870.0"/>
        <n v="4775.0"/>
        <n v="73479.0"/>
        <n v="4521.0"/>
        <n v="2682.0"/>
        <n v="510.0"/>
        <n v="14124.0"/>
        <n v="9060.0"/>
        <n v="202.0"/>
        <n v="19.0"/>
        <n v="2065.0"/>
        <n v="2881.0"/>
        <n v="110054.0"/>
        <n v="8826.0"/>
        <n v="39.0"/>
        <n v="9214.0"/>
        <n v="449.0"/>
        <n v="3411.0"/>
        <n v="928.0"/>
        <n v="86.0"/>
        <n v="491.0"/>
        <n v="97605.0"/>
        <n v="5632.0"/>
        <n v="1531.0"/>
        <n v="3313.0"/>
        <n v="16039.0"/>
        <n v="236.0"/>
        <n v="1123.0"/>
        <n v="3718.0"/>
        <n v="2296.0"/>
        <n v="6628.0"/>
        <n v="4279.0"/>
        <n v="18784.0"/>
        <n v="7185.0"/>
        <n v="4436.0"/>
        <n v="1984.0"/>
        <n v="1802.0"/>
        <n v="5904.0"/>
        <n v="1051.0"/>
        <n v="263.0"/>
        <n v="5420.0"/>
        <n v="27474.0"/>
        <n v="1081.0"/>
        <n v="309.0"/>
        <n v="1236.0"/>
        <n v="52.0"/>
        <n v="138.0"/>
        <n v="590.0"/>
        <n v="22.0"/>
        <n v="98880.0"/>
        <n v="307.0"/>
        <n v="9918.0"/>
        <n v="15060.0"/>
        <n v="1135.0"/>
        <n v="416.0"/>
        <n v="219.0"/>
        <n v="2265.0"/>
        <n v="577.0"/>
        <n v="17064.0"/>
        <n v="1875.0"/>
        <n v="113568.0"/>
        <n v="107584.0"/>
        <n v="3166.0"/>
        <n v="1273.0"/>
        <n v="2762.0"/>
        <n v="6234.0"/>
        <n v="9418.0"/>
        <n v="34992.0"/>
        <n v="463.0"/>
        <n v="3.0"/>
        <n v="13200.0"/>
        <n v="14180.0"/>
        <n v="387.0"/>
        <n v="95.0"/>
        <n v="3300.0"/>
        <n v="680.0"/>
        <n v="121.0"/>
        <n v="275.0"/>
        <n v="4089.0"/>
        <n v="2173.0"/>
        <n v="158.0"/>
        <n v="3394.0"/>
        <n v="6060.0"/>
        <n v="25184.0"/>
        <n v="160.0"/>
        <n v="321.0"/>
        <n v="1128.0"/>
        <n v="81.0"/>
        <n v="9072.0"/>
        <n v="2335.0"/>
        <n v="143.0"/>
        <n v="97.0"/>
        <n v="643.0"/>
        <n v="2466.0"/>
        <n v="267.0"/>
        <n v="960.0"/>
        <n v="8686.0"/>
        <n v="87760.0"/>
        <n v="3108.0"/>
        <n v="870.0"/>
        <n v="30012.0"/>
        <n v="953.0"/>
        <n v="14252.0"/>
        <n v="5.0"/>
        <n v="333.0"/>
        <n v="2350.0"/>
        <n v="128.0"/>
        <n v="2279.0"/>
        <n v="588.0"/>
        <n v="137696.0"/>
        <n v="894.0"/>
        <n v="608.0"/>
        <n v="6212.0"/>
        <n v="2459.0"/>
        <n v="842.0"/>
        <n v="991.0"/>
        <n v="793.0"/>
        <n v="8978.0"/>
        <n v="3003.0"/>
        <n v="818.0"/>
        <n v="10844.0"/>
        <n v="173.0"/>
        <n v="14759.0"/>
        <n v="5158.0"/>
        <n v="1375.0"/>
        <n v="14276.0"/>
        <n v="4781.0"/>
        <n v="821.0"/>
        <n v="8310.0"/>
        <n v="124352.0"/>
        <n v="1857.0"/>
        <n v="9504.0"/>
        <n v="1095.0"/>
        <n v="646.0"/>
        <n v="557.0"/>
        <n v="13972.0"/>
        <n v="189.0"/>
        <n v="2120.0"/>
        <n v="1336.0"/>
        <n v="38257.0"/>
        <n v="94912.0"/>
        <n v="1947.0"/>
        <n v="66.0"/>
        <n v="5062.0"/>
        <n v="4770.0"/>
        <n v="40609.0"/>
        <n v="409.0"/>
        <n v="24944.0"/>
        <n v="7154.0"/>
        <n v="1542.0"/>
        <n v="106.0"/>
        <n v="19900.0"/>
        <n v="915.0"/>
        <n v="1674.0"/>
        <n v="3494.0"/>
        <n v="981.0"/>
        <n v="3106.0"/>
        <n v="700.0"/>
        <n v="24.0"/>
        <n v="28.0"/>
        <n v="4295.0"/>
        <n v="1949.0"/>
        <n v="760.0"/>
        <n v="167776.0"/>
        <n v="20888.0"/>
        <n v="8172.0"/>
        <n v="4390.0"/>
        <n v="254.0"/>
        <n v="316.0"/>
        <n v="665.0"/>
        <n v="304.0"/>
        <n v="256.0"/>
        <n v="4193.0"/>
        <n v="57.0"/>
        <n v="3208.0"/>
        <n v="27008.0"/>
        <n v="986.0"/>
        <n v="447.0"/>
        <n v="2236.0"/>
        <n v="7448.0"/>
        <n v="37504.0"/>
        <n v="16686.0"/>
        <n v="3889.0"/>
        <n v="4221.0"/>
        <n v="1822.0"/>
        <n v="49.0"/>
        <n v="149280.0"/>
        <n v="4156.0"/>
        <n v="11.0"/>
        <n v="676.0"/>
        <n v="161856.0"/>
        <n v="5586.0"/>
        <n v="11491.0"/>
        <n v="662.0"/>
        <n v="1221.0"/>
        <n v="618.0"/>
        <n v="3434.0"/>
        <n v="28928.0"/>
        <n v="812.0"/>
        <n v="961.0"/>
        <n v="195297.0"/>
        <n v="98336.0"/>
        <n v="2834.0"/>
        <n v="6110.0"/>
        <n v="4485.0"/>
        <n v="848.0"/>
        <n v="10126.0"/>
        <n v="96.0"/>
        <n v="1762.0"/>
        <n v="3733.0"/>
        <n v="54657.0"/>
        <n v="1704.0"/>
        <n v="7950.0"/>
        <n v="1988.0"/>
        <n v="68.0"/>
        <n v="174753.0"/>
        <n v="149.0"/>
        <n v="22532.0"/>
        <n v="817.0"/>
        <n v="40592.0"/>
        <n v="537.0"/>
        <n v="184033.0"/>
        <n v="5060.0"/>
        <n v="10424.0"/>
        <n v="12044.0"/>
        <n v="7674.0"/>
        <n v="11736.0"/>
        <n v="4004.0"/>
        <n v="25586.0"/>
        <n v="11200.0"/>
        <n v="371.0"/>
        <n v="6478.0"/>
        <n v="47376.0"/>
        <n v="21440.0"/>
        <n v="6718.0"/>
        <n v="1149.0"/>
        <n v="55233.0"/>
        <n v="2137.0"/>
        <n v="206464.0"/>
        <n v="18916.0"/>
        <n v="42.0"/>
        <n v="3342.0"/>
        <n v="5239.0"/>
        <n v="1428.0"/>
        <n v="178.0"/>
        <n v="6574.0"/>
        <n v="5508.0"/>
        <n v="107136.0"/>
        <n v="629.0"/>
        <n v="2151.0"/>
        <n v="8646.0"/>
        <n v="34.0"/>
        <n v="1524.0"/>
        <n v="509.0"/>
        <n v="78880.0"/>
        <n v="1772.0"/>
        <n v="410.0"/>
        <n v="87.0"/>
        <n v="21216.0"/>
        <n v="4.0"/>
        <n v="3902.0"/>
        <n v="2025.0"/>
        <n v="37400.0"/>
        <n v="18932.0"/>
        <n v="2325.0"/>
        <n v="5282.0"/>
        <n v="194208.0"/>
        <n v="3581.0"/>
        <n v="20333.0"/>
        <n v="6688.0"/>
        <n v="2498.0"/>
        <n v="9238.0"/>
        <n v="4020.0"/>
        <n v="7682.0"/>
        <n v="199488.0"/>
        <n v="1092.0"/>
        <n v="162.0"/>
        <n v="26048.0"/>
        <n v="37.0"/>
        <n v="343.0"/>
        <n v="2170.0"/>
        <n v="1812.0"/>
        <n v="3826.0"/>
        <n v="22671.0"/>
        <n v="25376.0"/>
        <n v="7190.0"/>
        <n v="15.0"/>
        <n v="215744.0"/>
        <n v="5182.0"/>
        <n v="4173.0"/>
        <n v="47160.0"/>
        <n v="500.0"/>
        <n v="98975.0"/>
        <n v="62753.0"/>
        <n v="72.0"/>
        <n v="166.0"/>
        <n v="17299.0"/>
        <n v="1083.0"/>
        <n v="3625.0"/>
        <n v="551.0"/>
        <n v="17460.0"/>
        <n v="1150.0"/>
        <n v="129.0"/>
        <n v="4450.0"/>
        <n v="211776.0"/>
        <n v="7290.0"/>
        <n v="196.0"/>
        <n v="4979.0"/>
        <n v="24818.0"/>
        <n v="45111.0"/>
        <n v="288.0"/>
        <n v="2483.0"/>
        <n v="742.0"/>
        <n v="16376.0"/>
        <n v="18245.0"/>
        <n v="206432.0"/>
        <n v="1411.0"/>
        <n v="8574.0"/>
        <n v="10211.0"/>
        <n v="287480.0"/>
        <n v="736.0"/>
        <n v="5068.0"/>
        <n v="61.0"/>
        <n v="2926.0"/>
        <n v="134851.0"/>
        <n v="8136.0"/>
        <n v="5536.0"/>
        <n v="7593.0"/>
        <n v="5914.0"/>
        <n v="2968.0"/>
        <n v="45125.0"/>
        <n v="10440.0"/>
        <n v="200.0"/>
        <n v="2114.0"/>
        <n v="9397.0"/>
        <n v="12216.0"/>
        <n v="12142.0"/>
        <n v="1800.0"/>
        <n v="6613.0"/>
        <n v="4638.0"/>
        <n v="281016.0"/>
        <n v="280825.0"/>
        <n v="15884.0"/>
        <n v="2534.0"/>
        <n v="32436.0"/>
        <n v="879.0"/>
        <n v="1007.0"/>
        <n v="27344.0"/>
        <n v="42552.0"/>
        <n v="9498.0"/>
        <n v="19714.0"/>
        <n v="5650.0"/>
        <n v="8858.0"/>
        <n v="14826.0"/>
        <n v="2339.0"/>
        <n v="2161.0"/>
        <n v="79521.0"/>
        <n v="7086.0"/>
        <n v="1495.0"/>
        <n v="3210.0"/>
        <n v="14848.0"/>
        <n v="3023.0"/>
        <n v="1596.0"/>
        <n v="10434.0"/>
        <n v="1219.0"/>
        <n v="247938.0"/>
        <n v="5992.0"/>
        <n v="18820.0"/>
        <n v="88657.0"/>
        <n v="885.0"/>
        <n v="8831.0"/>
        <n v="40083.0"/>
        <n v="2159.0"/>
        <n v="58112.0"/>
        <m/>
        <n v="3568.0"/>
        <n v="148.0"/>
        <n v="39835.0"/>
        <n v="2232.0"/>
        <n v="2257.0"/>
        <n v="100.0"/>
        <n v="5470.0"/>
        <n v="861.0"/>
        <n v="12396.0"/>
        <n v="5416.0"/>
        <n v="302.0"/>
        <n v="570.0"/>
        <n v="3723.0"/>
        <n v="1163.0"/>
        <n v="574.0"/>
        <n v="3950.0"/>
        <n v="1529.0"/>
        <n v="1091.0"/>
        <n v="1358.0"/>
        <n v="248.0"/>
        <n v="243074.0"/>
        <n v="36952.0"/>
        <n v="2165.0"/>
        <n v="1466.0"/>
        <n v="244674.0"/>
        <n v="362.0"/>
        <n v="5290.0"/>
        <n v="25776.0"/>
        <n v="154.0"/>
        <n v="2719.0"/>
        <n v="4259.0"/>
        <n v="1989.0"/>
        <n v="22880.0"/>
        <n v="258.0"/>
        <n v="31492.0"/>
        <n v="1117.0"/>
        <n v="705.0"/>
        <n v="1109.0"/>
        <n v="8264.0"/>
        <n v="1383.0"/>
        <n v="112608.0"/>
        <n v="233088.0"/>
        <n v="57520.0"/>
        <n v="44072.0"/>
        <n v="398.0"/>
        <n v="1491.0"/>
        <n v="947.0"/>
        <n v="241.0"/>
        <n v="26896.0"/>
        <n v="109.0"/>
        <n v="1882.0"/>
        <n v="235904.0"/>
        <n v="11036.0"/>
        <n v="13960.0"/>
        <n v="544.0"/>
        <n v="5194.0"/>
        <n v="3539.0"/>
        <n v="1673.0"/>
        <n v="1120.0"/>
        <n v="5802.0"/>
        <n v="2864.0"/>
        <n v="198.0"/>
        <n v="802.0"/>
        <n v="222912.0"/>
        <n v="3790.0"/>
        <n v="3472.0"/>
        <n v="1322.0"/>
        <n v="38048.0"/>
        <n v="560.0"/>
        <n v="12948.0"/>
        <n v="4852.0"/>
        <n v="7168.0"/>
        <n v="53296.0"/>
        <n v="350.0"/>
        <n v="72848.0"/>
        <n v="26574.0"/>
        <n v="3849.0"/>
        <n v="133.0"/>
        <n v="88002.0"/>
        <n v="62880.0"/>
        <n v="105.0"/>
        <n v="1133.0"/>
        <n v="30458.0"/>
        <n v="6526.0"/>
        <n v="3767.0"/>
        <n v="85903.0"/>
        <n v="512254.0"/>
        <n v="4487.0"/>
        <n v="149600.0"/>
        <n v="573.0"/>
        <n v="1289.0"/>
        <n v="644.0"/>
        <n v="5105.0"/>
        <n v="23232.0"/>
        <n v="26752.0"/>
        <n v="92.0"/>
        <n v="147905.0"/>
        <n v="5562.0"/>
        <n v="156.0"/>
        <n v="2935.0"/>
        <n v="2991.0"/>
        <n v="6078.0"/>
        <n v="2597.0"/>
        <n v="7881.0"/>
        <n v="18038.0"/>
        <n v="15288.0"/>
        <n v="1317.0"/>
        <n v="1576.0"/>
        <n v="136928.0"/>
        <n v="4891.0"/>
        <n v="738.0"/>
        <n v="11960.0"/>
        <n v="9766.0"/>
        <n v="5474.0"/>
        <n v="89.0"/>
        <n v="4499.0"/>
        <n v="6996.0"/>
        <n v="830.0"/>
        <n v="498686.0"/>
        <n v="355.0"/>
        <n v="8522.0"/>
        <n v="91.0"/>
        <n v="3152.0"/>
        <n v="104736.0"/>
        <n v="4009.0"/>
        <n v="224.0"/>
        <n v="509438.0"/>
        <n v="9443.0"/>
        <n v="17416.0"/>
        <n v="21376.0"/>
        <n v="4308.0"/>
        <n v="261.0"/>
        <n v="9742.0"/>
        <n v="6.0"/>
        <n v="67440.0"/>
        <n v="75200.0"/>
        <n v="78512.0"/>
        <n v="2768.0"/>
        <n v="5350.0"/>
        <n v="14036.0"/>
        <n v="4646.0"/>
        <n v="23200.0"/>
        <n v="4407.0"/>
        <n v="2393.0"/>
        <n v="53.0"/>
        <n v="25344.0"/>
        <n v="3629.0"/>
        <n v="84016.0"/>
        <n v="32.0"/>
        <n v="591231.0"/>
        <n v="53792.0"/>
        <n v="3056.0"/>
        <n v="265.0"/>
        <n v="6638.0"/>
        <n v="9642.0"/>
        <n v="1985.0"/>
        <n v="136.0"/>
        <n v="3015.0"/>
        <n v="5274.0"/>
        <n v="13688.0"/>
        <n v="16152.0"/>
        <n v="11808.0"/>
        <n v="8816.0"/>
        <n v="211.0"/>
        <n v="45584.0"/>
        <n v="2656.0"/>
        <n v="2433.0"/>
        <n v="3649.0"/>
        <n v="361.0"/>
        <n v="2639.0"/>
        <n v="12260.0"/>
        <n v="2566.0"/>
        <n v="19687.0"/>
        <n v="37848.0"/>
        <n v="9872.0"/>
        <n v="5254.0"/>
        <n v="1617.0"/>
        <n v="14316.0"/>
        <n v="2037.0"/>
        <n v="117.0"/>
        <n v="4188.0"/>
        <n v="1810.0"/>
        <n v="8872.0"/>
        <n v="2518.0"/>
        <n v="6830.0"/>
        <n v="6602.0"/>
        <n v="3378.0"/>
        <n v="15972.0"/>
        <n v="6606.0"/>
        <n v="6842.0"/>
        <n v="1993.0"/>
        <n v="25392.0"/>
        <n v="12884.0"/>
        <n v="9300.0"/>
        <n v="419.0"/>
        <n v="31600.0"/>
        <n v="546559.0"/>
        <n v="8758.0"/>
        <n v="20568.0"/>
        <n v="99184.0"/>
        <n v="4202.0"/>
        <n v="385.0"/>
        <n v="43248.0"/>
        <n v="240831.0"/>
        <n v="17988.0"/>
        <n v="2024.0"/>
        <n v="382.0"/>
        <n v="470.0"/>
        <n v="22336.0"/>
        <n v="172.0"/>
        <n v="8590.0"/>
        <n v="46862.0"/>
        <n v="14736.0"/>
        <n v="347.0"/>
        <n v="5186.0"/>
        <n v="697.0"/>
        <n v="146655.0"/>
        <n v="1347.0"/>
        <n v="658.0"/>
        <n v="5604.0"/>
        <n v="4152.0"/>
        <n v="549375.0"/>
        <n v="11776.0"/>
        <n v="2680.0"/>
        <n v="18528.0"/>
        <n v="88.0"/>
        <n v="3232.0"/>
        <n v="15784.0"/>
        <n v="11104.0"/>
        <n v="553.0"/>
        <n v="90944.0"/>
        <n v="320.0"/>
        <n v="4252.0"/>
        <n v="591.0"/>
      </sharedItems>
    </cacheField>
    <cacheField name="%CtrlReach" numFmtId="0">
      <sharedItems containsSemiMixedTypes="0" containsString="0" containsNumber="1">
        <n v="0.3493635077793494"/>
        <n v="0.24450485436893205"/>
        <n v="0.19912323429128106"/>
        <n v="0.09507445589919816"/>
        <n v="0.12098148358514142"/>
        <n v="0.09514890428919273"/>
        <n v="0.1201791975068173"/>
        <n v="0.10688419904991824"/>
        <n v="0.09292649098474341"/>
        <n v="0.23816717019133937"/>
        <n v="0.1090351366424986"/>
        <n v="0.1412887828162291"/>
        <n v="0.14678935574972488"/>
        <n v="0.23539875481766973"/>
        <n v="0.0876923076923077"/>
        <n v="0.085678391959799"/>
        <n v="0.6121253875301412"/>
        <n v="0.09788670384502494"/>
        <n v="0.13883677298311445"/>
        <n v="0.16549099314522556"/>
        <n v="0.15101994421565285"/>
        <n v="0.09913252770395628"/>
        <n v="0.077631448658283"/>
        <n v="0.15733590733590733"/>
        <n v="0.16817171436510142"/>
        <n v="0.2368369543942063"/>
        <n v="0.11770420140856472"/>
        <n v="0.10355794076724309"/>
        <n v="0.10779683356608244"/>
        <n v="0.16251999591572786"/>
        <n v="0.10420764663086193"/>
        <n v="0.04689104392470051"/>
        <n v="0.21926095487246566"/>
        <n v="0.09783234222136965"/>
        <n v="0.05237162943846222"/>
        <n v="0.10989010989010989"/>
        <n v="0.09897109260166585"/>
        <n v="0.11242603550295859"/>
        <n v="0.15179359012055277"/>
        <n v="0.11653116531165311"/>
        <n v="0.09560859325386656"/>
        <n v="0.12220483779405453"/>
        <n v="0.05071521456436931"/>
        <n v="0.19645217687945077"/>
        <n v="0.10769968817462221"/>
        <n v="0.17398622800306043"/>
        <n v="0.1287101248266297"/>
        <n v="0.10817610062893082"/>
        <n v="0.6735253772290809"/>
        <n v="0.09080328884572232"/>
        <n v="0.03385408839812216"/>
        <n v="0.12354744996772112"/>
        <n v="0.08647195468900895"/>
        <n v="0.11813099806294329"/>
        <n v="0.09052550824702724"/>
        <n v="0.0919511995414722"/>
        <n v="0.06692948821803388"/>
        <n v="0.08841991758770748"/>
        <n v="0.1364150904562949"/>
        <n v="0.049388843361534644"/>
        <n v="0.07574254631085735"/>
        <n v="0.05113624232244657"/>
        <n v="0.0883260657467694"/>
        <n v="0.10840937653680127"/>
        <n v="0.1429818297230818"/>
        <n v="0.09521505636460399"/>
        <n v="0.13091679123069258"/>
        <n v="0.2598814229249012"/>
        <n v="0.07004846526655896"/>
        <n v="0.11073269625288681"/>
        <n v="0.3092989985693848"/>
        <n v="0.038653990492869654"/>
        <n v="0.052319674906874364"/>
        <n v="0.060324825986078884"/>
        <n v="0.14480587618048268"/>
        <n v="0.049215882549215884"/>
        <n v="0.030095759233926128"/>
        <n v="0.16010336770827768"/>
        <n v="0.4336158192090395"/>
        <n v="0.08934491207840876"/>
        <n v="0.2046195652173913"/>
        <n v="0.10199496764917326"/>
        <n v="0.443024494142705"/>
        <n v="0.042590431738623105"/>
        <n v="0.09709362139917696"/>
        <n v="0.07447083118224058"/>
        <n v="0.1782848545636911"/>
        <n v="0.13992537313432835"/>
        <n v="0.1466284671071064"/>
        <n v="0.1521540208719609"/>
        <n v="0.06736170212765957"/>
        <n v="0.10566069057104914"/>
        <n v="0.07739296121945752"/>
        <n v="0.1618044019933555"/>
        <n v="0.09684517933530766"/>
        <n v="0.19874478175673757"/>
        <n v="0.04047202797202797"/>
        <n v="3.0"/>
        <n v="0.14902456647398843"/>
        <n v="0.08955638641875505"/>
        <n v="0.8979118329466357"/>
        <n v="0.027298850574712645"/>
        <n v="0.07960247008876882"/>
        <n v="0.040553435114503815"/>
        <n v="0.04406409322651129"/>
        <n v="0.12947269303201506"/>
        <n v="0.15139958530805686"/>
        <n v="0.03969392635102822"/>
        <n v="0.0917652027027027"/>
        <n v="0.08220603537981269"/>
        <n v="0.07884222263519793"/>
        <n v="0.039199705031922535"/>
        <n v="0.18100145899365375"/>
        <n v="0.18497109826589594"/>
        <n v="0.09547888161808447"/>
        <n v="0.05035714285714286"/>
        <n v="0.10087173100871731"/>
        <n v="0.1098624297616741"/>
        <n v="0.09677553050397877"/>
        <n v="0.016395322173813346"/>
        <n v="0.12404092071611253"/>
        <n v="0.04371770465053032"/>
        <n v="0.12268656716417911"/>
        <n v="0.018327841845140032"/>
        <n v="0.09764035801464606"/>
        <n v="0.21894535188546077"/>
        <n v="0.1289247796775999"/>
        <n v="0.11687725631768953"/>
        <n v="0.06957773512476008"/>
        <n v="0.1361996432996147"/>
        <n v="0.03079756980351603"/>
        <n v="0.05456453305351522"/>
        <n v="0.14493166287015946"/>
        <n v="0.01567398119122257"/>
        <n v="0.10152439024390245"/>
        <n v="0.4699060187962408"/>
        <n v="0.03936039360393604"/>
        <n v="0.09726015705018777"/>
        <n v="0.09614126880313931"/>
        <n v="0.1253491124260355"/>
        <n v="0.09229816229609746"/>
        <n v="0.0124047574800223"/>
        <n v="0.030266825965750695"/>
        <n v="0.13156278459029586"/>
        <n v="0.1221620547468826"/>
        <n v="0.024073650503202197"/>
        <n v="0.023232370592648162"/>
        <n v="0.03125"/>
        <n v="0.10957332552235892"/>
        <n v="0.09241137370753323"/>
        <n v="0.07081024930747923"/>
        <n v="0.08145294441386902"/>
        <n v="0.059233202056010445"/>
        <n v="0.010424198602072788"/>
        <n v="0.09006364684847412"/>
        <n v="0.08858889804891454"/>
        <n v="0.09975333720255368"/>
        <n v="0.06480607205113306"/>
        <n v="0.10826539855072463"/>
        <n v="0.0647885101010101"/>
        <n v="0.0808743382123949"/>
        <n v="0.12682715883176063"/>
        <n v="0.0588701496322597"/>
        <n v="0.26294820717131473"/>
        <n v="0.09161646586345382"/>
        <n v="0.09630292188431723"/>
        <n v="0.06034669555796316"/>
        <n v="0.292056856187291"/>
        <n v="0.08638025594149909"/>
        <n v="0.06968183013410466"/>
        <n v="0.06282919488337095"/>
        <n v="0.6337297906175458"/>
        <n v="0.3564903846153846"/>
        <n v="0.05488836265223275"/>
        <n v="0.15456674473067916"/>
        <n v="0.044850439466969094"/>
        <n v="0.07870248152059134"/>
        <n v="0.9505852059925094"/>
        <n v="0.06885521885521885"/>
        <n v="0.09275345073774394"/>
        <n v="0.08971207865168539"/>
        <n v="0.038411717815862896"/>
        <n v="0.06713109563014566"/>
        <n v="0.19122847478474786"/>
        <n v="0.0661892361111111"/>
        <n v="0.06965712383488681"/>
        <n v="0.05948651593571234"/>
        <n v="0.047145328719723184"/>
        <n v="0.0842922275293096"/>
        <n v="0.054045707226683136"/>
        <n v="0.02745995423340961"/>
        <n v="0.04582651391162029"/>
        <n v="0.0633555581779561"/>
        <n v="0.24405209115952917"/>
        <n v="0.07464152425849538"/>
        <n v="0.15526519627939517"/>
        <n v="0.125360092183599"/>
        <n v="0.253725782414307"/>
        <n v="0.07683422010641278"/>
        <n v="0.06638787245164662"/>
        <n v="0.03625516291877008"/>
        <n v="0.05528766212171599"/>
        <n v="0.0872309899569584"/>
        <n v="0.0692453340546389"/>
        <n v="0.07020158049825877"/>
        <n v="0.08419497784342689"/>
        <n v="0.04709889593610524"/>
        <n v="0.09022877913192218"/>
        <n v="0.041864809782608696"/>
        <n v="0.06001611170784103"/>
        <n v="0.05758137618459003"/>
        <n v="0.23743942871716398"/>
        <n v="0.07680209698558323"/>
        <n v="0.09564150770359502"/>
        <n v="0.15752401280683032"/>
        <n v="0.079406239790918"/>
        <n v="0.06997679045092839"/>
        <n v="0.03823529411764706"/>
        <n v="0.07479474548440065"/>
        <n v="0.06490066225165562"/>
        <n v="0.17018094265285277"/>
        <n v="0.2651863195507912"/>
        <n v="0.027777777777777776"/>
        <n v="0.05590473040026464"/>
        <n v="0.15782560746223687"/>
        <n v="0.11778846153846154"/>
        <n v="0.0839985380116959"/>
        <n v="0.07306843267108168"/>
        <n v="0.08718937446443874"/>
        <n v="0.14630681818181818"/>
        <n v="0.18134769750739332"/>
        <n v="0.319265407028077"/>
        <n v="0.10386288053210539"/>
        <n v="0.1127404974190521"/>
        <n v="0.1500843805331497"/>
        <n v="0.2171424533634822"/>
        <n v="0.1775244299674267"/>
        <n v="0.1355849458547843"/>
        <n v="0.1227556382745785"/>
        <n v="0.08811305070656691"/>
        <n v="0.13995466607695708"/>
        <n v="0.10514786418400876"/>
        <n v="0.1513225695637238"/>
        <n v="0.06829991217798595"/>
        <n v="0.0992349087845689"/>
        <n v="0.19176232275489535"/>
        <n v="0.17979916772209156"/>
        <n v="0.29805097451274365"/>
        <n v="0.1057542768273717"/>
        <n v="0.1549668345629966"/>
        <n v="0.20665742024965325"/>
        <n v="0.07818398845214301"/>
        <n v="0.10752829692024217"/>
        <n v="0.1164402423352304"/>
        <n v="0.10525284202273619"/>
        <n v="0.14722074672332583"/>
        <n v="0.15992414664981036"/>
        <n v="0.12002579218865143"/>
        <n v="0.06711394436519258"/>
        <n v="0.09757356737222508"/>
        <n v="0.2306998556998557"/>
        <n v="0.1211595639246779"/>
        <n v="0.12543859649122807"/>
        <n v="0.2601472262892468"/>
        <n v="0.10457125784284434"/>
        <n v="0.12679425837320574"/>
        <n v="0.09431050547402749"/>
        <n v="0.18192430572622265"/>
        <n v="0.29495522018462217"/>
        <n v="0.03778572714182865"/>
        <n v="0.3628039153773287"/>
        <n v="0.3018576105193549"/>
        <n v="0.5163082870258516"/>
        <n v="0.20042207609406823"/>
        <n v="0.1099972087830294"/>
        <n v="0.07106598984771574"/>
        <n v="0.20960863020572001"/>
        <n v="0.02361101096048457"/>
        <n v="0.04962468723936614"/>
        <n v="0.07759372275501308"/>
        <n v="0.11162048356424885"/>
        <n v="0.13510596546310832"/>
        <n v="0.263662271311076"/>
        <n v="0.07775030902348579"/>
        <n v="0.11912937527691626"/>
        <n v="0.06245665742024965"/>
        <n v="0.02125"/>
        <n v="0.10026315789473685"/>
        <n v="0.08954961294862773"/>
        <n v="0.3872114199879242"/>
        <n v="0.053104771038120356"/>
        <n v="0.039790372670807456"/>
        <n v="0.0847953216374269"/>
        <n v="0.34025628277709175"/>
        <n v="0.023668639053254437"/>
        <n v="0.09633616432944894"/>
        <n v="0.10824246311738293"/>
        <n v="0.3691566645609602"/>
        <n v="0.2206321088942756"/>
        <n v="0.051547534586732884"/>
        <n v="0.10077075702075702"/>
        <n v="0.20316642012917588"/>
        <n v="0.086397413626713"/>
        <n v="0.20242314431347563"/>
        <n v="0.11233539371136791"/>
        <n v="0.07143674216426447"/>
        <n v="0.07941884456671251"/>
        <n v="0.06678628389154705"/>
        <n v="0.08189067030530445"/>
        <n v="0.20484973701667444"/>
        <n v="0.16039952996474735"/>
        <n v="0.043890544567867784"/>
        <n v="0.51097553798772"/>
        <n v="0.04436450839328537"/>
        <n v="0.048735436203466896"/>
        <n v="0.0929893726431265"/>
        <n v="0.0958324518722234"/>
        <n v="0.2774876704380621"/>
        <n v="0.10264594822199886"/>
        <n v="0.14145558330360328"/>
        <n v="0.11757587650444794"/>
        <n v="0.018610421836228287"/>
        <n v="0.1587097476610351"/>
        <n v="0.1011477201748907"/>
        <n v="0.13175675675675674"/>
        <n v="0.7306643529995042"/>
        <n v="0.12177301509985387"/>
        <n v="0.17808337486662865"/>
        <n v="0.21584471842719094"/>
        <n v="0.14791270385638894"/>
        <n v="0.013926499032882012"/>
        <n v="0.22697520406591715"/>
        <n v="0.056616643929058665"/>
        <n v="0.1274065017896861"/>
        <n v="0.034899458623356534"/>
        <n v="0.05553002450980392"/>
        <n v="2.513859275053305"/>
        <n v="0.017538833715304302"/>
        <n v="2.7585400093589145"/>
        <n v="0.25896151818661045"/>
        <n v="0.12244726211849193"/>
        <n v="0.10084180989126622"/>
        <n v="0.009779951100244499"/>
        <n v="0.061487130600571975"/>
        <n v="0.060317718499240947"/>
        <n v="0.16069322932869967"/>
        <n v="0.11782389449185415"/>
        <n v="0.13765860665549437"/>
        <n v="0.08600263273365512"/>
        <n v="0.14771048744460857"/>
        <n v="0.0657345796366709"/>
        <n v="0.24026332349097246"/>
        <n v="0.28087467078432715"/>
        <n v="0.03436754176610979"/>
        <n v="0.045670247204237784"/>
        <n v="0.03051990786442909"/>
        <n v="0.13872323122797506"/>
        <n v="0.1021683400982696"/>
        <n v="20.128040973111396"/>
        <n v="0.012774540564769161"/>
        <n v="0.14832248046890878"/>
        <n v="0.16092059752778842"/>
        <n v="0.062411535739561215"/>
        <n v="0.2452517162471396"/>
        <n v="0.11022236614853195"/>
        <n v="0.15593023602700085"/>
        <n v="0.25008494733265374"/>
        <n v="0.09601394361927856"/>
        <n v="0.08677098150782361"/>
        <n v="0.08551554828150573"/>
        <n v="0.5247937422166874"/>
        <n v="9.417626929254837"/>
        <n v="0.15536798686170417"/>
        <n v="0.30546818959333444"/>
        <n v="0.07344960677907078"/>
        <n v="0.1533475081678162"/>
        <n v="0.0857010857010857"/>
        <n v="0.1659403901667678"/>
        <n v="0.027828868452618952"/>
        <n v="0.06317119393556538"/>
        <n v="0.165728439540644"/>
        <n v="0.041162840508596685"/>
        <n v="0.26265495867768596"/>
        <n v="0.12541373051462737"/>
        <n v="0.03826887834218317"/>
        <n v="0.11909526051475204"/>
        <n v="0.15182186234817813"/>
        <n v="0.04752220529477708"/>
        <n v="0.19318560479840052"/>
        <n v="88.65943458251151"/>
        <n v="0.15756548828222466"/>
        <n v="0.15967987263138442"/>
        <n v="9.783864180512225"/>
        <n v="0.04585026787363754"/>
        <n v="0.15343627005752347"/>
        <n v="0.04281581122717367"/>
        <n v="0.1158962522019073"/>
        <n v="0.13670295489891135"/>
        <n v="0.14385444284984553"/>
        <n v="0.05437365010799136"/>
        <n v="0.27609710550887023"/>
        <n v="0.036400959012978094"/>
        <n v="0.07505926845789117"/>
        <n v="1.3373829736591558"/>
        <n v="0.17651322269508818"/>
        <n v="0.6731779153354632"/>
        <n v="0.2243107626839009"/>
        <n v="0.09677474607334327"/>
        <n v="0.09405793408086986"/>
        <n v="0.09550927327660068"/>
        <n v="0.0878003003003003"/>
        <n v="0.21469465648854963"/>
        <n v="0.0968710776403084"/>
        <n v="107.7520325203252"/>
        <n v="0.14549113009198422"/>
        <n v="0.060223976796648405"/>
        <n v="6.1874416433239965"/>
        <n v="0.22125723738626965"/>
        <n v="6.133986423943227"/>
        <n v="0.0497962605852268"/>
        <n v="0.07403507053291536"/>
        <n v="0.13177014531043593"/>
        <n v="0.011592148358167832"/>
        <n v="0.10422366621067032"/>
        <n v="0.11748043793254748"/>
        <n v="0.10570138300874965"/>
        <n v="0.10178695050190377"/>
        <n v="0.11775433059989533"/>
        <n v="0.012965893108298172"/>
        <n v="0.13360869038973613"/>
        <n v="0.12187135143023935"/>
        <n v="0.004180244231592113"/>
        <n v="0.13477809113848893"/>
        <n v="0.0"/>
        <n v="0.05885554987381027"/>
        <n v="0.06365591397849463"/>
        <n v="0.14648667333490234"/>
        <n v="0.14376811594202898"/>
        <n v="0.05506086701958966"/>
        <n v="0.03428179636612959"/>
        <n v="0.10860069885641677"/>
        <n v="0.012748756218905472"/>
        <n v="0.05369790380641724"/>
        <n v="0.007400522472661724"/>
        <n v="0.11047650130548303"/>
        <n v="0.08070550507749866"/>
        <n v="0.12840729894120298"/>
        <n v="0.04575115207373272"/>
        <n v="0.05357471899760457"/>
        <n v="0.025543789353176874"/>
        <n v="0.01913397113237108"/>
        <n v="0.09170690936106983"/>
        <n v="0.02843601895734597"/>
        <n v="0.09539555777389569"/>
        <n v="0.5379684418145957"/>
        <n v="0.08058390695466414"/>
        <n v="0.046774801961523955"/>
        <n v="0.11728121649697429"/>
        <n v="0.059868927359186024"/>
        <n v="0.1302961001444391"/>
        <n v="0.03612349998767957"/>
        <n v="0.1176462668704739"/>
        <n v="0.10647058823529412"/>
        <n v="0.020398877097729515"/>
        <n v="0.023876526787914267"/>
        <n v="0.008724223883979152"/>
        <n v="0.2069254185692542"/>
        <n v="0.23514796819787986"/>
        <n v="0.08919282511210762"/>
        <n v="0.5449695121951219"/>
        <n v="0.10534912209064924"/>
        <n v="1.7171210468920393"/>
        <n v="0.7659346545259775"/>
        <n v="0.04336180124223603"/>
        <n v="0.027668759811616955"/>
        <n v="0.03739679456046625"/>
        <n v="0.059243697478991594"/>
        <n v="0.023607799727520435"/>
        <n v="0.07978066110596231"/>
        <n v="0.018336095459065296"/>
        <n v="0.06430921052631579"/>
        <n v="0.06686983980535313"/>
        <n v="0.1473840106797037"/>
        <n v="0.079757354644429"/>
        <n v="0.019389438943894388"/>
        <n v="0.11757754800590842"/>
        <n v="0.10883211678832116"/>
        <n v="0.022360219115980354"/>
        <n v="0.11178107606679036"/>
        <n v="0.02530409413393972"/>
        <n v="0.06846733668341709"/>
        <n v="0.3840032646398694"/>
        <n v="0.14183891660727013"/>
        <n v="31492.0"/>
        <n v="0.06829971340084824"/>
        <n v="0.1119724025974026"/>
        <n v="1.4234315675284759"/>
        <n v="0.04256981785029862"/>
        <n v="0.27751272264631044"/>
        <n v="0.04972194393676968"/>
        <n v="0.05185891325071497"/>
        <n v="0.3233145392626507"/>
        <n v="0.3397415443522655"/>
        <n v="0.1366842105263158"/>
        <n v="0.011755249006002185"/>
        <n v="0.05023420610136921"/>
        <n v="0.07039664457332229"/>
        <n v="0.13396924829157175"/>
        <n v="9.267804590935844"/>
        <n v="0.03132628152969894"/>
        <n v="0.1939729823346034"/>
        <n v="0.06133775940628601"/>
        <n v="0.03933201494177104"/>
        <n v="0.05506117908787542"/>
        <n v="0.05215920915712799"/>
        <n v="0.06427146065394204"/>
        <n v="0.33568075117370894"/>
        <n v="0.10361986001749782"/>
        <n v="0.09629855603009965"/>
        <n v="0.15603091856911738"/>
        <n v="0.019866007451991973"/>
        <n v="0.054304962208347025"/>
        <n v="0.07421958056417649"/>
        <n v="36.66123399301513"/>
        <n v="0.07952286282306163"/>
        <n v="0.0644081974069427"/>
        <n v="0.01627612596021978"/>
        <n v="4.9733727810650885"/>
        <n v="0.025595037137069548"/>
        <n v="0.15527501251320838"/>
        <n v="0.06743551587301587"/>
        <n v="0.08082851096503549"/>
        <n v="0.10623666113350723"/>
        <n v="0.048660188457008244"/>
        <n v="0.07175618921308577"/>
        <n v="0.06283008902972688"/>
        <n v="0.09338313767342583"/>
        <n v="0.035897435897435895"/>
        <n v="0.06156048675733715"/>
        <n v="0.07902382335851249"/>
        <n v="0.09228566904196357"/>
        <n v="0.06113378392678853"/>
        <n v="0.384361893349311"/>
        <n v="0.05567182921724571"/>
        <n v="27.647502356267672"/>
        <n v="1.2543887647622087"/>
        <n v="0.05026328386787937"/>
        <n v="0.1434903748733536"/>
        <n v="4.410774410774411"/>
        <n v="0.06622686473698859"/>
        <n v="0.07849788298691301"/>
        <n v="0.08322287027218098"/>
        <n v="0.063528747048309"/>
        <n v="0.1300359503123123"/>
        <n v="0.13212214010188156"/>
        <n v="0.12483956947038315"/>
        <n v="0.06577134986225895"/>
        <n v="0.053264462809917354"/>
        <n v="0.059431524547803614"/>
        <n v="0.040968477144324604"/>
        <n v="0.08853658536585365"/>
        <n v="0.04640335813775997"/>
        <n v="0.08354580736367007"/>
        <n v="0.17068645640074212"/>
        <n v="0.3124696308377452"/>
        <n v="2.0401057121661723"/>
        <n v="0.05020580589254766"/>
        <n v="0.057777777777777775"/>
        <n v="0.09692990924888975"/>
        <n v="0.13621385807769062"/>
        <n v="0.05911885043385449"/>
        <n v="0.22404895311117665"/>
        <n v="0.02196180364341256"/>
        <n v="0.7412305922944221"/>
        <n v="0.05970663969100607"/>
        <n v="0.450280767430978"/>
        <n v="6.369529983792544"/>
        <n v="2.9170644391408116"/>
        <n v="0.01864076843203251"/>
        <n v="0.06430407363704096"/>
        <n v="0.02121821535489297"/>
        <n v="0.27220902612826603"/>
        <n v="0.29582210242587603"/>
        <n v="132.13513513513513"/>
        <n v="0.04633113828786453"/>
        <n v="2.8375331564986737"/>
        <n v="0.11273481618070762"/>
        <n v="0.086074177746676"/>
        <n v="0.14152986377925253"/>
        <n v="0.1346846846846847"/>
        <n v="0.1734338747099768"/>
        <n v="3.900744416873449"/>
        <n v="0.10103873530872372"/>
        <n v="0.08935246396683152"/>
        <n v="0.3016949152542373"/>
        <n v="0.04056369013271783"/>
        <n v="61.397590361445786"/>
        <n v="0.07892688320039712"/>
        <n v="0.05812324929971989"/>
        <n v="0.12646024860140473"/>
        <n v="0.05806772908366534"/>
        <n v="0.13290902283788844"/>
        <n v="0.049335687613975165"/>
        <n v="0.03321167883211679"/>
        <n v="0.08638110166127014"/>
        <n v="0.0198035436641617"/>
        <n v="0.07150635208711434"/>
        <n v="0.1274529608329419"/>
        <n v="0.0861391694725028"/>
        <n v="0.10078791858174656"/>
        <n v="0.05511811023622047"/>
        <n v="0.03818422531455077"/>
        <n v="0.03788827211527105"/>
        <n v="0.043010752688172046"/>
        <n v="92.53627760252365"/>
        <n v="0.12563088188076166"/>
        <n v="0.04662565176173171"/>
        <n v="0.02269742490266234"/>
        <n v="0.10155871873669724"/>
        <n v="0.09163914740318223"/>
        <n v="0.049144119271120924"/>
        <n v="0.06311376184711684"/>
        <n v="0.05427333198951824"/>
        <n v="0.11428063401747612"/>
        <n v="0.054499895594069744"/>
        <n v="5.692606248787114"/>
        <n v="0.0596875"/>
        <n v="0.15149912913660116"/>
        <n v="0.3"/>
        <n v="0.10024364775495997"/>
        <n v="0.05355513502739301"/>
        <n v="0.08449580610909173"/>
        <n v="0.10806465821000705"/>
        <n v="0.003654106116931396"/>
        <n v="0.07248536743984392"/>
        <n v="0.07745452940137736"/>
        <n v="0.17492469879518072"/>
        <n v="0.10158730158730159"/>
        <n v="0.0896611427158051"/>
        <n v="0.17661910868868227"/>
        <n v="0.10987144168962351"/>
        <n v="0.05028462998102467"/>
        <n v="0.13219829744616926"/>
        <n v="0.13902083971805088"/>
        <n v="4.235531357128453"/>
        <n v="0.08376963350785341"/>
        <n v="0.7185276409414341"/>
        <n v="0.10648727839127628"/>
        <n v="0.04890039562485455"/>
        <n v="0.06478968792401628"/>
        <n v="0.10991289921194525"/>
        <n v="0.08812128292268478"/>
        <n v="0.051156621392190155"/>
        <n v="0.09068896198830409"/>
        <n v="0.0827250608272506"/>
        <n v="0.09440756513026052"/>
        <n v="0.11183206106870229"/>
        <n v="0.0627199413489736"/>
        <n v="0.0661880409126672"/>
        <n v="0.08000867302688638"/>
        <n v="0.09698996655518395"/>
        <n v="0.07440056417489421"/>
        <n v="1.5646603098927294"/>
        <n v="0.0930319889302056"/>
        <n v="0.0025322014051522247"/>
        <n v="0.13850646641635378"/>
        <n v="0.04969362745098039"/>
        <n v="0.054586524652943995"/>
        <n v="0.1494205298013245"/>
        <n v="0.10212848297213623"/>
        <n v="0.06253028332440773"/>
        <n v="0.07363406795224978"/>
        <n v="0.06461003265453472"/>
        <n v="0.07891840328734957"/>
        <n v="1.9777777777777779"/>
        <n v="0.1361992464562934"/>
        <n v="0.02827689126057304"/>
        <n v="0.18136457717327026"/>
        <n v="0.1431451612903226"/>
        <n v="0.2795643153526971"/>
        <n v="0.11145366218236173"/>
        <n v="0.009581012944009632"/>
        <n v="1.1805305755395683"/>
        <n v="0.26773455377574373"/>
        <n v="0.09126569037656904"/>
        <n v="0.11467308667004561"/>
        <n v="0.09752022511431586"/>
        <n v="0.14704508292455035"/>
        <n v="0.020726174761406223"/>
        <n v="0.5958483754512636"/>
        <n v="0.13215962441314555"/>
        <n v="0.08957735104091888"/>
        <n v="0.10347744360902256"/>
        <n v="0.060076566451250354"/>
        <n v="0.11199371508379888"/>
        <n v="0.43889011231006386"/>
        <n v="0.13889375109399615"/>
        <n v="0.012975499677627338"/>
        <n v="0.15703003120124806"/>
        <n v="0.11821232458816351"/>
        <n v="0.33466453674121405"/>
        <n v="0.06756294471811713"/>
        <n v="0.10870654370595399"/>
        <n v="0.13085899562209571"/>
        <n v="0.19596036585365853"/>
        <n v="0.09452000487923884"/>
        <n v="0.5963782207097715"/>
        <n v="0.06323932215633747"/>
        <n v="0.10020822488287351"/>
        <n v="0.06906695412624267"/>
        <n v="0.11854153612614976"/>
        <n v="0.06008176571184267"/>
        <n v="0.03760282021151586"/>
        <n v="0.5473228772309356"/>
        <n v="0.08871342313051556"/>
        <n v="0.5414919443831384"/>
        <n v="0.725887573964497"/>
        <n v="0.09021113243761997"/>
        <n v="0.005582074442447966"/>
        <n v="0.05631757301920284"/>
        <n v="0.07800453514739229"/>
        <n v="0.1659582689335394"/>
        <n v="0.1245054930456846"/>
        <n v="0.11564540431943747"/>
        <n v="0.07745535714285715"/>
        <n v="19.869731800766285"/>
        <n v="0.4659090909090909"/>
        <n v="0.10117815233536602"/>
        <n v="0.11392083897158323"/>
        <n v="11.04311251314406"/>
        <n v="0.22736696613683482"/>
        <n v="0.1276653909240022"/>
        <n v="0.0936654033567948"/>
        <n v="0.10130270437423003"/>
        <n v="0.5199576121511833"/>
        <n v="0.14565217391304347"/>
        <n v="0.1681184668989547"/>
        <n v="0.15052204176334108"/>
        <n v="0.14012738853503184"/>
        <n v="0.07183499288762446"/>
        <n v="0.13689980571745766"/>
        <n v="0.016473604253703"/>
        <n v="0.12462987886944818"/>
        <n v="0.7001997716894978"/>
        <n v="0.06599171344560278"/>
        <n v="0.10585758039816233"/>
        <n v="0.043323170731707314"/>
        <n v="0.24727546035325065"/>
        <n v="0.08429926238145416"/>
        <n v="0.10425657120439388"/>
        <n v="0.6086508753861998"/>
        <n v="0.11090686274509803"/>
      </sharedItems>
    </cacheField>
    <cacheField name="xMinReachFor1Conversion" numFmtId="0">
      <sharedItems containsSemiMixedTypes="0" containsString="0" containsNumber="1">
        <n v="1.7468175388967468"/>
        <n v="5.379106796116504"/>
        <n v="31.461471018022404"/>
        <n v="2.6620847651775486"/>
        <n v="6.170055662842214"/>
        <n v="11.037272897546357"/>
        <n v="21.99279314374757"/>
        <n v="6.6268203410949305"/>
        <n v="2.1373092926490984"/>
        <n v="6.906847935548842"/>
        <n v="17.88176240936977"/>
        <n v="2.6844868735083534"/>
        <n v="103.48649580355604"/>
        <n v="0.9415950192706789"/>
        <n v="5.7"/>
        <n v="3.084422110552764"/>
        <n v="3.672752325180847"/>
        <n v="3.1323745230407978"/>
        <n v="1.0"/>
        <n v="61.23166746373346"/>
        <n v="23.710131241857496"/>
        <n v="1.0904578047435192"/>
        <n v="3.027626497673037"/>
        <n v="1.1013513513513513"/>
        <n v="9.922131147540984"/>
        <n v="16.815423761988647"/>
        <n v="6.002914271836802"/>
        <n v="1.2426952892069172"/>
        <n v="16.061728201346284"/>
        <n v="30.553759232156835"/>
        <n v="55.542675654249415"/>
        <n v="2.579007415858528"/>
        <n v="0.8770438194898627"/>
        <n v="11.544216382121618"/>
        <n v="4.242101984515441"/>
        <n v="6.7032967032967035"/>
        <n v="1.4845663890249878"/>
        <n v="0.22485207100591717"/>
        <n v="5.616362834460452"/>
        <n v="18.994579945799458"/>
        <n v="124.00434545026492"/>
        <n v="2.4440967558810907"/>
        <n v="0.4057217165149545"/>
        <n v="6.286469660142425"/>
        <n v="6.031182537778844"/>
        <n v="11.657077276205051"/>
        <n v="2.9603328710124828"/>
        <n v="2.920754716981132"/>
        <n v="66.64961401276018"/>
        <n v="1.4218717127211307"/>
        <n v="0.12354744996772112"/>
        <n v="1.2106073656461251"/>
        <n v="12.049361802420215"/>
        <n v="6.879938626774069"/>
        <n v="3.9539015802833046"/>
        <n v="1.673237205450847"/>
        <n v="1.5915585165787345"/>
        <n v="47.47245147879062"/>
        <n v="1.2841099273999008"/>
        <n v="9.089105557302881"/>
        <n v="3.57953696257126"/>
        <n v="5.034585747565856"/>
        <n v="15.177312715152178"/>
        <n v="4.7184003808617"/>
        <n v="16.94828003289951"/>
        <n v="8.509591429995016"/>
        <n v="1.0395256916996047"/>
        <n v="3.0120840064620356"/>
        <n v="24.914856656899534"/>
        <n v="1.5464949928469243"/>
        <n v="6.145984488366275"/>
        <n v="10.30697595665425"/>
        <n v="0.48259860788863107"/>
        <n v="2.6065057712486883"/>
        <n v="2.3623623623623624"/>
        <n v="1.2941176470588236"/>
        <n v="99.74439808225699"/>
        <n v="0.4336158192090395"/>
        <n v="6.52217858172384"/>
        <n v="12.481793478260869"/>
        <n v="4.793763479511143"/>
        <n v="0.44302449414270506"/>
        <n v="8.049591598599767"/>
        <n v="26.992026748971195"/>
        <n v="2.5320082601961795"/>
        <n v="17.471915747241727"/>
        <n v="9.235074626865673"/>
        <n v="217.8899021211601"/>
        <n v="106.65996863124458"/>
        <n v="18.052936170212767"/>
        <n v="6.8679448871181945"/>
        <n v="4.334005828289621"/>
        <n v="6.148567275747508"/>
        <n v="6.101246298124383"/>
        <n v="39.55021156959077"/>
        <n v="0.08094405594405595"/>
        <n v="6.4080563583815024"/>
        <n v="14.955916531932093"/>
        <n v="1.4468390804597702"/>
        <n v="35.980316480123506"/>
        <n v="6.610209923664122"/>
        <n v="4.582665695557174"/>
        <n v="0.5178907721280602"/>
        <n v="2.42239336492891"/>
        <n v="1.667144906743185"/>
        <n v="0.7341216216216216"/>
        <n v="0.0"/>
        <n v="2.9960044601375206"/>
        <n v="2.6263802371388096"/>
        <n v="74.75360256437901"/>
        <n v="10.980071386079716"/>
        <n v="9.265714285714285"/>
        <n v="5.144458281444583"/>
        <n v="4.504359620228638"/>
        <n v="4.74200099469496"/>
        <n v="0.11476725521669343"/>
        <n v="2.4808184143222505"/>
        <n v="0.13115311395159096"/>
        <n v="29.444776119402984"/>
        <n v="0.054983525535420096"/>
        <n v="0.39056143205858423"/>
        <n v="9.633595482960272"/>
        <n v="62.14174380460315"/>
        <n v="31.673736462093864"/>
        <n v="3.3397312859884836"/>
        <n v="22.472941144436426"/>
        <n v="0.40036840744570834"/>
        <n v="1.2004197271773347"/>
        <n v="11.159738041002276"/>
        <n v="0.01567398119122257"/>
        <n v="3.045731707317073"/>
        <n v="0.03936039360393604"/>
        <n v="16.14518607033117"/>
        <n v="18.747547416612164"/>
        <n v="231.01841420118345"/>
        <n v="9.599008878794136"/>
        <n v="0.18607136220033454"/>
        <n v="0.06053365193150139"/>
        <n v="5.130948599021539"/>
        <n v="0.4886482189875304"/>
        <n v="0.2648101555352242"/>
        <n v="0.6505063765941486"/>
        <n v="0.3125"/>
        <n v="2.301039835969537"/>
        <n v="1.8482274741506648"/>
        <n v="1.84106648199446"/>
        <n v="7.249312052834343"/>
        <n v="6.574885428217159"/>
        <n v="0.11466618462280068"/>
        <n v="11.528146796604688"/>
        <n v="2.0375446551250347"/>
        <n v="4.4889001741149155"/>
        <n v="19.05298518303312"/>
        <n v="53.91616847826087"/>
        <n v="0.7126736111111112"/>
        <n v="3.6393452195577702"/>
        <n v="127.20764030825593"/>
        <n v="0.8241820948516357"/>
        <n v="14.98804780876494"/>
        <n v="2.931726907630522"/>
        <n v="2.9853905784138344"/>
        <n v="0.362080173347779"/>
        <n v="7.0093645484949825"/>
        <n v="2.505027422303473"/>
        <n v="10.661320010518011"/>
        <n v="0.5026335590669676"/>
        <n v="33.58767890272992"/>
        <n v="229.22331730769233"/>
        <n v="8.562584573748309"/>
        <n v="2.780727246952084"/>
        <n v="32.18931494192186"/>
        <n v="57.03511235955056"/>
        <n v="9.364309764309764"/>
        <n v="21.797060923369823"/>
        <n v="6.728405898876405"/>
        <n v="0.8066460741331208"/>
        <n v="1.0740975300823306"/>
        <n v="15.489506457564573"/>
        <n v="1.2575954861111112"/>
        <n v="9.264397470039947"/>
        <n v="19.035685099427948"/>
        <n v="2.027249134948097"/>
        <n v="3.1188124185844552"/>
        <n v="1.7835083384805435"/>
        <n v="0.2745995423340961"/>
        <n v="0.2291325695581015"/>
        <n v="8.426289237668161"/>
        <n v="0.9762083646381166"/>
        <n v="6.269888037713612"/>
        <n v="287.2406131168811"/>
        <n v="26.827059727290184"/>
        <n v="2.790983606557377"/>
        <n v="1.613518622234668"/>
        <n v="6.041296393099843"/>
        <n v="0.07251032583754016"/>
        <n v="2.266794146990356"/>
        <n v="3.4892395982783357"/>
        <n v="2.839058696240195"/>
        <n v="0.7020158049825878"/>
        <n v="0.6735598227474151"/>
        <n v="1.1303735024665258"/>
        <n v="36.36219799016464"/>
        <n v="1.2978091032608696"/>
        <n v="1.2003222341568207"/>
        <n v="0.6333951380304903"/>
        <n v="7.835501147666412"/>
        <n v="17.050065530799476"/>
        <n v="8.129528154805575"/>
        <n v="1.7327641408751335"/>
        <n v="1.667531035609278"/>
        <n v="1.0496518567639257"/>
        <n v="2.064705882352941"/>
        <n v="1.3463054187192118"/>
        <n v="1.8821192052980131"/>
        <n v="186.17795126222094"/>
        <n v="3.9777947932618685"/>
        <n v="1.2858087992060867"/>
        <n v="266.4096253962558"/>
        <n v="26.85576923076923"/>
        <n v="4.619919590643275"/>
        <n v="4.3841059602649"/>
        <n v="2.0925449871465296"/>
        <n v="6.4375"/>
        <n v="1.2694338825517533"/>
        <n v="14.366943316263463"/>
        <n v="0.8309030442568431"/>
        <n v="1.127404974190521"/>
        <n v="307.52289571242375"/>
        <n v="99.01695873374787"/>
        <n v="4.438110749185667"/>
        <n v="22.64268595774898"/>
        <n v="25.042150208014014"/>
        <n v="2.0266001662510393"/>
        <n v="13.855511941618753"/>
        <n v="5.467688937568456"/>
        <n v="11.19787014771556"/>
        <n v="11.542685158079625"/>
        <n v="26.694190463049036"/>
        <n v="1.9176232275489533"/>
        <n v="4.315180025330197"/>
        <n v="0.5961019490254872"/>
        <n v="0.4230171073094868"/>
        <n v="250.5813714883655"/>
        <n v="0.4133148404993065"/>
        <n v="5.394695203197868"/>
        <n v="17.312055804158987"/>
        <n v="58.685882136956124"/>
        <n v="9.156997255978048"/>
        <n v="214.64784872260904"/>
        <n v="22.869152970922883"/>
        <n v="52.57129697862933"/>
        <n v="11.208028708987163"/>
        <n v="2.146618482188952"/>
        <n v="8.766594516594516"/>
        <n v="31.622646184340933"/>
        <n v="6.146491228070175"/>
        <n v="11.966772409305353"/>
        <n v="4.078279055870929"/>
        <n v="1.7751196172248804"/>
        <n v="32.065571861169346"/>
        <n v="32.746375030720074"/>
        <n v="4.12937308258471"/>
        <n v="4.043072804175666"/>
        <n v="0.3628039153773287"/>
        <n v="20.224459904796777"/>
        <n v="402.6479508729831"/>
        <n v="38.38902586527726"/>
        <n v="0.8527918781725887"/>
        <n v="1.88647767185148"/>
        <n v="5.643031619555812"/>
        <n v="2.2331109257714763"/>
        <n v="0.5431560592850915"/>
        <n v="18.64062075522956"/>
        <n v="6.349980376766091"/>
        <n v="54.05076561877058"/>
        <n v="17.571569839307788"/>
        <n v="18.941570669029684"/>
        <n v="13.365724687933426"/>
        <n v="0.46749999999999997"/>
        <n v="4.912894736842105"/>
        <n v="13.34289232934553"/>
        <n v="31.364125019021856"/>
        <n v="4.195276912011508"/>
        <n v="3.063858695652174"/>
        <n v="4.663742690058479"/>
        <n v="6.805125655541835"/>
        <n v="0.047337278106508875"/>
        <n v="17.822190400948053"/>
        <n v="2.7060615779345736"/>
        <n v="11.074699936828805"/>
        <n v="13.899822860339363"/>
        <n v="9.897126640652713"/>
        <n v="23.580357142857142"/>
        <n v="339.2879216157237"/>
        <n v="5.875024126616483"/>
        <n v="12.347811803122015"/>
        <n v="19.546358505778016"/>
        <n v="2.7860329444063145"/>
        <n v="23.03146492434663"/>
        <n v="13.023325358851675"/>
        <n v="44.139071294559095"/>
        <n v="261.1834146962599"/>
        <n v="4.651586368977672"/>
        <n v="1.5800596044432405"/>
        <n v="15.84024167761932"/>
        <n v="0.08872901678657073"/>
        <n v="1.2671213412901392"/>
        <n v="13.390469660610217"/>
        <n v="0.28749735561667017"/>
        <n v="4.994778067885117"/>
        <n v="10.572532666865882"/>
        <n v="14.994291830181949"/>
        <n v="32.68609366823652"/>
        <n v="0.1674937965260546"/>
        <n v="332.8143408451906"/>
        <n v="23.769714241099315"/>
        <n v="3.162162162162162"/>
        <n v="16.07461576598909"/>
        <n v="2.4354603019970775"/>
        <n v="47.192094339656585"/>
        <n v="9.713012329223591"/>
        <n v="28.103413732713896"/>
        <n v="0.5570599613152805"/>
        <n v="19.292892345602958"/>
        <n v="0.39631650750341063"/>
        <n v="4.5866340644287"/>
        <n v="2.757057231245166"/>
        <n v="4.66452205882353"/>
        <n v="276.52452025586354"/>
        <n v="0.36831550802139035"/>
        <n v="187.58072063640617"/>
        <n v="16.314575645756456"/>
        <n v="59.50936938958707"/>
        <n v="11.395124517713084"/>
        <n v="0.029339853300733493"/>
        <n v="0.3074356530028599"/>
        <n v="5.428594664931686"/>
        <n v="268.036306520271"/>
        <n v="34.99369666408068"/>
        <n v="2.7531721331098877"/>
        <n v="1.6340500219394472"/>
        <n v="1.03397341211226"/>
        <n v="15.710564533164344"/>
        <n v="11.77290285105765"/>
        <n v="15.72898156392232"/>
        <n v="0.2062052505966587"/>
        <n v="8.677346968805178"/>
        <n v="1.6175551168147417"/>
        <n v="8.878286798590402"/>
        <n v="10.4211706900235"/>
        <n v="845.3777208706787"/>
        <n v="0.39601075750784404"/>
        <n v="5.636254257818533"/>
        <n v="259.24308261726713"/>
        <n v="4.056749823071479"/>
        <n v="1.9620137299771168"/>
        <n v="2.314669689119171"/>
        <n v="401.6762880055542"/>
        <n v="0.2500849473326538"/>
        <n v="1.3441952106698998"/>
        <n v="0.17354196301564723"/>
        <n v="7.0977905073649765"/>
        <n v="56.15293041718555"/>
        <n v="1469.1498009637546"/>
        <n v="47.542603979681466"/>
        <n v="29.63041439055344"/>
        <n v="30.628486026872515"/>
        <n v="14.414665767774725"/>
        <n v="7.284592284592285"/>
        <n v="24.06135657418133"/>
        <n v="4.758736505397841"/>
        <n v="2.2109917877447884"/>
        <n v="10.109434811979284"/>
        <n v="11.772572385458654"/>
        <n v="16.8099173553719"/>
        <n v="2.5082746102925473"/>
        <n v="6.543978196513321"/>
        <n v="7.383906151914626"/>
        <n v="22.925101214574898"/>
        <n v="4.799742734772486"/>
        <n v="1.1591136287904031"/>
        <n v="3989.6745562130172"/>
        <n v="347.58946715058755"/>
        <n v="344.74884501115895"/>
        <n v="1086.008924036857"/>
        <n v="5.135230001847405"/>
        <n v="37.43844989403573"/>
        <n v="13.743875403922749"/>
        <n v="12.516795237805988"/>
        <n v="18.125659799080537"/>
        <n v="5.056749460043197"/>
        <n v="8.835107376283847"/>
        <n v="16.125624842749293"/>
        <n v="12.685016369383609"/>
        <n v="37.446723262456366"/>
        <n v="5.471909903547733"/>
        <n v="53.181055311501595"/>
        <n v="9.64536279540774"/>
        <n v="3.0967918743469847"/>
        <n v="1.504926945293918"/>
        <n v="5.444028576766239"/>
        <n v="13.872447447447449"/>
        <n v="6.655534351145039"/>
        <n v="7.362201900663439"/>
        <n v="1077.520325203252"/>
        <n v="3.2008048620236527"/>
        <n v="0.4215678375765388"/>
        <n v="550.6823062558357"/>
        <n v="1.5488006617038876"/>
        <n v="607.2646559703795"/>
        <n v="10.208233419971494"/>
        <n v="2.2210521159874608"/>
        <n v="29.780052840158522"/>
        <n v="6.2017993716197894"/>
        <n v="2.501367989056088"/>
        <n v="283.5977771691696"/>
        <n v="39.849421394298616"/>
        <n v="12.621581862236068"/>
        <n v="55.81555270435039"/>
        <n v="0.2852496483825598"/>
        <n v="2.6721738077947226"/>
        <n v="14.746433523058961"/>
        <n v="0.9154734867186729"/>
        <n v="23.1818316758201"/>
        <n v="5.120432839021493"/>
        <n v="19.92218757354672"/>
        <n v="1.5814492753623186"/>
        <n v="2.5878607499207145"/>
        <n v="0.10284538909838875"/>
        <n v="29.865192185514612"/>
        <n v="0.7394278606965173"/>
        <n v="6.121561033931565"/>
        <n v="0.7030496349028638"/>
        <n v="27.177219321148826"/>
        <n v="2.5018706574024585"/>
        <n v="6.163550349177743"/>
        <n v="3.5228387096774196"/>
        <n v="1.500092131932928"/>
        <n v="0.996207784773898"/>
        <n v="0.3635454515150505"/>
        <n v="9.445811664190193"/>
        <n v="0.34123222748815163"/>
        <n v="2.1940978287996007"/>
        <n v="1.0759368836291914"/>
        <n v="0.6446712556373131"/>
        <n v="0.14032440588457187"/>
        <n v="238.90183800433664"/>
        <n v="17.840940353037436"/>
        <n v="35.701131439576315"/>
        <n v="1.0837049996303871"/>
        <n v="271.9981690045356"/>
        <n v="0.5323529411764706"/>
        <n v="4.181769805034551"/>
        <n v="29.41588100271038"/>
        <n v="5.793911719939118"/>
        <n v="1.4108878091872792"/>
        <n v="1.2486995515695067"/>
        <n v="8.71951219512195"/>
        <n v="0.6320947325438955"/>
        <n v="257.5681570338059"/>
        <n v="2.297803963577932"/>
        <n v="13.051902173913044"/>
        <n v="0.9684065934065934"/>
        <n v="1.19669742593492"/>
        <n v="0.5331932773109244"/>
        <n v="0.54297939373297"/>
        <n v="4.308155699721965"/>
        <n v="95.6921052631579"/>
        <n v="244.00804544973357"/>
        <n v="8.253504598063408"/>
        <n v="29.350706509149873"/>
        <n v="0.8531353135313532"/>
        <n v="3.9976366322008863"/>
        <n v="0.4353284671532847"/>
        <n v="0.31304306762372497"/>
        <n v="1.3413729128014844"/>
        <n v="15.890971116114143"/>
        <n v="0.6162060301507538"/>
        <n v="267.12017911071746"/>
        <n v="10.301461038961039"/>
        <n v="293.226902910866"/>
        <n v="12.3878169944369"/>
        <n v="11.23715932970995"/>
        <n v="6.845376549094376"/>
        <n v="7.759548942303616"/>
        <n v="1.913578947368421"/>
        <n v="1.5634481177982906"/>
        <n v="1.25585515253423"/>
        <n v="8.37720070422535"/>
        <n v="4.5549544419134405"/>
        <n v="398.51559741024136"/>
        <n v="1.3470301057770544"/>
        <n v="0.3879459646692068"/>
        <n v="2.6375236544702987"/>
        <n v="4.798505822896067"/>
        <n v="0.2753058954393771"/>
        <n v="11.318548387096774"/>
        <n v="245.06707947348102"/>
        <n v="7.384976525821595"/>
        <n v="4.041174540682415"/>
        <n v="0.288895668090299"/>
        <n v="8.581700521301457"/>
        <n v="0.15892805961593579"/>
        <n v="0.2172198488333881"/>
        <n v="22.85963081376636"/>
        <n v="476.59604190919674"/>
        <n v="0.7952286282306162"/>
        <n v="0.7084901714763697"/>
        <n v="8.15433910607011"/>
        <n v="3.8392555705604323"/>
        <n v="8.69540070073967"/>
        <n v="9.913020833333334"/>
        <n v="6.6279378991329105"/>
        <n v="4.143229784206782"/>
        <n v="0.5352620730270906"/>
        <n v="22.179021427493584"/>
        <n v="1.9610458911419424"/>
        <n v="0.2512820512820513"/>
        <n v="3.5705082319255546"/>
        <n v="1.6595002905287624"/>
        <n v="16.611420427553448"/>
        <n v="18.462402745890135"/>
        <n v="1.9218094667465548"/>
        <n v="0.2783591460862285"/>
        <n v="82.94250706880301"/>
        <n v="16.307053941908713"/>
        <n v="0.3015797032072762"/>
        <n v="1.721884498480243"/>
        <n v="13.232323232323232"/>
        <n v="9.8678028458113"/>
        <n v="0.23549364896073904"/>
        <n v="35.36971986567691"/>
        <n v="78.90270383399978"/>
        <n v="592.8338974738318"/>
        <n v="1.189099260916934"/>
        <n v="166.7856648124319"/>
        <n v="4.9986225895316805"/>
        <n v="3.8883057851239666"/>
        <n v="10.341085271317828"/>
        <n v="2.703919491525424"/>
        <n v="12.57219512195122"/>
        <n v="30.579813012783823"/>
        <n v="25.565017053283036"/>
        <n v="4.267161410018552"/>
        <n v="93.11594998964807"/>
        <n v="352.9382882047477"/>
        <n v="2.610701906412478"/>
        <n v="0.6355555555555555"/>
        <n v="3.101757095964472"/>
        <n v="2.451849445398431"/>
        <n v="0.9459016069416718"/>
        <n v="1.1202447655558831"/>
        <n v="0.4172742692248387"/>
        <n v="1.4824611845888442"/>
        <n v="10.687488504690085"/>
        <n v="0.450280767430978"/>
        <n v="12.739059967585089"/>
        <n v="443.39379474940336"/>
        <n v="4.660192108008127"/>
        <n v="10.995996591934007"/>
        <n v="8.784341156925692"/>
        <n v="1.6332541567695962"/>
        <n v="2.7335371589840074"/>
        <n v="76.6133952254642"/>
        <n v="2.705635588336983"/>
        <n v="0.172148355493352"/>
        <n v="0.5661194551170101"/>
        <n v="0.40405405405405403"/>
        <n v="6.763921113689095"/>
        <n v="11.702233250620347"/>
        <n v="10.103873530872372"/>
        <n v="0.8935246396683153"/>
        <n v="2.312130337564916"/>
        <n v="61.39759036144578"/>
        <n v="2.525660262412708"/>
        <n v="12.380252100840337"/>
        <n v="529.9949018884872"/>
        <n v="0.5806772908366534"/>
        <n v="1.8607263197304378"/>
        <n v="7.055003328798448"/>
        <n v="0.13284671532846715"/>
        <n v="24.61861397346199"/>
        <n v="6.87182965146411"/>
        <n v="7.865698729582577"/>
        <n v="61.814686003976824"/>
        <n v="4.5653759820426485"/>
        <n v="0.10078791858174654"/>
        <n v="2.1496062992125986"/>
        <n v="3.322027602365917"/>
        <n v="1.8565253336482817"/>
        <n v="0.38709677419354843"/>
        <n v="548.5044302914054"/>
        <n v="5.222072997313952"/>
        <n v="7.331268243559936"/>
        <n v="7.515345186515597"/>
        <n v="0.9163914740318224"/>
        <n v="0.4422970734400884"/>
        <n v="10.476884466621394"/>
        <n v="2.496573271517839"/>
        <n v="0.6856838041048566"/>
        <n v="0.9264982250991856"/>
        <n v="102.46691247816806"/>
        <n v="4.894375"/>
        <n v="8.483951231649664"/>
        <n v="2.8068221371388793"/>
        <n v="89.00863441552718"/>
        <n v="110.85849761512833"/>
        <n v="26.475841261451723"/>
        <n v="1.516454038526529"/>
        <n v="0.5798829395187514"/>
        <n v="5.111998940490905"/>
        <n v="1.5743222891566264"/>
        <n v="1.0158730158730158"/>
        <n v="8.069502844422459"/>
        <n v="1.318457300275482"/>
        <n v="0.10056925996204934"/>
        <n v="28.95142714071107"/>
        <n v="3.614541832669323"/>
        <n v="127.06594071385359"/>
        <n v="0.2513089005235602"/>
        <n v="414.5904488232074"/>
        <n v="1060.0808563851554"/>
        <n v="79.6098440772632"/>
        <n v="1.0366350067842605"/>
        <n v="4.836167565325591"/>
        <n v="4.934791843670348"/>
        <n v="4.501782682512733"/>
        <n v="20.949150219298247"/>
        <n v="0.0827250608272506"/>
        <n v="0.9440756513026053"/>
        <n v="7.269083969465648"/>
        <n v="19.50590175953079"/>
        <n v="31.505507474429578"/>
        <n v="5.840633130962707"/>
        <n v="6.110367892976589"/>
        <n v="0.5208039492242595"/>
        <n v="406.81168057210965"/>
        <n v="13.768734361670429"/>
        <n v="1.0508635831381734"/>
        <n v="0.9441789215686275"/>
        <n v="0.32751914791766396"/>
        <n v="3.5860927152317883"/>
        <n v="14.297987616099073"/>
        <n v="21.010175197000997"/>
        <n v="23.047463269054177"/>
        <n v="19.25378973105134"/>
        <n v="4.971859407103023"/>
        <n v="249.20000000000002"/>
        <n v="58.020878990380986"/>
        <n v="6.531961881192373"/>
        <n v="24.12148876404494"/>
        <n v="4.151209677419354"/>
        <n v="0.5591286307053942"/>
        <n v="5.015414798206278"/>
        <n v="0.7281569837447321"/>
        <n v="181.8017086330935"/>
        <n v="0.26773455377574373"/>
        <n v="24.002876569037657"/>
        <n v="19.723770907247843"/>
        <n v="2.633046078086528"/>
        <n v="6.764073814529316"/>
        <n v="4.145234952281245"/>
        <n v="2.3833935018050543"/>
        <n v="0.9251173708920187"/>
        <n v="6.4495692749461595"/>
        <n v="3.311278195488722"/>
        <n v="2.5832923574037654"/>
        <n v="9.18348463687151"/>
        <n v="1.7555604492402554"/>
        <n v="35.556800280063015"/>
        <n v="0.4411669890393295"/>
        <n v="3.7687207488299532"/>
        <n v="11.11195851128737"/>
        <n v="4.350638977635783"/>
        <n v="61.95522030651341"/>
        <n v="881.0665367367571"/>
        <n v="12.693322575343284"/>
        <n v="13.913185975609755"/>
        <n v="50.09560258599659"/>
        <n v="11.331186193485658"/>
        <n v="2.213376275471812"/>
        <n v="0.7014575741801145"/>
        <n v="21.2035549167565"/>
        <n v="275.01636381266746"/>
        <n v="14.059133176571184"/>
        <n v="0.15041128084606345"/>
        <n v="0.08871342313051556"/>
        <n v="13.53729860957846"/>
        <n v="15.969526627218933"/>
        <n v="6.946257197696737"/>
        <n v="6.363885751169922"/>
        <n v="0.31201814058956917"/>
        <n v="104.22179289026276"/>
        <n v="30.00582382400999"/>
        <n v="18.38761928679056"/>
        <n v="0.6196428571428572"/>
        <n v="0.4659090909090909"/>
        <n v="96.52395732793919"/>
        <n v="44.315206359945876"/>
        <n v="77.30178759200841"/>
        <n v="12.732550103662751"/>
        <n v="2.042646254784035"/>
        <n v="2.809962100703844"/>
        <n v="838.5837868098762"/>
        <n v="7.799364182267751"/>
        <n v="1.8934782608695655"/>
        <n v="27.571428571428573"/>
        <n v="2.558874709976798"/>
        <n v="3.503184713375796"/>
        <n v="1.2930298719772404"/>
        <n v="17.386275326117126"/>
        <n v="8.335643752373718"/>
        <n v="10.095020188425304"/>
        <n v="32.20918949771689"/>
        <n v="61.504276931301796"/>
        <n v="7.621745788667687"/>
        <n v="76.07548780487804"/>
        <n v="10.632844795189778"/>
        <n v="0.5900948366701793"/>
        <n v="2.3979011377010595"/>
        <n v="2.434603501544799"/>
        <n v="19.18688725490196"/>
      </sharedItems>
    </cacheField>
    <cacheField name="ctrl_amount_spent_usd" numFmtId="0">
      <sharedItems containsString="0" containsBlank="1" containsNumber="1">
        <n v="3.87"/>
        <n v="13.07"/>
        <n v="33.5899999999999"/>
        <n v="1.1"/>
        <n v="13.1899999999999"/>
        <n v="8.0"/>
        <n v="32.21"/>
        <n v="41.15"/>
        <n v="2.33"/>
        <n v="15.04"/>
        <n v="24.14"/>
        <n v="8.07"/>
        <n v="153.99"/>
        <n v="3.19"/>
        <n v="4.56999999999999"/>
        <n v="4.13"/>
        <n v="4.5"/>
        <n v="2.11"/>
        <n v="0.59"/>
        <n v="56.4799999999999"/>
        <n v="24.0"/>
        <n v="25.54"/>
        <n v="3.61"/>
        <n v="1.97"/>
        <n v="4.18"/>
        <n v="16.27"/>
        <n v="15.61"/>
        <n v="1.95"/>
        <n v="58.47"/>
        <n v="15.2399999999999"/>
        <n v="90.6099999999999"/>
        <n v="6.10999999999999"/>
        <n v="4.71"/>
        <n v="3.57"/>
        <n v="18.66"/>
        <n v="14.33"/>
        <n v="1.52"/>
        <n v="0.04"/>
        <n v="4.57"/>
        <n v="15.7799999999999"/>
        <n v="185.09"/>
        <n v="10.61"/>
        <n v="0.18"/>
        <n v="9.46999999999999"/>
        <n v="3.06"/>
        <n v="5.97999999999999"/>
        <n v="2.63"/>
        <n v="0.56"/>
        <n v="1.04"/>
        <n v="132.05"/>
        <n v="6.47"/>
        <n v="1.76"/>
        <n v="6.57"/>
        <n v="17.24"/>
        <n v="1.49"/>
        <n v="7.31"/>
        <n v="4.66"/>
        <n v="4.64"/>
        <n v="25.33"/>
        <n v="5.53999999999999"/>
        <n v="22.78"/>
        <n v="10.2799999999999"/>
        <n v="13.88"/>
        <n v="13.15"/>
        <n v="3.91"/>
        <n v="23.14"/>
        <n v="6.2"/>
        <n v="0.66"/>
        <n v="6.02"/>
        <n v="28.95"/>
        <n v="1.62"/>
        <n v="2.93999999999999"/>
        <n v="7.89"/>
        <n v="0.47"/>
        <n v="0.4"/>
        <n v="4.67"/>
        <n v="0.27"/>
        <n v="171.15"/>
        <n v="0.74"/>
        <n v="19.41"/>
        <n v="18.95"/>
        <n v="2.59"/>
        <n v="0.68"/>
        <n v="2.28"/>
        <n v="7.84"/>
        <n v="1.63"/>
        <n v="26.6"/>
        <n v="3.77"/>
        <n v="222.46"/>
        <n v="192.18"/>
        <n v="13.35"/>
        <n v="2.99"/>
        <n v="9.28"/>
        <n v="10.25"/>
        <n v="18.23"/>
        <n v="54.35"/>
        <n v="0.71"/>
        <n v="0.01"/>
        <n v="23.74"/>
        <n v="28.42"/>
        <n v="0.54"/>
        <n v="1.13"/>
        <n v="13.94"/>
        <n v="6.26"/>
        <n v="1.21"/>
        <n v="0.39"/>
        <n v="8.1"/>
        <n v="0.8"/>
        <n v="4.61"/>
        <n v="3.47"/>
        <n v="6.46"/>
        <n v="31.0199999999999"/>
        <n v="0.3"/>
        <n v="1.65999999999999"/>
        <n v="1.68"/>
        <n v="15.96"/>
        <n v="8.68"/>
        <n v="0.13"/>
        <n v="0.45"/>
        <n v="10.11"/>
        <n v="0.15"/>
        <n v="1.91"/>
        <n v="10.9"/>
        <n v="137.07"/>
        <n v="11.76"/>
        <n v="2.08"/>
        <n v="40.61"/>
        <n v="0.14"/>
        <n v="20.03"/>
        <n v="0.0"/>
        <n v="1.32"/>
        <n v="7.57"/>
        <n v="3.15999999999999"/>
        <n v="236.29"/>
        <n v="3.98999999999999"/>
        <n v="0.43"/>
        <n v="5.9"/>
        <n v="2.61"/>
        <n v="1.35"/>
        <n v="15.51"/>
        <n v="236.289999999999"/>
        <n v="5.31"/>
        <n v="1.94"/>
        <n v="1.11"/>
        <n v="12.53"/>
        <n v="0.16"/>
        <n v="31.8199999999999"/>
        <n v="7.96999999999999"/>
        <n v="6.77"/>
        <n v="26.52"/>
        <n v="17.18"/>
        <n v="0.999999999999999"/>
        <n v="15.06"/>
        <n v="190.51"/>
        <n v="2.06"/>
        <n v="11.43"/>
        <n v="2.26"/>
        <n v="1.65"/>
        <n v="0.73"/>
        <n v="15.97"/>
        <n v="10.7599999999999"/>
        <n v="37.47"/>
        <n v="112.35"/>
        <n v="7.5"/>
        <n v="0.09"/>
        <n v="11.18"/>
        <n v="11.21"/>
        <n v="40.5299999999999"/>
        <n v="2.45"/>
        <n v="28.22"/>
        <n v="7.41"/>
        <n v="2.04"/>
        <n v="0.61"/>
        <n v="21.39"/>
        <n v="1.17"/>
        <n v="9.57999999999999"/>
        <n v="14.9899999999999"/>
        <n v="3.46"/>
        <n v="1.57"/>
        <n v="0.05"/>
        <n v="8.72"/>
        <n v="5.47999999999999"/>
        <n v="4.37"/>
        <n v="264.14"/>
        <n v="36.96"/>
        <n v="8.28"/>
        <n v="5.59"/>
        <n v="3.62"/>
        <n v="1.74999999999999"/>
        <n v="7.12"/>
        <n v="0.32"/>
        <n v="5.03"/>
        <n v="38.12"/>
        <n v="1.78"/>
        <n v="1.18"/>
        <n v="3.13999999999999"/>
        <n v="9.51"/>
        <n v="52.89"/>
        <n v="19.7099999999999"/>
        <n v="6.14"/>
        <n v="6.49"/>
        <n v="7.26"/>
        <n v="2.3"/>
        <n v="209.46"/>
        <n v="6.43999999999999"/>
        <n v="0.02"/>
        <n v="248.61"/>
        <n v="30.2899999999999"/>
        <n v="14.05"/>
        <n v="3.59"/>
        <n v="3.5"/>
        <n v="3.97"/>
        <n v="32.36"/>
        <n v="2.03"/>
        <n v="2.38999999999999"/>
        <n v="351.219999999999"/>
        <n v="126.86"/>
        <n v="8.79"/>
        <n v="24.43"/>
        <n v="26.7899999999999"/>
        <n v="4.89"/>
        <n v="11.95"/>
        <n v="0.58"/>
        <n v="11.46"/>
        <n v="9.45999999999999"/>
        <n v="63.7"/>
        <n v="2.84"/>
        <n v="11.37"/>
        <n v="3.9"/>
        <n v="300.48"/>
        <n v="0.36"/>
        <n v="21.57"/>
        <n v="5.60999999999999"/>
        <n v="76.1"/>
        <n v="3.78"/>
        <n v="279.71"/>
        <n v="24.2199999999999"/>
        <n v="44.8999999999999"/>
        <n v="20.81"/>
        <n v="1.25"/>
        <n v="11.15"/>
        <n v="29.5"/>
        <n v="9.0"/>
        <n v="27.19"/>
        <n v="11.56"/>
        <n v="1.93"/>
        <n v="19.29"/>
        <n v="55.55"/>
        <n v="22.58"/>
        <n v="7.21"/>
        <n v="1.55"/>
        <n v="52.59"/>
        <n v="2.82"/>
        <n v="354.41"/>
        <n v="42.0"/>
        <n v="0.2"/>
        <n v="4.45"/>
        <n v="7.70999999999999"/>
        <n v="2.68"/>
        <n v="1.05"/>
        <n v="22.04"/>
        <n v="10.87"/>
        <n v="123.59"/>
        <n v="4.28"/>
        <n v="12.99"/>
        <n v="0.29"/>
        <n v="6.07"/>
        <n v="89.98"/>
        <n v="4.39"/>
        <n v="2.57999999999999"/>
        <n v="0.53"/>
        <n v="22.52"/>
        <n v="23.5399999999999"/>
        <n v="4.46"/>
        <n v="41.1"/>
        <n v="18.83"/>
        <n v="7.96"/>
        <n v="29.61"/>
        <n v="318.41"/>
        <n v="5.85999999999999"/>
        <n v="26.77"/>
        <n v="23.0899999999999"/>
        <n v="3.51"/>
        <n v="25.11"/>
        <n v="10.91"/>
        <n v="38.28"/>
        <n v="305.22"/>
        <n v="2.35"/>
        <n v="0.99"/>
        <n v="26.36"/>
        <n v="0.08"/>
        <n v="2.13"/>
        <n v="12.1899999999999"/>
        <n v="2.36"/>
        <n v="0.855"/>
        <n v="23.42"/>
        <n v="34.45"/>
        <n v="26.0"/>
        <n v="366.31"/>
        <n v="13.66"/>
        <n v="4.37499999999999"/>
        <n v="3.8425"/>
        <n v="1.815"/>
        <n v="2.27"/>
        <n v="64.8699999999999"/>
        <n v="7.685"/>
        <n v="0.28"/>
        <n v="17.49"/>
        <n v="9.92"/>
        <n v="7.53999999999999"/>
        <n v="39.725"/>
        <n v="1.19"/>
        <n v="19.8625"/>
        <n v="66.22"/>
        <n v="3.63"/>
        <n v="5.10499999999999"/>
        <n v="337.72"/>
        <n v="26.86"/>
        <n v="1.02"/>
        <n v="0.86"/>
        <n v="0.395"/>
        <n v="19.79"/>
        <n v="22.87"/>
        <n v="40.15"/>
        <n v="8.8"/>
        <n v="7.79"/>
        <n v="17.9"/>
        <n v="8.215"/>
        <n v="18.58"/>
        <n v="300.09"/>
        <n v="4.81"/>
        <n v="9.14"/>
        <n v="8.69"/>
        <n v="362.08"/>
        <n v="5.3"/>
        <n v="10.59"/>
        <n v="6.515"/>
        <n v="101.405"/>
        <n v="23.78"/>
        <n v="18.29"/>
        <n v="30.66"/>
        <n v="12.79"/>
        <n v="10.88"/>
        <n v="48.94"/>
        <n v="9.19"/>
        <n v="1.09"/>
        <n v="3.19999999999999"/>
        <n v="4.58"/>
        <n v="1.51"/>
        <n v="10.26"/>
        <n v="9.45"/>
        <n v="13.44"/>
        <n v="7.78999999999999"/>
        <n v="6.25"/>
        <n v="5.98"/>
        <n v="50.7024999999999"/>
        <n v="336.789999999999"/>
        <n v="331.419999999999"/>
        <n v="50.7025"/>
        <n v="11.96"/>
        <n v="5.67"/>
        <n v="38.6299999999999"/>
        <n v="13.33"/>
        <n v="5.19"/>
        <n v="24.89"/>
        <n v="40.91"/>
        <n v="3.2575"/>
        <n v="9.78"/>
        <n v="17.91"/>
        <n v="7.28"/>
        <n v="8.41"/>
        <n v="18.59"/>
        <n v="10.0"/>
        <n v="9.82999999999999"/>
        <n v="29.09"/>
        <n v="7.10999999999999"/>
        <n v="1.23"/>
        <n v="3.8"/>
        <n v="58.1799999999999"/>
        <n v="15.01"/>
        <n v="3.26"/>
        <n v="8.16"/>
        <n v="9.02"/>
        <n v="5.45"/>
        <n v="294.39"/>
        <n v="19.96"/>
        <n v="20.83"/>
        <n v="97.88"/>
        <n v="0.97"/>
        <n v="8.65"/>
        <n v="34.73"/>
        <n v="2.53"/>
        <n v="55.91"/>
        <m/>
        <n v="3.64"/>
        <n v="38.59"/>
        <n v="0.19"/>
        <n v="15.58"/>
        <n v="1.56"/>
        <n v="11.49"/>
        <n v="1.31"/>
        <n v="16.25"/>
        <n v="1.28"/>
        <n v="2.76"/>
        <n v="5.44999999999999"/>
        <n v="0.81"/>
        <n v="0.41"/>
        <n v="9.04"/>
        <n v="1.39"/>
        <n v="0.339999999999999"/>
        <n v="274.43"/>
        <n v="38.3099999999999"/>
        <n v="10.92"/>
        <n v="1.76999999999999"/>
        <n v="288.95"/>
        <n v="1.16"/>
        <n v="2.825"/>
        <n v="29.16"/>
        <n v="2.83"/>
        <n v="4.12"/>
        <n v="3.972"/>
        <n v="4.98999999999999"/>
        <n v="2.88999999999999"/>
        <n v="0.415"/>
        <n v="0.275"/>
        <n v="0.585"/>
        <n v="6.97"/>
        <n v="1.43"/>
        <n v="144.295"/>
        <n v="296.67"/>
        <n v="11.42"/>
        <n v="52.52"/>
        <n v="0.83"/>
        <n v="1.72"/>
        <n v="1.67"/>
        <n v="0.425"/>
        <n v="1.07"/>
        <n v="50.1149999999999"/>
        <n v="0.37"/>
        <n v="0.265"/>
        <n v="4.99"/>
        <n v="307.039999999999"/>
        <n v="14.61"/>
        <n v="24.95"/>
        <n v="19.8599999999999"/>
        <n v="0.78"/>
        <n v="1.7"/>
        <n v="0.23"/>
        <n v="5.075"/>
        <n v="3.66"/>
        <n v="3.335"/>
        <n v="0.55"/>
        <n v="0.505"/>
        <n v="9.79"/>
        <n v="3.04"/>
        <n v="0.44"/>
        <n v="3.76"/>
        <n v="283.46"/>
        <n v="4.43"/>
        <n v="3.95"/>
        <n v="0.62"/>
        <n v="40.5"/>
        <n v="1.6"/>
        <n v="12.31"/>
        <n v="5.395"/>
        <n v="4.98"/>
        <n v="11.55"/>
        <n v="6.60999999999999"/>
        <n v="19.16"/>
        <n v="9.37"/>
        <n v="0.285"/>
        <n v="54.99"/>
        <n v="1.44"/>
        <n v="0.94"/>
        <n v="0.82"/>
        <n v="49.5299999999999"/>
        <n v="34.33"/>
        <n v="2.305"/>
        <n v="2.96399999999999"/>
        <n v="12.426"/>
        <n v="0.38"/>
        <n v="1.8"/>
        <n v="35.97"/>
        <n v="3.035"/>
        <n v="13.01"/>
        <n v="104.635"/>
        <n v="644.22"/>
        <n v="4.65"/>
        <n v="187.14"/>
        <n v="1.13499999999999"/>
        <n v="1.485"/>
        <n v="2.8"/>
        <n v="27.01"/>
        <n v="18.965"/>
        <n v="62.13"/>
        <n v="0.57"/>
        <n v="78.15"/>
        <n v="86.73"/>
        <n v="5.86999999999999"/>
        <n v="0.65"/>
        <n v="4.165"/>
        <n v="4.17"/>
        <n v="2.0"/>
        <n v="4.48999999999999"/>
        <n v="0.794999999999999"/>
        <n v="1.515"/>
        <n v="20.9415"/>
        <n v="11.07"/>
        <n v="21.1"/>
        <n v="26.09"/>
        <n v="0.675"/>
        <n v="2.18"/>
        <n v="61.57"/>
        <n v="2.34"/>
        <n v="1.66"/>
        <n v="2.07"/>
        <n v="5.37"/>
        <n v="6.72"/>
        <n v="12.28"/>
        <n v="6.15"/>
        <n v="2.57"/>
        <n v="14.72"/>
        <n v="4.425"/>
        <n v="3.49"/>
        <n v="619.62"/>
        <n v="3.255"/>
        <n v="5.86"/>
        <n v="1.59"/>
        <n v="11.82"/>
        <n v="0.22"/>
        <n v="6.38"/>
        <n v="106.5"/>
        <n v="1.345"/>
        <n v="0.445"/>
        <n v="0.69"/>
        <n v="5.10999999999999"/>
        <n v="3.53"/>
        <n v="634.87"/>
        <n v="14.8"/>
        <n v="4.04"/>
        <n v="17.5099999999999"/>
        <n v="1.73"/>
        <n v="24.17"/>
        <n v="6.11"/>
        <n v="2.01"/>
        <n v="1.03"/>
        <n v="1.81"/>
        <n v="8.145"/>
        <n v="0.03"/>
        <n v="1.54"/>
        <n v="122.82"/>
        <n v="67.5099999999999"/>
        <n v="112.33"/>
        <n v="15.155"/>
        <n v="5.115"/>
        <n v="9.655"/>
        <n v="14.835"/>
        <n v="5.42"/>
        <n v="3.05"/>
        <n v="0.365"/>
        <n v="36.25"/>
        <n v="6.32"/>
        <n v="19.328"/>
        <n v="0.145"/>
        <n v="96.6399999999999"/>
        <n v="1292.81"/>
        <n v="109.355"/>
        <n v="1.46"/>
        <n v="4.085"/>
        <n v="12.885"/>
        <n v="2.395"/>
        <n v="0.42"/>
        <n v="1.995"/>
        <n v="11.6"/>
        <n v="28.61"/>
        <n v="35.81"/>
        <n v="11.945"/>
        <n v="11.8949999999999"/>
        <n v="0.559999999999999"/>
        <n v="34.845"/>
        <n v="19.3"/>
        <n v="2.235"/>
        <n v="2.30499999999999"/>
        <n v="7.67"/>
        <n v="12.745"/>
        <n v="18.695"/>
        <n v="4.38"/>
        <n v="62.3799999999999"/>
        <n v="22.466"/>
        <n v="3.0"/>
        <n v="0.975"/>
        <n v="15.495"/>
        <n v="2.78"/>
        <n v="12.97"/>
        <n v="10.86"/>
        <n v="8.80999999999999"/>
        <n v="6.88"/>
        <n v="7.42"/>
        <n v="0.914999999999999"/>
        <n v="20.665"/>
        <n v="8.33499999999999"/>
        <n v="7.59"/>
        <n v="5.705"/>
        <n v="51.35"/>
        <n v="10.745"/>
        <n v="18.82"/>
        <n v="0.224999999999999"/>
        <n v="70.4"/>
        <n v="1130.87"/>
        <n v="12.65"/>
        <n v="99.06"/>
        <n v="5.26"/>
        <n v="69.42"/>
        <n v="444.66"/>
        <n v="0.11"/>
        <n v="4.145"/>
        <n v="17.59"/>
        <n v="0.24"/>
        <n v="55.01"/>
        <n v="69.03"/>
        <n v="30.42"/>
        <n v="0.98"/>
        <n v="6.31499999999999"/>
        <n v="212.279999999999"/>
        <n v="8.92"/>
        <n v="3.68999999999999"/>
        <n v="6.65"/>
        <n v="8.51"/>
        <n v="1118.455"/>
        <n v="2.125"/>
        <n v="32.5999999999999"/>
        <n v="6.385"/>
        <n v="4.51"/>
        <n v="30.4299999999999"/>
        <n v="28.0349999999999"/>
        <n v="2.92"/>
        <n v="75.21"/>
        <n v="161.385"/>
        <n v="3.465"/>
        <n v="6.345"/>
        <n v="11.48"/>
      </sharedItems>
    </cacheField>
    <cacheField name="ctrl_conv" numFmtId="0">
      <sharedItems containsString="0" containsBlank="1" containsNumber="1">
        <n v="0.0"/>
        <n v="5.0"/>
        <n v="23.0"/>
        <n v="3.0"/>
        <n v="6.0"/>
        <n v="7.0"/>
        <n v="1.0"/>
        <n v="16.0"/>
        <n v="63.0"/>
        <n v="46.0"/>
        <n v="2.0"/>
        <n v="10.0"/>
        <n v="34.0"/>
        <n v="9.0"/>
        <n v="14.0"/>
        <n v="4.0"/>
        <n v="86.0"/>
        <n v="11.0"/>
        <n v="21.0"/>
        <n v="35.0"/>
        <n v="18.0"/>
        <n v="13.0"/>
        <n v="15.0"/>
        <n v="72.0"/>
        <n v="22.0"/>
        <n v="8.0"/>
        <n v="37.0"/>
        <n v="12.0"/>
        <n v="43.0"/>
        <n v="27.0"/>
        <n v="40.0"/>
        <n v="88.0"/>
        <n v="17.0"/>
        <n v="65.0"/>
        <n v="52.0"/>
        <n v="26.0"/>
        <n v="67.0"/>
        <n v="54.0"/>
        <n v="20.0"/>
        <n v="49.0"/>
        <n v="1.5"/>
        <n v="0.5"/>
        <n v="6.5"/>
        <n v="55.0"/>
        <m/>
        <n v="42.0"/>
        <n v="0.2"/>
        <n v="1.6"/>
        <n v="3.5"/>
        <n v="48.0"/>
        <n v="5.5"/>
        <n v="0.4"/>
        <n v="1.8"/>
        <n v="79.0"/>
        <n v="2.4"/>
        <n v="71.0"/>
        <n v="27.5"/>
        <n v="2.5"/>
        <n v="138.0"/>
        <n v="25.0"/>
        <n v="10.5"/>
        <n v="95.0"/>
        <n v="12.5"/>
        <n v="39.0"/>
        <n v="24.0"/>
        <n v="98.0"/>
        <n v="4.5"/>
        <n v="32.0"/>
      </sharedItems>
    </cacheField>
    <cacheField name="ctrl_revenue" numFmtId="0">
      <sharedItems containsString="0" containsBlank="1" containsNumber="1">
        <n v="0.0"/>
        <n v="230.52"/>
        <n v="1326.73"/>
        <n v="151.54"/>
        <n v="267.51"/>
        <n v="321.7"/>
        <n v="1646.29"/>
        <n v="230.25"/>
        <n v="43.3"/>
        <n v="1337.96"/>
        <n v="308.33"/>
        <n v="3847.52"/>
        <n v="126.86"/>
        <n v="237.99"/>
        <n v="32.99"/>
        <n v="2789.22"/>
        <n v="92.03"/>
        <n v="90.0"/>
        <n v="821.23"/>
        <n v="140.25"/>
        <n v="59.04"/>
        <n v="735.75"/>
        <n v="2228.96"/>
        <n v="544.51"/>
        <n v="68.18"/>
        <n v="59.99"/>
        <n v="775.35"/>
        <n v="356.37"/>
        <n v="81.24"/>
        <n v="187.23"/>
        <n v="435.21"/>
        <n v="776.47"/>
        <n v="5218.29"/>
        <n v="168.5"/>
        <n v="28.99"/>
        <n v="349.84"/>
        <n v="729.74"/>
        <n v="97.99"/>
        <n v="362.73"/>
        <n v="1002.3"/>
        <n v="89.64"/>
        <n v="225.39"/>
        <n v="2281.56"/>
        <n v="38.24"/>
        <n v="101.42"/>
        <n v="160.0"/>
        <n v="678.48"/>
        <n v="99.98"/>
        <n v="1499.22"/>
        <n v="1149.38"/>
        <n v="335.23"/>
        <n v="33.24"/>
        <n v="274.28"/>
        <n v="89.93"/>
        <n v="149.97"/>
        <n v="1233.12"/>
        <n v="61.42"/>
        <n v="333.34"/>
        <n v="109.11"/>
        <n v="44.99"/>
        <n v="1002.86"/>
        <n v="114.15"/>
        <n v="156.19"/>
        <n v="97.08"/>
        <n v="625.13"/>
        <n v="874.39"/>
        <n v="136.49"/>
        <n v="60.0"/>
        <n v="570.43"/>
        <n v="4479.11"/>
        <n v="1206.94"/>
        <n v="413.07"/>
        <n v="430.42"/>
        <n v="132.35"/>
        <n v="52.73"/>
        <n v="53.99"/>
        <n v="600.329999999999"/>
        <n v="153.99"/>
        <n v="2428.68"/>
        <n v="1096.63"/>
        <n v="355.75"/>
        <n v="224.39"/>
        <n v="50.88"/>
        <n v="225.05"/>
        <n v="97.37"/>
        <n v="60.49"/>
        <n v="74.64"/>
        <n v="26.99"/>
        <n v="236.0"/>
        <n v="480.48"/>
        <n v="96.0"/>
        <n v="52.29"/>
        <n v="413.09"/>
        <n v="6.98"/>
        <n v="263.33"/>
        <n v="30.0"/>
        <n v="24.99"/>
        <n v="380.69"/>
        <n v="172.01"/>
        <n v="2003.31"/>
        <n v="355.7"/>
        <n v="37.29"/>
        <n v="74.98"/>
        <n v="11.14"/>
        <n v="119.76"/>
        <n v="140.0"/>
        <n v="627.83"/>
        <n v="652.49"/>
        <n v="716.01"/>
        <n v="213.9"/>
        <n v="199.09"/>
        <n v="1216.56"/>
        <n v="360.32"/>
        <n v="736.9"/>
        <n v="181.92"/>
        <n v="236.7"/>
        <n v="20.0"/>
        <n v="58.99"/>
        <n v="98.65"/>
        <n v="653.57"/>
        <n v="225.9"/>
        <n v="124.35"/>
        <n v="2379.47"/>
        <n v="46.1"/>
        <n v="177.71"/>
        <n v="33.0"/>
        <n v="177.35"/>
        <n v="202.97"/>
        <n v="106.09"/>
        <n v="1548.55"/>
        <n v="2153.57"/>
        <n v="336.07"/>
        <n v="264.049999999999"/>
        <n v="50.99"/>
        <n v="128.24"/>
        <n v="4766.27"/>
        <n v="727.15"/>
        <n v="83.25"/>
        <n v="1373.97"/>
        <n v="285.08"/>
        <n v="223.49"/>
        <n v="640.62"/>
        <n v="302.71"/>
        <n v="172.61"/>
        <n v="43.03"/>
        <n v="3658.59"/>
        <n v="398.78"/>
        <n v="1107.68"/>
        <n v="151.3"/>
        <n v="2574.2"/>
        <n v="777.86"/>
        <n v="1414.20999999999"/>
        <n v="603.01"/>
        <n v="23.99"/>
        <n v="461.64"/>
        <n v="679.359999999999"/>
        <n v="49.99"/>
        <n v="698.92"/>
        <n v="152.71"/>
        <n v="133.785"/>
        <n v="31.89"/>
        <n v="3826.24"/>
        <n v="807.3"/>
        <n v="212.84"/>
        <n v="503.84"/>
        <n v="104.01"/>
        <n v="342.49"/>
        <n v="296.11"/>
        <n v="129.055"/>
        <n v="62.03"/>
        <n v="136.81"/>
        <n v="277.0"/>
        <n v="453.2"/>
        <n v="91.98"/>
        <n v="143.65"/>
        <n v="91.0"/>
        <n v="633.47"/>
        <n v="50.0"/>
        <n v="186.0"/>
        <n v="21.13"/>
        <n v="599.18"/>
        <n v="3018.94"/>
        <n v="707.319999999999"/>
        <n v="195.98"/>
        <n v="1429.16"/>
        <n v="2201.1"/>
        <n v="54.0"/>
        <n v="29.25"/>
        <n v="252.97"/>
        <n v="189.84"/>
        <n v="153.769999999999"/>
        <n v="248.7"/>
        <n v="2524.06999999999"/>
        <n v="465.37"/>
        <n v="104.98"/>
        <n v="10.7475"/>
        <n v="361.72"/>
        <n v="262.79"/>
        <n v="34.99"/>
        <n v="21.495"/>
        <n v="89.24"/>
        <n v="209.96"/>
        <n v="141.475"/>
        <n v="70.7375"/>
        <n v="385.37"/>
        <n v="109.99"/>
        <n v="1934.47"/>
        <n v="298.69"/>
        <n v="479.61"/>
        <n v="99.96"/>
        <n v="107.99"/>
        <n v="355.38"/>
        <n v="12.96"/>
        <n v="2138.7"/>
        <n v="320.419999999999"/>
        <n v="39.98"/>
        <n v="4472.36"/>
        <n v="849.92"/>
        <n v="145.09"/>
        <n v="815.75"/>
        <n v="823.69"/>
        <n v="161.06"/>
        <n v="785.52"/>
        <n v="612.87"/>
        <n v="362.95"/>
        <n v="16.99"/>
        <n v="322.97"/>
        <n v="210.82"/>
        <n v="407.875"/>
        <n v="3648.67"/>
        <n v="3686.84"/>
        <n v="103.98"/>
        <n v="72.545"/>
        <n v="446.32"/>
        <n v="107.935"/>
        <n v="215.87"/>
        <n v="252.99"/>
        <n v="109.98"/>
        <n v="39.99"/>
        <n v="3096.55"/>
        <n v="868.62"/>
        <n v="79.93"/>
        <n v="338.2"/>
        <n v="130.05"/>
        <n v="167.51"/>
        <m/>
        <n v="97.13"/>
        <n v="47.14"/>
        <n v="64.41"/>
        <n v="559.94"/>
        <n v="144.0"/>
        <n v="614.64"/>
        <n v="37.46"/>
        <n v="2227.93"/>
        <n v="173.86"/>
        <n v="253.98"/>
        <n v="2999.42"/>
        <n v="29.99"/>
        <n v="676.27"/>
        <n v="178.48"/>
        <n v="1.252"/>
        <n v="185.99"/>
        <n v="69.142"/>
        <n v="592.28"/>
        <n v="17.495"/>
        <n v="12.495"/>
        <n v="972.995"/>
        <n v="2278.23"/>
        <n v="69.005"/>
        <n v="546.95"/>
        <n v="135.0"/>
        <n v="79.975"/>
        <n v="14.02"/>
        <n v="3359.2"/>
        <n v="147.07"/>
        <n v="345.709999999999"/>
        <n v="6.26"/>
        <n v="156.13"/>
        <n v="359.89"/>
        <n v="542.6"/>
        <n v="3068.62"/>
        <n v="51.47"/>
        <n v="564.95"/>
        <n v="411.95"/>
        <n v="24.995"/>
        <n v="72.0"/>
        <n v="538.37"/>
        <n v="95.6"/>
        <n v="230.99"/>
        <n v="200.48"/>
        <n v="347.84"/>
        <n v="142.84"/>
        <n v="9.86"/>
        <n v="67.134"/>
        <n v="52.5"/>
        <n v="710.68"/>
        <n v="4387.93"/>
        <n v="708.1"/>
        <n v="134.875"/>
        <n v="70.6"/>
        <n v="83.89"/>
        <n v="40.0"/>
        <n v="202.98"/>
        <n v="269.82"/>
        <n v="335.67"/>
        <n v="842.28"/>
        <n v="642.11"/>
        <n v="67.9799999999999"/>
        <n v="17.35"/>
        <n v="390.68"/>
        <n v="67.1339999999999"/>
        <n v="158.0625"/>
        <n v="85.49"/>
        <n v="54.99"/>
        <n v="782.28"/>
        <n v="23.68"/>
        <n v="29.995"/>
        <n v="121.49"/>
        <n v="3835.89"/>
        <n v="223.0"/>
        <n v="165.59"/>
        <n v="164.95"/>
        <n v="137.8"/>
        <n v="20.42"/>
        <n v="37.6"/>
        <n v="105.6"/>
        <n v="3875.76"/>
        <n v="99.99"/>
        <n v="104.95"/>
        <n v="90.65"/>
        <n v="269.75"/>
        <n v="1374.95"/>
        <n v="60.175"/>
        <n v="243.67"/>
        <n v="283.67"/>
        <n v="43.726"/>
        <n v="218.63"/>
        <n v="9096.11"/>
        <n v="1485.11"/>
        <n v="36.0"/>
        <n v="42.995"/>
        <n v="270.07"/>
        <n v="280.07"/>
        <n v="368.46"/>
        <n v="199.0"/>
        <n v="209.779999999999"/>
        <n v="276.99"/>
        <n v="66.0"/>
        <n v="48.7339999999999"/>
        <n v="171.78"/>
        <n v="629.99"/>
        <n v="585.66"/>
        <n v="48.5"/>
        <n v="233.995"/>
        <n v="216.97"/>
        <n v="505.62"/>
        <n v="7061.61999999999"/>
        <n v="314.72"/>
        <n v="706.035"/>
        <n v="155.27"/>
        <n v="3761.32"/>
        <n v="17.18"/>
        <n v="10.0"/>
        <n v="2359.7"/>
        <n v="68.61"/>
        <n v="561.36"/>
        <n v="557.65"/>
        <n v="231.76"/>
        <n v="6814.73"/>
        <n v="299.85"/>
        <n v="624.99"/>
        <n v="186.97"/>
        <n v="93.42"/>
        <n v="805.47"/>
        <n v="1651.39"/>
        <n v="654.27"/>
      </sharedItems>
    </cacheField>
    <cacheField name="test_reach" numFmtId="0">
      <sharedItems containsSemiMixedTypes="0" containsString="0" containsNumber="1" containsInteger="1">
        <n v="4242.0"/>
        <n v="12875.0"/>
        <n v="30795.0"/>
        <n v="873.0"/>
        <n v="8803.0"/>
        <n v="5339.0"/>
        <n v="25670.0"/>
        <n v="51364.0"/>
        <n v="2163.0"/>
        <n v="13902.0"/>
        <n v="17930.0"/>
        <n v="8380.0"/>
        <n v="226263.0"/>
        <n v="6746.0"/>
        <n v="2600.0"/>
        <n v="3980.0"/>
        <n v="5806.0"/>
        <n v="27256.0"/>
        <n v="2132.0"/>
        <n v="50184.0"/>
        <n v="114369.0"/>
        <n v="39886.0"/>
        <n v="30297.0"/>
        <n v="1036.0"/>
        <n v="28792.0"/>
        <n v="20436.0"/>
        <n v="12353.0"/>
        <n v="10062.0"/>
        <n v="63731.0"/>
        <n v="29381.0"/>
        <n v="705121.0"/>
        <n v="96415.0"/>
        <n v="12232.0"/>
        <n v="5213.0"/>
        <n v="269688.0"/>
        <n v="82446.0"/>
        <n v="2041.0"/>
        <n v="169.0"/>
        <n v="13604.0"/>
        <n v="24723.0"/>
        <n v="1151089.0"/>
        <n v="72223.0"/>
        <n v="769.0"/>
        <n v="46902.0"/>
        <n v="4169.0"/>
        <n v="19605.0"/>
        <n v="7210.0"/>
        <n v="795.0"/>
        <n v="729.0"/>
        <n v="1074906.0"/>
        <n v="166361.0"/>
        <n v="12392.0"/>
        <n v="38313.0"/>
        <n v="135773.0"/>
        <n v="2607.0"/>
        <n v="12213.0"/>
        <n v="55551.0"/>
        <n v="25967.0"/>
        <n v="48587.0"/>
        <n v="86639.0"/>
        <n v="247998.0"/>
        <n v="140507.0"/>
        <n v="50223.0"/>
        <n v="18301.0"/>
        <n v="12603.0"/>
        <n v="62007.0"/>
        <n v="8028.0"/>
        <n v="1012.0"/>
        <n v="77375.0"/>
        <n v="248111.0"/>
        <n v="3495.0"/>
        <n v="7994.0"/>
        <n v="23624.0"/>
        <n v="862.0"/>
        <n v="953.0"/>
        <n v="11988.0"/>
        <n v="731.0"/>
        <n v="617601.0"/>
        <n v="708.0"/>
        <n v="111008.0"/>
        <n v="73600.0"/>
        <n v="11128.0"/>
        <n v="939.0"/>
        <n v="5142.0"/>
        <n v="23328.0"/>
        <n v="7748.0"/>
        <n v="95712.0"/>
        <n v="13400.0"/>
        <n v="774529.0"/>
        <n v="707073.0"/>
        <n v="47000.0"/>
        <n v="12048.0"/>
        <n v="35688.0"/>
        <n v="38528.0"/>
        <n v="97248.0"/>
        <n v="176065.0"/>
        <n v="11440.0"/>
        <n v="1.0"/>
        <n v="88576.0"/>
        <n v="158336.0"/>
        <n v="431.0"/>
        <n v="3480.0"/>
        <n v="41456.0"/>
        <n v="16768.0"/>
        <n v="2746.0"/>
        <n v="2124.0"/>
        <n v="27008.0"/>
        <n v="2091.0"/>
        <n v="23680.0"/>
        <n v="1922.0"/>
        <n v="43048.0"/>
        <n v="154593.0"/>
        <n v="139137.0"/>
        <n v="865.0"/>
        <n v="3362.0"/>
        <n v="22400.0"/>
        <n v="803.0"/>
        <n v="82576.0"/>
        <n v="24128.0"/>
        <n v="8722.0"/>
        <n v="782.0"/>
        <n v="14708.0"/>
        <n v="20100.0"/>
        <n v="14568.0"/>
        <n v="9832.0"/>
        <n v="39672.0"/>
        <n v="680707.0"/>
        <n v="26592.0"/>
        <n v="12504.0"/>
        <n v="220353.0"/>
        <n v="30944.0"/>
        <n v="98336.0"/>
        <n v="319.0"/>
        <n v="3280.0"/>
        <n v="5001.0"/>
        <n v="3252.0"/>
        <n v="23432.0"/>
        <n v="6116.0"/>
        <n v="1098500.0"/>
        <n v="9686.0"/>
        <n v="21524.0"/>
        <n v="20088.0"/>
        <n v="47217.0"/>
        <n v="20129.0"/>
        <n v="34976.0"/>
        <n v="42656.0"/>
        <n v="25376.0"/>
        <n v="81936.0"/>
        <n v="32496.0"/>
        <n v="11552.0"/>
        <n v="3634.0"/>
        <n v="183073.0"/>
        <n v="16596.0"/>
        <n v="163873.0"/>
        <n v="58224.0"/>
        <n v="13784.0"/>
        <n v="220288.0"/>
        <n v="44160.0"/>
        <n v="12672.0"/>
        <n v="102752.0"/>
        <n v="980484.0"/>
        <n v="31544.0"/>
        <n v="36144.0"/>
        <n v="11952.0"/>
        <n v="6708.0"/>
        <n v="9230.0"/>
        <n v="47840.0"/>
        <n v="2188.0"/>
        <n v="30424.0"/>
        <n v="21264.0"/>
        <n v="60368.0"/>
        <n v="266240.0"/>
        <n v="35472.0"/>
        <n v="427.0"/>
        <n v="112864.0"/>
        <n v="60608.0"/>
        <n v="42720.0"/>
        <n v="5940.0"/>
        <n v="268928.0"/>
        <n v="79744.0"/>
        <n v="40144.0"/>
        <n v="1579.0"/>
        <n v="104064.0"/>
        <n v="13824.0"/>
        <n v="24032.0"/>
        <n v="58736.0"/>
        <n v="20808.0"/>
        <n v="36848.0"/>
        <n v="12952.0"/>
        <n v="874.0"/>
        <n v="611.0"/>
        <n v="67792.0"/>
        <n v="7986.0"/>
        <n v="10182.0"/>
        <n v="1080577.0"/>
        <n v="166624.0"/>
        <n v="32208.0"/>
        <n v="57136.0"/>
        <n v="3826.0"/>
        <n v="8716.0"/>
        <n v="12028.0"/>
        <n v="3485.0"/>
        <n v="3697.0"/>
        <n v="59728.0"/>
        <n v="677.0"/>
        <n v="68112.0"/>
        <n v="299328.0"/>
        <n v="23552.0"/>
        <n v="7448.0"/>
        <n v="38832.0"/>
        <n v="31368.0"/>
        <n v="488320.0"/>
        <n v="174464.0"/>
        <n v="37480.0"/>
        <n v="48976.0"/>
        <n v="60320.0"/>
        <n v="58480.0"/>
        <n v="24360.0"/>
        <n v="755.0"/>
        <n v="877184.0"/>
        <n v="15672.0"/>
        <n v="396.0"/>
        <n v="12092.0"/>
        <n v="1025537.0"/>
        <n v="47424.0"/>
        <n v="136800.0"/>
        <n v="9060.0"/>
        <n v="14004.0"/>
        <n v="4224.0"/>
        <n v="18936.0"/>
        <n v="90608.0"/>
        <n v="7818.0"/>
        <n v="8524.0"/>
        <n v="1301248.0"/>
        <n v="452864.0"/>
        <n v="15964.0"/>
        <n v="45064.0"/>
        <n v="36536.0"/>
        <n v="9624.0"/>
        <n v="72352.0"/>
        <n v="913.0"/>
        <n v="11644.0"/>
        <n v="54656.0"/>
        <n v="550784.0"/>
        <n v="8886.0"/>
        <n v="44216.0"/>
        <n v="6670.0"/>
        <n v="643.0"/>
        <n v="1127680.0"/>
        <n v="721.0"/>
        <n v="288192.0"/>
        <n v="7598.0"/>
        <n v="348608.0"/>
        <n v="5102.0"/>
        <n v="1250048.0"/>
        <n v="31640.0"/>
        <n v="86848.0"/>
        <n v="179456.0"/>
        <n v="1937.0"/>
        <n v="33264.0"/>
        <n v="96864.0"/>
        <n v="31920.0"/>
        <n v="98352.0"/>
        <n v="107104.0"/>
        <n v="2926.0"/>
        <n v="68688.0"/>
        <n v="260416.0"/>
        <n v="72689.0"/>
        <n v="177792.0"/>
        <n v="3167.0"/>
        <n v="182977.0"/>
        <n v="4139.0"/>
        <n v="1030146.0"/>
        <n v="171968.0"/>
        <n v="591.0"/>
        <n v="15944.0"/>
        <n v="221888.0"/>
        <n v="28776.0"/>
        <n v="2294.0"/>
        <n v="58896.0"/>
        <n v="40768.0"/>
        <n v="406338.0"/>
        <n v="8090.0"/>
        <n v="18056.0"/>
        <n v="138432.0"/>
        <n v="1600.0"/>
        <n v="15200.0"/>
        <n v="5684.0"/>
        <n v="203713.0"/>
        <n v="33368.0"/>
        <n v="10304.0"/>
        <n v="1026.0"/>
        <n v="62353.0"/>
        <n v="40504.0"/>
        <n v="18708.0"/>
        <n v="101312.0"/>
        <n v="85808.0"/>
        <n v="45104.0"/>
        <n v="52416.0"/>
        <n v="955906.0"/>
        <n v="41448.0"/>
        <n v="100448.0"/>
        <n v="59536.0"/>
        <n v="34968.0"/>
        <n v="116320.0"/>
        <n v="60192.0"/>
        <n v="93808.0"/>
        <n v="973826.0"/>
        <n v="6808.0"/>
        <n v="3691.0"/>
        <n v="50977.0"/>
        <n v="834.0"/>
        <n v="7038.0"/>
        <n v="23336.0"/>
        <n v="18908.0"/>
        <n v="13788.0"/>
        <n v="220866.0"/>
        <n v="179392.0"/>
        <n v="61152.0"/>
        <n v="806.0"/>
        <n v="1359362.0"/>
        <n v="51232.0"/>
        <n v="31672.0"/>
        <n v="64544.0"/>
        <n v="4106.0"/>
        <n v="555779.0"/>
        <n v="24008.0"/>
        <n v="424257.0"/>
        <n v="5170.0"/>
        <n v="207776.0"/>
        <n v="2932.0"/>
        <n v="135778.0"/>
        <n v="31032.0"/>
        <n v="65280.0"/>
        <n v="18760.0"/>
        <n v="31416.0"/>
        <n v="17096.0"/>
        <n v="182112.0"/>
        <n v="142592.0"/>
        <n v="11404.0"/>
        <n v="409.0"/>
        <n v="2098.0"/>
        <n v="73776.0"/>
        <n v="1317890.0"/>
        <n v="61872.0"/>
        <n v="8354.0"/>
        <n v="2279.0"/>
        <n v="3385.0"/>
        <n v="75744.0"/>
        <n v="103295.0"/>
        <n v="160609.0"/>
        <n v="54368.0"/>
        <n v="24312.0"/>
        <n v="118048.0"/>
        <n v="37448.0"/>
        <n v="2343.0"/>
        <n v="4462.0"/>
        <n v="123009.0"/>
        <n v="1282819.0"/>
        <n v="22608.0"/>
        <n v="34960.0"/>
        <n v="92640.0"/>
        <n v="1843645.0"/>
        <n v="2943.0"/>
        <n v="52784.0"/>
        <n v="703.0"/>
        <n v="34216.0"/>
        <n v="256960.0"/>
        <n v="14319.0"/>
        <n v="52366.0"/>
        <n v="18123.0"/>
        <n v="103377.0"/>
        <n v="38566.0"/>
        <n v="34632.0"/>
        <n v="271935.0"/>
        <n v="375150.0"/>
        <n v="3166.0"/>
        <n v="4441.0"/>
        <n v="51357.0"/>
        <n v="30976.0"/>
        <n v="74928.0"/>
        <n v="319215.0"/>
        <n v="101952.0"/>
        <n v="11856.0"/>
        <n v="139156.0"/>
        <n v="1521.0"/>
        <n v="1783487.0"/>
        <n v="1758675.0"/>
        <n v="13783.0"/>
        <n v="346432.0"/>
        <n v="16515.0"/>
        <n v="53228.0"/>
        <n v="279871.0"/>
        <n v="6430.0"/>
        <n v="41111.0"/>
        <n v="18520.0"/>
        <n v="21420.0"/>
        <n v="751189.0"/>
        <n v="566912.0"/>
        <n v="100832.0"/>
        <n v="53809.0"/>
        <n v="200320.0"/>
        <n v="87887.0"/>
        <n v="58383.0"/>
        <n v="94176.0"/>
        <n v="155231.0"/>
        <n v="26640.0"/>
        <n v="8384.0"/>
        <n v="22308.0"/>
        <n v="738.0"/>
        <n v="48704.0"/>
        <n v="24824.0"/>
        <n v="12852.0"/>
        <n v="14508.0"/>
        <n v="12964.0"/>
        <n v="298175.0"/>
        <n v="40832.0"/>
        <n v="12112.0"/>
        <n v="900092.0"/>
        <n v="11696.0"/>
        <n v="2110462.0"/>
        <n v="56688.0"/>
        <n v="184896.0"/>
        <n v="752898.0"/>
        <n v="68256.0"/>
        <n v="66096.0"/>
        <n v="328896.0"/>
        <n v="516477.0"/>
        <n v="431168.0"/>
        <n v="177123.0"/>
        <n v="60623.0"/>
        <n v="2325.0"/>
        <n v="271936.0"/>
        <n v="15525.0"/>
        <n v="40991.0"/>
        <n v="2917.0"/>
        <n v="50368.0"/>
        <n v="441.0"/>
        <n v="67536.0"/>
        <n v="230847.0"/>
        <n v="142017.0"/>
        <n v="1360.0"/>
        <n v="49024.0"/>
        <n v="3742.0"/>
        <n v="4439.0"/>
        <n v="10912.0"/>
        <n v="81375.0"/>
        <n v="21708.0"/>
        <n v="55904.0"/>
        <n v="29999.0"/>
        <n v="43072.0"/>
        <n v="844.0"/>
        <n v="16028.0"/>
        <n v="2028.0"/>
        <n v="16852.0"/>
        <n v="5302.0"/>
        <n v="2072574.0"/>
        <n v="617215.0"/>
        <n v="171939.0"/>
        <n v="95.0"/>
        <n v="16616.0"/>
        <n v="40583.0"/>
        <n v="835.0"/>
        <n v="2079743.0"/>
        <n v="3400.0"/>
        <n v="259328.0"/>
        <n v="1079554.0"/>
        <n v="17652.0"/>
        <n v="13140.0"/>
        <n v="18112.0"/>
        <n v="22300.0"/>
        <n v="41984.0"/>
        <n v="2449.0"/>
        <n v="18340.0"/>
        <n v="29872.0"/>
        <n v="25760.0"/>
        <n v="25480.0"/>
        <n v="17380.0"/>
        <n v="4118.0"/>
        <n v="11900.0"/>
        <n v="46976.0"/>
        <n v="103584.0"/>
        <n v="75425.0"/>
        <n v="1751040.0"/>
        <n v="3485697.0"/>
        <n v="390273.0"/>
        <n v="552576.0"/>
        <n v="36360.0"/>
        <n v="13700.0"/>
        <n v="42352.0"/>
        <n v="65184.0"/>
        <n v="2156.0"/>
        <n v="1062911.0"/>
        <n v="1592.0"/>
        <n v="4901.0"/>
        <n v="2806.0"/>
        <n v="3453953.0"/>
        <n v="98560.0"/>
        <n v="22124.0"/>
        <n v="537470.0"/>
        <n v="50304.0"/>
        <n v="460159.0"/>
        <n v="10490.0"/>
        <n v="70767.0"/>
        <n v="12536.0"/>
        <n v="38000.0"/>
        <n v="301057.0"/>
        <n v="33304.0"/>
        <n v="38624.0"/>
        <n v="14048.0"/>
        <n v="3398.0"/>
        <n v="4916.0"/>
        <n v="5774.0"/>
        <n v="94591.0"/>
        <n v="72816.0"/>
        <n v="3596.0"/>
        <n v="15376.0"/>
        <n v="3468289.0"/>
        <n v="68160.0"/>
        <n v="36576.0"/>
        <n v="9834.0"/>
        <n v="22252.0"/>
        <n v="2750.0"/>
        <n v="55824.0"/>
        <n v="24344.0"/>
        <n v="512641.0"/>
        <n v="859.0"/>
        <n v="7042.0"/>
        <n v="2391.0"/>
        <n v="795521.0"/>
        <n v="5408.0"/>
        <n v="189568.0"/>
        <n v="89905.0"/>
        <n v="40320.0"/>
        <n v="160191.0"/>
        <n v="67472.0"/>
        <n v="27168.0"/>
        <n v="72384.0"/>
        <n v="848256.0"/>
        <n v="3748.0"/>
        <n v="31200.0"/>
        <n v="40792.0"/>
        <n v="2749.0"/>
        <n v="4191.0"/>
        <n v="6884.0"/>
        <n v="32408.0"/>
        <n v="789375.0"/>
        <n v="434686.0"/>
        <n v="10014.0"/>
        <n v="2389.0"/>
        <n v="3183.0"/>
        <n v="50128.0"/>
        <n v="2089.0"/>
        <n v="7896.0"/>
        <n v="14256.0"/>
        <n v="130336.0"/>
        <n v="459904.0"/>
        <n v="83136.0"/>
        <n v="45264.0"/>
        <n v="31624.0"/>
        <n v="1352191.0"/>
        <n v="3939326.0"/>
        <n v="33961.0"/>
        <n v="1198338.0"/>
        <n v="8712.0"/>
        <n v="24200.0"/>
        <n v="10836.0"/>
        <n v="124608.0"/>
        <n v="262400.0"/>
        <n v="576510.0"/>
        <n v="752641.0"/>
        <n v="539.0"/>
        <n v="473342.0"/>
        <n v="43136.0"/>
        <n v="110784.0"/>
        <n v="2700.0"/>
        <n v="67327.0"/>
        <n v="21547.0"/>
        <n v="50593.0"/>
        <n v="27128.0"/>
        <n v="136191.0"/>
        <n v="1739.0"/>
        <n v="43496.0"/>
        <n v="8548.0"/>
        <n v="9872.0"/>
        <n v="81295.0"/>
        <n v="30168.0"/>
        <n v="422783.0"/>
        <n v="280511.0"/>
        <n v="720513.0"/>
        <n v="2105.0"/>
        <n v="4452.0"/>
        <n v="666.0"/>
        <n v="34016.0"/>
        <n v="48256.0"/>
        <n v="43385.0"/>
        <n v="8574.0"/>
        <n v="42945.0"/>
        <n v="88800.0"/>
        <n v="68960.0"/>
        <n v="16120.0"/>
        <n v="96656.0"/>
        <n v="61263.0"/>
        <n v="295.0"/>
        <n v="110912.0"/>
        <n v="249.0"/>
        <n v="88639.0"/>
        <n v="14280.0"/>
        <n v="3943421.0"/>
        <n v="120480.0"/>
        <n v="2671.0"/>
        <n v="172735.0"/>
        <n v="2740.0"/>
        <n v="727937.0"/>
        <n v="246976.0"/>
        <n v="44080.0"/>
        <n v="821762.0"/>
        <n v="3564.0"/>
        <n v="3046.0"/>
        <n v="3429.0"/>
        <n v="104991.0"/>
        <n v="84670.0"/>
        <n v="5208.0"/>
        <n v="951.0"/>
        <n v="4055038.0"/>
        <n v="202528.0"/>
        <n v="215487.0"/>
        <n v="171487.0"/>
        <n v="13324.0"/>
        <n v="1811.0"/>
        <n v="338690.0"/>
        <n v="79376.0"/>
        <n v="39368.0"/>
        <n v="4789.0"/>
        <n v="39832.0"/>
        <n v="15459.0"/>
        <n v="9600.0"/>
        <n v="64304.0"/>
        <n v="20.0"/>
        <n v="2873.0"/>
        <n v="1259263.0"/>
        <n v="889985.0"/>
        <n v="726528.0"/>
        <n v="757504.0"/>
        <n v="73808.0"/>
        <n v="181216.0"/>
        <n v="26560.0"/>
        <n v="1260.0"/>
        <n v="258752.0"/>
        <n v="24952.0"/>
        <n v="21780.0"/>
        <n v="1054.0"/>
        <n v="191712.0"/>
        <n v="26104.0"/>
        <n v="19836.0"/>
        <n v="382.0"/>
        <n v="116928.0"/>
        <n v="5552128.0"/>
        <n v="1100032.0"/>
        <n v="47168.0"/>
        <n v="2411.0"/>
        <n v="75328.0"/>
        <n v="188480.0"/>
        <n v="21888.0"/>
        <n v="101536.0"/>
        <n v="1644.0"/>
        <n v="31936.0"/>
        <n v="47160.0"/>
        <n v="218240.0"/>
        <n v="244032.0"/>
        <n v="147584.0"/>
        <n v="90896.0"/>
        <n v="2836.0"/>
        <n v="53696.0"/>
        <n v="489982.0"/>
        <n v="1093120.0"/>
        <n v="19176.0"/>
        <n v="48960.0"/>
        <n v="66848.0"/>
        <n v="262015.0"/>
        <n v="2416.0"/>
        <n v="25840.0"/>
        <n v="196065.0"/>
        <n v="34848.0"/>
        <n v="304705.0"/>
        <n v="42480.0"/>
        <n v="277887.0"/>
        <n v="349119.0"/>
        <n v="432896.0"/>
        <n v="36704.0"/>
        <n v="5784.0"/>
        <n v="128448.0"/>
        <n v="212608.0"/>
        <n v="71168.0"/>
        <n v="437.0"/>
        <n v="45888.0"/>
        <n v="62416.0"/>
        <n v="15784.0"/>
        <n v="90976.0"/>
        <n v="17124.0"/>
        <n v="329535.0"/>
        <n v="11080.0"/>
        <n v="25560.0"/>
        <n v="178304.0"/>
        <n v="63840.0"/>
        <n v="113888.0"/>
        <n v="22912.0"/>
        <n v="4541.0"/>
        <n v="182816.0"/>
        <n v="49632.0"/>
        <n v="82048.0"/>
        <n v="78672.0"/>
        <n v="1252.0"/>
        <n v="467712.0"/>
        <n v="5027839.0"/>
        <n v="66927.0"/>
        <n v="104960.0"/>
        <n v="1049344.0"/>
        <n v="131648.0"/>
        <n v="66446.0"/>
        <n v="3842.0"/>
        <n v="626175.0"/>
        <n v="2031617.0"/>
        <n v="299392.0"/>
        <n v="851.0"/>
        <n v="3698.0"/>
        <n v="4306.0"/>
        <n v="144992.0"/>
        <n v="108160.0"/>
        <n v="5210.0"/>
        <n v="495873.0"/>
        <n v="396608.0"/>
        <n v="2205.0"/>
        <n v="51760.0"/>
        <n v="376385.0"/>
        <n v="127424.0"/>
        <n v="4480.0"/>
        <n v="261.0"/>
        <n v="1496.0"/>
        <n v="1449473.0"/>
        <n v="11824.0"/>
        <n v="7608.0"/>
        <n v="2894.0"/>
        <n v="43896.0"/>
        <n v="20408.0"/>
        <n v="44328.0"/>
        <n v="5423103.0"/>
        <n v="22648.0"/>
        <n v="18400.0"/>
        <n v="110208.0"/>
        <n v="27584.0"/>
        <n v="628.0"/>
        <n v="44992.0"/>
        <n v="115296.0"/>
        <n v="674048.0"/>
        <n v="3715.0"/>
        <n v="112128.0"/>
        <n v="478848.0"/>
        <n v="5224.0"/>
        <n v="2099200.0"/>
        <n v="2661.0"/>
        <n v="3796.0"/>
        <n v="40784.0"/>
        <n v="971.0"/>
        <n v="16320.0"/>
      </sharedItems>
    </cacheField>
    <cacheField name="test_amount_spent_usd" numFmtId="0">
      <sharedItems containsSemiMixedTypes="0" containsString="0" containsNumber="1">
        <n v="28.09"/>
        <n v="165.0"/>
        <n v="1051.41999999999"/>
        <n v="258.22"/>
        <n v="407.049999999999"/>
        <n v="1053.38"/>
        <n v="1260.47"/>
        <n v="769.38"/>
        <n v="263.28"/>
        <n v="186.52"/>
        <n v="1116.65"/>
        <n v="143.82"/>
        <n v="5183.05999999999"/>
        <n v="36.14"/>
        <n v="531.88"/>
        <n v="424.15"/>
        <n v="39.32"/>
        <n v="169.68"/>
        <n v="25.39"/>
        <n v="2534.06999999999"/>
        <n v="861.89"/>
        <n v="251.9"/>
        <n v="280.71"/>
        <n v="21.52"/>
        <n v="222.33"/>
        <n v="220.22"/>
        <n v="517.48"/>
        <n v="60.23"/>
        <n v="1600.58"/>
        <n v="1046.1"/>
        <n v="9773.28999999999"/>
        <n v="1325.4"/>
        <n v="51.22"/>
        <n v="974.3"/>
        <n v="2660.61"/>
        <n v="1093.3"/>
        <n v="300.18"/>
        <n v="5.29"/>
        <n v="179.45"/>
        <n v="1169.58"/>
        <n v="19031.86"/>
        <n v="438.7"/>
        <n v="109.85"/>
        <n v="524.56"/>
        <n v="503.83"/>
        <n v="235.5"/>
        <n v="123.38"/>
        <n v="195.16"/>
        <n v="8.04"/>
        <n v="14889.05"/>
        <n v="1423.69999999999"/>
        <n v="56.07"/>
        <n v="241.73"/>
        <n v="1669.94"/>
        <n v="478.959999999999"/>
        <n v="531.65"/>
        <n v="546.52"/>
        <n v="293.08"/>
        <n v="2379.38"/>
        <n v="1019.77"/>
        <n v="2455.15"/>
        <n v="1554.98"/>
        <n v="773.38"/>
        <n v="1046.19999999999"/>
        <n v="158.48"/>
        <n v="1583.98"/>
        <n v="306.77"/>
        <n v="20.97"/>
        <n v="685.759999999999"/>
        <n v="4082.87"/>
        <n v="21.17"/>
        <n v="528.51"/>
        <n v="1169.18"/>
        <n v="112.91"/>
        <n v="23.69"/>
        <n v="632.25"/>
        <n v="177.42"/>
        <n v="8829.8"/>
        <n v="6.54"/>
        <n v="1445.29"/>
        <n v="731.77"/>
        <n v="135.01"/>
        <n v="6.93"/>
        <n v="975.25"/>
        <n v="985.12"/>
        <n v="152.01"/>
        <n v="1156.65"/>
        <n v="173.96"/>
        <n v="14309.5"/>
        <n v="10296.26"/>
        <n v="1536.15"/>
        <n v="158.7"/>
        <n v="724.99"/>
        <n v="381.45"/>
        <n v="1256.07"/>
        <n v="2719.24"/>
        <n v="76.31"/>
        <n v="0.01"/>
        <n v="890.62"/>
        <n v="2633.53"/>
        <n v="1.59"/>
        <n v="282.65"/>
        <n v="2318.38999999999"/>
        <n v="1017.16999999999"/>
        <n v="519.27"/>
        <n v="12.64"/>
        <n v="310.0"/>
        <n v="278.56"/>
        <n v="92.74"/>
        <n v="40.85"/>
        <n v="409.95"/>
        <n v="1540.26"/>
        <n v="2290.35999999999"/>
        <n v="10.07"/>
        <n v="615.78"/>
        <n v="461.53"/>
        <n v="200.08"/>
        <n v="1362.39"/>
        <n v="774.3"/>
        <n v="168.079999999999"/>
        <n v="110.85"/>
        <n v="78.31"/>
        <n v="1162.98"/>
        <n v="147.7"/>
        <n v="50.88"/>
        <n v="458.4"/>
        <n v="8417.39"/>
        <n v="1278.59"/>
        <n v="153.55"/>
        <n v="2916.64"/>
        <n v="173.68"/>
        <n v="21.51"/>
        <n v="919.18"/>
        <n v="34.15"/>
        <n v="196.96"/>
        <n v="54.44"/>
        <n v="54.72"/>
        <n v="1052.45"/>
        <n v="1065.25999999999"/>
        <n v="19696.0"/>
        <n v="733.91"/>
        <n v="241.42"/>
        <n v="153.0"/>
        <n v="456.58"/>
        <n v="127.09"/>
        <n v="283.78"/>
        <n v="514.73"/>
        <n v="197.89"/>
        <n v="153.549999999999"/>
        <n v="1251.54"/>
        <n v="330.289999999999"/>
        <n v="132.04"/>
        <n v="457.999999999999"/>
        <n v="1761.45"/>
        <n v="150.98"/>
        <n v="2391.68"/>
        <n v="530.64"/>
        <n v="723.42"/>
        <n v="3466.62"/>
        <n v="2465.43"/>
        <n v="93.27"/>
        <n v="943.59"/>
        <n v="13610.3999999999"/>
        <n v="291.76"/>
        <n v="455.85"/>
        <n v="121.58"/>
        <n v="115.61"/>
        <n v="85.91"/>
        <n v="375.299999999999"/>
        <n v="249.4"/>
        <n v="2127.91"/>
        <n v="168.92"/>
        <n v="659.27"/>
        <n v="5626.84"/>
        <n v="2369.47999999999"/>
        <n v="4.47"/>
        <n v="1304.19"/>
        <n v="2598.47"/>
        <n v="663.64"/>
        <n v="1041.17"/>
        <n v="2911.21"/>
        <n v="671.98"/>
        <n v="380.869999999999"/>
        <n v="180.69"/>
        <n v="1440.32"/>
        <n v="150.41"/>
        <n v="1948.26"/>
        <n v="3495.85999999999"/>
        <n v="772.03"/>
        <n v="381.09"/>
        <n v="169.2"/>
        <n v="19.8"/>
        <n v="55.32"/>
        <n v="1736.88"/>
        <n v="177.75"/>
        <n v="1373.88"/>
        <n v="23845.92"/>
        <n v="2944.26"/>
        <n v="244.84"/>
        <n v="410.63"/>
        <n v="693.73"/>
        <n v="44.16"/>
        <n v="727.869999999999"/>
        <n v="265.14"/>
        <n v="668.819999999999"/>
        <n v="811.64"/>
        <n v="101.28"/>
        <n v="548.87"/>
        <n v="5725.94"/>
        <n v="326.78"/>
        <n v="179.649999999999"/>
        <n v="299.159999999999"/>
        <n v="291.429999999999"/>
        <n v="5016.86"/>
        <n v="2002.94"/>
        <n v="278.719999999999"/>
        <n v="439.82"/>
        <n v="866.96"/>
        <n v="868.34"/>
        <n v="209.21"/>
        <n v="166.75"/>
        <n v="14454.92"/>
        <n v="197.1"/>
        <n v="3.43"/>
        <n v="149.4"/>
        <n v="21567.94"/>
        <n v="4339.3"/>
        <n v="1298.27"/>
        <n v="891.3"/>
        <n v="592.91"/>
        <n v="699.43"/>
        <n v="210.87"/>
        <n v="1395.25"/>
        <n v="52.02"/>
        <n v="60.3799999999999"/>
        <n v="34078.99"/>
        <n v="7171.89"/>
        <n v="353.35"/>
        <n v="2860.54"/>
        <n v="3746.39"/>
        <n v="319.05"/>
        <n v="816.18"/>
        <n v="307.76"/>
        <n v="1519.85"/>
        <n v="2556.45999999999"/>
        <n v="6770.48"/>
        <n v="136.81"/>
        <n v="688.03"/>
        <n v="34.3"/>
        <n v="28.9099999999999"/>
        <n v="28.91"/>
        <n v="28556.93"/>
        <n v="8.36"/>
        <n v="3337.55"/>
        <n v="2432.99"/>
        <n v="6642.3"/>
        <n v="1549.47999999999"/>
        <n v="24032.43"/>
        <n v="2572.63"/>
        <n v="7413.55"/>
        <n v="2336.68"/>
        <n v="575.75"/>
        <n v="295.4"/>
        <n v="3156.47"/>
        <n v="641.26"/>
        <n v="1303.6"/>
        <n v="1107.61"/>
        <n v="228.13"/>
        <n v="2862.02999999999"/>
        <n v="3939.34"/>
        <n v="751.85"/>
        <n v="2447.02"/>
        <n v="27.95"/>
        <n v="2580.12999999999"/>
        <n v="35.85"/>
        <n v="35924.83"/>
        <n v="4644.79"/>
        <n v="41.43"/>
        <n v="128.92"/>
        <n v="4096.65"/>
        <n v="681.28"/>
        <n v="110.1"/>
        <n v="2471.09"/>
        <n v="294.409999999999"/>
        <n v="5528.9"/>
        <n v="3345.04999999999"/>
        <n v="4579.82"/>
        <n v="2753.74"/>
        <n v="457.12"/>
        <n v="761.33"/>
        <n v="2396.49"/>
        <n v="2799.67"/>
        <n v="738.94"/>
        <n v="831.05"/>
        <n v="491.44"/>
        <n v="803.51"/>
        <n v="3.92"/>
        <n v="3867.97"/>
        <n v="381.4"/>
        <n v="1263.55"/>
        <n v="1032.36"/>
        <n v="1915.6"/>
        <n v="4629.3"/>
        <n v="31436.91"/>
        <n v="699.75"/>
        <n v="1128.71"/>
        <n v="2581.18999999999"/>
        <n v="517.03"/>
        <n v="4189.59"/>
        <n v="294.41"/>
        <n v="2280.77"/>
        <n v="8713.28999999999"/>
        <n v="24930.77"/>
        <n v="182.72"/>
        <n v="345.61"/>
        <n v="732.61"/>
        <n v="7.29"/>
        <n v="141.079999999999"/>
        <n v="5907.03"/>
        <n v="187.849999999999"/>
        <n v="197.31"/>
        <n v="3328.06"/>
        <n v="2475.01"/>
        <n v="2706.93"/>
        <n v="127.16"/>
        <n v="41529.0"/>
        <n v="2448.41"/>
        <n v="806.39"/>
        <n v="495.97"/>
        <n v="522.19"/>
        <n v="7777.72"/>
        <n v="912.969999999999"/>
        <n v="6430.73"/>
        <n v="703.069999999999"/>
        <n v="1668.86"/>
        <n v="27.78"/>
        <n v="1360.23"/>
        <n v="890.26"/>
        <n v="818.41"/>
        <n v="2701.06999999999"/>
        <n v="790.01"/>
        <n v="2208.77999999999"/>
        <n v="1172.89"/>
        <n v="7543.01"/>
        <n v="1065.83"/>
        <n v="22.61"/>
        <n v="20.49"/>
        <n v="899.99"/>
        <n v="35686.32"/>
        <n v="2811.71"/>
        <n v="387.26"/>
        <n v="104.78"/>
        <n v="328.4"/>
        <n v="2651.02999999999"/>
        <n v="1324.43"/>
        <n v="2342.93"/>
        <n v="75.35"/>
        <n v="3191.65"/>
        <n v="749.18"/>
        <n v="1411.7"/>
        <n v="860.39"/>
        <n v="492.29"/>
        <n v="575.91"/>
        <n v="1778.24"/>
        <n v="33985.99"/>
        <n v="2441.22"/>
        <n v="289.1"/>
        <n v="613.609999999999"/>
        <n v="38812.25"/>
        <n v="115.84"/>
        <n v="404.049999999999"/>
        <n v="19.46"/>
        <n v="938.12"/>
        <n v="1697.19"/>
        <n v="2924.27"/>
        <n v="3248.83"/>
        <n v="1584.33"/>
        <n v="3050.06"/>
        <n v="943.62"/>
        <n v="957.58"/>
        <n v="3249.31999999999"/>
        <n v="3108.26"/>
        <n v="167.7"/>
        <n v="797.48"/>
        <n v="1522.93"/>
        <n v="598.01"/>
        <n v="817.98"/>
        <n v="2665.53"/>
        <n v="1112.26"/>
        <n v="1507.73"/>
        <n v="1238.4"/>
        <n v="195.89"/>
        <n v="313.31"/>
        <n v="34965.41"/>
        <n v="35762.19"/>
        <n v="2610.96"/>
        <n v="2761.92"/>
        <n v="2694.83"/>
        <n v="1690.63"/>
        <n v="3396.54999999999"/>
        <n v="42.4899999999999"/>
        <n v="1152.01"/>
        <n v="2436.75"/>
        <n v="208.39"/>
        <n v="7012.19"/>
        <n v="4525.32"/>
        <n v="364.24"/>
        <n v="652.64"/>
        <n v="1332.95"/>
        <n v="1214.69"/>
        <n v="590.78"/>
        <n v="549.85"/>
        <n v="1925.93"/>
        <n v="4877.97"/>
        <n v="273.78"/>
        <n v="1519.23"/>
        <n v="161.1"/>
        <n v="273.25"/>
        <n v="202.11"/>
        <n v="2422.35999999999"/>
        <n v="82.57"/>
        <n v="2583.45999999999"/>
        <n v="2845.13"/>
        <n v="265.96"/>
        <n v="1639.75"/>
        <n v="6920.05"/>
        <n v="381.03"/>
        <n v="29652.1599999999"/>
        <n v="3392.03"/>
        <n v="1591.17"/>
        <n v="5671.96"/>
        <n v="153.21"/>
        <n v="407.5"/>
        <n v="2309.35"/>
        <n v="2898.55"/>
        <n v="3084.29"/>
        <n v="925.16"/>
        <n v="723.89"/>
        <n v="23.61"/>
        <n v="2039.13"/>
        <n v="65.92"/>
        <n v="469.9"/>
        <n v="74.04"/>
        <n v="1408.3"/>
        <n v="6.06"/>
        <n v="395.27"/>
        <n v="1894.83"/>
        <n v="682.69"/>
        <n v="105.75"/>
        <n v="1234.22"/>
        <n v="384.64"/>
        <n v="646.38"/>
        <n v="36.32"/>
        <n v="950.89"/>
        <n v="199.54"/>
        <n v="303.14"/>
        <n v="193.57"/>
        <n v="1105.9"/>
        <n v="30.84"/>
        <n v="63.85"/>
        <n v="11.62"/>
        <n v="108.71"/>
        <n v="97.65"/>
        <n v="26260.13"/>
        <n v="4150.41"/>
        <n v="888.84"/>
        <n v="4.99"/>
        <n v="2286.13"/>
        <n v="480.99"/>
        <n v="94.7"/>
        <n v="28450.41"/>
        <n v="73.51"/>
        <n v="1804.85"/>
        <n v="15481.0599999999"/>
        <n v="113.21"/>
        <n v="0.0"/>
        <n v="133.95"/>
        <n v="126.55"/>
        <n v="261.28"/>
        <n v="196.26"/>
        <n v="74.69"/>
        <n v="6248.64"/>
        <n v="119.93"/>
        <n v="1403.65"/>
        <n v="225.31"/>
        <n v="77.06"/>
        <n v="155.2"/>
        <n v="87.16"/>
        <n v="356.79"/>
        <n v="897.22"/>
        <n v="546.5"/>
        <n v="16959.45"/>
        <n v="57768.09"/>
        <n v="2542.87"/>
        <n v="5599.71"/>
        <n v="312.47"/>
        <n v="417.4"/>
        <n v="110.61"/>
        <n v="182.25"/>
        <n v="486.65"/>
        <n v="104.79"/>
        <n v="6494.11"/>
        <n v="67.84"/>
        <n v="28.25"/>
        <n v="177.48"/>
        <n v="0.02"/>
        <n v="59114.2"/>
        <n v="1400.08"/>
        <n v="7962.31"/>
        <n v="7508.35"/>
        <n v="187.06"/>
        <n v="6272.73"/>
        <n v="642.54"/>
        <n v="445.56"/>
        <n v="46.87"/>
        <n v="325.16"/>
        <n v="2423.57"/>
        <n v="416.26"/>
        <n v="703.589999999999"/>
        <n v="207.51"/>
        <n v="1367.45"/>
        <n v="230.039999999999"/>
        <n v="22.06"/>
        <n v="1049.48"/>
        <n v="1270.97"/>
        <n v="31.75"/>
        <n v="1472.67999999999"/>
        <n v="57318.88"/>
        <n v="473.87"/>
        <n v="410.94"/>
        <n v="43.73"/>
        <n v="411.91"/>
        <n v="35.83"/>
        <n v="416.04"/>
        <n v="147.09"/>
        <n v="4371.93"/>
        <n v="346.2"/>
        <n v="105.26"/>
        <n v="74.84"/>
        <n v="7787.54"/>
        <n v="21.53"/>
        <n v="2179.06999999999"/>
        <n v="598.36"/>
        <n v="837.54"/>
        <n v="1939.03"/>
        <n v="889.55"/>
        <n v="137.74"/>
        <n v="317.14"/>
        <n v="5994.83"/>
        <n v="172.63"/>
        <n v="97.36"/>
        <n v="236.849999999999"/>
        <n v="552.18"/>
        <n v="203.27"/>
        <n v="163.55"/>
        <n v="5682.27"/>
        <n v="4092.39"/>
        <n v="22.18"/>
        <n v="40.63"/>
        <n v="31.88"/>
        <n v="289.099999999999"/>
        <n v="83.88"/>
        <n v="70.21"/>
        <n v="56.29"/>
        <n v="1107.75"/>
        <n v="2606.82"/>
        <n v="380.75"/>
        <n v="4224.96"/>
        <n v="121.83"/>
        <n v="14545.2599999999"/>
        <n v="73400.03"/>
        <n v="442.88"/>
        <n v="22495.78"/>
        <n v="352.5"/>
        <n v="525.62"/>
        <n v="1049.55"/>
        <n v="1271.1"/>
        <n v="3308.41"/>
        <n v="5339.0"/>
        <n v="8932.09"/>
        <n v="32.36"/>
        <n v="4626.66"/>
        <n v="5990.94"/>
        <n v="976.73"/>
        <n v="130.05"/>
        <n v="632.0"/>
        <n v="364.46"/>
        <n v="392.55"/>
        <n v="73.9799999999999"/>
        <n v="833.849999999999"/>
        <n v="9.59"/>
        <n v="1237.49"/>
        <n v="26.22"/>
        <n v="36.24"/>
        <n v="510.44"/>
        <n v="5649.79999999999"/>
        <n v="3629.97"/>
        <n v="2084.77999999999"/>
        <n v="5029.21"/>
        <n v="35.92"/>
        <n v="2.71"/>
        <n v="276.79"/>
        <n v="464.61"/>
        <n v="319.14"/>
        <n v="135.19"/>
        <n v="239.0"/>
        <n v="322.669999999999"/>
        <n v="542.52"/>
        <n v="95.73"/>
        <n v="1826.59"/>
        <n v="522.47"/>
        <n v="7.39"/>
        <n v="411.38"/>
        <n v="0.54"/>
        <n v="865.1"/>
        <n v="1276.02"/>
        <n v="69703.15"/>
        <n v="1015.98"/>
        <n v="61.84"/>
        <n v="2712.06"/>
        <n v="28.53"/>
        <n v="8454.73"/>
        <n v="2664.76999999999"/>
        <n v="441.2"/>
        <n v="9561.37"/>
        <n v="683.829999999999"/>
        <n v="223.8"/>
        <n v="226.47"/>
        <n v="1608.03"/>
        <n v="565.83"/>
        <n v="69.16"/>
        <n v="8.12"/>
        <n v="72787.0199999999"/>
        <n v="2262.72"/>
        <n v="2345.63"/>
        <n v="1619.19999999999"/>
        <n v="189.13"/>
        <n v="164.45"/>
        <n v="3209.99"/>
        <n v="991.62"/>
        <n v="144.959999999999"/>
        <n v="213.93"/>
        <n v="160.48"/>
        <n v="298.43"/>
        <n v="386.8"/>
        <n v="868.649999999999"/>
        <n v="2.32"/>
        <n v="170.54"/>
        <n v="22275.19"/>
        <n v="13955.37"/>
        <n v="7450.27"/>
        <n v="14502.68"/>
        <n v="630.87"/>
        <n v="1692.41999999999"/>
        <n v="105.7"/>
        <n v="28.27"/>
        <n v="1951.84"/>
        <n v="98.23"/>
        <n v="192.11"/>
        <n v="30.16"/>
        <n v="2122.91"/>
        <n v="499.08"/>
        <n v="539.51"/>
        <n v="9.93"/>
        <n v="12394.13"/>
        <n v="168731.37"/>
        <n v="29117.4"/>
        <n v="353.52"/>
        <n v="126.7"/>
        <n v="759.989999999999"/>
        <n v="1191.27"/>
        <n v="498.42"/>
        <n v="704.64"/>
        <n v="30.65"/>
        <n v="133.22"/>
        <n v="531.6"/>
        <n v="4577.17"/>
        <n v="5611.84"/>
        <n v="1597.83"/>
        <n v="2382.54"/>
        <n v="46.15"/>
        <n v="4620.83"/>
        <n v="3021.08"/>
        <n v="18230.48"/>
        <n v="94.09"/>
        <n v="327.44"/>
        <n v="312.61"/>
        <n v="2945.83999999999"/>
        <n v="291.61"/>
        <n v="1279.25"/>
        <n v="2943.26"/>
        <n v="917.19"/>
        <n v="4402.71"/>
        <n v="606.44"/>
        <n v="3190.07"/>
        <n v="3475.70999999999"/>
        <n v="2914.54999999999"/>
        <n v="3804.38"/>
        <n v="495.07"/>
        <n v="42.34"/>
        <n v="830.32"/>
        <n v="1702.52"/>
        <n v="3933.6"/>
        <n v="4.24"/>
        <n v="2784.2"/>
        <n v="363.79"/>
        <n v="1172.48999999999"/>
        <n v="611.74"/>
        <n v="248.499999999999"/>
        <n v="2620.9"/>
        <n v="84.53"/>
        <n v="104.55"/>
        <n v="3837.38"/>
        <n v="1613.98"/>
        <n v="788.66"/>
        <n v="418.77"/>
        <n v="27.88"/>
        <n v="3474.9"/>
        <n v="683.53"/>
        <n v="594.069999999999"/>
        <n v="1221.74"/>
        <n v="28.17"/>
        <n v="12095.75"/>
        <n v="137721.71"/>
        <n v="663.85"/>
        <n v="664.28"/>
        <n v="9692.9"/>
        <n v="897.599999999999"/>
        <n v="427.82"/>
        <n v="41.81"/>
        <n v="7663.95"/>
        <n v="41516.52"/>
        <n v="3453.97"/>
        <n v="25.48"/>
        <n v="17.16"/>
        <n v="13.89"/>
        <n v="927.21"/>
        <n v="878.61"/>
        <n v="345.38"/>
        <n v="3727.8"/>
        <n v="2698.56999999999"/>
        <n v="15.37"/>
        <n v="989.48"/>
        <n v="6559.09999999999"/>
        <n v="5561.07999999999"/>
        <n v="1753.34"/>
        <n v="76.7999999999999"/>
        <n v="1.27"/>
        <n v="22.5"/>
        <n v="18530.48"/>
        <n v="3715.91"/>
        <n v="110.12"/>
        <n v="125.88"/>
        <n v="886.15"/>
        <n v="59.5"/>
        <n v="554.7"/>
        <n v="136857.71"/>
        <n v="143.01"/>
        <n v="256.63"/>
        <n v="2702.83"/>
        <n v="298.07"/>
        <n v="82.83"/>
        <n v="228.4"/>
        <n v="2036.47"/>
        <n v="9906.16"/>
        <n v="811.469999999999"/>
        <n v="942.47"/>
        <n v="12238.76"/>
        <n v="297.24"/>
        <n v="34152.71"/>
        <n v="97.71"/>
        <n v="46.52"/>
        <n v="497.07"/>
        <n v="4.73"/>
        <n v="1194.99"/>
      </sharedItems>
    </cacheField>
    <cacheField name="test_conv" numFmtId="0">
      <sharedItems containsSemiMixedTypes="0" containsString="0" containsNumber="1" containsInteger="1">
        <n v="5.0"/>
        <n v="22.0"/>
        <n v="158.0"/>
        <n v="28.0"/>
        <n v="51.0"/>
        <n v="116.0"/>
        <n v="183.0"/>
        <n v="62.0"/>
        <n v="23.0"/>
        <n v="29.0"/>
        <n v="164.0"/>
        <n v="19.0"/>
        <n v="705.0"/>
        <n v="4.0"/>
        <n v="65.0"/>
        <n v="36.0"/>
        <n v="6.0"/>
        <n v="32.0"/>
        <n v="0.0"/>
        <n v="370.0"/>
        <n v="157.0"/>
        <n v="11.0"/>
        <n v="39.0"/>
        <n v="7.0"/>
        <n v="59.0"/>
        <n v="71.0"/>
        <n v="12.0"/>
        <n v="149.0"/>
        <n v="188.0"/>
        <n v="533.0"/>
        <n v="55.0"/>
        <n v="118.0"/>
        <n v="81.0"/>
        <n v="61.0"/>
        <n v="15.0"/>
        <n v="2.0"/>
        <n v="37.0"/>
        <n v="163.0"/>
        <n v="1297.0"/>
        <n v="20.0"/>
        <n v="8.0"/>
        <n v="56.0"/>
        <n v="67.0"/>
        <n v="27.0"/>
        <n v="734.0"/>
        <n v="42.0"/>
        <n v="1.0"/>
        <n v="14.0"/>
        <n v="102.0"/>
        <n v="76.0"/>
        <n v="43.0"/>
        <n v="25.0"/>
        <n v="18.0"/>
        <n v="348.0"/>
        <n v="26.0"/>
        <n v="120.0"/>
        <n v="70.0"/>
        <n v="57.0"/>
        <n v="140.0"/>
        <n v="33.0"/>
        <n v="178.0"/>
        <n v="225.0"/>
        <n v="159.0"/>
        <n v="197.0"/>
        <n v="48.0"/>
        <n v="623.0"/>
        <n v="73.0"/>
        <n v="47.0"/>
        <n v="189.0"/>
        <n v="278.0"/>
        <n v="34.0"/>
        <n v="98.0"/>
        <n v="66.0"/>
        <n v="1486.0"/>
        <n v="701.0"/>
        <n v="268.0"/>
        <n v="38.0"/>
        <n v="63.0"/>
        <n v="199.0"/>
        <n v="167.0"/>
        <n v="53.0"/>
        <n v="452.0"/>
        <n v="104.0"/>
        <n v="16.0"/>
        <n v="413.0"/>
        <n v="115.0"/>
        <n v="184.0"/>
        <n v="41.0"/>
        <n v="49.0"/>
        <n v="3.0"/>
        <n v="240.0"/>
        <n v="44.0"/>
        <n v="482.0"/>
        <n v="271.0"/>
        <n v="165.0"/>
        <n v="13.0"/>
        <n v="77.0"/>
        <n v="30.0"/>
        <n v="166.0"/>
        <n v="195.0"/>
        <n v="1843.0"/>
        <n v="10.0"/>
        <n v="21.0"/>
        <n v="89.0"/>
        <n v="111.0"/>
        <n v="128.0"/>
        <n v="45.0"/>
        <n v="294.0"/>
        <n v="498.0"/>
        <n v="1003.0"/>
        <n v="31.0"/>
        <n v="24.0"/>
        <n v="153.0"/>
        <n v="643.0"/>
        <n v="156.0"/>
        <n v="409.0"/>
        <n v="60.0"/>
        <n v="136.0"/>
        <n v="235.0"/>
        <n v="75.0"/>
        <n v="133.0"/>
        <n v="320.0"/>
        <n v="84.0"/>
        <n v="1850.0"/>
        <n v="214.0"/>
        <n v="91.0"/>
        <n v="40.0"/>
        <n v="403.0"/>
        <n v="222.0"/>
        <n v="85.0"/>
        <n v="54.0"/>
        <n v="1094.0"/>
        <n v="1688.0"/>
        <n v="228.0"/>
        <n v="2049.0"/>
        <n v="456.0"/>
        <n v="204.0"/>
        <n v="99.0"/>
        <n v="52.0"/>
        <n v="74.0"/>
        <n v="169.0"/>
        <n v="269.0"/>
        <n v="1617.0"/>
        <n v="69.0"/>
        <n v="161.0"/>
        <n v="504.0"/>
        <n v="87.0"/>
        <n v="1458.0"/>
        <n v="143.0"/>
        <n v="438.0"/>
        <n v="261.0"/>
        <n v="46.0"/>
        <n v="340.0"/>
        <n v="180.0"/>
        <n v="107.0"/>
        <n v="2009.0"/>
        <n v="349.0"/>
        <n v="9.0"/>
        <n v="239.0"/>
        <n v="205.0"/>
        <n v="226.0"/>
        <n v="79.0"/>
        <n v="185.0"/>
        <n v="192.0"/>
        <n v="234.0"/>
        <n v="1670.0"/>
        <n v="68.0"/>
        <n v="174.0"/>
        <n v="290.0"/>
        <n v="539.0"/>
        <n v="1275.0"/>
        <n v="144.0"/>
        <n v="103.0"/>
        <n v="106.0"/>
        <n v="2097.0"/>
        <n v="265.0"/>
        <n v="190.0"/>
        <n v="110.0"/>
        <n v="486.0"/>
        <n v="113.0"/>
        <n v="90.0"/>
        <n v="1668.0"/>
        <n v="297.0"/>
        <n v="64.0"/>
        <n v="1611.0"/>
        <n v="2576.0"/>
        <n v="83.0"/>
        <n v="306.0"/>
        <n v="97.0"/>
        <n v="417.0"/>
        <n v="94.0"/>
        <n v="145.0"/>
        <n v="171.0"/>
        <n v="35.0"/>
        <n v="286.0"/>
        <n v="151.0"/>
        <n v="101.0"/>
        <n v="2206.0"/>
        <n v="2159.0"/>
        <n v="112.0"/>
        <n v="244.0"/>
        <n v="321.0"/>
        <n v="108.0"/>
        <n v="126.0"/>
        <n v="93.0"/>
        <n v="443.0"/>
        <n v="535.0"/>
        <n v="2414.0"/>
        <n v="377.0"/>
        <n v="124.0"/>
        <n v="474.0"/>
        <n v="121.0"/>
        <n v="219.0"/>
        <n v="172.0"/>
        <n v="275.0"/>
        <n v="58.0"/>
        <n v="114.0"/>
        <n v="95.0"/>
        <n v="246.0"/>
        <n v="2037.0"/>
        <n v="298.0"/>
        <n v="274.0"/>
        <n v="2312.0"/>
        <n v="1232.0"/>
        <n v="150.0"/>
        <n v="301.0"/>
        <n v="1488.0"/>
        <n v="3649.0"/>
        <n v="368.0"/>
        <n v="628.0"/>
        <n v="3911.0"/>
        <n v="92.0"/>
        <n v="206.0"/>
        <n v="291.0"/>
        <n v="132.0"/>
        <n v="119.0"/>
        <n v="122.0"/>
        <n v="217.0"/>
        <n v="3813.0"/>
        <n v="308.0"/>
        <n v="501.0"/>
        <n v="147.0"/>
        <n v="82.0"/>
        <n v="353.0"/>
        <n v="302.0"/>
        <n v="425.0"/>
        <n v="1242.0"/>
        <n v="4559.0"/>
        <n v="1336.0"/>
        <n v="142.0"/>
        <n v="659.0"/>
        <n v="173.0"/>
        <n v="179.0"/>
        <n v="152.0"/>
        <n v="250.0"/>
        <n v="414.0"/>
        <n v="100.0"/>
        <n v="213.0"/>
        <n v="4191.0"/>
        <n v="285.0"/>
        <n v="347.0"/>
        <n v="485.0"/>
        <n v="4366.0"/>
        <n v="323.0"/>
        <n v="17.0"/>
        <n v="1662.0"/>
        <n v="1312.0"/>
        <n v="245.0"/>
        <n v="415.0"/>
        <n v="577.0"/>
        <n v="9955.0"/>
        <n v="1628.0"/>
        <n v="88.0"/>
        <n v="231.0"/>
        <n v="311.0"/>
        <n v="476.0"/>
        <n v="260.0"/>
        <n v="148.0"/>
        <n v="187.0"/>
        <n v="336.0"/>
        <n v="313.0"/>
        <n v="426.0"/>
        <n v="154.0"/>
        <n v="263.0"/>
        <n v="200.0"/>
        <n v="72.0"/>
        <n v="256.0"/>
        <n v="917.0"/>
        <n v="8105.0"/>
        <n v="530.0"/>
        <n v="307.0"/>
        <n v="2320.0"/>
        <n v="241.0"/>
        <n v="954.0"/>
        <n v="389.0"/>
        <n v="8278.0"/>
        <n v="127.0"/>
        <n v="506.0"/>
        <n v="932.0"/>
        <n v="1756.0"/>
      </sharedItems>
    </cacheField>
    <cacheField name="test_revenue" numFmtId="0">
      <sharedItems containsSemiMixedTypes="0" containsString="0" containsNumber="1">
        <n v="335.34"/>
        <n v="857.47"/>
        <n v="9735.07"/>
        <n v="1956.41"/>
        <n v="3326.58"/>
        <n v="8232.94"/>
        <n v="15030.18"/>
        <n v="4979.21"/>
        <n v="1517.95"/>
        <n v="1229.44"/>
        <n v="13180.45"/>
        <n v="1849.73"/>
        <n v="47871.91"/>
        <n v="414.48"/>
        <n v="4758.58"/>
        <n v="2309.35999999999"/>
        <n v="315.26"/>
        <n v="1487.35"/>
        <n v="0.0"/>
        <n v="27362.25"/>
        <n v="8665.07"/>
        <n v="474.87"/>
        <n v="2570.06999999999"/>
        <n v="371.97"/>
        <n v="2916.04"/>
        <n v="4099.13"/>
        <n v="4504.34"/>
        <n v="626.53"/>
        <n v="10615.15"/>
        <n v="10710.2"/>
        <n v="28475.78"/>
        <n v="3513.94"/>
        <n v="183.05"/>
        <n v="7305.27999999999"/>
        <n v="4419.54"/>
        <n v="3482.89"/>
        <n v="702.47"/>
        <n v="79.98"/>
        <n v="1871.53"/>
        <n v="12255.85"/>
        <n v="74863.38"/>
        <n v="993.46"/>
        <n v="354.64"/>
        <n v="1996.0"/>
        <n v="3310.13999999999"/>
        <n v="3477.62999999999"/>
        <n v="1695.37"/>
        <n v="2116.85"/>
        <n v="39689.88"/>
        <n v="2190.49"/>
        <n v="90.02"/>
        <n v="529.4"/>
        <n v="4729.04"/>
        <n v="4485.96"/>
        <n v="2501.24"/>
        <n v="1810.69"/>
        <n v="1034.42"/>
        <n v="23038.76"/>
        <n v="1601.34"/>
        <n v="6794.56"/>
        <n v="4182.46"/>
        <n v="3030.64"/>
        <n v="10560.48"/>
        <n v="1649.45"/>
        <n v="10263.21"/>
        <n v="3922.43"/>
        <n v="222.08"/>
        <n v="2207.18"/>
        <n v="11240.28"/>
        <n v="208.27"/>
        <n v="9594.52"/>
        <n v="18306.92"/>
        <n v="470.75"/>
        <n v="1067.42"/>
        <n v="3611.66"/>
        <n v="3051.96"/>
        <n v="37136.13"/>
        <n v="36.5"/>
        <n v="4458.25"/>
        <n v="3705.47"/>
        <n v="2816.33"/>
        <n v="12199.4"/>
        <n v="17963.3"/>
        <n v="2206.43999999999"/>
        <n v="5306.94"/>
        <n v="4388.37"/>
        <n v="98233.22"/>
        <n v="41802.6499999999"/>
        <n v="17652.13"/>
        <n v="3883.75"/>
        <n v="4077.2"/>
        <n v="2497.43999999999"/>
        <n v="3910.9"/>
        <n v="11417.91"/>
        <n v="76.6"/>
        <n v="2564.65"/>
        <n v="10698.21"/>
        <n v="3980.41"/>
        <n v="34894.69"/>
        <n v="16100.48"/>
        <n v="6850.8"/>
        <n v="909.01"/>
        <n v="2296.64"/>
        <n v="465.54"/>
        <n v="2534.06"/>
        <n v="3730.85"/>
        <n v="24028.19"/>
        <n v="6982.79"/>
        <n v="10574.45"/>
        <n v="3674.92"/>
        <n v="1604.72"/>
        <n v="2288.8"/>
        <n v="317.52"/>
        <n v="581.079999999999"/>
        <n v="109.68"/>
        <n v="17157.22"/>
        <n v="121.18"/>
        <n v="133.28"/>
        <n v="2260.64999999999"/>
        <n v="25245.1099999999"/>
        <n v="18851.66"/>
        <n v="2572.76"/>
        <n v="8482.82"/>
        <n v="1060.37"/>
        <n v="1134.98"/>
        <n v="3474.63"/>
        <n v="38.78"/>
        <n v="1892.72"/>
        <n v="50.99"/>
        <n v="9520.45"/>
        <n v="12501.58"/>
        <n v="107713.96"/>
        <n v="5883.03"/>
        <n v="756.15"/>
        <n v="111.48"/>
        <n v="2884.11"/>
        <n v="276.18"/>
        <n v="505.02"/>
        <n v="2323.11"/>
        <n v="339.43"/>
        <n v="1023.64"/>
        <n v="1100.55"/>
        <n v="1437.78"/>
        <n v="5555.87"/>
        <n v="7369.84"/>
        <n v="659.68"/>
        <n v="7395.24"/>
        <n v="1222.56"/>
        <n v="2155.52"/>
        <n v="17434.39"/>
        <n v="33097.94"/>
        <n v="846.32"/>
        <n v="2318.26"/>
        <n v="54608.87"/>
        <n v="657.069999999999"/>
        <n v="2753.11"/>
        <n v="1744.7"/>
        <n v="1694.44"/>
        <n v="393.67"/>
        <n v="1251.05"/>
        <n v="1843.87"/>
        <n v="12917.94"/>
        <n v="423.43"/>
        <n v="3941.67"/>
        <n v="36755.59"/>
        <n v="9450.14"/>
        <n v="3244.45"/>
        <n v="22109.97"/>
        <n v="3246.75"/>
        <n v="7691.57"/>
        <n v="17650.6"/>
        <n v="5544.92"/>
        <n v="1415.4"/>
        <n v="948.23"/>
        <n v="4852.76"/>
        <n v="1466.47"/>
        <n v="11124.73"/>
        <n v="22657.7"/>
        <n v="2336.61"/>
        <n v="2442.22"/>
        <n v="1542.31"/>
        <n v="515.28"/>
        <n v="331.93"/>
        <n v="9395.25"/>
        <n v="257.48"/>
        <n v="4622.94"/>
        <n v="114087.27"/>
        <n v="13654.3"/>
        <n v="872.13"/>
        <n v="1399.62"/>
        <n v="4968.13"/>
        <n v="111.81"/>
        <n v="2224.8"/>
        <n v="2604.44"/>
        <n v="2779.01"/>
        <n v="406.059999999999"/>
        <n v="377.53"/>
        <n v="1340.33"/>
        <n v="27389.16"/>
        <n v="2048.19"/>
        <n v="1793.20999999999"/>
        <n v="414.6"/>
        <n v="1770.11"/>
        <n v="11350.22"/>
        <n v="4014.86"/>
        <n v="512.93"/>
        <n v="883.97"/>
        <n v="737.99"/>
        <n v="4284.87"/>
        <n v="1624.59"/>
        <n v="1775.21"/>
        <n v="62498.1"/>
        <n v="969.96"/>
        <n v="1027.03"/>
        <n v="103430.52"/>
        <n v="17479.8"/>
        <n v="5514.53"/>
        <n v="6278.62"/>
        <n v="1104.06"/>
        <n v="2898.97"/>
        <n v="212.81"/>
        <n v="2905.77999999999"/>
        <n v="368.92"/>
        <n v="424.67"/>
        <n v="138601.95"/>
        <n v="26248.11"/>
        <n v="1155.27"/>
        <n v="9894.77"/>
        <n v="16375.74"/>
        <n v="1025.28"/>
        <n v="9555.05"/>
        <n v="3087.37"/>
        <n v="3896.71"/>
        <n v="10870.42"/>
        <n v="26013.88"/>
        <n v="483.92"/>
        <n v="1140.65"/>
        <n v="129.99"/>
        <n v="131.96"/>
        <n v="112725.55"/>
        <n v="55.75"/>
        <n v="6507.95"/>
        <n v="10315.52"/>
        <n v="29920.89"/>
        <n v="6157.29"/>
        <n v="99331.92"/>
        <n v="7950.95"/>
        <n v="30894.41"/>
        <n v="9232.29"/>
        <n v="1070.86"/>
        <n v="2419.92"/>
        <n v="9232.28999999999"/>
        <n v="16512.1499999999"/>
        <n v="3099.09"/>
        <n v="2731.32"/>
        <n v="4223.53999999999"/>
        <n v="746.18"/>
        <n v="20729.91"/>
        <n v="10005.34"/>
        <n v="931.38"/>
        <n v="5121.3"/>
        <n v="23.47"/>
        <n v="6006.89"/>
        <n v="125217.61"/>
        <n v="22419.56"/>
        <n v="507.18"/>
        <n v="360.42"/>
        <n v="11300.68"/>
        <n v="2463.77"/>
        <n v="486.51"/>
        <n v="9889.27"/>
        <n v="2906.97"/>
        <n v="16944.6"/>
        <n v="12892.06"/>
        <n v="14766.93"/>
        <n v="10497.91"/>
        <n v="844.05"/>
        <n v="2216.7"/>
        <n v="8835.21"/>
        <n v="4321.59999999999"/>
        <n v="3963.63"/>
        <n v="4177.0"/>
        <n v="3212.8"/>
        <n v="1186.89"/>
        <n v="108.14"/>
        <n v="12569.4"/>
        <n v="1347.58"/>
        <n v="1378.81"/>
        <n v="4429.92999999999"/>
        <n v="10085.12"/>
        <n v="14786.1"/>
        <n v="103181.94"/>
        <n v="3006.65"/>
        <n v="5576.4"/>
        <n v="10375.78"/>
        <n v="1616.16"/>
        <n v="19020.56"/>
        <n v="10440.02"/>
        <n v="31641.79"/>
        <n v="83135.8"/>
        <n v="1390.49"/>
        <n v="1944.49"/>
        <n v="1755.9"/>
        <n v="75.06"/>
        <n v="1256.47"/>
        <n v="12223.8"/>
        <n v="253.57"/>
        <n v="785.96"/>
        <n v="5074.36999999999"/>
        <n v="10362.1"/>
        <n v="14742.71"/>
        <n v="403.38"/>
        <n v="124272.63"/>
        <n v="12432.17"/>
        <n v="1285.71"/>
        <n v="727.15"/>
        <n v="1378.85"/>
        <n v="22004.85"/>
        <n v="2683.44"/>
        <n v="9853.50999999999"/>
        <n v="1866.12"/>
        <n v="3436.45"/>
        <n v="246.13"/>
        <n v="3006.63"/>
        <n v="5233.49"/>
        <n v="4540.23"/>
        <n v="5695.97"/>
        <n v="1143.0"/>
        <n v="3668.99"/>
        <n v="2709.3"/>
        <n v="26765.54"/>
        <n v="6143.19"/>
        <n v="142.71"/>
        <n v="171.07"/>
        <n v="4820.15"/>
        <n v="100491.78"/>
        <n v="26765.5399999999"/>
        <n v="15725.3"/>
        <n v="1069.89"/>
        <n v="982.59"/>
        <n v="827.59"/>
        <n v="12795.7"/>
        <n v="2606.72"/>
        <n v="4293.49"/>
        <n v="279.919999999999"/>
        <n v="10985.15"/>
        <n v="3977.02"/>
        <n v="4089.06"/>
        <n v="4910.13"/>
        <n v="2026.98"/>
        <n v="1462.74"/>
        <n v="2172.42"/>
        <n v="97507.09"/>
        <n v="6828.95"/>
        <n v="1101.67"/>
        <n v="2764.57"/>
        <n v="146494.6"/>
        <n v="59.5"/>
        <n v="953.97"/>
        <n v="99.6"/>
        <n v="3690.84"/>
        <n v="5360.43"/>
        <n v="8320.94999999999"/>
        <n v="13600.15"/>
        <n v="4690.21999999999"/>
        <n v="20357.91"/>
        <n v="3963.15"/>
        <n v="3790.44"/>
        <n v="11124.97"/>
        <n v="10308.33"/>
        <n v="2299.05"/>
        <n v="3467.47"/>
        <n v="14871.72"/>
        <n v="2814.83"/>
        <n v="1182.33"/>
        <n v="10659.35"/>
        <n v="5736.49"/>
        <n v="6169.53"/>
        <n v="5101.99"/>
        <n v="339.98"/>
        <n v="2661.94"/>
        <n v="130079.62"/>
        <n v="126136.69"/>
        <n v="5659.01"/>
        <n v="7955.97"/>
        <n v="11018.99"/>
        <n v="17170.77"/>
        <n v="6035.63999999999"/>
        <n v="5395.99"/>
        <n v="7716.52"/>
        <n v="1432.84"/>
        <n v="26069.67"/>
        <n v="12613.15"/>
        <n v="1535.39"/>
        <n v="1618.69"/>
        <n v="3825.04"/>
        <n v="3240.72"/>
        <n v="1046.09"/>
        <n v="598.66"/>
        <n v="3234.62"/>
        <n v="14545.47"/>
        <n v="1322.49"/>
        <n v="7768.13"/>
        <n v="512.329999999999"/>
        <n v="1814.08999999999"/>
        <n v="590.94"/>
        <n v="5382.67"/>
        <n v="784.77"/>
        <n v="5895.0"/>
        <n v="10593.61"/>
        <n v="1745.26"/>
        <n v="13533.47"/>
        <n v="33085.8"/>
        <n v="1502.94"/>
        <n v="145248.52"/>
        <n v="22460.94"/>
        <n v="6782.05"/>
        <n v="26801.17"/>
        <n v="881.7"/>
        <n v="1090.67"/>
        <n v="8786.47"/>
        <n v="14068.58"/>
        <n v="12595.98"/>
        <n v="4993.86"/>
        <n v="3299.99"/>
        <n v="7920.89"/>
        <n v="493.35"/>
        <n v="1942.8"/>
        <n v="149.98"/>
        <n v="15469.7"/>
        <n v="3110.88"/>
        <n v="5690.5"/>
        <n v="5525.22"/>
        <n v="224.37"/>
        <n v="14281.47"/>
        <n v="1964.36"/>
        <n v="3346.81"/>
        <n v="282.03"/>
        <n v="3585.05"/>
        <n v="1031.54"/>
        <n v="2299.77"/>
        <n v="1128.19999999999"/>
        <n v="5580.66"/>
        <n v="325.65"/>
        <n v="1154.32"/>
        <n v="119.98"/>
        <n v="340.76"/>
        <n v="122787.58"/>
        <n v="18175.56"/>
        <n v="4711.83"/>
        <n v="16880.28"/>
        <n v="1642.25"/>
        <n v="140631.79"/>
        <n v="416.79"/>
        <n v="13309.22"/>
        <n v="95746.4499999999"/>
        <n v="1418.29"/>
        <n v="292.44"/>
        <n v="617.06"/>
        <n v="842.97"/>
        <n v="666.98"/>
        <n v="20641.1"/>
        <n v="325.23"/>
        <n v="29346.5199999999"/>
        <n v="2184.04999999999"/>
        <n v="518.31"/>
        <n v="2221.08"/>
        <n v="459.79"/>
        <n v="1325.68"/>
        <n v="3157.11"/>
        <n v="89897.7699999999"/>
        <n v="255441.24"/>
        <n v="2986.0"/>
        <n v="18688.29"/>
        <n v="2643.83999999999"/>
        <n v="2131.84"/>
        <n v="214.97"/>
        <n v="432.62"/>
        <n v="4403.79"/>
        <n v="619.46"/>
        <n v="38624.98"/>
        <n v="437.56"/>
        <n v="269762.07"/>
        <n v="4978.99"/>
        <n v="22939.5399999999"/>
        <n v="23900.4299999999"/>
        <n v="19534.01"/>
        <n v="7760.19"/>
        <n v="1644.46"/>
        <n v="812.86"/>
        <n v="9334.27999999999"/>
        <n v="1675.08"/>
        <n v="6546.91"/>
        <n v="1983.22"/>
        <n v="1868.77"/>
        <n v="2914.26"/>
        <n v="95.49"/>
        <n v="1943.38"/>
        <n v="9414.09"/>
        <n v="174.67"/>
        <n v="13091.83"/>
        <n v="265380.52"/>
        <n v="1553.76"/>
        <n v="2398.97"/>
        <n v="59.41"/>
        <n v="3105.95"/>
        <n v="113.6"/>
        <n v="265.87"/>
        <n v="129.51"/>
        <n v="15708.66"/>
        <n v="429.67"/>
        <n v="591.46"/>
        <n v="693.18"/>
        <n v="35064.91"/>
        <n v="10911.57"/>
        <n v="3516.83"/>
        <n v="7965.2"/>
        <n v="3911.17"/>
        <n v="1967.79"/>
        <n v="1200.29"/>
        <n v="21427.41"/>
        <n v="1057.02"/>
        <n v="492.05"/>
        <n v="764.44"/>
        <n v="3643.98"/>
        <n v="1020.68"/>
        <n v="1049.66"/>
        <n v="11691.02"/>
        <n v="14081.04"/>
        <n v="348.02"/>
        <n v="303.79"/>
        <n v="142.14"/>
        <n v="740.099999999999"/>
        <n v="280.16"/>
        <n v="745.8"/>
        <n v="272.5"/>
        <n v="8084.73"/>
        <n v="8323.81"/>
        <n v="124.72"/>
        <n v="42966.29"/>
        <n v="301.26"/>
        <n v="70855.93"/>
        <n v="303119.63"/>
        <n v="623.26"/>
        <n v="105337.69"/>
        <n v="4422.0"/>
        <n v="3895.65"/>
        <n v="9367.71"/>
        <n v="2844.49"/>
        <n v="9966.75"/>
        <n v="40446.84"/>
        <n v="22653.9"/>
        <n v="1199.7"/>
        <n v="20638.76"/>
        <n v="16787.55"/>
        <n v="4971.7"/>
        <n v="444.07"/>
        <n v="1778.9"/>
        <n v="1227.78"/>
        <n v="968.84"/>
        <n v="525.17"/>
        <n v="1048.04"/>
        <n v="85.11"/>
        <n v="10058.6599999999"/>
        <n v="50.48"/>
        <n v="79.4799999999999"/>
        <n v="1746.04"/>
        <n v="15848.22"/>
        <n v="17003.72"/>
        <n v="7767.41"/>
        <n v="25081.56"/>
        <n v="475.1"/>
        <n v="3381.08"/>
        <n v="1811.94"/>
        <n v="1240.48"/>
        <n v="233.0"/>
        <n v="124.46"/>
        <n v="159.98"/>
        <n v="1980.12"/>
        <n v="61.02"/>
        <n v="6973.52"/>
        <n v="832.72"/>
        <n v="2421.22"/>
        <n v="49.99"/>
        <n v="1385.65"/>
        <n v="12037.36"/>
        <n v="284165.97"/>
        <n v="272.13"/>
        <n v="10058.66"/>
        <n v="620.03"/>
        <n v="7808.93"/>
        <n v="136.73"/>
        <n v="21500.8"/>
        <n v="20880.66"/>
        <n v="5946.61"/>
        <n v="31990.11"/>
        <n v="2999.61999999999"/>
        <n v="2669.64999999999"/>
        <n v="4473.48"/>
        <n v="2721.28"/>
        <n v="440.52"/>
        <n v="294775.509999999"/>
        <n v="5763.04999999999"/>
        <n v="19640.18"/>
        <n v="3731.41"/>
        <n v="847.93"/>
        <n v="742.17"/>
        <n v="12213.24"/>
        <n v="2918.56"/>
        <n v="158.82"/>
        <n v="724.23"/>
        <n v="3619.87"/>
        <n v="797.19"/>
        <n v="4897.1"/>
        <n v="2984.84"/>
        <n v="950.18"/>
        <n v="91285.31"/>
        <n v="57718.6899999999"/>
        <n v="13564.97"/>
        <n v="39920.5"/>
        <n v="258.79"/>
        <n v="2848.92"/>
        <n v="478.39"/>
        <n v="437.47"/>
        <n v="5411.82"/>
        <n v="960.94"/>
        <n v="99.98"/>
        <n v="9348.9"/>
        <n v="1121.43"/>
        <n v="1909.77"/>
        <n v="451.94"/>
        <n v="37668.47"/>
        <n v="553857.62"/>
        <n v="83086.6"/>
        <n v="1240.09"/>
        <n v="1221.4"/>
        <n v="2119.73"/>
        <n v="4193.83"/>
        <n v="10431.22"/>
        <n v="2773.27"/>
        <n v="58.5"/>
        <n v="528.64"/>
        <n v="2859.54999999999"/>
        <n v="14512.52"/>
        <n v="21163.84"/>
        <n v="3146.35999999999"/>
        <n v="3071.29"/>
        <n v="403.01"/>
        <n v="12651.65"/>
        <n v="9067.09"/>
        <n v="1314.26"/>
        <n v="247.37"/>
        <n v="9733.32"/>
        <n v="1186.81"/>
        <n v="6966.48"/>
        <n v="14922.2499999999"/>
        <n v="14475.6999999999"/>
        <n v="13014.92"/>
        <n v="3001.63"/>
        <n v="15356.53"/>
        <n v="17608.6"/>
        <n v="14686.37"/>
        <n v="10210.3099999999"/>
        <n v="1134.95"/>
        <n v="61.3199999999999"/>
        <n v="2063.25"/>
        <n v="3908.63"/>
        <n v="7201.4"/>
        <n v="197.23"/>
        <n v="11286.25"/>
        <n v="249.72"/>
        <n v="8634.96"/>
        <n v="1549.9"/>
        <n v="1877.14"/>
        <n v="11942.4"/>
        <n v="124.97"/>
        <n v="441.98"/>
        <n v="3682.25"/>
        <n v="1822.8"/>
        <n v="2143.95"/>
        <n v="4044.48"/>
        <n v="365.2"/>
        <n v="12154.51"/>
        <n v="1827.15"/>
        <n v="1490.55"/>
        <n v="4572.63"/>
        <n v="901.14"/>
        <n v="53713.8999999999"/>
        <n v="437148.55"/>
        <n v="4120.25"/>
        <n v="3887.45"/>
        <n v="28281.11"/>
        <n v="480.97"/>
        <n v="2542.7"/>
        <n v="291.76"/>
        <n v="15297.25"/>
        <n v="141405.2"/>
        <n v="9922.06"/>
        <n v="357.7"/>
        <n v="24.99"/>
        <n v="706.86"/>
        <n v="892.23"/>
        <n v="2448.6"/>
        <n v="6528.21"/>
        <n v="287.98"/>
        <n v="4640.18"/>
        <n v="56949.55"/>
        <n v="12404.38"/>
        <n v="7432.18"/>
        <n v="461.51"/>
        <n v="109.0"/>
        <n v="46356.71"/>
        <n v="19665.15"/>
        <n v="549.12"/>
        <n v="3217.57999999999"/>
        <n v="628.58"/>
        <n v="244.6"/>
        <n v="1324.86"/>
        <n v="467647.29"/>
        <n v="1061.24"/>
        <n v="410.44"/>
        <n v="9275.88"/>
        <n v="914.42"/>
        <n v="1201.09"/>
        <n v="918.37"/>
        <n v="6228.69"/>
        <n v="26925.42"/>
        <n v="5968.78999999999"/>
        <n v="1274.6"/>
        <n v="54775.1399999999"/>
        <n v="2171.58"/>
        <n v="92565.17"/>
        <n v="2316.43999999999"/>
        <n v="488.179999999999"/>
        <n v="1113.12"/>
        <n v="366.24"/>
        <n v="8743.96"/>
      </sharedItems>
    </cacheField>
    <cacheField name="orders(lt)" numFmtId="0">
      <sharedItems containsSemiMixedTypes="0" containsString="0" containsNumber="1" containsInteger="1">
        <n v="5.0"/>
        <n v="22.0"/>
        <n v="158.0"/>
        <n v="28.0"/>
        <n v="51.0"/>
        <n v="116.0"/>
        <n v="183.0"/>
        <n v="62.0"/>
        <n v="23.0"/>
        <n v="29.0"/>
        <n v="164.0"/>
        <n v="19.0"/>
        <n v="705.0"/>
        <n v="4.0"/>
        <n v="65.0"/>
        <n v="36.0"/>
        <n v="6.0"/>
        <n v="32.0"/>
        <n v="0.0"/>
        <n v="370.0"/>
        <n v="157.0"/>
        <n v="11.0"/>
        <n v="39.0"/>
        <n v="7.0"/>
        <n v="59.0"/>
        <n v="71.0"/>
        <n v="12.0"/>
        <n v="149.0"/>
        <n v="188.0"/>
        <n v="533.0"/>
        <n v="55.0"/>
        <n v="118.0"/>
        <n v="81.0"/>
        <n v="61.0"/>
        <n v="15.0"/>
        <n v="2.0"/>
        <n v="37.0"/>
        <n v="163.0"/>
        <n v="1297.0"/>
        <n v="20.0"/>
        <n v="8.0"/>
        <n v="56.0"/>
        <n v="67.0"/>
        <n v="27.0"/>
        <n v="734.0"/>
        <n v="42.0"/>
        <n v="1.0"/>
        <n v="14.0"/>
        <n v="102.0"/>
        <n v="76.0"/>
        <n v="43.0"/>
        <n v="25.0"/>
        <n v="18.0"/>
        <n v="348.0"/>
        <n v="26.0"/>
        <n v="120.0"/>
        <n v="70.0"/>
        <n v="57.0"/>
        <n v="140.0"/>
        <n v="33.0"/>
        <n v="178.0"/>
        <n v="225.0"/>
        <n v="159.0"/>
        <n v="197.0"/>
        <n v="48.0"/>
        <n v="623.0"/>
        <n v="73.0"/>
        <n v="47.0"/>
        <n v="189.0"/>
        <n v="278.0"/>
        <n v="34.0"/>
        <n v="98.0"/>
        <n v="66.0"/>
        <n v="1486.0"/>
        <n v="701.0"/>
        <n v="268.0"/>
        <n v="38.0"/>
        <n v="63.0"/>
        <n v="199.0"/>
        <n v="167.0"/>
        <n v="53.0"/>
        <n v="452.0"/>
        <n v="104.0"/>
        <n v="16.0"/>
        <n v="413.0"/>
        <n v="115.0"/>
        <n v="184.0"/>
        <n v="41.0"/>
        <n v="49.0"/>
        <n v="3.0"/>
        <n v="240.0"/>
        <n v="44.0"/>
        <n v="482.0"/>
        <n v="271.0"/>
        <n v="165.0"/>
        <n v="13.0"/>
        <n v="77.0"/>
        <n v="30.0"/>
        <n v="166.0"/>
        <n v="195.0"/>
        <n v="1843.0"/>
        <n v="10.0"/>
        <n v="21.0"/>
        <n v="89.0"/>
        <n v="111.0"/>
        <n v="128.0"/>
        <n v="45.0"/>
        <n v="294.0"/>
        <n v="498.0"/>
        <n v="1003.0"/>
        <n v="31.0"/>
        <n v="24.0"/>
        <n v="153.0"/>
        <n v="643.0"/>
        <n v="156.0"/>
        <n v="409.0"/>
        <n v="60.0"/>
        <n v="136.0"/>
        <n v="235.0"/>
        <n v="75.0"/>
        <n v="133.0"/>
        <n v="320.0"/>
        <n v="84.0"/>
        <n v="1850.0"/>
        <n v="214.0"/>
        <n v="91.0"/>
        <n v="40.0"/>
        <n v="403.0"/>
        <n v="222.0"/>
        <n v="85.0"/>
        <n v="54.0"/>
        <n v="1094.0"/>
        <n v="1688.0"/>
        <n v="228.0"/>
        <n v="2049.0"/>
        <n v="456.0"/>
        <n v="204.0"/>
        <n v="99.0"/>
        <n v="52.0"/>
        <n v="74.0"/>
        <n v="169.0"/>
        <n v="269.0"/>
        <n v="1617.0"/>
        <n v="69.0"/>
        <n v="161.0"/>
        <n v="504.0"/>
        <n v="87.0"/>
        <n v="1458.0"/>
        <n v="143.0"/>
        <n v="438.0"/>
        <n v="261.0"/>
        <n v="46.0"/>
        <n v="340.0"/>
        <n v="180.0"/>
        <n v="107.0"/>
        <n v="2009.0"/>
        <n v="349.0"/>
        <n v="9.0"/>
        <n v="239.0"/>
        <n v="205.0"/>
        <n v="226.0"/>
        <n v="79.0"/>
        <n v="185.0"/>
        <n v="192.0"/>
        <n v="234.0"/>
        <n v="1670.0"/>
        <n v="68.0"/>
        <n v="174.0"/>
        <n v="290.0"/>
        <n v="539.0"/>
        <n v="1275.0"/>
        <n v="144.0"/>
        <n v="103.0"/>
        <n v="106.0"/>
        <n v="2097.0"/>
        <n v="265.0"/>
        <n v="190.0"/>
        <n v="110.0"/>
        <n v="486.0"/>
        <n v="113.0"/>
        <n v="90.0"/>
        <n v="1668.0"/>
        <n v="297.0"/>
        <n v="64.0"/>
        <n v="1611.0"/>
        <n v="2576.0"/>
        <n v="83.0"/>
        <n v="306.0"/>
        <n v="97.0"/>
        <n v="417.0"/>
        <n v="94.0"/>
        <n v="145.0"/>
        <n v="171.0"/>
        <n v="35.0"/>
        <n v="286.0"/>
        <n v="151.0"/>
        <n v="101.0"/>
        <n v="2206.0"/>
        <n v="2159.0"/>
        <n v="112.0"/>
        <n v="244.0"/>
        <n v="321.0"/>
        <n v="108.0"/>
        <n v="126.0"/>
        <n v="93.0"/>
        <n v="443.0"/>
        <n v="535.0"/>
        <n v="2414.0"/>
        <n v="377.0"/>
        <n v="124.0"/>
        <n v="474.0"/>
        <n v="121.0"/>
        <n v="219.0"/>
        <n v="172.0"/>
        <n v="275.0"/>
        <n v="58.0"/>
        <n v="114.0"/>
        <n v="95.0"/>
        <n v="246.0"/>
        <n v="2037.0"/>
        <n v="298.0"/>
        <n v="274.0"/>
        <n v="2312.0"/>
        <n v="1232.0"/>
        <n v="150.0"/>
        <n v="301.0"/>
        <n v="1488.0"/>
        <n v="3649.0"/>
        <n v="368.0"/>
        <n v="628.0"/>
        <n v="3911.0"/>
        <n v="92.0"/>
        <n v="206.0"/>
        <n v="291.0"/>
        <n v="132.0"/>
        <n v="119.0"/>
        <n v="122.0"/>
        <n v="217.0"/>
        <n v="3813.0"/>
        <n v="308.0"/>
        <n v="501.0"/>
        <n v="147.0"/>
        <n v="82.0"/>
        <n v="353.0"/>
        <n v="302.0"/>
        <n v="425.0"/>
        <n v="1242.0"/>
        <n v="4559.0"/>
        <n v="1336.0"/>
        <n v="142.0"/>
        <n v="659.0"/>
        <n v="173.0"/>
        <n v="179.0"/>
        <n v="152.0"/>
        <n v="250.0"/>
        <n v="414.0"/>
        <n v="100.0"/>
        <n v="213.0"/>
        <n v="4191.0"/>
        <n v="285.0"/>
        <n v="347.0"/>
        <n v="485.0"/>
        <n v="4366.0"/>
        <n v="323.0"/>
        <n v="17.0"/>
        <n v="1662.0"/>
        <n v="1312.0"/>
        <n v="245.0"/>
        <n v="415.0"/>
        <n v="577.0"/>
        <n v="9955.0"/>
        <n v="1628.0"/>
        <n v="88.0"/>
        <n v="231.0"/>
        <n v="311.0"/>
        <n v="476.0"/>
        <n v="260.0"/>
        <n v="148.0"/>
        <n v="187.0"/>
        <n v="336.0"/>
        <n v="313.0"/>
        <n v="426.0"/>
        <n v="154.0"/>
        <n v="263.0"/>
        <n v="200.0"/>
        <n v="72.0"/>
        <n v="256.0"/>
        <n v="917.0"/>
        <n v="8105.0"/>
        <n v="530.0"/>
        <n v="307.0"/>
        <n v="2320.0"/>
        <n v="241.0"/>
        <n v="954.0"/>
        <n v="389.0"/>
        <n v="8278.0"/>
        <n v="127.0"/>
        <n v="506.0"/>
        <n v="932.0"/>
        <n v="1756.0"/>
      </sharedItems>
    </cacheField>
    <cacheField name="orders(i)" numFmtId="0">
      <sharedItems containsSemiMixedTypes="0" containsString="0" containsNumber="1">
        <n v="5.0"/>
        <n v="1.550508259212"/>
        <n v="42.493639921696"/>
        <n v="-3.55421686746"/>
        <n v="1.405633802814"/>
        <n v="42.431102362156"/>
        <n v="-8.380875202482"/>
        <n v="33.932240437138"/>
        <n v="12.238805970146"/>
        <n v="8.006342494691"/>
        <n v="17.25831202032"/>
        <n v="-30.543918918917"/>
        <n v="275.813566976385"/>
        <n v="4.0"/>
        <n v="30.78947368419"/>
        <n v="24.328445747796"/>
        <n v="4.366347777144"/>
        <n v="32.0"/>
        <n v="0.0"/>
        <n v="92.03925346145"/>
        <n v="143.756716072147"/>
        <n v="0.912493677304"/>
        <n v="39.0"/>
        <n v="7.0"/>
        <n v="59.0"/>
        <n v="3.44297520655299"/>
        <n v="34.008253094907"/>
        <n v="2.343570057576"/>
        <n v="56.232896652146"/>
        <n v="-21.205026177968"/>
        <n v="446.633977054434"/>
        <n v="12.34793187342"/>
        <n v="-0.56077554064"/>
        <n v="-25.101960784196"/>
        <n v="-90.848768054265"/>
        <n v="24.599999999964"/>
        <n v="-15.311881188105"/>
        <n v="2.0"/>
        <n v="-9.115254237273"/>
        <n v="77.186046511514"/>
        <n v="397.499263996216"/>
        <n v="20.0"/>
        <n v="-31.435897435896"/>
        <n v="26.9097026264"/>
        <n v="9.574610244976"/>
        <n v="3.776605101105"/>
        <n v="15.230603448252"/>
        <n v="-28.465116279057"/>
        <n v="502.730843706729"/>
        <n v="-17.077059659226"/>
        <n v="1.0"/>
        <n v="14.0"/>
        <n v="102.0"/>
        <n v="20.766949152504"/>
        <n v="43.0"/>
        <n v="25.0"/>
        <n v="18.0"/>
        <n v="91.430144839872"/>
        <n v="-54.989950923102"/>
        <n v="80.39214224868"/>
        <n v="50.44439805139"/>
        <n v="57.0"/>
        <n v="56.98135080638"/>
        <n v="19.012208657013"/>
        <n v="-63.558434959316"/>
        <n v="-72.49191246427"/>
        <n v="-15.239543726236"/>
        <n v="28.724169741726"/>
        <n v="197.907730945425"/>
        <n v="-1.46623496762"/>
        <n v="81.3883495145189"/>
        <n v="-51.472491909343"/>
        <n v="-25.15384615384"/>
        <n v="-16.528985507232"/>
        <n v="-12.955932203376"/>
        <n v="9.772727272696"/>
        <n v="523.064563106505"/>
        <n v="28.229683403809"/>
        <n v="51.225763612173"/>
        <n v="37.1955947136349"/>
        <n v="-3.514423076921"/>
        <n v="-163.191780821853"/>
        <n v="144.108609271354"/>
        <n v="7.143847486988"/>
        <n v="92.39099859346"/>
        <n v="15.97333333332"/>
        <n v="994.963017750466"/>
        <n v="556.409670582806"/>
        <n v="134.392924826148"/>
        <n v="8.21445404552499"/>
        <n v="17.236784938408"/>
        <n v="25.639396855934"/>
        <n v="42.348481630875"/>
        <n v="199.0"/>
        <n v="36.289696969622"/>
        <n v="55.338504936344"/>
        <n v="-56.894736842082"/>
        <n v="12.315151514812"/>
        <n v="-108.24705882346"/>
        <n v="-77.553719008168"/>
        <n v="16.0"/>
        <n v="-109.156626506004"/>
        <n v="8.0"/>
        <n v="38.0"/>
        <n v="41.489603960368"/>
        <n v="379.851095933771"/>
        <n v="83.579439252335"/>
        <n v="144.283687943168"/>
        <n v="31.172839506129"/>
        <n v="31.897707231013"/>
        <n v="18.000428265512"/>
        <n v="-19.87402799373"/>
        <n v="182.94403892928"/>
        <n v="3.0"/>
        <n v="-6.241666666668"/>
        <n v="39.432650241732"/>
        <n v="435.461235186942"/>
        <n v="211.108108108106"/>
        <n v="33.6275862068639"/>
        <n v="142.97351059563"/>
        <n v="13.0"/>
        <n v="22.0"/>
        <n v="70.100196463605"/>
        <n v="20.15015015013"/>
        <n v="104.30978499333"/>
        <n v="142.99319727888"/>
        <n v="1547.82439576919"/>
        <n v="49.827740492088"/>
        <n v="15.0"/>
        <n v="31.399066323222"/>
        <n v="11.0"/>
        <n v="28.0"/>
        <n v="10.0"/>
        <n v="11.873691245283"/>
        <n v="11.87775061122"/>
        <n v="64.445945945889"/>
        <n v="94.117576540005"/>
        <n v="105.793481943168"/>
        <n v="23.0"/>
        <n v="24.95054545452"/>
        <n v="139.693471560594"/>
        <n v="387.16126333362"/>
        <n v="45.0"/>
        <n v="892.613548636452"/>
        <n v="-2.986537425956"/>
        <n v="31.0"/>
        <n v="6.0"/>
        <n v="24.0"/>
        <n v="29.0"/>
        <n v="109.947169811295"/>
        <n v="45.11020205446"/>
        <n v="581.287255562729"/>
        <n v="10.249614791832"/>
        <n v="39.703674436872"/>
        <n v="269.233123689357"/>
        <n v="56.84404934862"/>
        <n v="77.9070904644399"/>
        <n v="224.218729954845"/>
        <n v="75.0"/>
        <n v="21.0"/>
        <n v="1.103773584896"/>
        <n v="65.311959799026"/>
        <n v="19.0"/>
        <n v="89.931899641549"/>
        <n v="135.08414424704"/>
        <n v="37.0"/>
        <n v="33.0"/>
        <n v="85.64819557623"/>
        <n v="43.80789473676"/>
        <n v="1573.0544833579"/>
        <n v="190.068939103676"/>
        <n v="7.058737151257"/>
        <n v="7.984965831423"/>
        <n v="45.8110236219999"/>
        <n v="41.0"/>
        <n v="40.0"/>
        <n v="26.558593749988"/>
        <n v="347.585308056402"/>
        <n v="-64.545638945261"/>
        <n v="195.959044368654"/>
        <n v="85.0"/>
        <n v="54.0"/>
        <n v="935.345337619954"/>
        <n v="1434.5557038337"/>
        <n v="177.061224489636"/>
        <n v="55.0"/>
        <n v="18.94259818728"/>
        <n v="12.530712530688"/>
        <n v="37.165048543656"/>
        <n v="35.603429203575"/>
        <n v="1462.66316942798"/>
        <n v="377.71038073548"/>
        <n v="19.36697247705"/>
        <n v="4.740098199685"/>
        <n v="163.268673355584"/>
        <n v="11.650943396211"/>
        <n v="99.0"/>
        <n v="23.468749999968"/>
        <n v="21.132803632188"/>
        <n v="95.793463702014"/>
        <n v="228.691604002949"/>
        <n v="-24.36764705882"/>
        <n v="1197.5554124949"/>
        <n v="17.838629504703"/>
        <n v="95.900856793049"/>
        <n v="306.473787938304"/>
        <n v="58.497206703837"/>
        <n v="1104.78891285693"/>
        <n v="80.470355731194"/>
        <n v="221.379892555386"/>
        <n v="3.099634672721"/>
        <n v="11.7513227513219"/>
        <n v="186.717791410803"/>
        <n v="-54.636363636337"/>
        <n v="46.0"/>
        <n v="6.11320754716"/>
        <n v="202.1574560047"/>
        <n v="152.51604187788"/>
        <n v="27.604941946978"/>
        <n v="67.0"/>
        <n v="1674.70548860646"/>
        <n v="230.815182913823"/>
        <n v="12.0"/>
        <n v="9.0"/>
        <n v="27.234395876976"/>
        <n v="68.451779738212"/>
        <n v="32.1968046477669"/>
        <n v="193.621807795565"/>
        <n v="135.968203497616"/>
        <n v="108.634588563381"/>
        <n v="165.966689798662"/>
        <n v="-72.11764705882"/>
        <n v="49.0"/>
        <n v="115.499017681606"/>
        <n v="70.66972616634"/>
        <n v="-52.814898419788"/>
        <n v="26.7365853657979"/>
        <n v="31.41379310344"/>
        <n v="17.06103883858"/>
        <n v="122.71809328541"/>
        <n v="15.761481481475"/>
        <n v="21.87336898398"/>
        <n v="58.467568138497"/>
        <n v="-1.99569892473599"/>
        <n v="174.458917076652"/>
        <n v="1404.20804498069"/>
        <n v="56.42557944706"/>
        <n v="56.059853440203"/>
        <n v="76.078947368322"/>
        <n v="151.493829833139"/>
        <n v="135.107462686559"/>
        <n v="294.771934391703"/>
        <n v="1065.09004050375"/>
        <n v="22.765567765567"/>
        <n v="13.216049382708"/>
        <n v="5.481049562664"/>
        <n v="122.492165898528"/>
        <n v="73.773322746936"/>
        <n v="91.861286254678"/>
        <n v="226.969123782958"/>
        <n v="1788.26029924199"/>
        <n v="126.24816673088"/>
        <n v="12.61538461536"/>
        <n v="21.315691263746"/>
        <n v="231.30791614009"/>
        <n v="156.19627746872"/>
        <n v="-31.80555555552"/>
        <n v="80.59423240034"/>
        <n v="36.0"/>
        <n v="21.692520775583"/>
        <n v="29.975172413676"/>
        <n v="109.20441051729"/>
        <n v="67.637489397776"/>
        <n v="61.069211195832"/>
        <n v="412.498969072128"/>
        <n v="93.1669565216999"/>
        <n v="65.13168539322"/>
        <n v="1450.1936857799"/>
        <n v="237.589300411353"/>
        <n v="7.372448979576"/>
        <n v="56.4476802568589"/>
        <n v="44.837899911336"/>
        <n v="48.879386402448"/>
        <n v="146.20781312917"/>
        <n v="20.234501347688"/>
        <n v="49.582804103488"/>
        <n v="13.910088865602"/>
        <n v="41.950318066146"/>
        <n v="-47.2807017543909"/>
        <n v="31.257933680484"/>
        <n v="1362.43020461796"/>
        <n v="16.93196314667"/>
        <n v="3.922556566344"/>
        <n v="11.927431201602"/>
        <n v="2114.25504382736"/>
        <n v="-22.244019138721"/>
        <n v="105.094489473442"/>
        <n v="154.619609791452"/>
        <n v="190.146017698812"/>
        <n v="87.179010115588"/>
        <n v="185.548794942567"/>
        <n v="-3.817044301662"/>
        <n v="-20.01617250672"/>
        <n v="126.92121883642"/>
        <n v="135.066091953915"/>
        <n v="35.0"/>
        <n v="61.0"/>
        <n v="261.706244087002"/>
        <n v="64.0"/>
        <n v="171.0"/>
        <n v="45.206720474344"/>
        <n v="131.239999999897"/>
        <n v="101.0"/>
        <n v="44.92668574944"/>
        <n v="1863.28535741639"/>
        <n v="1814.56084750046"/>
        <n v="110.335640818317"/>
        <n v="112.0"/>
        <n v="224.447908445096"/>
        <n v="297.644142167559"/>
        <n v="90.743186582856"/>
        <n v="21.72793371651"/>
        <n v="93.0"/>
        <n v="415.528196313704"/>
        <n v="155.677194961548"/>
        <n v="27.6261355125"/>
        <n v="78.257254302828"/>
        <n v="36.0596249831849"/>
        <n v="123.831551945174"/>
        <n v="-6.583988894016"/>
        <n v="9.9814388652"/>
        <n v="88.676764628121"/>
        <n v="98.347895524395"/>
        <n v="164.83634159468"/>
        <n v="30.0"/>
        <n v="210.822055137762"/>
        <n v="448.73471343699"/>
        <n v="4.81050041015999"/>
        <n v="1954.34900660533"/>
        <n v="263.472630173441"/>
        <n v="104.351115834148"/>
        <n v="397.569689928821"/>
        <n v="-55.125423728804"/>
        <n v="12.51545691316"/>
        <n v="121.0"/>
        <n v="-20.220472440753"/>
        <n v="157.160792951724"/>
        <n v="53.0184977578349"/>
        <n v="122.346880883632"/>
        <n v="4.04435483869999"/>
        <n v="47.0"/>
        <n v="164.503473491775"/>
        <n v="58.0"/>
        <n v="76.754598257478"/>
        <n v="95.0"/>
        <n v="137.37961595271"/>
        <n v="40.212280701744"/>
        <n v="77.0"/>
        <n v="4.86126582268"/>
        <n v="-23.16666666666"/>
        <n v="0.141154903758"/>
        <n v="-18.379032258081"/>
        <n v="1678.88638850551"/>
        <n v="231.187378219984"/>
        <n v="250.975519630404"/>
        <n v="1869.99702461144"/>
        <n v="155.97769376179"/>
        <n v="980.707169459248"/>
        <n v="13.502022802492"/>
        <n v="15.633006993008"/>
        <n v="-12.984496124034"/>
        <n v="149.0682077988"/>
        <n v="2.738881118889"/>
        <n v="208.752909579059"/>
        <n v="16.92907801417"/>
        <n v="18.629870129856"/>
        <n v="0.560283687936"/>
        <n v="1208.1023017882"/>
        <n v="3095.6862772844"/>
        <n v="42.430006953936"/>
        <n v="267.695770556896"/>
        <n v="-7.574468085096"/>
        <n v="25.494974874358"/>
        <n v="3.053941908708"/>
        <n v="489.682462076552"/>
        <n v="3149.64980669769"/>
        <n v="74.138455962308"/>
        <n v="200.37977899147"/>
        <n v="267.509178321789"/>
        <n v="221.977631118956"/>
        <n v="74.150735294064"/>
        <n v="23.381407342656"/>
        <n v="133.0"/>
        <n v="33.7686649503"/>
        <n v="30.26780021251"/>
        <n v="42.827359329326"/>
        <n v="11.077922077905"/>
        <n v="122.0"/>
        <n v="101.967581047318"/>
        <n v="3066.16774332578"/>
        <n v="21.4041958042"/>
        <n v="29.349340369362"/>
        <n v="16.546082949275"/>
        <n v="213.685265979416"/>
        <n v="12.956357170068"/>
        <n v="3.23701298701"/>
        <n v="439.560318195582"/>
        <n v="110.92992580365"/>
        <n v="43.119627507096"/>
        <n v="13.539168811959"/>
        <n v="69.628127896178"/>
        <n v="29.587053571452"/>
        <n v="321.168117681999"/>
        <n v="10.29142857141"/>
        <n v="8.345588235285"/>
        <n v="120.4024475619"/>
        <n v="252.927297358092"/>
        <n v="2.985532146996"/>
        <n v="11.565038167956"/>
        <n v="2.591908396953"/>
        <n v="133.900387418505"/>
        <n v="376.936288823575"/>
        <n v="990.14551296174"/>
        <n v="3951.47569759906"/>
        <n v="1239.87663101605"/>
        <n v="53.193717277448"/>
        <n v="54.225756400298"/>
        <n v="140.347826086926"/>
        <n v="41.590989226248"/>
        <n v="130.705234159722"/>
        <n v="583.574424341867"/>
        <n v="198.274666030416"/>
        <n v="253.195645853698"/>
        <n v="168.098293220573"/>
        <n v="12.163969794964"/>
        <n v="-6.307692307686"/>
        <n v="28.262995764215"/>
        <n v="1.717404580156"/>
        <n v="151.177255062264"/>
        <n v="250.0"/>
        <n v="155.448885685617"/>
        <n v="366.87068288892"/>
        <n v="0.48952879581"/>
        <n v="22.41855573732"/>
        <n v="19.564812921672"/>
        <n v="2.538549618327"/>
        <n v="90.1028056522"/>
        <n v="44.673705267825"/>
        <n v="0.983712715855"/>
        <n v="161.38554216849"/>
        <n v="3629.55875039122"/>
        <n v="-8.571830985914"/>
        <n v="82.192091058363"/>
        <n v="264.16210877871"/>
        <n v="246.007973829504"/>
        <n v="68.04568527911"/>
        <n v="445.76984036038"/>
        <n v="41.390879478798"/>
        <n v="20.857142857122"/>
        <n v="34.62234971316"/>
        <n v="3832.69163666524"/>
        <n v="69.105157259264"/>
        <n v="256.913207932632"/>
        <n v="74.0"/>
        <n v="-1.174157303364"/>
        <n v="150.155595059687"/>
        <n v="27.5747446610319"/>
        <n v="1.62480551235"/>
        <n v="-1.348659003826"/>
        <n v="17.578400490882"/>
        <n v="31.738219895234"/>
        <n v="56.0"/>
        <n v="18.024305555536"/>
        <n v="1148.5104908056"/>
        <n v="1282.41273271171"/>
        <n v="226.492561646785"/>
        <n v="415.0"/>
        <n v="66.0"/>
        <n v="-8.150236762797"/>
        <n v="90.0"/>
        <n v="219.0"/>
        <n v="26.0"/>
        <n v="29.76390211386"/>
        <n v="570.041325461383"/>
        <n v="8659.07055109679"/>
        <n v="1116.75669244365"/>
        <n v="34.901886792432"/>
        <n v="88.0"/>
        <n v="214.459949622072"/>
        <n v="65.0"/>
        <n v="215.336645236562"/>
        <n v="370.240713224396"/>
        <n v="73.0"/>
        <n v="63.0"/>
        <n v="259.360883641079"/>
        <n v="88.880550193176"/>
        <n v="17.307479224368"/>
        <n v="100.83364910948"/>
        <n v="336.0"/>
        <n v="258.677318783968"/>
        <n v="298.0"/>
        <n v="125.494382022408"/>
        <n v="411.31563094473"/>
        <n v="231.0"/>
        <n v="130.794497656396"/>
        <n v="36.027661357935"/>
        <n v="76.0"/>
        <n v="153.15292325256"/>
        <n v="175.343839541438"/>
        <n v="49.913812154568"/>
        <n v="16.74571686201"/>
        <n v="200.0"/>
        <n v="72.0"/>
        <n v="59.677318784026"/>
        <n v="227.201008191488"/>
        <n v="34.0"/>
        <n v="94.0"/>
        <n v="761.589367087857"/>
        <n v="7231.0875678531"/>
        <n v="89.358186800625"/>
        <n v="40.381563593936"/>
        <n v="397.75286336517"/>
        <n v="18.3292846953289"/>
        <n v="249.085183129815"/>
        <n v="1991.00139516816"/>
        <n v="217.356015121128"/>
        <n v="24.2613001834"/>
        <n v="21.448950478912"/>
        <n v="65.914893616957"/>
        <n v="95.24355300848"/>
        <n v="483.385331780804"/>
        <n v="232.968225854566"/>
        <n v="159.0"/>
        <n v="-1.146341463414"/>
        <n v="894.698660120795"/>
        <n v="266.107646621976"/>
        <n v="6.90944581984299"/>
        <n v="25.2127659574"/>
        <n v="7310.60233173041"/>
        <n v="6.34544836956"/>
        <n v="140.207253885888"/>
        <n v="17.0"/>
        <n v="105.086163203174"/>
        <n v="384.59365994225"/>
        <n v="72.976241900592"/>
        <n v="45.428734460964"/>
        <n v="704.698734176867"/>
        <n v="53.106690777552"/>
        <n v="1017.36523574727"/>
        <n v="14.691489361685"/>
        <n v="37.751381215297"/>
      </sharedItems>
    </cacheField>
    <cacheField name="revenue(lt)" numFmtId="0">
      <sharedItems containsSemiMixedTypes="0" containsString="0" containsNumber="1">
        <n v="335.34"/>
        <n v="857.47"/>
        <n v="9735.07"/>
        <n v="1956.41"/>
        <n v="3326.58"/>
        <n v="8232.94"/>
        <n v="15030.18"/>
        <n v="4979.21"/>
        <n v="1517.95"/>
        <n v="1229.44"/>
        <n v="13180.45"/>
        <n v="1849.73"/>
        <n v="47871.91"/>
        <n v="414.48"/>
        <n v="4758.58"/>
        <n v="2309.35999999999"/>
        <n v="315.26"/>
        <n v="1487.35"/>
        <n v="0.0"/>
        <n v="27362.25"/>
        <n v="8665.07"/>
        <n v="474.87"/>
        <n v="2570.06999999999"/>
        <n v="371.97"/>
        <n v="2916.04"/>
        <n v="4099.13"/>
        <n v="4504.34"/>
        <n v="626.53"/>
        <n v="10615.15"/>
        <n v="10710.2"/>
        <n v="28475.78"/>
        <n v="3513.94"/>
        <n v="183.05"/>
        <n v="7305.27999999999"/>
        <n v="4419.54"/>
        <n v="3482.89"/>
        <n v="702.47"/>
        <n v="79.98"/>
        <n v="1871.53"/>
        <n v="12255.85"/>
        <n v="74863.38"/>
        <n v="993.46"/>
        <n v="354.64"/>
        <n v="1996.0"/>
        <n v="3310.13999999999"/>
        <n v="3477.62999999999"/>
        <n v="1695.37"/>
        <n v="2116.85"/>
        <n v="39689.88"/>
        <n v="2190.49"/>
        <n v="90.02"/>
        <n v="529.4"/>
        <n v="4729.04"/>
        <n v="4485.96"/>
        <n v="2501.24"/>
        <n v="1810.69"/>
        <n v="1034.42"/>
        <n v="23038.76"/>
        <n v="1601.34"/>
        <n v="6794.56"/>
        <n v="4182.46"/>
        <n v="3030.64"/>
        <n v="10560.48"/>
        <n v="1649.45"/>
        <n v="10263.21"/>
        <n v="3922.43"/>
        <n v="222.08"/>
        <n v="2207.18"/>
        <n v="11240.28"/>
        <n v="208.27"/>
        <n v="9594.52"/>
        <n v="18306.92"/>
        <n v="470.75"/>
        <n v="1067.42"/>
        <n v="3611.66"/>
        <n v="3051.96"/>
        <n v="37136.13"/>
        <n v="36.5"/>
        <n v="4458.25"/>
        <n v="3705.47"/>
        <n v="2816.33"/>
        <n v="12199.4"/>
        <n v="17963.3"/>
        <n v="2206.43999999999"/>
        <n v="5306.94"/>
        <n v="4388.37"/>
        <n v="98233.22"/>
        <n v="41802.6499999999"/>
        <n v="17652.13"/>
        <n v="3883.75"/>
        <n v="4077.2"/>
        <n v="2497.43999999999"/>
        <n v="3910.9"/>
        <n v="11417.91"/>
        <n v="76.6"/>
        <n v="2564.65"/>
        <n v="10698.21"/>
        <n v="3980.41"/>
        <n v="34894.69"/>
        <n v="16100.48"/>
        <n v="6850.8"/>
        <n v="909.01"/>
        <n v="2296.64"/>
        <n v="465.54"/>
        <n v="2534.06"/>
        <n v="3730.85"/>
        <n v="24028.19"/>
        <n v="6982.79"/>
        <n v="10574.45"/>
        <n v="3674.92"/>
        <n v="1604.72"/>
        <n v="2288.8"/>
        <n v="317.52"/>
        <n v="581.079999999999"/>
        <n v="109.68"/>
        <n v="17157.22"/>
        <n v="121.18"/>
        <n v="133.28"/>
        <n v="2260.64999999999"/>
        <n v="25245.1099999999"/>
        <n v="18851.66"/>
        <n v="2572.76"/>
        <n v="8482.82"/>
        <n v="1060.37"/>
        <n v="1134.98"/>
        <n v="3474.63"/>
        <n v="38.78"/>
        <n v="1892.72"/>
        <n v="50.99"/>
        <n v="9520.45"/>
        <n v="12501.58"/>
        <n v="107713.96"/>
        <n v="5883.03"/>
        <n v="756.15"/>
        <n v="111.48"/>
        <n v="2884.11"/>
        <n v="276.18"/>
        <n v="505.02"/>
        <n v="2323.11"/>
        <n v="339.43"/>
        <n v="1023.64"/>
        <n v="1100.55"/>
        <n v="1437.78"/>
        <n v="5555.87"/>
        <n v="7369.84"/>
        <n v="659.68"/>
        <n v="7395.24"/>
        <n v="1222.56"/>
        <n v="2155.52"/>
        <n v="17434.39"/>
        <n v="33097.94"/>
        <n v="846.32"/>
        <n v="2318.26"/>
        <n v="54608.87"/>
        <n v="657.069999999999"/>
        <n v="2753.11"/>
        <n v="1744.7"/>
        <n v="1694.44"/>
        <n v="393.67"/>
        <n v="1251.05"/>
        <n v="1843.87"/>
        <n v="12917.94"/>
        <n v="423.43"/>
        <n v="3941.67"/>
        <n v="36755.59"/>
        <n v="9450.14"/>
        <n v="3244.45"/>
        <n v="22109.97"/>
        <n v="3246.75"/>
        <n v="7691.57"/>
        <n v="17650.6"/>
        <n v="5544.92"/>
        <n v="1415.4"/>
        <n v="948.23"/>
        <n v="4852.76"/>
        <n v="1466.47"/>
        <n v="11124.73"/>
        <n v="22657.7"/>
        <n v="2336.61"/>
        <n v="2442.22"/>
        <n v="1542.31"/>
        <n v="515.28"/>
        <n v="331.93"/>
        <n v="9395.25"/>
        <n v="257.48"/>
        <n v="4622.94"/>
        <n v="114087.27"/>
        <n v="13654.3"/>
        <n v="872.13"/>
        <n v="1399.62"/>
        <n v="4968.13"/>
        <n v="111.81"/>
        <n v="2224.8"/>
        <n v="2604.44"/>
        <n v="2779.01"/>
        <n v="406.059999999999"/>
        <n v="377.53"/>
        <n v="1340.33"/>
        <n v="27389.16"/>
        <n v="2048.19"/>
        <n v="1793.20999999999"/>
        <n v="414.6"/>
        <n v="1770.11"/>
        <n v="11350.22"/>
        <n v="4014.86"/>
        <n v="512.93"/>
        <n v="883.97"/>
        <n v="737.99"/>
        <n v="4284.87"/>
        <n v="1624.59"/>
        <n v="1775.21"/>
        <n v="62498.1"/>
        <n v="969.96"/>
        <n v="1027.03"/>
        <n v="103430.52"/>
        <n v="17479.8"/>
        <n v="5514.53"/>
        <n v="6278.62"/>
        <n v="1104.06"/>
        <n v="2898.97"/>
        <n v="212.81"/>
        <n v="2905.77999999999"/>
        <n v="368.92"/>
        <n v="424.67"/>
        <n v="138601.95"/>
        <n v="26248.11"/>
        <n v="1155.27"/>
        <n v="9894.77"/>
        <n v="16375.74"/>
        <n v="1025.28"/>
        <n v="9555.05"/>
        <n v="3087.37"/>
        <n v="3896.71"/>
        <n v="10870.42"/>
        <n v="26013.88"/>
        <n v="483.92"/>
        <n v="1140.65"/>
        <n v="129.99"/>
        <n v="131.96"/>
        <n v="112725.55"/>
        <n v="55.75"/>
        <n v="6507.95"/>
        <n v="10315.52"/>
        <n v="29920.89"/>
        <n v="6157.29"/>
        <n v="99331.92"/>
        <n v="7950.95"/>
        <n v="30894.41"/>
        <n v="9232.29"/>
        <n v="1070.86"/>
        <n v="2419.92"/>
        <n v="9232.28999999999"/>
        <n v="16512.1499999999"/>
        <n v="3099.09"/>
        <n v="2731.32"/>
        <n v="4223.53999999999"/>
        <n v="746.18"/>
        <n v="20729.91"/>
        <n v="10005.34"/>
        <n v="931.38"/>
        <n v="5121.3"/>
        <n v="23.47"/>
        <n v="6006.89"/>
        <n v="125217.61"/>
        <n v="22419.56"/>
        <n v="507.18"/>
        <n v="360.42"/>
        <n v="11300.68"/>
        <n v="2463.77"/>
        <n v="486.51"/>
        <n v="9889.27"/>
        <n v="2906.97"/>
        <n v="16944.6"/>
        <n v="12892.06"/>
        <n v="14766.93"/>
        <n v="10497.91"/>
        <n v="844.05"/>
        <n v="2216.7"/>
        <n v="8835.21"/>
        <n v="4321.59999999999"/>
        <n v="3963.63"/>
        <n v="4177.0"/>
        <n v="3212.8"/>
        <n v="1186.89"/>
        <n v="108.14"/>
        <n v="12569.4"/>
        <n v="1347.58"/>
        <n v="1378.81"/>
        <n v="4429.92999999999"/>
        <n v="10085.12"/>
        <n v="14786.1"/>
        <n v="103181.94"/>
        <n v="3006.65"/>
        <n v="5576.4"/>
        <n v="10375.78"/>
        <n v="1616.16"/>
        <n v="19020.56"/>
        <n v="10440.02"/>
        <n v="31641.79"/>
        <n v="83135.8"/>
        <n v="1390.49"/>
        <n v="1944.49"/>
        <n v="1755.9"/>
        <n v="75.06"/>
        <n v="1256.47"/>
        <n v="12223.8"/>
        <n v="253.57"/>
        <n v="785.96"/>
        <n v="5074.36999999999"/>
        <n v="10362.1"/>
        <n v="14742.71"/>
        <n v="403.38"/>
        <n v="124272.63"/>
        <n v="12432.17"/>
        <n v="1285.71"/>
        <n v="727.15"/>
        <n v="1378.85"/>
        <n v="22004.85"/>
        <n v="2683.44"/>
        <n v="9853.50999999999"/>
        <n v="1866.12"/>
        <n v="3436.45"/>
        <n v="246.13"/>
        <n v="3006.63"/>
        <n v="5233.49"/>
        <n v="4540.23"/>
        <n v="5695.97"/>
        <n v="1143.0"/>
        <n v="3668.99"/>
        <n v="2709.3"/>
        <n v="26765.54"/>
        <n v="6143.19"/>
        <n v="142.71"/>
        <n v="171.07"/>
        <n v="4820.15"/>
        <n v="100491.78"/>
        <n v="26765.5399999999"/>
        <n v="15725.3"/>
        <n v="1069.89"/>
        <n v="982.59"/>
        <n v="827.59"/>
        <n v="12795.7"/>
        <n v="2606.72"/>
        <n v="4293.49"/>
        <n v="279.919999999999"/>
        <n v="10985.15"/>
        <n v="3977.02"/>
        <n v="4089.06"/>
        <n v="4910.13"/>
        <n v="2026.98"/>
        <n v="1462.74"/>
        <n v="2172.42"/>
        <n v="97507.09"/>
        <n v="6828.95"/>
        <n v="1101.67"/>
        <n v="2764.57"/>
        <n v="146494.6"/>
        <n v="59.5"/>
        <n v="953.97"/>
        <n v="99.6"/>
        <n v="3690.84"/>
        <n v="5360.43"/>
        <n v="8320.94999999999"/>
        <n v="13600.15"/>
        <n v="4690.21999999999"/>
        <n v="20357.91"/>
        <n v="3963.15"/>
        <n v="3790.44"/>
        <n v="11124.97"/>
        <n v="10308.33"/>
        <n v="2299.05"/>
        <n v="3467.47"/>
        <n v="14871.72"/>
        <n v="2814.83"/>
        <n v="1182.33"/>
        <n v="10659.35"/>
        <n v="5736.49"/>
        <n v="6169.53"/>
        <n v="5101.99"/>
        <n v="339.98"/>
        <n v="2661.94"/>
        <n v="130079.62"/>
        <n v="126136.69"/>
        <n v="5659.01"/>
        <n v="7955.97"/>
        <n v="11018.99"/>
        <n v="17170.77"/>
        <n v="6035.63999999999"/>
        <n v="5395.99"/>
        <n v="7716.52"/>
        <n v="1432.84"/>
        <n v="26069.67"/>
        <n v="12613.15"/>
        <n v="1535.39"/>
        <n v="1618.69"/>
        <n v="3825.04"/>
        <n v="3240.72"/>
        <n v="1046.09"/>
        <n v="598.66"/>
        <n v="3234.62"/>
        <n v="14545.47"/>
        <n v="1322.49"/>
        <n v="7768.13"/>
        <n v="512.329999999999"/>
        <n v="1814.08999999999"/>
        <n v="590.94"/>
        <n v="5382.67"/>
        <n v="784.77"/>
        <n v="5895.0"/>
        <n v="10593.61"/>
        <n v="1745.26"/>
        <n v="13533.47"/>
        <n v="33085.8"/>
        <n v="1502.94"/>
        <n v="145248.52"/>
        <n v="22460.94"/>
        <n v="6782.05"/>
        <n v="26801.17"/>
        <n v="881.7"/>
        <n v="1090.67"/>
        <n v="8786.47"/>
        <n v="14068.58"/>
        <n v="12595.98"/>
        <n v="4993.86"/>
        <n v="3299.99"/>
        <n v="7920.89"/>
        <n v="493.35"/>
        <n v="1942.8"/>
        <n v="149.98"/>
        <n v="15469.7"/>
        <n v="3110.88"/>
        <n v="5690.5"/>
        <n v="5525.22"/>
        <n v="224.37"/>
        <n v="14281.47"/>
        <n v="1964.36"/>
        <n v="3346.81"/>
        <n v="282.03"/>
        <n v="3585.05"/>
        <n v="1031.54"/>
        <n v="2299.77"/>
        <n v="1128.19999999999"/>
        <n v="5580.66"/>
        <n v="325.65"/>
        <n v="1154.32"/>
        <n v="119.98"/>
        <n v="340.76"/>
        <n v="122787.58"/>
        <n v="18175.56"/>
        <n v="4711.83"/>
        <n v="16880.28"/>
        <n v="1642.25"/>
        <n v="140631.79"/>
        <n v="416.79"/>
        <n v="13309.22"/>
        <n v="95746.4499999999"/>
        <n v="1418.29"/>
        <n v="292.44"/>
        <n v="617.06"/>
        <n v="842.97"/>
        <n v="666.98"/>
        <n v="20641.1"/>
        <n v="325.23"/>
        <n v="29346.5199999999"/>
        <n v="2184.04999999999"/>
        <n v="518.31"/>
        <n v="2221.08"/>
        <n v="459.79"/>
        <n v="1325.68"/>
        <n v="3157.11"/>
        <n v="89897.7699999999"/>
        <n v="255441.24"/>
        <n v="2986.0"/>
        <n v="18688.29"/>
        <n v="2643.83999999999"/>
        <n v="2131.84"/>
        <n v="214.97"/>
        <n v="432.62"/>
        <n v="4403.79"/>
        <n v="619.46"/>
        <n v="38624.98"/>
        <n v="437.56"/>
        <n v="269762.07"/>
        <n v="4978.99"/>
        <n v="22939.5399999999"/>
        <n v="23900.4299999999"/>
        <n v="19534.01"/>
        <n v="7760.19"/>
        <n v="1644.46"/>
        <n v="812.86"/>
        <n v="9334.27999999999"/>
        <n v="1675.08"/>
        <n v="6546.91"/>
        <n v="1983.22"/>
        <n v="1868.77"/>
        <n v="2914.26"/>
        <n v="95.49"/>
        <n v="1943.38"/>
        <n v="9414.09"/>
        <n v="174.67"/>
        <n v="13091.83"/>
        <n v="265380.52"/>
        <n v="1553.76"/>
        <n v="2398.97"/>
        <n v="59.41"/>
        <n v="3105.95"/>
        <n v="113.6"/>
        <n v="265.87"/>
        <n v="129.51"/>
        <n v="15708.66"/>
        <n v="429.67"/>
        <n v="591.46"/>
        <n v="693.18"/>
        <n v="35064.91"/>
        <n v="10911.57"/>
        <n v="3516.83"/>
        <n v="7965.2"/>
        <n v="3911.17"/>
        <n v="1967.79"/>
        <n v="1200.29"/>
        <n v="21427.41"/>
        <n v="1057.02"/>
        <n v="492.05"/>
        <n v="764.44"/>
        <n v="3643.98"/>
        <n v="1020.68"/>
        <n v="1049.66"/>
        <n v="11691.02"/>
        <n v="14081.04"/>
        <n v="348.02"/>
        <n v="303.79"/>
        <n v="142.14"/>
        <n v="740.099999999999"/>
        <n v="280.16"/>
        <n v="745.8"/>
        <n v="272.5"/>
        <n v="8084.73"/>
        <n v="8323.81"/>
        <n v="124.72"/>
        <n v="42966.29"/>
        <n v="301.26"/>
        <n v="70855.93"/>
        <n v="303119.63"/>
        <n v="623.26"/>
        <n v="105337.69"/>
        <n v="4422.0"/>
        <n v="3895.65"/>
        <n v="9367.71"/>
        <n v="2844.49"/>
        <n v="9966.75"/>
        <n v="40446.84"/>
        <n v="22653.9"/>
        <n v="1199.7"/>
        <n v="20638.76"/>
        <n v="16787.55"/>
        <n v="4971.7"/>
        <n v="444.07"/>
        <n v="1778.9"/>
        <n v="1227.78"/>
        <n v="968.84"/>
        <n v="525.17"/>
        <n v="1048.04"/>
        <n v="85.11"/>
        <n v="10058.6599999999"/>
        <n v="50.48"/>
        <n v="79.4799999999999"/>
        <n v="1746.04"/>
        <n v="15848.22"/>
        <n v="17003.72"/>
        <n v="7767.41"/>
        <n v="25081.56"/>
        <n v="475.1"/>
        <n v="3381.08"/>
        <n v="1811.94"/>
        <n v="1240.48"/>
        <n v="233.0"/>
        <n v="124.46"/>
        <n v="159.98"/>
        <n v="1980.12"/>
        <n v="61.02"/>
        <n v="6973.52"/>
        <n v="832.72"/>
        <n v="2421.22"/>
        <n v="49.99"/>
        <n v="1385.65"/>
        <n v="12037.36"/>
        <n v="284165.97"/>
        <n v="272.13"/>
        <n v="10058.66"/>
        <n v="620.03"/>
        <n v="7808.93"/>
        <n v="136.73"/>
        <n v="21500.8"/>
        <n v="20880.66"/>
        <n v="5946.61"/>
        <n v="31990.11"/>
        <n v="2999.61999999999"/>
        <n v="2669.64999999999"/>
        <n v="4473.48"/>
        <n v="2721.28"/>
        <n v="440.52"/>
        <n v="294775.509999999"/>
        <n v="5763.04999999999"/>
        <n v="19640.18"/>
        <n v="3731.41"/>
        <n v="847.93"/>
        <n v="742.17"/>
        <n v="12213.24"/>
        <n v="2918.56"/>
        <n v="158.82"/>
        <n v="724.23"/>
        <n v="3619.87"/>
        <n v="797.19"/>
        <n v="4897.1"/>
        <n v="2984.84"/>
        <n v="950.18"/>
        <n v="91285.31"/>
        <n v="57718.6899999999"/>
        <n v="13564.97"/>
        <n v="39920.5"/>
        <n v="258.79"/>
        <n v="2848.92"/>
        <n v="478.39"/>
        <n v="437.47"/>
        <n v="5411.82"/>
        <n v="960.94"/>
        <n v="99.98"/>
        <n v="9348.9"/>
        <n v="1121.43"/>
        <n v="1909.77"/>
        <n v="451.94"/>
        <n v="37668.47"/>
        <n v="553857.62"/>
        <n v="83086.6"/>
        <n v="1240.09"/>
        <n v="1221.4"/>
        <n v="2119.73"/>
        <n v="4193.83"/>
        <n v="10431.22"/>
        <n v="2773.27"/>
        <n v="58.5"/>
        <n v="528.64"/>
        <n v="2859.54999999999"/>
        <n v="14512.52"/>
        <n v="21163.84"/>
        <n v="3146.35999999999"/>
        <n v="3071.29"/>
        <n v="403.01"/>
        <n v="12651.65"/>
        <n v="9067.09"/>
        <n v="1314.26"/>
        <n v="247.37"/>
        <n v="9733.32"/>
        <n v="1186.81"/>
        <n v="6966.48"/>
        <n v="14922.2499999999"/>
        <n v="14475.6999999999"/>
        <n v="13014.92"/>
        <n v="3001.63"/>
        <n v="15356.53"/>
        <n v="17608.6"/>
        <n v="14686.37"/>
        <n v="10210.3099999999"/>
        <n v="1134.95"/>
        <n v="61.3199999999999"/>
        <n v="2063.25"/>
        <n v="3908.63"/>
        <n v="7201.4"/>
        <n v="197.23"/>
        <n v="11286.25"/>
        <n v="249.72"/>
        <n v="8634.96"/>
        <n v="1549.9"/>
        <n v="1877.14"/>
        <n v="11942.4"/>
        <n v="124.97"/>
        <n v="441.98"/>
        <n v="3682.25"/>
        <n v="1822.8"/>
        <n v="2143.95"/>
        <n v="4044.48"/>
        <n v="365.2"/>
        <n v="12154.51"/>
        <n v="1827.15"/>
        <n v="1490.55"/>
        <n v="4572.63"/>
        <n v="901.14"/>
        <n v="53713.8999999999"/>
        <n v="437148.55"/>
        <n v="4120.25"/>
        <n v="3887.45"/>
        <n v="28281.11"/>
        <n v="480.97"/>
        <n v="2542.7"/>
        <n v="291.76"/>
        <n v="15297.25"/>
        <n v="141405.2"/>
        <n v="9922.06"/>
        <n v="357.7"/>
        <n v="24.99"/>
        <n v="706.86"/>
        <n v="892.23"/>
        <n v="2448.6"/>
        <n v="6528.21"/>
        <n v="287.98"/>
        <n v="4640.18"/>
        <n v="56949.55"/>
        <n v="12404.38"/>
        <n v="7432.18"/>
        <n v="461.51"/>
        <n v="109.0"/>
        <n v="46356.71"/>
        <n v="19665.15"/>
        <n v="549.12"/>
        <n v="3217.57999999999"/>
        <n v="628.58"/>
        <n v="244.6"/>
        <n v="1324.86"/>
        <n v="467647.29"/>
        <n v="1061.24"/>
        <n v="410.44"/>
        <n v="9275.88"/>
        <n v="914.42"/>
        <n v="1201.09"/>
        <n v="918.37"/>
        <n v="6228.69"/>
        <n v="26925.42"/>
        <n v="5968.78999999999"/>
        <n v="1274.6"/>
        <n v="54775.1399999999"/>
        <n v="2171.58"/>
        <n v="92565.17"/>
        <n v="2316.43999999999"/>
        <n v="488.179999999999"/>
        <n v="1113.12"/>
        <n v="366.24"/>
        <n v="8743.96"/>
      </sharedItems>
    </cacheField>
    <cacheField name="revenue(i)" numFmtId="0">
      <sharedItems containsSemiMixedTypes="0" containsString="0" containsNumber="1">
        <n v="335.34"/>
        <n v="60.4324689557506"/>
        <n v="2618.21872906648"/>
        <n v="-248.339479345264"/>
        <n v="91.6853587404901"/>
        <n v="3011.48896449559"/>
        <n v="-688.339141261425"/>
        <n v="2725.09275656454"/>
        <n v="807.734587929701"/>
        <n v="339.424748850789"/>
        <n v="1387.02633334284"/>
        <n v="-2973.57911273096"/>
        <n v="18728.6840497481"/>
        <n v="414.48"/>
        <n v="2254.06421052481"/>
        <n v="1560.64276311472"/>
        <n v="229.422466703736"/>
        <n v="1487.35"/>
        <n v="0.0"/>
        <n v="6806.48935952854"/>
        <n v="7934.15291551132"/>
        <n v="39.3923520492136"/>
        <n v="2570.06999999999"/>
        <n v="371.97"/>
        <n v="2916.04"/>
        <n v="198.777506456867"/>
        <n v="3003.62224991202"/>
        <n v="122.35974568109"/>
        <n v="4006.17874427535"/>
        <n v="-1208.03229452804"/>
        <n v="23861.6339045536"/>
        <n v="788.907122314281"/>
        <n v="-25.662490678538"/>
        <n v="-1554.04111930145"/>
        <n v="-4956.91067119193"/>
        <n v="1404.57531147335"/>
        <n v="-717.075811880541"/>
        <n v="79.98"/>
        <n v="-461.066804396852"/>
        <n v="5803.56201311741"/>
        <n v="22943.8230148566"/>
        <n v="993.46"/>
        <n v="-1393.55333333326"/>
        <n v="1678.4927013217"/>
        <n v="565.951792076872"/>
        <n v="196.024405936653"/>
        <n v="1122.67426817665"/>
        <n v="-2231.71782945636"/>
        <n v="27184.3690177368"/>
        <n v="-890.64591459376"/>
        <n v="90.02"/>
        <n v="529.4"/>
        <n v="4729.04"/>
        <n v="1225.7855686864"/>
        <n v="2501.24"/>
        <n v="1810.69"/>
        <n v="1034.42"/>
        <n v="6052.98035554899"/>
        <n v="-3386.83107735385"/>
        <n v="4551.91028364326"/>
        <n v="3014.02395820023"/>
        <n v="3030.64"/>
        <n v="4298.21725402685"/>
        <n v="950.293562706366"/>
        <n v="-3664.68295089214"/>
        <n v="-4374.53003395733"/>
        <n v="-846.099467680622"/>
        <n v="1474.40495280332"/>
        <n v="9886.8369332944"/>
        <n v="-61.0745513412434"/>
        <n v="4911.20847285561"/>
        <n v="-4783.26290144664"/>
        <n v="-1480.14663461502"/>
        <n v="-980.18720611831"/>
        <n v="-974.842127117603"/>
        <n v="693.627272725053"/>
        <n v="31179.1229757887"/>
        <n v="36.5"/>
        <n v="1724.04090458947"/>
        <n v="3111.73000478686"/>
        <n v="2228.8312608479"/>
        <n v="-10533.5545553339"/>
        <n v="9311.74885224501"/>
        <n v="463.6020837997"/>
        <n v="5003.19883750588"/>
        <n v="1062.0741939385"/>
        <n v="65772.8270622782"/>
        <n v="33180.3120056895"/>
        <n v="8851.94544817683"/>
        <n v="490.813629220118"/>
        <n v="1254.96106340851"/>
        <n v="1685.07513904957"/>
        <n v="2628.89963190776"/>
        <n v="11417.91"/>
        <n v="76.6"/>
        <n v="2164.4272403056"/>
        <n v="3545.04758619787"/>
        <n v="-4272.91282025644"/>
        <n v="950.737598257511"/>
        <n v="-10692.206169607"/>
        <n v="-5108.70209789574"/>
        <n v="208.27"/>
        <n v="909.01"/>
        <n v="-5968.89225473212"/>
        <n v="465.54"/>
        <n v="2534.06"/>
        <n v="2310.32073038117"/>
        <n v="22099.5988009803"/>
        <n v="5074.93628362445"/>
        <n v="8291.96002157952"/>
        <n v="2246.22924231105"/>
        <n v="1248.46070116466"/>
        <n v="840.803677838854"/>
        <n v="317.52"/>
        <n v="581.079999999999"/>
        <n v="-726.594463450768"/>
        <n v="13078.3796816592"/>
        <n v="121.18"/>
        <n v="-207.972333333377"/>
        <n v="2025.98683565844"/>
        <n v="22807.6074336726"/>
        <n v="14685.3810970378"/>
        <n v="1802.4105976994"/>
        <n v="7350.41548576255"/>
        <n v="1060.37"/>
        <n v="1134.98"/>
        <n v="3163.27591738098"/>
        <n v="38.78"/>
        <n v="1271.28640640513"/>
        <n v="50.99"/>
        <n v="5982.38609963704"/>
        <n v="9167.38920634718"/>
        <n v="90462.4498387991"/>
        <n v="2818.63550141508"/>
        <n v="756.15"/>
        <n v="111.48"/>
        <n v="2322.00926085814"/>
        <n v="276.18"/>
        <n v="505.02"/>
        <n v="2323.11"/>
        <n v="339.43"/>
        <n v="578.780252681975"/>
        <n v="1100.55"/>
        <n v="656.830472069226"/>
        <n v="4023.07076070097"/>
        <n v="6248.93225484315"/>
        <n v="659.68"/>
        <n v="6112.25147972963"/>
        <n v="1222.56"/>
        <n v="1195.14221640282"/>
        <n v="8283.91314163709"/>
        <n v="25731.4061528922"/>
        <n v="846.32"/>
        <n v="2318.26"/>
        <n v="48598.8207754004"/>
        <n v="-140.168867605207"/>
        <n v="2753.11"/>
        <n v="1744.7"/>
        <n v="1694.44"/>
        <n v="393.67"/>
        <n v="1251.05"/>
        <n v="1843.87"/>
        <n v="9282.94733851058"/>
        <n v="423.43"/>
        <n v="3354.89679494345"/>
        <n v="33227.9254085363"/>
        <n v="620.899325185149"/>
        <n v="2077.68687946305"/>
        <n v="14554.3674517799"/>
        <n v="3075.97362037719"/>
        <n v="4406.08705737921"/>
        <n v="16840.8302763446"/>
        <n v="5544.92"/>
        <n v="1415.4"/>
        <n v="65.4144516503708"/>
        <n v="3912.87982758421"/>
        <n v="1466.47"/>
        <n v="7522.31655563405"/>
        <n v="9564.67504720674"/>
        <n v="2336.61"/>
        <n v="2442.22"/>
        <n v="1542.31"/>
        <n v="515.28"/>
        <n v="331.93"/>
        <n v="6050.27225178627"/>
        <n v="257.48"/>
        <n v="2410.96748683758"/>
        <n v="97008.3738203044"/>
        <n v="12127.3753046884"/>
        <n v="559.648766520524"/>
        <n v="532.186565570298"/>
        <n v="2501.04528337546"/>
        <n v="111.81"/>
        <n v="2224.8"/>
        <n v="2604.44"/>
        <n v="1800.16091749156"/>
        <n v="406.059999999999"/>
        <n v="377.53"/>
        <n v="1340.33"/>
        <n v="23623.001528551"/>
        <n v="-4264.5720074611"/>
        <n v="1793.20999999999"/>
        <n v="414.6"/>
        <n v="1770.11"/>
        <n v="10018.8210115945"/>
        <n v="4014.86"/>
        <n v="512.93"/>
        <n v="883.97"/>
        <n v="737.99"/>
        <n v="4284.87"/>
        <n v="1624.59"/>
        <n v="1775.21"/>
        <n v="53434.4665860197"/>
        <n v="969.96"/>
        <n v="1027.03"/>
        <n v="87900.9729955485"/>
        <n v="13574.5385606751"/>
        <n v="5514.53"/>
        <n v="1982.22293051033"/>
        <n v="576.444103192974"/>
        <n v="2448.6445631046"/>
        <n v="212.81"/>
        <n v="2299.01627802587"/>
        <n v="368.92"/>
        <n v="424.67"/>
        <n v="98939.954844265"/>
        <n v="21741.630749313"/>
        <n v="894.963291742462"/>
        <n v="280.851386007767"/>
        <n v="13106.1046324312"/>
        <n v="519.368662837705"/>
        <n v="9555.05"/>
        <n v="1393.3983593731"/>
        <n v="1112.81631407545"/>
        <n v="6161.6283058914"/>
        <n v="22115.8213514506"/>
        <n v="483.92"/>
        <n v="1140.65"/>
        <n v="129.99"/>
        <n v="-803.888676470471"/>
        <n v="83484.9057074612"/>
        <n v="55.75"/>
        <n v="1682.50592587147"/>
        <n v="6144.51680910455"/>
        <n v="18194.3819380661"/>
        <n v="4140.04903293642"/>
        <n v="75268.0410897061"/>
        <n v="4474.23618811844"/>
        <n v="15615.0711560777"/>
        <n v="171.357641871948"/>
        <n v="572.000976430939"/>
        <n v="2419.92"/>
        <n v="11812.6903426968"/>
        <n v="-3455.57159554562"/>
        <n v="2731.32"/>
        <n v="4223.53999999999"/>
        <n v="325.825229109989"/>
        <n v="12325.6054964893"/>
        <n v="8477.63808023571"/>
        <n v="931.38"/>
        <n v="1321.24475881363"/>
        <n v="23.47"/>
        <n v="6006.89"/>
        <n v="104381.592203675"/>
        <n v="14827.4350780728"/>
        <n v="507.18"/>
        <n v="360.42"/>
        <n v="1287.72884016328"/>
        <n v="2463.77"/>
        <n v="486.51"/>
        <n v="4053.52174737549"/>
        <n v="1991.38606823232"/>
        <n v="16004.117484745"/>
        <n v="7756.23998930741"/>
        <n v="10089.3041817248"/>
        <n v="8141.60454441248"/>
        <n v="-2766.85909090895"/>
        <n v="2216.7"/>
        <n v="6848.71191953491"/>
        <n v="3770.44800741302"/>
        <n v="-2649.85716232435"/>
        <n v="1450.37294899919"/>
        <n v="1835.02244514058"/>
        <n v="1012.47881935611"/>
        <n v="108.14"/>
        <n v="8337.79892833314"/>
        <n v="849.594288592243"/>
        <n v="1005.30732962671"/>
        <n v="4111.22593847257"/>
        <n v="-104.827412186632"/>
        <n v="11023.7905717396"/>
        <n v="86759.8264938412"/>
        <n v="2494.88188888974"/>
        <n v="5124.78961842537"/>
        <n v="4536.65758922579"/>
        <n v="1616.16"/>
        <n v="9936.19820679665"/>
        <n v="7233.45955177918"/>
        <n v="17304.4742966903"/>
        <n v="69448.7157563228"/>
        <n v="1091.56187318425"/>
        <n v="713.846551782829"/>
        <n v="1755.9"/>
        <n v="75.06"/>
        <n v="264.875936307709"/>
        <n v="10398.0537327112"/>
        <n v="253.57"/>
        <n v="785.96"/>
        <n v="3634.49646356669"/>
        <n v="8979.96070093961"/>
        <n v="12036.4747154181"/>
        <n v="403.38"/>
        <n v="105976.066052164"/>
        <n v="6678.88796164529"/>
        <n v="675.821923075604"/>
        <n v="704.532041019677"/>
        <n v="1378.85"/>
        <n v="19207.1547112273"/>
        <n v="2683.44"/>
        <n v="8100.42937895161"/>
        <n v="-1483.82458333167"/>
        <n v="3258.32999920174"/>
        <n v="246.13"/>
        <n v="3006.63"/>
        <n v="1437.05810827602"/>
        <n v="1620.1687743779"/>
        <n v="5654.77314703789"/>
        <n v="1143.0"/>
        <n v="3649.43047390509"/>
        <n v="2626.26688718837"/>
        <n v="22717.6083470345"/>
        <n v="5064.97624455347"/>
        <n v="142.71"/>
        <n v="171.07"/>
        <n v="3488.27214831254"/>
        <n v="87369.6311923161"/>
        <n v="12579.6734874028"/>
        <n v="1069.89"/>
        <n v="381.268139096925"/>
        <n v="827.59"/>
        <n v="3022.1237751577"/>
        <n v="2385.30307054852"/>
        <n v="3747.55637009011"/>
        <n v="279.919999999999"/>
        <n v="8453.23557050474"/>
        <n v="1518.35880282607"/>
        <n v="3167.92282730326"/>
        <n v="669.611221977042"/>
        <n v="2024.58227889801"/>
        <n v="-2230.94753820057"/>
        <n v="1786.98316542518"/>
        <n v="82462.2002361277"/>
        <n v="1778.88507277618"/>
        <n v="540.170361555524"/>
        <n v="1570.20087985775"/>
        <n v="120235.616049484"/>
        <n v="59.5"/>
        <n v="953.97"/>
        <n v="99.6"/>
        <n v="-989.145971059723"/>
        <n v="5264.96873091703"/>
        <n v="8247.32078265501"/>
        <n v="8451.0273287794"/>
        <n v="4215.34780231271"/>
        <n v="9058.47882026195"/>
        <n v="-160.931054512039"/>
        <n v="-892.58942254555"/>
        <n v="9737.89484081798"/>
        <n v="8142.13946006608"/>
        <n v="2299.05"/>
        <n v="3467.47"/>
        <n v="13608.4684766208"/>
        <n v="2814.83"/>
        <n v="1182.33"/>
        <n v="10659.35"/>
        <n v="4182.70806344951"/>
        <n v="5362.17958410175"/>
        <n v="5101.99"/>
        <n v="339.98"/>
        <n v="2657.60315253031"/>
        <n v="109871.011443467"/>
        <n v="106013.292777815"/>
        <n v="5625.13959231769"/>
        <n v="7955.97"/>
        <n v="10136.0215519566"/>
        <n v="15921.4302398955"/>
        <n v="5071.23339506434"/>
        <n v="930.505659166276"/>
        <n v="7716.52"/>
        <n v="1432.84"/>
        <n v="24453.0089245902"/>
        <n v="11618.8154534275"/>
        <n v="1514.8890073049"/>
        <n v="1618.69"/>
        <n v="3789.07756960112"/>
        <n v="3240.72"/>
        <n v="1046.09"/>
        <n v="598.66"/>
        <n v="2046.30147654578"/>
        <n v="11399.9248346327"/>
        <n v="1322.49"/>
        <n v="-672.964232200954"/>
        <n v="511.379057380791"/>
        <n v="1814.08999999999"/>
        <n v="590.94"/>
        <n v="5363.12090630166"/>
        <n v="784.77"/>
        <n v="5856.17014258897"/>
        <n v="8518.10691063813"/>
        <n v="1745.26"/>
        <n v="12624.5750378108"/>
        <n v="27750.9289380066"/>
        <n v="301.245561935244"/>
        <n v="117591.673891008"/>
        <n v="15697.1961219306"/>
        <n v="5707.37488018535"/>
        <n v="22479.6051616659"/>
        <n v="-2209.27664098574"/>
        <n v="682.51166957381"/>
        <n v="8786.47"/>
        <n v="-1298.96499621246"/>
        <n v="11509.2686325817"/>
        <n v="2011.04037259629"/>
        <n v="7125.70724501729"/>
        <n v="181.389314515695"/>
        <n v="1942.8"/>
        <n v="149.98"/>
        <n v="9253.88866863895"/>
        <n v="3110.88"/>
        <n v="3831.33369635244"/>
        <n v="5525.22"/>
        <n v="7975.54009691117"/>
        <n v="1964.36"/>
        <n v="2803.80964948758"/>
        <n v="3585.05"/>
        <n v="1031.54"/>
        <n v="2299.77"/>
        <n v="1128.19999999999"/>
        <n v="263.389045883469"/>
        <n v="-628.685416666485"/>
        <n v="1154.32"/>
        <n v="8.46788267644242"/>
        <n v="340.76"/>
        <n v="-918.829086022329"/>
        <n v="101200.98023541"/>
        <n v="14100.5371277852"/>
        <n v="15461.8140310464"/>
        <n v="1642.25"/>
        <n v="113746.119751635"/>
        <n v="416.79"/>
        <n v="10126.5436164306"/>
        <n v="76216.9074393436"/>
        <n v="683.920854305227"/>
        <n v="292.44"/>
        <n v="617.06"/>
        <n v="823.634744055997"/>
        <n v="-1443.39987080136"/>
        <n v="20512.878559972"/>
        <n v="296.922102098756"/>
        <n v="20352.7290233225"/>
        <n v="1056.39865248137"/>
        <n v="1293.07599837564"/>
        <n v="28.6236485417881"/>
        <n v="1325.68"/>
        <n v="3157.11"/>
        <n v="72987.7035367116"/>
        <n v="216707.575039876"/>
        <n v="2262.42858507951"/>
        <n v="13594.500521578"/>
        <n v="-455.129129593186"/>
        <n v="1598.56491871033"/>
        <n v="214.97"/>
        <n v="432.62"/>
        <n v="157.649571230688"/>
        <n v="30117.7950701553"/>
        <n v="437.56"/>
        <n v="217247.775921726"/>
        <n v="4012.33294404099"/>
        <n v="22313.6891037183"/>
        <n v="21971.0803808846"/>
        <n v="19186.3418851946"/>
        <n v="4359.2711706185"/>
        <n v="1602.07454661267"/>
        <n v="812.86"/>
        <n v="9334.27999999999"/>
        <n v="1675.08"/>
        <n v="1857.81857352746"/>
        <n v="1765.5207863957"/>
        <n v="1861.2670766015"/>
        <n v="750.789423133847"/>
        <n v="95.49"/>
        <n v="1943.38"/>
        <n v="9414.09"/>
        <n v="174.67"/>
        <n v="6151.8075418558"/>
        <n v="213401.833236565"/>
        <n v="1511.68105785153"/>
        <n v="1805.33812989457"/>
        <n v="59.41"/>
        <n v="934.387387932739"/>
        <n v="265.87"/>
        <n v="129.51"/>
        <n v="10898.4064619487"/>
        <n v="428.227537327932"/>
        <n v="591.46"/>
        <n v="203.984787485053"/>
        <n v="30764.7564812364"/>
        <n v="8069.46433667555"/>
        <n v="2707.93570724607"/>
        <n v="733.620322591944"/>
        <n v="3321.06640224017"/>
        <n v="1492.84892685557"/>
        <n v="1200.29"/>
        <n v="19495.186788953"/>
        <n v="518.011706121514"/>
        <n v="492.05"/>
        <n v="3643.98"/>
        <n v="405.627380951937"/>
        <n v="7820.15234719513"/>
        <n v="11792.9781165271"/>
        <n v="348.02"/>
        <n v="303.79"/>
        <n v="141.45451312467"/>
        <n v="658.406519084941"/>
        <n v="280.16"/>
        <n v="745.8"/>
        <n v="235.431679389897"/>
        <n v="7480.27774361091"/>
        <n v="124.72"/>
        <n v="38107.1856402764"/>
        <n v="56487.6659873036"/>
        <n v="262726.442511563"/>
        <n v="623.26"/>
        <n v="97758.7875720162"/>
        <n v="3095.03444474835"/>
        <n v="2893.7612043948"/>
        <n v="7555.96398800435"/>
        <n v="1792.50231733591"/>
        <n v="9173.98868000992"/>
        <n v="35817.5134589493"/>
        <n v="14678.7400548576"/>
        <n v="1199.7"/>
        <n v="17535.7186839579"/>
        <n v="16311.8988575435"/>
        <n v="1162.99247364658"/>
        <n v="-254.641538461283"/>
        <n v="1778.9"/>
        <n v="1227.78"/>
        <n v="968.84"/>
        <n v="525.17"/>
        <n v="1048.04"/>
        <n v="85.11"/>
        <n v="1588.20036298144"/>
        <n v="50.48"/>
        <n v="68.2496580153994"/>
        <n v="15762.4368238346"/>
        <n v="17003.72"/>
        <n v="7061.02473194923"/>
        <n v="22226.3020413512"/>
        <n v="38.7625218148885"/>
        <n v="3381.08"/>
        <n v="1504.48436602517"/>
        <n v="1011.23996387815"/>
        <n v="233.0"/>
        <n v="124.46"/>
        <n v="159.98"/>
        <n v="1980.12"/>
        <n v="51.6340992367711"/>
        <n v="6283.33717271729"/>
        <n v="832.72"/>
        <n v="1897.62927488707"/>
        <n v="49.1757986655914"/>
        <n v="1385.65"/>
        <n v="9120.45009332063"/>
        <n v="246098.087085876"/>
        <n v="272.13"/>
        <n v="-379.628026156875"/>
        <n v="4488.33766173694"/>
        <n v="136.73"/>
        <n v="19928.7602401027"/>
        <n v="14803.4837430051"/>
        <n v="3678.55593216007"/>
        <n v="29402.5283047649"/>
        <n v="2342.58320570173"/>
        <n v="49.99"/>
        <n v="1427.72490842348"/>
        <n v="1780.25734476812"/>
        <n v="2721.28"/>
        <n v="440.52"/>
        <n v="258768.582654771"/>
        <n v="3555.86139770536"/>
        <n v="15621.7388488369"/>
        <n v="3731.41"/>
        <n v="847.93"/>
        <n v="-96.8249250930733"/>
        <n v="11047.5079506432"/>
        <n v="1749.53362560655"/>
        <n v="43.0086019119045"/>
        <n v="-57.4552535494649"/>
        <n v="778.518060407012"/>
        <n v="1895.4297152311"/>
        <n v="2984.84"/>
        <n v="611.654809027114"/>
        <n v="63081.9110658492"/>
        <n v="56417.0601916464"/>
        <n v="12540.2645059664"/>
        <n v="39920.5"/>
        <n v="258.79"/>
        <n v="2848.92"/>
        <n v="-433.221307217161"/>
        <n v="437.47"/>
        <n v="5411.82"/>
        <n v="960.94"/>
        <n v="99.98"/>
        <n v="9348.9"/>
        <n v="1121.43"/>
        <n v="1894.74024466621"/>
        <n v="451.94"/>
        <n v="37214.1846913385"/>
        <n v="481757.127759171"/>
        <n v="56994.7890678065"/>
        <n v="1240.09"/>
        <n v="968.844648369919"/>
        <n v="2119.73"/>
        <n v="4193.83"/>
        <n v="9684.32431037554"/>
        <n v="58.5"/>
        <n v="528.64"/>
        <n v="2859.54999999999"/>
        <n v="10048.4802917315"/>
        <n v="16461.5865885861"/>
        <n v="3146.35999999999"/>
        <n v="3071.29"/>
        <n v="403.01"/>
        <n v="12620.5504750679"/>
        <n v="5445.18883683137"/>
        <n v="1314.26"/>
        <n v="247.37"/>
        <n v="855.862059094674"/>
        <n v="5017.53999891578"/>
        <n v="14922.2499999999"/>
        <n v="11963.3714489491"/>
        <n v="13014.92"/>
        <n v="3001.63"/>
        <n v="15294.9066853854"/>
        <n v="17001.6253968389"/>
        <n v="14686.37"/>
        <n v="10040.9952433539"/>
        <n v="1134.95"/>
        <n v="61.3199999999999"/>
        <n v="1651.86827326131"/>
        <n v="3908.63"/>
        <n v="7161.78871111029"/>
        <n v="197.23"/>
        <n v="7524.61752480819"/>
        <n v="2505.83588024539"/>
        <n v="961.266169052937"/>
        <n v="1877.14"/>
        <n v="11942.4"/>
        <n v="124.97"/>
        <n v="441.98"/>
        <n v="3682.25"/>
        <n v="1822.8"/>
        <n v="2143.95"/>
        <n v="2943.46002775143"/>
        <n v="365.2"/>
        <n v="10787.1754924746"/>
        <n v="1827.15"/>
        <n v="1490.55"/>
        <n v="4572.63"/>
        <n v="901.14"/>
        <n v="44610.6162538936"/>
        <n v="390013.503418878"/>
        <n v="3795.65019758015"/>
        <n v="2211.00435765135"/>
        <n v="21224.3254370666"/>
        <n v="463.991371574336"/>
        <n v="2542.7"/>
        <n v="291.76"/>
        <n v="12411.4603180213"/>
        <n v="121352.564863807"/>
        <n v="9216.32232219119"/>
        <n v="357.7"/>
        <n v="24.99"/>
        <n v="685.973705905525"/>
        <n v="869.881685718166"/>
        <n v="2096.09361701923"/>
        <n v="5502.38862996008"/>
        <n v="287.98"/>
        <n v="43835.3138877667"/>
        <n v="11990.9809187795"/>
        <n v="7432.18"/>
        <n v="461.51"/>
        <n v="-124.951219512126"/>
        <n v="43475.1428979122"/>
        <n v="13452.5624343654"/>
        <n v="542.016412656026"/>
        <n v="1448.64449087876"/>
        <n v="628.58"/>
        <n v="1324.86"/>
        <n v="412996.299674004"/>
        <n v="448.936241847457"/>
        <n v="410.44"/>
        <n v="7930.15647667701"/>
        <n v="914.42"/>
        <n v="1201.09"/>
        <n v="918.37"/>
        <n v="5153.93018804706"/>
        <n v="20465.1103226922"/>
        <n v="5377.52917152882"/>
        <n v="1258.77097704227"/>
        <n v="41416.2787793569"/>
        <n v="1601.74204942661"/>
        <n v="53629.0353069685"/>
        <n v="791.440781790269"/>
        <n v="488.179999999999"/>
        <n v="1113.12"/>
        <n v="366.24"/>
        <n v="1908.07264330236"/>
      </sharedItems>
    </cacheField>
    <cacheField name="conversion_type" numFmtId="0">
      <sharedItems>
        <s v="Beer Hawk - Orders"/>
      </sharedItems>
    </cacheField>
    <cacheField name="CR Test" numFmtId="0">
      <sharedItems containsSemiMixedTypes="0" containsString="0" containsNumber="1">
        <n v="0.0011786892975011788"/>
        <n v="0.00170873786407767"/>
        <n v="0.0051307030362071765"/>
        <n v="0.032073310423825885"/>
        <n v="0.005793479495626491"/>
        <n v="0.02172691515265031"/>
        <n v="0.007128944292948968"/>
        <n v="0.0012070711003815903"/>
        <n v="0.0106333795654184"/>
        <n v="0.0020860307869371313"/>
        <n v="0.009146681539319575"/>
        <n v="0.0022673031026252985"/>
        <n v="0.0031158430675806473"/>
        <n v="5.929439667951378E-4"/>
        <n v="0.025"/>
        <n v="0.009045226130653266"/>
        <n v="0.0010334137099552187"/>
        <n v="0.001174053419430584"/>
        <n v="0.0"/>
        <n v="0.007372867846325522"/>
        <n v="0.0013727496087226434"/>
        <n v="2.757859900717044E-4"/>
        <n v="0.0012872561639766314"/>
        <n v="0.006756756756756757"/>
        <n v="0.0020491803278688526"/>
        <n v="0.003474261107848894"/>
        <n v="0.004128551768801101"/>
        <n v="0.0011926058437686344"/>
        <n v="0.0023379517032527343"/>
        <n v="0.006398693032912427"/>
        <n v="7.558986330005772E-4"/>
        <n v="5.704506560182544E-4"/>
        <n v="3.270111183780249E-4"/>
        <n v="0.0226357183963169"/>
        <n v="3.003470677227018E-4"/>
        <n v="7.398782233219319E-4"/>
        <n v="0.007349338559529643"/>
        <n v="0.011834319526627219"/>
        <n v="0.002719788297559541"/>
        <n v="0.006593051005136917"/>
        <n v="0.001126759095083004"/>
        <n v="2.769200947066724E-4"/>
        <n v="0.010403120936280884"/>
        <n v="6.822736770286981E-4"/>
        <n v="0.013432477812425042"/>
        <n v="0.003417495536852844"/>
        <n v="0.0031900138696255203"/>
        <n v="0.033962264150943396"/>
        <n v="6.828504073844596E-4"/>
        <n v="2.524630171734962E-4"/>
        <n v="8.069722401549386E-5"/>
        <n v="3.654112181243964E-4"/>
        <n v="7.512539311939782E-4"/>
        <n v="0.02915228231683928"/>
        <n v="0.0035208384508310818"/>
        <n v="4.5003690302604816E-4"/>
        <n v="6.931875072207032E-4"/>
        <n v="0.007162409698067384"/>
        <n v="3.0009579981301725E-4"/>
        <n v="4.838748699586287E-4"/>
        <n v="4.981958194253667E-4"/>
        <n v="0.0011349381757362164"/>
        <n v="0.0076498551991694445"/>
        <n v="0.0026184241847179244"/>
        <n v="0.002870643637008725"/>
        <n v="0.00809666168410563"/>
        <n v="0.003952569169960474"/>
        <n v="5.55735056542811E-4"/>
        <n v="9.068521750345612E-4"/>
        <n v="0.001430615164520744"/>
        <n v="0.01988991743807856"/>
        <n v="0.00833897731120894"/>
        <n v="0.009280742459396751"/>
        <n v="0.01888772298006296"/>
        <n v="0.004004004004004004"/>
        <n v="0.058823529411764705"/>
        <n v="0.0010087418899904631"/>
        <n v="0.0014124293785310734"/>
        <n v="6.576102623234362E-4"/>
        <n v="8.28804347826087E-4"/>
        <n v="0.004223580158159598"/>
        <n v="0.0010649627263045794"/>
        <n v="0.0367561260210035"/>
        <n v="0.011917009602194788"/>
        <n v="0.0043882292204439855"/>
        <n v="0.0010239050484787697"/>
        <n v="0.004925373134328359"/>
        <n v="0.0019185853596185552"/>
        <n v="9.914110707098136E-4"/>
        <n v="0.005702127659574468"/>
        <n v="0.0053950863213811425"/>
        <n v="0.0015691548980049316"/>
        <n v="9.862956810631229E-4"/>
        <n v="6.478282329713722E-4"/>
        <n v="0.0011302643909919632"/>
        <n v="1.7482517482517483E-4"/>
        <n v="4.854588150289017E-4"/>
        <n v="0.0010547190784155214"/>
        <n v="0.015229885057471264"/>
        <n v="0.010903126206098032"/>
        <n v="0.009720896946564885"/>
        <n v="0.037873270211216316"/>
        <n v="0.0018832391713747645"/>
        <n v="5.924170616113745E-4"/>
        <n v="0.020086083213773313"/>
        <n v="3.3783783783783786E-4"/>
        <n v="8.827355510128229E-4"/>
        <n v="4.333960787357772E-4"/>
        <n v="0.0029682974334648586"/>
        <n v="0.03420582986317668"/>
        <n v="0.008214285714285714"/>
        <n v="0.06351183063511831"/>
        <n v="4.965123038170897E-4"/>
        <n v="0.002030835543766578"/>
        <n v="8.025682182985554E-4"/>
        <n v="0.02557544757033248"/>
        <n v="2.0397062822953495E-4"/>
        <n v="0.011940298507462687"/>
        <n v="2.0593080724876442E-4"/>
        <n v="4.068348250610252E-4"/>
        <n v="0.0011090945755192578"/>
        <n v="7.080873268528162E-4"/>
        <n v="0.010191034897713598"/>
        <n v="0.003838771593090211"/>
        <n v="7.487985187403847E-4"/>
        <n v="4.2011375387797313E-4"/>
        <n v="0.023084994753410283"/>
        <n v="7.830296127562642E-4"/>
        <n v="0.003134796238244514"/>
        <n v="0.009146341463414634"/>
        <n v="3.075030750307503E-4"/>
        <n v="0.007084329122567429"/>
        <n v="0.03188358404185742"/>
        <n v="0.0016777423759672281"/>
        <n v="0.01073714639686145"/>
        <n v="6.968964876417023E-4"/>
        <n v="9.956192751891676E-5"/>
        <n v="8.25973695914607E-4"/>
        <n v="1.9871826717671022E-4"/>
        <n v="3.145013723696249E-4"/>
        <n v="6.564141035258815E-4"/>
        <n v="3.940731399747793E-4"/>
        <n v="2.5629759812536613E-4"/>
        <n v="6.154603643525357E-4"/>
        <n v="0.0022506925207756235"/>
        <n v="0.02449091909741332"/>
        <n v="6.063155134836923E-4"/>
        <n v="6.628103157387323E-4"/>
        <n v="7.81092675425482E-4"/>
        <n v="3.95026106073097E-4"/>
        <n v="0.003264654672083575"/>
        <n v="0.0013346165020337013"/>
        <n v="0.011277173913043479"/>
        <n v="8.680555555555555E-4"/>
        <n v="4.379476798505139E-4"/>
        <n v="0.0010229641687166747"/>
        <n v="4.43824499112351E-4"/>
        <n v="0.0015770252324037184"/>
        <n v="0.002677376171352075"/>
        <n v="0.004621347644603459"/>
        <n v="6.500541711809318E-4"/>
        <n v="5.016722408026755E-4"/>
        <n v="0.013254113345521023"/>
        <n v="0.005028924533263213"/>
        <n v="3.762227238525207E-4"/>
        <n v="8.779485820302146E-4"/>
        <n v="0.002415114182692308"/>
        <n v="0.004397834912043302"/>
        <n v="5.493337113694357E-4"/>
        <n v="0.006748284054910243"/>
        <n v="0.0014044943820224719"/>
        <n v="0.022895622895622896"/>
        <n v="8.738398381722989E-4"/>
        <n v="9.405096308186196E-4"/>
        <n v="5.231167795934636E-4"/>
        <n v="0.01013299556681444"/>
        <n v="7.783671586715867E-4"/>
        <n v="0.0013744212962962963"/>
        <n v="0.005534287616511318"/>
        <n v="0.005448106782892944"/>
        <n v="0.0020665128796616685"/>
        <n v="0.00100412505427703"/>
        <n v="0.002547869054972205"/>
        <n v="0.011441647597254004"/>
        <n v="0.008183306055646482"/>
        <n v="0.001961883408071749"/>
        <n v="5.008765339343851E-4"/>
        <n v="0.008249852681202121"/>
        <n v="0.001712048285314235"/>
        <n v="0.0012843287881697714"/>
        <n v="3.4153005464480874E-4"/>
        <n v="3.675441052926351E-4"/>
        <n v="0.02378463146889702"/>
        <n v="2.294630564479119E-4"/>
        <n v="0.0034087130029930163"/>
        <n v="0.011477761836441894"/>
        <n v="0.011090073032188261"/>
        <n v="1.674256630056255E-4"/>
        <n v="0.011816838995568686"/>
        <n v="3.5236081747709656E-4"/>
        <n v="0.0013463491554415224"/>
        <n v="0.0013162364130434783"/>
        <n v="0.0026852846401718583"/>
        <n v="2.8327152863617637E-4"/>
        <n v="0.001052027543993879"/>
        <n v="4.546199213630406E-4"/>
        <n v="4.872065297138665E-4"/>
        <n v="2.9348986125933834E-4"/>
        <n v="4.28781443972558E-4"/>
        <n v="2.486737400530504E-4"/>
        <n v="9.233926128590971E-4"/>
        <n v="7.389162561576355E-4"/>
        <n v="0.038410596026490065"/>
        <n v="0.0012471727710491756"/>
        <n v="9.571209800918836E-4"/>
        <n v="0.001902084022494211"/>
        <n v="0.0016459669421971124"/>
        <n v="0.004807692307692308"/>
        <n v="4.02046783625731E-4"/>
        <n v="0.006622516556291391"/>
        <n v="0.001713796058269066"/>
        <n v="0.010416666666666666"/>
        <n v="3.69666244190959E-4"/>
        <n v="4.966448878686208E-4"/>
        <n v="0.0010232796111537478"/>
        <n v="0.0011731581417175035"/>
        <n v="0.0015746421896517804"/>
        <n v="0.0010069248162803844"/>
        <n v="0.001566023552994237"/>
        <n v="0.0037058405822829755"/>
        <n v="0.0055835340486095906"/>
        <n v="0.0023898586866167915"/>
        <n v="0.0013683104820875719"/>
        <n v="0.056955093099671415"/>
        <n v="0.006355204397114394"/>
        <n v="0.003092066744730679"/>
        <n v="4.883947246107367E-4"/>
        <n v="0.0011253657438667567"/>
        <n v="5.427899402931065E-4"/>
        <n v="2.998500749625187E-4"/>
        <n v="0.006220839813374806"/>
        <n v="0.0014339174233825198"/>
        <n v="0.0027739251040221915"/>
        <n v="2.3942371752165223E-4"/>
        <n v="0.021189786785996315"/>
        <n v="0.001445749954103176"/>
        <n v="0.017052136417091336"/>
        <n v="0.0011663552119598607"/>
        <n v="0.004519595448798989"/>
        <n v="0.005043294030950626"/>
        <n v="9.305902282453638E-4"/>
        <n v="0.011357769747031492"/>
        <n v="0.0011423761423761424"/>
        <n v="0.0026944995044598614"/>
        <n v="0.0015350877192982456"/>
        <n v="4.677078249552627E-4"/>
        <n v="3.641320585599044E-4"/>
        <n v="0.004784688995215311"/>
        <n v="0.004949918471931051"/>
        <n v="6.912017694765298E-4"/>
        <n v="1.9260135646383909E-4"/>
        <n v="6.018268538516919E-4"/>
        <n v="3.1575623618566466E-4"/>
        <n v="3.661662394727206E-4"/>
        <n v="0.0019502089995010415"/>
        <n v="0.002029447339039821"/>
        <n v="0.02030456852791878"/>
        <n v="5.644756648268941E-4"/>
        <n v="0.0010771199884626478"/>
        <n v="0.0015638031693077565"/>
        <n v="0.003051438535309503"/>
        <n v="0.0028355066558000542"/>
        <n v="0.0011528649921507064"/>
        <n v="5.045061008323121E-4"/>
        <n v="0.027935723114956738"/>
        <n v="0.008805937084625608"/>
        <n v="0.0015458853444290338"/>
        <n v="0.01375"/>
        <n v="0.0032236842105263157"/>
        <n v="0.02621393384940183"/>
        <n v="3.9761821778678825E-4"/>
        <n v="0.002367537760728842"/>
        <n v="0.007472826086956522"/>
        <n v="0.05360623781676413"/>
        <n v="3.2075441438262796E-4"/>
        <n v="0.004567450128382382"/>
        <n v="0.0013363267051528759"/>
        <n v="2.9611497157296275E-4"/>
        <n v="7.341972776431102E-4"/>
        <n v="0.004256828662646328"/>
        <n v="0.004464285714285714"/>
        <n v="0.0017470337041508265"/>
        <n v="0.001640609920864698"/>
        <n v="6.072793883402358E-4"/>
        <n v="0.0029226014512227895"/>
        <n v="0.001115305422100206"/>
        <n v="0.0024931224209078402"/>
        <n v="0.0032396331738437003"/>
        <n v="0.00574577861163227"/>
        <n v="0.0013092688016134299"/>
        <n v="0.004259694477085781"/>
        <n v="0.009753454348415064"/>
        <n v="6.081173862722405E-4"/>
        <n v="0.002398081534772182"/>
        <n v="0.003694231315714692"/>
        <n v="0.0061707233459033254"/>
        <n v="1.5866299978844933E-4"/>
        <n v="0.0013054830287206266"/>
        <n v="4.663461103112294E-4"/>
        <n v="5.908847663217981E-4"/>
        <n v="0.0045460491889063315"/>
        <n v="0.011166253101736972"/>
        <n v="0.0015426354422148037"/>
        <n v="0.004586976889444098"/>
        <n v="7.577671129072998E-4"/>
        <n v="3.408527516113039E-4"/>
        <n v="0.004870920603994155"/>
        <n v="4.7680822773080666E-4"/>
        <n v="0.001874375208263912"/>
        <n v="4.4784175629394445E-4"/>
        <n v="0.007736943907156673"/>
        <n v="4.090944093639304E-4"/>
        <n v="0.0023874488403819918"/>
        <n v="2.6513868226074914E-4"/>
        <n v="0.002545759216292859"/>
        <n v="0.001286764705882353"/>
        <n v="0.005863539445628998"/>
        <n v="6.684491978609625E-4"/>
        <n v="0.0039775386055217596"/>
        <n v="3.4594095940959407E-4"/>
        <n v="0.003408325852782765"/>
        <n v="0.00990880392844616"/>
        <n v="0.007334963325183374"/>
        <n v="0.0023832221163012394"/>
        <n v="0.0012199089134677945"/>
        <n v="0.0012656595011723284"/>
        <n v="0.004800232738557021"/>
        <n v="0.0023940627244433805"/>
        <n v="0.008336989907854322"/>
        <n v="0.00206794682422452"/>
        <n v="0.0031553654414871145"/>
        <n v="4.743695241783242E-4"/>
        <n v="3.4867286391173594E-4"/>
        <n v="7.159904534606205E-4"/>
        <n v="0.0034947027663331373"/>
        <n v="0.002179993418887792"/>
        <n v="5.421523448088912E-4"/>
        <n v="0.0027237769707327496"/>
        <n v="0.01792573623559539"/>
        <n v="0.006947557149260422"/>
        <n v="3.089204854929314E-4"/>
        <n v="0.0012558279850859709"/>
        <n v="0.0028750884642604387"/>
        <n v="2.288329519450801E-4"/>
        <n v="2.266839378238342E-4"/>
        <n v="0.0013972321135576535"/>
        <n v="3.397893306150187E-4"/>
        <n v="2.6523188845104575E-4"/>
        <n v="0.002844950213371266"/>
        <n v="0.0024257657236380643"/>
        <n v="4.164072229140722E-4"/>
        <n v="0.010894615545778337"/>
        <n v="0.005843486231524271"/>
        <n v="0.005352314738178006"/>
        <n v="0.004033779273919731"/>
        <n v="0.00243738007571436"/>
        <n v="0.0024543774543774543"/>
        <n v="5.332156581536029E-4"/>
        <n v="4.5581767293082767E-4"/>
        <n v="0.011054958938723942"/>
        <n v="0.013735645124971853"/>
        <n v="0.005568861109488483"/>
        <n v="0.002066115702479339"/>
        <n v="2.66922912662823E-4"/>
        <n v="5.356891123537427E-4"/>
        <n v="6.081293157564344E-4"/>
        <n v="0.0127361673414305"/>
        <n v="7.258041334904711E-4"/>
        <n v="2.4991669443518826E-4"/>
        <n v="0.029585798816568046"/>
        <n v="0.001236902764079581"/>
        <n v="0.0012276287546021862"/>
        <n v="0.00805339911485163"/>
        <n v="3.232957694439313E-4"/>
        <n v="0.014774447471995156"/>
        <n v="0.006030660554595326"/>
        <n v="3.8589207170446386E-4"/>
        <n v="0.003064873148305806"/>
        <n v="0.005021598272138229"/>
        <n v="0.0014939309056956115"/>
        <n v="5.897317452731603E-4"/>
        <n v="2.9810623165500114E-4"/>
        <n v="2.776896223421136E-4"/>
        <n v="5.761118028582579E-4"/>
        <n v="3.9436900958466454E-4"/>
        <n v="4.892646238920432E-4"/>
        <n v="5.481047565215902E-4"/>
        <n v="1.6989466530750936E-4"/>
        <n v="3.671946969355348E-4"/>
        <n v="0.005930930930930931"/>
        <n v="0.0036975190839694657"/>
        <n v="0.0034068495606957147"/>
        <n v="0.013550135501355014"/>
        <n v="4.517082785808147E-4"/>
        <n v="2.8198517563648084E-4"/>
        <n v="0.006924992219109866"/>
        <n v="4.8249241797628894E-4"/>
        <n v="0.00763653193458809"/>
        <n v="6.87515720633856E-4"/>
        <n v="7.34717868338558E-4"/>
        <n v="0.018659180977542933"/>
        <n v="5.943836852232882E-4"/>
        <n v="0.002051983584131327"/>
        <n v="0.0011438253804143359"/>
        <n v="0.006650437482359582"/>
        <n v="6.706472827968155E-4"/>
        <n v="6.295673517528271E-4"/>
        <n v="3.223159868729489E-4"/>
        <n v="3.025901718712176E-4"/>
        <n v="3.678974508659272E-4"/>
        <n v="4.2402662654871366E-4"/>
        <n v="3.989164316461333E-4"/>
        <n v="4.7424670991344996E-4"/>
        <n v="0.001435098889860284"/>
        <n v="5.001176747469993E-4"/>
        <n v="7.085346215780998E-4"/>
        <n v="0.001146593154594911"/>
        <n v="0.0010284538909838875"/>
        <n v="0.005459815756035579"/>
        <n v="8.588012319355602E-4"/>
        <n v="4.938335780841856E-4"/>
        <n v="6.689340008590521E-4"/>
        <n v="0.003676470588235294"/>
        <n v="0.0050179503916449085"/>
        <n v="0.008284339925173703"/>
        <n v="0.010813246226627618"/>
        <n v="4.582111436950147E-4"/>
        <n v="9.46236559139785E-4"/>
        <n v="0.0012898470609913396"/>
        <n v="6.976244991413852E-4"/>
        <n v="6.333544451481716E-4"/>
        <n v="0.0023913447251114415"/>
        <n v="0.014218009478672985"/>
        <n v="0.001434988769653107"/>
        <n v="9.861932938856016E-4"/>
        <n v="4.7472110135295516E-4"/>
        <n v="5.658242172764995E-4"/>
        <n v="9.828358360184004E-4"/>
        <n v="4.828139303160163E-4"/>
        <n v="4.594652754756047E-4"/>
        <n v="0.016490129995185364"/>
        <n v="7.392257841953527E-4"/>
        <n v="0.005988023952095809"/>
        <n v="0.001111675817637083"/>
        <n v="0.0014705882352941176"/>
        <n v="7.905046890424481E-4"/>
        <n v="0.0011412120190374914"/>
        <n v="0.00213089802130898"/>
        <n v="3.3127208480565373E-4"/>
        <n v="6.278026905829596E-4"/>
        <n v="3.8109756097560977E-4"/>
        <n v="0.002449979583503471"/>
        <n v="0.008178844056706653"/>
        <n v="1.0042849491162292E-4"/>
        <n v="0.011684782608695652"/>
        <n v="0.0013736263736263737"/>
        <n v="3.4522439585730726E-4"/>
        <n v="0.007770762506070908"/>
        <n v="7.563025210084033E-4"/>
        <n v="4.896117166212534E-4"/>
        <n v="5.213160333642262E-4"/>
        <n v="8.49780701754386E-4"/>
        <n v="0.001046849453638684"/>
        <n v="1.434893010789883E-4"/>
        <n v="6.659717396340051E-4"/>
        <n v="0.0012101210121012102"/>
        <n v="0.010044313146233382"/>
        <n v="2.9197080291970805E-4"/>
        <n v="3.3056290139780884E-4"/>
        <n v="9.818360333824251E-4"/>
        <n v="0.0055658627087198514"/>
        <n v="5.908302764765817E-4"/>
        <n v="0.005653266331658292"/>
        <n v="0.0011323257728174066"/>
        <n v="9.334415584415584E-4"/>
        <n v="0.009311155306454528"/>
        <n v="5.414255679386757E-4"/>
        <n v="4.911345860887216E-4"/>
        <n v="0.012583412774070544"/>
        <n v="3.391411251006825E-4"/>
        <n v="3.6842105263157896E-4"/>
        <n v="4.4177680638550173E-4"/>
        <n v="7.506605813115541E-4"/>
        <n v="0.0030809859154929575"/>
        <n v="0.0024202733485193624"/>
        <n v="0.012654502648616834"/>
        <n v="0.008746948738812042"/>
        <n v="3.4638032559750607E-4"/>
        <n v="4.545887029421404E-4"/>
        <n v="0.0016754559437486267"/>
        <n v="0.0013904338153503894"/>
        <n v="0.014112903225806451"/>
        <n v="0.0010993893530787083"/>
        <n v="3.227699530516432E-4"/>
        <n v="0.001066272965879265"/>
        <n v="3.050640634533252E-4"/>
        <n v="0.002471687938162862"/>
        <n v="7.272727272727272E-4"/>
        <n v="1.4330753797649757E-4"/>
        <n v="1.6431153466973383E-4"/>
        <n v="6.008103136502933E-4"/>
        <n v="0.015133876600698487"/>
        <n v="0.0014200511218403862"/>
        <n v="0.004600585529067336"/>
        <n v="6.29775958145668E-4"/>
        <n v="7.912727886563133E-4"/>
        <n v="6.228797063567099E-4"/>
        <n v="0.0036458333333333334"/>
        <n v="5.118889325867246E-4"/>
        <n v="5.780175480199194E-4"/>
        <n v="4.0488810365135454E-4"/>
        <n v="4.161479553342387E-4"/>
        <n v="0.005602988260405549"/>
        <n v="2.2435897435897436E-4"/>
        <n v="3.1868993920376547E-4"/>
        <n v="7.275372862859222E-4"/>
        <n v="0.013839179193509903"/>
        <n v="0.00305055200464846"/>
        <n v="5.862749938286843E-4"/>
        <n v="2.2802850356294538E-4"/>
        <n v="6.947543744219966E-4"/>
        <n v="4.993009786299181E-4"/>
        <n v="0.002092925910422771"/>
        <n v="9.42507068803016E-4"/>
        <n v="2.5933609958506224E-4"/>
        <n v="0.0028721876495931067"/>
        <n v="0.001519756838905775"/>
        <n v="2.1043771043771043E-4"/>
        <n v="8.669899337097962E-4"/>
        <n v="3.239806568327303E-4"/>
        <n v="3.608545034642032E-5"/>
        <n v="0.009389360197949805"/>
        <n v="2.5297242600556537E-4"/>
        <n v="9.185092934356167E-4"/>
        <n v="0.001157304574437353"/>
        <n v="2.650098642560584E-4"/>
        <n v="0.0011148774385857747"/>
        <n v="0.008723599632690543"/>
        <n v="0.0030165289256198348"/>
        <n v="0.016057585825027684"/>
        <n v="5.296610169491525E-4"/>
        <n v="5.411585365853659E-4"/>
        <n v="0.001143085115609443"/>
        <n v="4.065683373613715E-4"/>
        <n v="0.04638218923933209"/>
        <n v="6.295659375250875E-4"/>
        <n v="0.00401057121661721"/>
        <n v="4.6938186019641827E-4"/>
        <n v="0.004074074074074074"/>
        <n v="4.7529223045732026E-4"/>
        <n v="8.353831159790226E-4"/>
        <n v="3.1624928349771706E-4"/>
        <n v="1.8431141256266588E-4"/>
        <n v="1.3950995293374746E-4"/>
        <n v="0.0011500862564692352"/>
        <n v="0.0041153209490527864"/>
        <n v="1.169864295741694E-4"/>
        <n v="2.025931928687196E-4"/>
        <n v="3.6902638538655513E-4"/>
        <n v="0.00503845133916733"/>
        <n v="5.913198969684212E-4"/>
        <n v="6.096017624977274E-4"/>
        <n v="5.745906041945114E-4"/>
        <n v="0.0028503562945368173"/>
        <n v="0.0017344778927563499"/>
        <n v="5.595159151193634E-4"/>
        <n v="5.531865852253083E-4"/>
        <n v="2.3326335432703523E-4"/>
        <n v="9.314239143089999E-5"/>
        <n v="3.3783783783783784E-5"/>
        <n v="5.655452436194896E-4"/>
        <n v="1.8610421836228288E-4"/>
        <n v="0.001034596921039563"/>
        <n v="1.632306612474087E-4"/>
        <n v="5.139209463358338E-4"/>
        <n v="0.004016064257028112"/>
        <n v="3.6101490314647053E-4"/>
        <n v="0.014915966386554623"/>
        <n v="0.0010627827969674048"/>
        <n v="8.300132802124833E-5"/>
        <n v="0.005241482590789966"/>
        <n v="8.278577011028454E-4"/>
        <n v="0.00145985401459854"/>
        <n v="3.9151739779678734E-4"/>
        <n v="0.001404994817310184"/>
        <n v="0.0024954627949183303"/>
        <n v="5.901952146728615E-4"/>
        <n v="0.014870931537598204"/>
        <n v="3.2829940906106366E-4"/>
        <n v="0.011373578302712161"/>
        <n v="8.286424550675772E-4"/>
        <n v="5.787173733317586E-4"/>
        <n v="0.0017281105990783411"/>
        <n v="0.0010766853479548158"/>
        <n v="5.530099541791753E-4"/>
        <n v="0.001498930329903892"/>
        <n v="4.315195904062699E-4"/>
        <n v="7.505253677574302E-4"/>
        <n v="0.004969630038652678"/>
        <n v="4.901237119489799E-4"/>
        <n v="5.795202580124975E-4"/>
        <n v="1.5240804714488924E-4"/>
        <n v="0.003549801628732512"/>
        <n v="0.0012050612572805785"/>
        <n v="0.0011643702697457792"/>
        <n v="0.008541666666666666"/>
        <n v="8.708633988554367E-4"/>
        <n v="0.009745910198398886"/>
        <n v="0.0013198196087711622"/>
        <n v="0.001474182149137345"/>
        <n v="3.3722031360112754E-4"/>
        <n v="5.478518925312605E-4"/>
        <n v="1.0838933448948623E-4"/>
        <n v="3.642062511036553E-4"/>
        <n v="3.38855421686747E-4"/>
        <n v="0.007936507936507936"/>
        <n v="3.4782339846648526E-4"/>
        <n v="5.509641873278236E-4"/>
        <n v="0.0018975332068311196"/>
        <n v="0.0011423385077616425"/>
        <n v="9.9601593625498E-4"/>
        <n v="0.0015124016938898972"/>
        <n v="0.007853403141361256"/>
        <n v="0.004934660645867542"/>
        <n v="0.0017930062131132423"/>
        <n v="0.0014799569467070048"/>
        <n v="3.3921302578018993E-4"/>
        <n v="0.018249688925756947"/>
        <n v="7.434154630416313E-4"/>
        <n v="4.66893039049236E-4"/>
        <n v="0.010553728070175438"/>
        <n v="5.318310746927199E-4"/>
        <n v="6.082725060827251E-4"/>
        <n v="3.1312625250501E-4"/>
        <n v="0.001378286683630195"/>
        <n v="0.0014250366568914956"/>
        <n v="0.0019505638604773144"/>
        <n v="4.946335646140504E-4"/>
        <n v="6.930998063721176E-4"/>
        <n v="0.002468265162200282"/>
        <n v="0.00484207389749702"/>
        <n v="3.0205191211105716E-4"/>
        <n v="3.796472482435597E-4"/>
        <n v="3.880718954248366E-4"/>
        <n v="8.975586404978459E-5"/>
        <n v="7.136995973512967E-4"/>
        <n v="0.009933774834437087"/>
        <n v="0.005417956656346749"/>
        <n v="0.0017137173896411904"/>
        <n v="0.008981864095500459"/>
        <n v="9.779951100244498E-4"/>
        <n v="0.0023114176695039623"/>
        <n v="0.0029661016949152543"/>
        <n v="0.001532997225490937"/>
        <n v="6.616655066037655E-4"/>
        <n v="3.072331460674157E-4"/>
        <n v="7.90104620749782E-4"/>
        <n v="3.4578146611341634E-4"/>
        <n v="3.5033632286995514E-4"/>
        <n v="3.574653822998194E-4"/>
        <n v="0.0021638938848920863"/>
        <n v="0.002288329519450801"/>
        <n v="0.005731345885634589"/>
        <n v="1.6021532940271724E-4"/>
        <n v="0.010897110998479472"/>
        <n v="2.9678156876538866E-4"/>
        <n v="0.002686288250408783"/>
        <n v="6.069158056048675E-4"/>
        <n v="3.6101083032490973E-4"/>
        <n v="2.738654147104851E-4"/>
        <n v="4.0380473797559227E-4"/>
        <n v="5.012531328320802E-4"/>
        <n v="3.7756392245012646E-4"/>
        <n v="0.00357891061452514"/>
        <n v="8.808632459810614E-4"/>
        <n v="0.0014003150708909505"/>
        <n v="6.850419084461637E-4"/>
        <n v="2.9251170046801873E-4"/>
        <n v="0.0011948342485255236"/>
        <n v="0.010383386581469648"/>
        <n v="0.001960608237547893"/>
        <n v="0.0016120245696013735"/>
        <n v="0.0014493403260268651"/>
        <n v="6.764481707317073E-4"/>
        <n v="5.050774579165651E-4"/>
        <n v="1.4432425862907146E-4"/>
        <n v="5.26743521054691E-4"/>
        <n v="0.0018219677251431546"/>
        <n v="4.902782768395417E-4"/>
        <n v="0.0011419475225891494"/>
        <n v="7.815840102607952E-4"/>
        <n v="0.004700352526439483"/>
        <n v="2.3223409196470042E-4"/>
        <n v="1.7242330611344075E-4"/>
        <n v="2.0340236686390532E-4"/>
        <n v="0.014779270633397313"/>
        <n v="2.8491608842988545E-4"/>
        <n v="0.0018140589569160999"/>
        <n v="6.140198797965788E-4"/>
        <n v="0.012132921174652242"/>
        <n v="6.403018186165761E-4"/>
        <n v="0.001247802611752888"/>
        <n v="0.0017857142857142857"/>
        <n v="6.581702453236452E-4"/>
        <n v="0.03289918809201624"/>
        <n v="9.200841219768665E-4"/>
        <n v="0.019350380096751902"/>
        <n v="3.6449790413705123E-4"/>
        <n v="2.9400235201881614E-4"/>
        <n v="6.767731456415809E-4"/>
        <n v="0.001526432376445736"/>
        <n v="6.623101377605087E-4"/>
        <n v="7.065217391304348E-4"/>
        <n v="0.001488095238095238"/>
        <n v="6.162993039443155E-4"/>
        <n v="0.03980891719745223"/>
        <n v="4.0007112375533427E-4"/>
        <n v="0.0011015126283652511"/>
        <n v="7.506883782757311E-4"/>
        <n v="0.02180349932705249"/>
        <n v="4.102454337899543E-4"/>
        <n v="0.0019463378775728415"/>
        <n v="0.013782542113323124"/>
        <n v="8.365091463414634E-4"/>
        <n v="0.01615933859451334"/>
        <n v="0.0018440463645943098"/>
        <n v="5.639466457434288E-4"/>
        <n v="0.004119464469618949"/>
        <n v="0.010600490196078432"/>
      </sharedItems>
    </cacheField>
    <cacheField name="CR Control" numFmtId="0">
      <sharedItems containsSemiMixedTypes="0" containsString="0" containsNumber="1">
        <n v="0.0"/>
        <n v="0.0015883100381194409"/>
        <n v="0.003750815394651011"/>
        <n v="0.03614457831325301"/>
        <n v="0.005633802816901409"/>
        <n v="0.013779527559055118"/>
        <n v="0.0074554294975688815"/>
        <n v="5.46448087431694E-4"/>
        <n v="0.004975124378109453"/>
        <n v="0.0015101177891875567"/>
        <n v="0.008184143222506393"/>
        <n v="0.0059121621621621625"/>
        <n v="0.0018968476199078673"/>
        <n v="0.013157894736842105"/>
        <n v="0.002932551319648094"/>
        <n v="2.813731007315701E-4"/>
        <n v="0.005538832028898254"/>
        <n v="1.157943492357573E-4"/>
        <n v="2.5290844714213456E-4"/>
        <n v="0.003305785123966942"/>
        <n v="0.001375515818431912"/>
        <n v="9.596928982725527E-4"/>
        <n v="0.001455604075691412"/>
        <n v="0.0071204188481675396"/>
        <n v="1.224839750132691E-4"/>
        <n v="4.4238000442380006E-4"/>
        <n v="3.728560775540641E-4"/>
        <n v="0.027450980392156862"/>
        <n v="6.37213254035684E-4"/>
        <n v="4.415011037527594E-4"/>
        <n v="0.01485148514851485"/>
        <n v="0.003389830508474576"/>
        <n v="0.003471017007983339"/>
        <n v="7.814345684845622E-4"/>
        <n v="0.05128205128205128"/>
        <n v="1.0853049706967658E-4"/>
        <n v="0.011135857461024499"/>
        <n v="0.0032248607446496626"/>
        <n v="0.0010775862068965517"/>
        <n v="0.06976744186046512"/>
        <n v="2.1515291224834794E-4"/>
        <n v="3.551136363636364E-4"/>
        <n v="0.0211864406779661"/>
        <n v="0.00528062764031382"/>
        <n v="9.347978499649451E-4"/>
        <n v="1.5971039182282793E-4"/>
        <n v="1.3917884481558804E-4"/>
        <n v="0.0045362903225806455"/>
        <n v="0.0011098779134295228"/>
        <n v="0.0038956639566395663"/>
        <n v="0.017126546146527116"/>
        <n v="0.019011406844106463"/>
        <n v="1.8450184501845018E-4"/>
        <n v="1.0919414719371041E-4"/>
        <n v="0.0018501387604070306"/>
        <n v="0.009708737864077669"/>
        <n v="0.010517799352750809"/>
        <n v="0.038461538461538464"/>
        <n v="0.036231884057971016"/>
        <n v="0.005084745762711864"/>
        <n v="0.045454545454545456"/>
        <n v="1.6181229773462783E-4"/>
        <n v="4.0330711837063924E-4"/>
        <n v="1.3280212483399734E-4"/>
        <n v="8.81057268722467E-4"/>
        <n v="0.004807692307692308"/>
        <n v="0.0684931506849315"/>
        <n v="0.005739514348785872"/>
        <n v="0.0034662045060658577"/>
        <n v="5.860290670417253E-5"/>
        <n v="0.0037333333333333333"/>
        <n v="6.339814032121725E-4"/>
        <n v="2.044913741820345E-4"/>
        <n v="0.002842703727100442"/>
        <n v="0.004713275726630008"/>
        <n v="0.0010861694424330196"/>
        <n v="3.208213025344883E-4"/>
        <n v="2.1235931195582927E-4"/>
        <n v="7.575757575757576E-5"/>
        <n v="7.052186177715092E-4"/>
        <n v="0.031578947368421054"/>
        <n v="0.010606060606060607"/>
        <n v="0.016176470588235296"/>
        <n v="0.06611570247933884"/>
        <n v="0.07228915662650602"/>
        <n v="1.6501650165016502E-4"/>
        <n v="2.3824650571791615E-4"/>
        <n v="0.009345794392523364"/>
        <n v="0.0017730496453900709"/>
        <n v="0.024691358024691357"/>
        <n v="1.1022927689594356E-4"/>
        <n v="0.001284796573875803"/>
        <n v="0.0015552099533437014"/>
        <n v="0.00283860502838605"/>
        <n v="0.0010416666666666667"/>
        <n v="1.1512779184895233E-4"/>
        <n v="6.836827711941659E-5"/>
        <n v="0.0022522522522522522"/>
        <n v="0.0011494252873563218"/>
        <n v="9.996001599360256E-5"/>
        <n v="7.01655907942745E-5"/>
        <n v="0.003003003003003003"/>
        <n v="0.0026327336551118913"/>
        <n v="0.008503401360544218"/>
        <n v="2.6870787822449457E-4"/>
        <n v="0.005592841163310962"/>
        <n v="1.6097875080489375E-4"/>
        <n v="1.1138338159946537E-4"/>
        <n v="0.0012224938875305623"/>
        <n v="0.006756756756756757"/>
        <n v="9.221689413500554E-5"/>
        <n v="1.3551053594416967E-4"/>
        <n v="0.0014545454545454545"/>
        <n v="7.004763239002522E-4"/>
        <n v="0.0025099351600083664"/>
        <n v="1.1258363355635616E-4"/>
        <n v="5.385029617662897E-4"/>
        <n v="0.0014150943396226414"/>
        <n v="1.3069503620252504E-4"/>
        <n v="2.317936614969656E-4"/>
        <n v="0.004108885464817668"/>
        <n v="1.9755037534571315E-4"/>
        <n v="0.002306079664570231"/>
        <n v="7.387524932896648E-5"/>
        <n v="0.009779951100244499"/>
        <n v="4.008980115458627E-5"/>
        <n v="0.009433962264150943"/>
        <n v="1.5075376884422112E-4"/>
        <n v="0.0017921146953405018"/>
        <n v="0.0031482541499713796"/>
        <n v="6.984866123399302E-4"/>
        <n v="0.003947368421052632"/>
        <n v="2.5629410642761776E-4"/>
        <n v="1.4362313289927232E-4"/>
        <n v="1.2236906510034264E-4"/>
        <n v="2.2779043280182233E-4"/>
        <n v="0.011811023622047244"/>
        <n v="0.00390625"/>
        <n v="1.851303317535545E-4"/>
        <n v="0.004056795131845842"/>
        <n v="5.332764505119454E-5"/>
        <n v="1.8086816720257233E-4"/>
        <n v="2.4713325425069197E-4"/>
        <n v="0.0010741138560687433"/>
        <n v="0.004531722054380665"/>
        <n v="8.19000819000819E-4"/>
        <n v="0.0016181229773462784"/>
        <n v="1.0370575221238938E-4"/>
        <n v="4.505957592794564E-4"/>
        <n v="1.7287666775138303E-4"/>
        <n v="3.5285815102328866E-4"/>
        <n v="0.003600654664484452"/>
        <n v="0.0011148272017837235"/>
        <n v="0.0011792452830188679"/>
        <n v="0.03125"/>
        <n v="0.004540295119182747"/>
        <n v="0.001339405304045004"/>
        <n v="7.318367272261559E-5"/>
        <n v="0.04411764705882353"/>
        <n v="3.7195355730659845E-4"/>
        <n v="1.7752529735487306E-4"/>
        <n v="0.008567931456548347"/>
        <n v="5.666141111549073E-4"/>
        <n v="0.00558659217877095"/>
        <n v="2.8255801948563573E-4"/>
        <n v="0.001976284584980237"/>
        <n v="0.0024942440521872602"/>
        <n v="9.133178346064431E-4"/>
        <n v="0.005291005291005291"/>
        <n v="7.668711656441718E-4"/>
        <n v="0.003246753246753247"/>
        <n v="0.0026954177897574125"/>
        <n v="0.0020067922198209326"/>
        <n v="1.055386693684566E-4"/>
        <n v="4.4656147662994937E-4"/>
        <n v="4.679457182966776E-4"/>
        <n v="3.245117792932424E-4"/>
        <n v="6.872488898287165E-4"/>
        <n v="9.54380606986066E-4"/>
        <n v="0.001673258290234256"/>
        <n v="3.6310820624546115E-4"/>
        <n v="2.800179211469534E-5"/>
        <n v="0.011128775834658187"/>
        <n v="0.002789400278940028"/>
        <n v="3.4698126301179735E-4"/>
        <n v="0.058823529411764705"/>
        <n v="0.005893909626719057"/>
        <n v="5.070993914807302E-5"/>
        <n v="0.0039503386004514675"/>
        <n v="0.004878048780487805"/>
        <n v="0.022988505747126436"/>
        <n v="4.71342383107089E-5"/>
        <n v="0.0015376729882111738"/>
        <n v="4.938271604938272E-4"/>
        <n v="8.021390374331551E-5"/>
        <n v="5.2820621170504965E-5"/>
        <n v="0.004301075268817204"/>
        <n v="0.001135933358576297"/>
        <n v="2.7805239742956006E-4"/>
        <n v="2.7925160569673273E-4"/>
        <n v="4.9181134116952735E-5"/>
        <n v="0.001644736842105263"/>
        <n v="0.0011907339250920113"/>
        <n v="9.950248756218905E-4"/>
        <n v="0.0026034886748242643"/>
        <n v="2.1555181264035933E-4"/>
        <n v="9.157509157509158E-4"/>
        <n v="0.006172839506172839"/>
        <n v="0.0029154518950437317"/>
        <n v="9.216589861751152E-4"/>
        <n v="1.3232764324467382E-4"/>
        <n v="7.881462799495586E-5"/>
        <n v="8.344923504867872E-4"/>
        <n v="2.271210323346188E-4"/>
        <n v="0.0021227325357005018"/>
        <n v="3.594536304816679E-4"/>
        <n v="1.0602205258693808E-5"/>
        <n v="6.0621369032583986E-5"/>
        <n v="7.967746561917359E-5"/>
        <n v="0.013888888888888888"/>
        <n v="2.1204410517387616E-5"/>
        <n v="0.0018467220683287165"/>
        <n v="8.275862068965517E-4"/>
        <n v="4.240882103477523E-5"/>
        <n v="5.154639175257732E-4"/>
        <n v="0.0017391304347826088"/>
        <n v="3.3707865168539324E-4"/>
        <n v="1.6526896343306135E-4"/>
        <n v="9.602194787379973E-4"/>
        <n v="0.00510204081632653"/>
        <n v="0.002410122514561157"/>
        <n v="4.0293335482311224E-5"/>
        <n v="4.4335084569173816E-5"/>
        <n v="8.054772452678212E-4"/>
        <n v="0.0013477088948787063"/>
        <n v="1.2212994626282364E-4"/>
        <n v="0.0023523261892315736"/>
        <n v="0.017543859649122806"/>
        <n v="5.4809536859413536E-5"/>
        <n v="1.937684079987599E-4"/>
        <n v="0.002126151665485471"/>
        <n v="1.1663167716351762E-4"/>
        <n v="9.793360101850946E-5"/>
        <n v="2.504522053708084E-4"/>
        <n v="0.0030758714969241286"/>
        <n v="7.415592023789219E-6"/>
        <n v="9.640269630925985E-5"/>
        <n v="0.0022123893805309734"/>
        <n v="5.41907514450867E-4"/>
        <n v="0.0022389042539180826"/>
        <n v="0.002536354413256679"/>
        <n v="0.003032345013477089"/>
        <n v="6.648199445983379E-5"/>
        <n v="9.578544061302682E-5"/>
        <n v="4.730368968779565E-4"/>
        <n v="1.6471750947125678E-4"/>
        <n v="0.0016666666666666668"/>
        <n v="4.8201348154629924E-5"/>
        <n v="1.921598770176787E-4"/>
        <n v="1.95851508946853E-4"/>
        <n v="0.0011838989739542227"/>
        <n v="4.3878894251864854E-4"/>
        <n v="6.165988407941794E-5"/>
        <n v="3.657109420713868E-5"/>
        <n v="2.3500658018424517E-5"/>
        <n v="3.7077960118946094E-6"/>
        <n v="1.3489815189531904E-4"/>
        <n v="0.0012825994014536127"/>
        <n v="0.0037019898195279964"/>
        <n v="2.5150589152550897E-5"/>
        <n v="5.0301178305101795E-5"/>
        <n v="1.3469827586206896E-4"/>
        <n v="0.0012531328320802004"/>
        <n v="9.584052137243626E-5"/>
        <n v="0.0016406890894175555"/>
        <n v="2.1779638458001597E-4"/>
        <n v="0.0020026702269692926"/>
        <n v="1.0626992561105207E-4"/>
        <n v="1.0151482680442605E-4"/>
        <n v="0.0011299435028248588"/>
        <n v="1.1323745895142112E-4"/>
        <n v="4.631773969430292E-4"/>
        <n v="3.441629955947137E-5"/>
        <n v="5.605381165919282E-4"/>
        <n v="5.0207104305259195E-5"/>
        <n v="4.4802867383512545E-4"/>
        <n v="0.0021937842778793418"/>
        <n v="1.6134236850596966E-4"/>
        <n v="0.0022156573116691287"/>
        <n v="0.0017543859649122807"/>
        <n v="0.002278481012658228"/>
        <n v="0.041666666666666664"/>
        <n v="9.165902841429881E-4"/>
        <n v="0.004032258064516129"/>
        <n v="1.727868879435892E-4"/>
        <n v="1.0824853864472829E-4"/>
        <n v="0.0013856812933025404"/>
        <n v="2.1252768990575214E-4"/>
        <n v="1.890359168241966E-4"/>
        <n v="2.3277467411545624E-4"/>
        <n v="0.0011033468186833395"/>
        <n v="8.741258741258741E-6"/>
        <n v="0.007751937984496124"/>
        <n v="5.080655404547187E-5"/>
        <n v="0.0035810205908683975"/>
        <n v="7.092198581560284E-4"/>
        <n v="1.5984654731457802E-4"/>
        <n v="1.5873833058758924E-4"/>
        <n v="3.4770514603616136E-5"/>
        <n v="1.815211472136504E-4"/>
        <n v="0.0014184397163120568"/>
        <n v="0.002512562814070352"/>
        <n v="0.004149377593360996"/>
        <n v="1.301308744794765E-4"/>
        <n v="2.6567481402763017E-4"/>
        <n v="2.204286489419425E-4"/>
        <n v="1.812250815512867E-4"/>
        <n v="2.5403277022735933E-4"/>
        <n v="4.3706293706293706E-5"/>
        <n v="0.0055147058823529415"/>
        <n v="0.002206693637366679"/>
        <n v="0.006493506493506494"/>
        <n v="0.007481296758104738"/>
        <n v="2.153316106804479E-4"/>
        <n v="2.638522427440633E-4"/>
        <n v="0.0017281105990783411"/>
        <n v="1.8397813288477714E-4"/>
        <n v="7.723200494284832E-5"/>
        <n v="1.85901249256395E-5"/>
        <n v="2.0610057708161583E-4"/>
        <n v="1.4326647564469913E-4"/>
        <n v="0.0033100404560500183"/>
        <n v="1.3950892857142856E-4"/>
        <n v="3.752626838787151E-5"/>
        <n v="0.002857142857142857"/>
        <n v="0.001838235294117647"/>
        <n v="7.549967054689216E-5"/>
        <n v="1.1289230074508918E-4"/>
        <n v="4.5453512420172275E-6"/>
        <n v="2.862595419847328E-5"/>
        <n v="3.283209665769256E-5"/>
        <n v="0.0010618529333687285"/>
        <n v="1.8625659173719195E-4"/>
        <n v="1.542203672396897E-4"/>
        <n v="0.002617801047120419"/>
        <n v="7.757951900698216E-4"/>
        <n v="0.003105590062111801"/>
        <n v="1.958863858961802E-4"/>
        <n v="4.304407713498623E-5"/>
        <n v="1.3083133971291867E-4"/>
        <n v="1.4312977099236642E-4"/>
        <n v="9.465535309827254E-5"/>
        <n v="1.1363378105043067E-4"/>
        <n v="3.595828838547285E-4"/>
        <n v="0.00641025641025641"/>
        <n v="0.0034655371582595304"/>
        <n v="2.727210745210336E-5"/>
        <n v="5.5438518682780794E-5"/>
        <n v="6.541077969649399E-5"/>
        <n v="9.494040663706474E-5"/>
        <n v="1.0222858311183807E-4"/>
        <n v="1.0239606799098914E-4"/>
        <n v="0.0056179775280898875"/>
        <n v="1.1113580795732385E-4"/>
        <n v="0.0036144578313253013"/>
        <n v="1.4237415929061573E-4"/>
        <n v="0.008450704225352112"/>
        <n v="3.5203003989673785E-4"/>
        <n v="4.089143324473523E-4"/>
        <n v="9.517766497461929E-4"/>
        <n v="4.773907729911396E-5"/>
        <n v="0.003257328990228013"/>
        <n v="4.988775255674732E-4"/>
        <n v="1.3151747612074482E-4"/>
        <n v="2.1179709837975219E-4"/>
        <n v="3.066857493355142E-4"/>
        <n v="4.6781437125748506E-5"/>
        <n v="2.3212627669452182E-4"/>
        <n v="0.0038314176245210726"/>
        <n v="0.005235602094240838"/>
        <n v="0.003472222222222222"/>
        <n v="4.0776986951364174E-4"/>
        <n v="3.324468085106383E-5"/>
        <n v="2.5473812920317912E-5"/>
        <n v="6.457167455876022E-4"/>
        <n v="2.269117313365101E-4"/>
        <n v="1.1902494762902305E-5"/>
        <n v="5.951247381451152E-5"/>
        <n v="2.3341130624070794E-4"/>
        <n v="4.647531231409875E-4"/>
        <n v="0.0037735849056603774"/>
        <n v="7.556675062972292E-4"/>
        <n v="4.3834015195791935E-4"/>
        <n v="4.33382862803368E-4"/>
        <n v="1.2065637065637066E-4"/>
        <n v="0.002770083102493075"/>
        <n v="0.0015157256536566881"/>
        <n v="0.001558846453624318"/>
        <n v="5.28429507503699E-5"/>
        <n v="5.094762584063583E-6"/>
        <n v="6.985191394244202E-5"/>
        <n v="0.0019102196752626551"/>
        <n v="0.0077348066298342545"/>
        <n v="1.127141568981064E-4"/>
        <n v="9.742790335151987E-4"/>
        <n v="1.575299306868305E-4"/>
        <n v="3.3227848101265823E-4"/>
        <n v="1.738147208261139E-4"/>
        <n v="1.1418131993605846E-4"/>
        <n v="2.9171528588098014E-4"/>
        <n v="1.2602839167607678E-4"/>
        <n v="9.24898261191269E-5"/>
        <n v="1.6193928522490876E-4"/>
        <n v="5.55926173004225E-5"/>
        <n v="0.002127659574468085"/>
        <n v="4.477077363896848E-5"/>
        <n v="0.0027939464493597207"/>
        <n v="2.133925141906022E-5"/>
        <n v="0.0014347202295552368"/>
        <n v="4.091234530019433E-5"/>
        <n v="0.010393466963622866"/>
        <n v="0.010638297872340425"/>
        <n v="1.7838452787258247E-4"/>
        <n v="3.8213315217391306E-4"/>
        <n v="2.158894645941278E-4"/>
        <n v="1.900658895083629E-4"/>
        <n v="1.8011527377521613E-4"/>
        <n v="0.0021598272138228943"/>
        <n v="4.7468354430379745E-4"/>
        <n v="0.003616636528028933"/>
        <n v="3.518648838845883E-4"/>
        <n v="0.008287292817679558"/>
      </sharedItems>
    </cacheField>
    <cacheField name="Base Conv" numFmtId="0">
      <sharedItems containsSemiMixedTypes="0" containsString="0" containsNumber="1">
        <n v="0.0"/>
        <n v="20.449491740787803"/>
        <n v="115.50636007827788"/>
        <n v="31.55421686746988"/>
        <n v="49.5943661971831"/>
        <n v="73.56889763779527"/>
        <n v="191.3808752025932"/>
        <n v="28.06775956284153"/>
        <n v="10.761194029850746"/>
        <n v="20.993657505285412"/>
        <n v="146.74168797953962"/>
        <n v="49.54391891891892"/>
        <n v="429.1864330232138"/>
        <n v="34.21052631578947"/>
        <n v="11.671554252199414"/>
        <n v="1.633652222847496"/>
        <n v="277.96074653822996"/>
        <n v="13.243283927744326"/>
        <n v="10.087506322711178"/>
        <n v="67.55702479338842"/>
        <n v="16.991746905089407"/>
        <n v="9.656429942418425"/>
        <n v="92.76710334788937"/>
        <n v="209.20502617801048"/>
        <n v="86.36602294533132"/>
        <n v="42.65206812652068"/>
        <n v="4.560775540641312"/>
        <n v="143.10196078431372"/>
        <n v="171.84876805437554"/>
        <n v="36.4"/>
        <n v="30.31188118811881"/>
        <n v="46.115254237288134"/>
        <n v="85.81395348837209"/>
        <n v="899.5007360023262"/>
        <n v="39.43589743589744"/>
        <n v="5.090297373561971"/>
        <n v="46.42538975501114"/>
        <n v="63.22339489885664"/>
        <n v="7.769396551724138"/>
        <n v="55.46511627906977"/>
        <n v="231.2691562932227"/>
        <n v="59.077059659090914"/>
        <n v="55.233050847457626"/>
        <n v="256.56985515992756"/>
        <n v="80.98995092311289"/>
        <n v="39.60785775127768"/>
        <n v="19.555601948503828"/>
        <n v="83.0186491935484"/>
        <n v="13.987791342952276"/>
        <n v="241.5584349593496"/>
        <n v="137.49191246431968"/>
        <n v="19.23954372623574"/>
        <n v="14.275830258302582"/>
        <n v="27.092269054378683"/>
        <n v="6.466234967622572"/>
        <n v="77.61165048543688"/>
        <n v="248.4724919093851"/>
        <n v="33.15384615384615"/>
        <n v="34.528985507246375"/>
        <n v="60.95593220338983"/>
        <n v="33.22727272727273"/>
        <n v="99.93543689320389"/>
        <n v="44.77031659608792"/>
        <n v="9.774236387782205"/>
        <n v="9.804405286343613"/>
        <n v="4.5144230769230775"/>
        <n v="352.1917808219178"/>
        <n v="133.8913907284768"/>
        <n v="26.856152512998264"/>
        <n v="5.609001406469761"/>
        <n v="50.026666666666664"/>
        <n v="491.0369822485207"/>
        <n v="144.5903294170137"/>
        <n v="133.60707517372077"/>
        <n v="56.78554595443834"/>
        <n v="38.7632150615496"/>
        <n v="12.360603144048765"/>
        <n v="20.651518369080485"/>
        <n v="6.71030303030303"/>
        <n v="111.66149506346967"/>
        <n v="109.89473684210526"/>
        <n v="439.6848484848485"/>
        <n v="271.2470588235294"/>
        <n v="181.55371900826447"/>
        <n v="151.15662650602408"/>
        <n v="25.51039603960396"/>
        <n v="33.1489040660737"/>
        <n v="31.42056074766355"/>
        <n v="39.716312056737586"/>
        <n v="19.827160493827158"/>
        <n v="9.102292768959435"/>
        <n v="30.999571734475374"/>
        <n v="22.87402799377916"/>
        <n v="57.055961070559604"/>
        <n v="10.241666666666667"/>
        <n v="4.567349758231637"/>
        <n v="46.538764813126704"/>
        <n v="59.891891891891895"/>
        <n v="14.372413793103448"/>
        <n v="22.026489404238305"/>
        <n v="6.899803536345777"/>
        <n v="9.84984984984985"/>
        <n v="61.69021500658184"/>
        <n v="52.00680272108844"/>
        <n v="295.1756042296073"/>
        <n v="54.17225950782998"/>
        <n v="7.600933676754668"/>
        <n v="9.126308754733794"/>
        <n v="14.122249388753056"/>
        <n v="24.554054054054056"/>
        <n v="16.88242345997787"/>
        <n v="22.206518056778915"/>
        <n v="20.049454545454545"/>
        <n v="154.30652843933876"/>
        <n v="110.83873666596946"/>
        <n v="110.38645136387031"/>
        <n v="16.98653742595584"/>
        <n v="43.052830188679245"/>
        <n v="7.889797945474031"/>
        <n v="61.71274443695212"/>
        <n v="145.75038520801232"/>
        <n v="22.29632556301857"/>
        <n v="139.76687631027255"/>
        <n v="3.1559506513334483"/>
        <n v="58.09290953545232"/>
        <n v="10.781270044900577"/>
        <n v="14.89622641509434"/>
        <n v="15.688040201005027"/>
        <n v="43.06810035842294"/>
        <n v="184.91585575271895"/>
        <n v="47.35180442374855"/>
        <n v="40.1921052631579"/>
        <n v="276.94551664123594"/>
        <n v="23.93106089620835"/>
        <n v="3.941262848751836"/>
        <n v="13.01503416856492"/>
        <n v="45.188976377952756"/>
        <n v="14.44140625"/>
        <n v="55.414691943127956"/>
        <n v="95.54563894523326"/>
        <n v="26.040955631399317"/>
        <n v="158.6546623794212"/>
        <n v="253.4442961644919"/>
        <n v="50.93877551020408"/>
        <n v="41.05740181268882"/>
        <n v="11.46928746928747"/>
        <n v="6.83495145631068"/>
        <n v="9.396570796460177"/>
        <n v="586.3368305708741"/>
        <n v="78.28961926456232"/>
        <n v="5.63302752293578"/>
        <n v="162.25990180032733"/>
        <n v="40.73132664437012"/>
        <n v="11.349056603773585"/>
        <n v="28.53125"/>
        <n v="52.8671963677639"/>
        <n v="73.20653629788373"/>
        <n v="40.30839599685311"/>
        <n v="28.367647058823533"/>
        <n v="419.4445875035049"/>
        <n v="51.16137049529558"/>
        <n v="65.09914320685434"/>
        <n v="197.52621206148993"/>
        <n v="28.502793296089386"/>
        <n v="353.21108714198"/>
        <n v="62.529644268774696"/>
        <n v="216.62010744435918"/>
        <n v="163.90036532713384"/>
        <n v="10.248677248677248"/>
        <n v="74.28220858895706"/>
        <n v="103.63636363636364"/>
        <n v="7.886792452830189"/>
        <n v="137.84254399506023"/>
        <n v="27.48395812225599"/>
        <n v="79.39505805299196"/>
        <n v="1.9368273280299486"/>
        <n v="334.29451139181646"/>
        <n v="118.18481708606471"/>
        <n v="211.76560412292423"/>
        <n v="98.54822026163674"/>
        <n v="14.80319535221496"/>
        <n v="11.378192204301076"/>
        <n v="90.03179650238474"/>
        <n v="50.365411436541144"/>
        <n v="48.03331020124913"/>
        <n v="94.11764705882352"/>
        <n v="33.50098231827112"/>
        <n v="10.330273833671399"/>
        <n v="131.81489841986456"/>
        <n v="50.26341463414634"/>
        <n v="23.586206896551722"/>
        <n v="2.938961161387632"/>
        <n v="62.28190671450538"/>
        <n v="9.238518518518518"/>
        <n v="8.126631016042781"/>
        <n v="4.53243186139869"/>
        <n v="193.9956989247312"/>
        <n v="59.54108292313518"/>
        <n v="265.79195501730106"/>
        <n v="11.574420552918179"/>
        <n v="4.940146559779668"/>
        <n v="97.92105263157895"/>
        <n v="138.50617016670276"/>
        <n v="59.89253731343283"/>
        <n v="244.2280656079146"/>
        <n v="209.90995949631056"/>
        <n v="6.2344322344322345"/>
        <n v="22.78395061728395"/>
        <n v="20.518950437317784"/>
        <n v="21.50783410138249"/>
        <n v="29.226677252878126"/>
        <n v="14.138713745271122"/>
        <n v="51.03087621696801"/>
        <n v="308.7397007564521"/>
        <n v="108.7518332690081"/>
        <n v="11.384615384615385"/>
        <n v="0.6843087362171332"/>
        <n v="33.6920838595605"/>
        <n v="33.80372253119373"/>
        <n v="71.80555555555556"/>
        <n v="4.405767599660729"/>
        <n v="57.30747922437673"/>
        <n v="54.0248275862069"/>
        <n v="0.7955894826123834"/>
        <n v="0.3625106022052587"/>
        <n v="1.9307888040712469"/>
        <n v="73.50103092783505"/>
        <n v="19.83304347826087"/>
        <n v="24.86831460674157"/>
        <n v="217.8063142187972"/>
        <n v="59.410699588477364"/>
        <n v="11.627551020408163"/>
        <n v="182.55231974292028"/>
        <n v="4.162100088645338"/>
        <n v="7.120613597570437"/>
        <n v="43.792186870720904"/>
        <n v="32.76549865229111"/>
        <n v="14.417195896433805"/>
        <n v="88.08991113434396"/>
        <n v="0.049681933842239186"/>
        <n v="78.28070175438596"/>
        <n v="6.7420663195396"/>
        <n v="248.56979538056117"/>
        <n v="48.06803685329553"/>
        <n v="4.077443433636576"/>
        <n v="9.072568798354716"/>
        <n v="461.744956170864"/>
        <n v="105.24401913875599"/>
        <n v="1.9055105264328778"/>
        <n v="1.3803902084522917"/>
        <n v="115.85398230088495"/>
        <n v="9.820989884393063"/>
        <n v="231.45120505728963"/>
        <n v="97.81704430165709"/>
        <n v="105.01617250673854"/>
        <n v="18.078781163434904"/>
        <n v="35.93390804597701"/>
        <n v="24.29375591296121"/>
        <n v="16.79327952561357"/>
        <n v="19.76"/>
        <n v="0.07331425054319211"/>
        <n v="342.71464258262876"/>
        <n v="344.4391524971067"/>
        <n v="0.6643591816152642"/>
        <n v="19.552091554853988"/>
        <n v="23.355857832382625"/>
        <n v="17.256813417190777"/>
        <n v="104.27206628339533"/>
        <n v="27.471803686366297"/>
        <n v="13.32280503854108"/>
        <n v="0.37386448747135725"/>
        <n v="0.7427456971027282"/>
        <n v="20.94037501686227"/>
        <n v="34.168448054724244"/>
        <n v="82.58398889403054"/>
        <n v="0.018561134794582563"/>
        <n v="0.32323537178858414"/>
        <n v="0.6521044755473396"/>
        <n v="40.16365840517241"/>
        <n v="15.177944862155387"/>
        <n v="86.2652865631589"/>
        <n v="19.18949958982773"/>
        <n v="459.6509933935097"/>
        <n v="113.52736982643526"/>
        <n v="19.648884165781084"/>
        <n v="76.43031007139876"/>
        <n v="77.12542372881356"/>
        <n v="7.48454308685313"/>
        <n v="239.2204724409449"/>
        <n v="14.839207048458151"/>
        <n v="33.981502242152466"/>
        <n v="15.70945945945946"/>
        <n v="13.653119116354965"/>
        <n v="6.955645161290323"/>
        <n v="110.49652650822668"/>
        <n v="37.24540174249758"/>
        <n v="108.62038404726736"/>
        <n v="7.787719298245614"/>
        <n v="98.1387341772152"/>
        <n v="35.166666666666664"/>
        <n v="1.8588450962419798"/>
        <n v="21.379032258064516"/>
        <n v="358.11361149279645"/>
        <n v="66.81262177960598"/>
        <n v="23.02448036951501"/>
        <n v="442.00297538765864"/>
        <n v="49.02230623818526"/>
        <n v="251.29283054003724"/>
        <n v="14.49797719749908"/>
        <n v="0.36699300699300696"/>
        <n v="18.984496124031008"/>
        <n v="0.9317922011939541"/>
        <n v="0.2611188811188811"/>
        <n v="92.24709042076992"/>
        <n v="18.070921985815605"/>
        <n v="13.37012987012987"/>
        <n v="8.439716312056738"/>
        <n v="279.89769820971867"/>
        <n v="553.3137227141681"/>
        <n v="13.56999304589708"/>
        <n v="100.30422944273008"/>
        <n v="51.57446808510639"/>
        <n v="8.50502512562814"/>
        <n v="8.946058091286307"/>
        <n v="138.31753792385484"/>
        <n v="1.3020722635494155"/>
        <n v="5.080655404547187E-5"/>
        <n v="761.3501932989691"/>
        <n v="17.861544037694816"/>
        <n v="5.620221008510098"/>
        <n v="23.490821678321677"/>
        <n v="4.022368881118881"/>
        <n v="57.849264705882355"/>
        <n v="0.6185926573426573"/>
        <n v="85.23133504965061"/>
        <n v="3.7321997874601487"/>
        <n v="0.17264067064651342"/>
        <n v="31.922077922077925"/>
        <n v="115.03241895261846"/>
        <n v="746.83225667528"/>
        <n v="0.5958041958041959"/>
        <n v="9.65065963060686"/>
        <n v="38.453917050691246"/>
        <n v="94.31473402018504"/>
        <n v="0.043642829925060335"/>
        <n v="7.762987012987013"/>
        <n v="61.43968180413964"/>
        <n v="0.10053539559785843"/>
        <n v="39.07007419620775"/>
        <n v="12.880372492836676"/>
        <n v="133.46083118793675"/>
        <n v="12.371872103799815"/>
        <n v="9.412946428571429"/>
        <n v="31.831882317622338"/>
        <n v="10.708571428571428"/>
        <n v="12.654411764705882"/>
        <n v="59.597552437953"/>
        <n v="49.07270264167983"/>
        <n v="0.014467853003340836"/>
        <n v="1.4349618320610686"/>
        <n v="0.4080916030534351"/>
        <n v="15.099612581259438"/>
        <n v="48.06371117600213"/>
        <n v="251.85448703770533"/>
        <n v="607.5243023968578"/>
        <n v="96.12336898395722"/>
        <n v="22.80628272251309"/>
        <n v="18.774243599689683"/>
        <n v="33.65217391304348"/>
        <n v="24.409010773751223"/>
        <n v="11.294765840220386"/>
        <n v="75.42557565789474"/>
        <n v="107.72533396946565"/>
        <n v="44.80435414624252"/>
        <n v="4.901706779391377"/>
        <n v="39.83603020496224"/>
        <n v="17.307692307692307"/>
        <n v="150.73700423565654"/>
        <n v="0.2825954198473282"/>
        <n v="0.8227449376150542"/>
        <n v="15.551114314225524"/>
        <n v="47.12931711145997"/>
        <n v="5.510471204188482"/>
        <n v="0.018163223563100836"/>
        <n v="4.581444262678196"/>
        <n v="4.435187078307095"/>
        <n v="0.4614503816793893"/>
        <n v="9.897194347737047"/>
        <n v="1.6573033707865168"/>
        <n v="12.326294732162703"/>
        <n v="0.016287284144427004"/>
        <n v="51.6144578313253"/>
        <n v="561.4412496039591"/>
        <n v="22.57183098591549"/>
        <n v="60.807908941563014"/>
        <n v="20.837891221374043"/>
        <n v="100.99202617051728"/>
        <n v="41.954314720812185"/>
        <n v="39.230159639474486"/>
        <n v="11.609120521172638"/>
        <n v="18.142857142857142"/>
        <n v="52.37765028685458"/>
        <n v="0.025935774186950294"/>
        <n v="533.3083633337128"/>
        <n v="42.894842740654454"/>
        <n v="66.08679206706195"/>
        <n v="10.174157303370785"/>
        <n v="15.84440494011976"/>
        <n v="18.425255338904364"/>
        <n v="4.375194487663925"/>
        <n v="18.34865900383142"/>
        <n v="0.42159950910206584"/>
        <n v="50.261780104712045"/>
        <n v="9.975694444444445"/>
        <n v="513.4895091933571"/>
        <n v="29.58726728723404"/>
        <n v="18.50743835337273"/>
        <n v="17.150236762806717"/>
        <n v="5.6619015203086"/>
        <n v="0.2360978861169301"/>
        <n v="6.958674538183203"/>
        <n v="1295.9294488956093"/>
        <n v="511.2433075550268"/>
        <n v="9.09811320754717"/>
        <n v="16.540050377833754"/>
        <n v="95.66335476329631"/>
        <n v="105.7592867756315"/>
        <n v="0.6391163587888021"/>
        <n v="59.11944980694981"/>
        <n v="6.692520775623269"/>
        <n v="39.16635089048882"/>
        <n v="54.32268121590023"/>
        <n v="0.5056179775280899"/>
        <n v="14.68436905516804"/>
        <n v="2.205502343590789"/>
        <n v="8.972338642078793"/>
        <n v="0.8470767472862312"/>
        <n v="87.65616045845272"/>
        <n v="122.08618784530387"/>
        <n v="10.254283137962128"/>
        <n v="22.322681215900232"/>
        <n v="28.798991808443606"/>
        <n v="155.4106329113924"/>
        <n v="873.9124321436477"/>
        <n v="7.641813199360585"/>
        <n v="30.618436406067676"/>
        <n v="132.2471366349411"/>
        <n v="0.6707153046668026"/>
        <n v="57.914816870144286"/>
        <n v="328.99860483077344"/>
        <n v="16.643984878808094"/>
        <n v="0.738699816588547"/>
        <n v="0.5510495210923172"/>
        <n v="11.085106382978724"/>
        <n v="17.75644699140401"/>
        <n v="144.61466821885915"/>
        <n v="8.03177414536298"/>
        <n v="2.1463414634146343"/>
        <n v="59.30133987930858"/>
        <n v="122.89235337787677"/>
        <n v="0.09055418015616074"/>
        <n v="30.78723404255319"/>
        <n v="967.3976682593856"/>
        <n v="8.654551630434783"/>
        <n v="23.792746113989637"/>
        <n v="21.91383679675621"/>
        <n v="121.40634005763688"/>
        <n v="8.023758099352053"/>
        <n v="0.5712655390258814"/>
        <n v="227.3012658227848"/>
        <n v="18.893309222423145"/>
        <n v="738.6347642505278"/>
        <n v="28.30851063829787"/>
        <n v="135.24861878453038"/>
      </sharedItems>
    </cacheField>
    <cacheField name="%inc" numFmtId="9">
      <sharedItems containsSemiMixedTypes="0" containsString="0" containsNumber="1">
        <n v="1.0"/>
        <n v="0.07047764814600907"/>
        <n v="0.26894708811216533"/>
        <n v="-0.12693631669535288"/>
        <n v="0.027561447114056854"/>
        <n v="0.36578536519142"/>
        <n v="-0.04579713225460754"/>
        <n v="0.5472942005993302"/>
        <n v="0.5321219987021415"/>
        <n v="0.2760807756798133"/>
        <n v="0.10523360988085585"/>
        <n v="-1.607574679943101"/>
        <n v="0.3912249176975691"/>
        <n v="0.4736842105263159"/>
        <n v="0.6757901596611274"/>
        <n v="0.7277246295254173"/>
        <n v="0.0"/>
        <n v="0.24875473908586487"/>
        <n v="0.9156478730716922"/>
        <n v="0.08295397066262017"/>
        <n v="0.04849260854382494"/>
        <n v="0.6668284920570704"/>
        <n v="0.19529750479846447"/>
        <n v="0.3774019909537626"/>
        <n v="-0.1127926924362259"/>
        <n v="0.8379624334984404"/>
        <n v="0.22450785224507844"/>
        <n v="-0.14019388516032796"/>
        <n v="-0.21272848122299773"/>
        <n v="-1.1215897290663646"/>
        <n v="0.40327868852459015"/>
        <n v="-1.0207920792079206"/>
        <n v="-0.24635822262940912"/>
        <n v="0.4735340276786988"/>
        <n v="0.30647591672912394"/>
        <n v="-3.929487179487179"/>
        <n v="0.8409282070761884"/>
        <n v="0.17097518294622974"/>
        <n v="0.05636724031557265"/>
        <n v="0.6622001499250375"/>
        <n v="-1.054263565891473"/>
        <n v="0.6849194055950644"/>
        <n v="-0.4065966585497835"/>
        <n v="0.27324933095450493"/>
        <n v="0.26273030126457597"/>
        <n v="-2.1149981124274184"/>
        <n v="0.6699345187393526"/>
        <n v="0.7206342578785168"/>
        <n v="0.4070096486175115"/>
        <n v="0.5761275350620523"/>
        <n v="-0.3570698593221887"/>
        <n v="-1.1152601917587646"/>
        <n v="-3.8098859315589357"/>
        <n v="0.6680039474813353"/>
        <n v="0.8795899153138725"/>
        <n v="-0.2932469935245144"/>
        <n v="0.5118764120412774"/>
        <n v="-0.2612816848192138"/>
        <n v="-3.1442307692307696"/>
        <n v="-0.9182769726247987"/>
        <n v="-0.26991525423728807"/>
        <n v="0.22727272727272724"/>
        <n v="0.8395899889354672"/>
        <n v="0.38670799183441207"/>
        <n v="0.8397666165937344"/>
        <n v="0.7913956322054551"/>
        <n v="-3.5144230769230766"/>
        <n v="-0.8634485757773429"/>
        <n v="0.5183762923436086"/>
        <n v="0.21011316138240396"/>
        <n v="0.9427652917707168"/>
        <n v="0.24202020202020208"/>
        <n v="0.6695578854316818"/>
        <n v="0.7937370479072557"/>
        <n v="0.5014661374114896"/>
        <n v="0.1263762160855641"/>
        <n v="0.3077997310437571"/>
        <n v="0.6747209698934535"/>
        <n v="0.6721981211257065"/>
        <n v="0.8439464411557435"/>
        <n v="0.3313682930331157"/>
        <n v="-1.073485600794439"/>
        <n v="0.0272459104317511"/>
        <n v="-0.664092385420426"/>
        <n v="-0.7457088366179275"/>
        <n v="-2.5989672977624787"/>
        <n v="0.6192478203044185"/>
        <n v="0.9197363097673761"/>
        <n v="0.7267777326290126"/>
        <n v="0.7841504779525131"/>
        <n v="0.6112321471798596"/>
        <n v="0.7779928592936723"/>
        <n v="0.36735567888825765"/>
        <n v="-6.624675997926387"/>
        <n v="0.7622668288726684"/>
        <n v="-1.5604166666666668"/>
        <n v="0.8961965964038264"/>
        <n v="0.9034465460308575"/>
        <n v="0.7789967088860078"/>
        <n v="0.7005747126436781"/>
        <n v="0.8665061248227981"/>
        <n v="0.9103921618656393"/>
        <n v="0.6716716716716716"/>
        <n v="0.628372198755531"/>
        <n v="0.7332984475841617"/>
        <n v="0.839839607037652"/>
        <n v="0.4791128893477886"/>
        <n v="0.8051042646985983"/>
        <n v="0.5654138688222003"/>
        <n v="0.45683656197103634"/>
        <n v="0.7241117522016398"/>
        <n v="0.8479060949551543"/>
        <n v="0.8265115776814148"/>
        <n v="0.5544565656565656"/>
        <n v="0.4751478624512287"/>
        <n v="0.7774322556908245"/>
        <n v="0.8899437174836787"/>
        <n v="-0.21332410185398876"/>
        <n v="0.7186089530151684"/>
        <n v="0.8511358878212447"/>
        <n v="0.9040237256034959"/>
        <n v="0.06570265892299787"/>
        <n v="0.6403818457577649"/>
        <n v="0.6582716960629033"/>
        <n v="0.9474008224777759"/>
        <n v="0.5728462534157918"/>
        <n v="0.9541222551280827"/>
        <n v="0.06898584905660382"/>
        <n v="0.8063204913456169"/>
        <n v="0.676179696553211"/>
        <n v="0.42213795077275323"/>
        <n v="0.6439713953101613"/>
        <n v="0.5215225563909774"/>
        <n v="0.850299720734467"/>
        <n v="0.8881726126345404"/>
        <n v="0.6417033773861968"/>
        <n v="0.38023646816357515"/>
        <n v="0.5034178420005191"/>
        <n v="0.6477705792682927"/>
        <n v="0.8624945609351664"/>
        <n v="-2.0821173853301054"/>
        <n v="0.8826983980567599"/>
        <n v="0.8549774566915711"/>
        <n v="0.8498552747840687"/>
        <n v="0.7765843179377013"/>
        <n v="0.31570996978851956"/>
        <n v="0.5221130221130221"/>
        <n v="0.8446601941747572"/>
        <n v="0.7911873156342183"/>
        <n v="0.7138424448165573"/>
        <n v="0.8283122384549072"/>
        <n v="0.7746788990825688"/>
        <n v="0.02838382155492616"/>
        <n v="0.800336634096225"/>
        <n v="0.5065627563576702"/>
        <n v="0.4513221153846154"/>
        <n v="0.28557842746265"/>
        <n v="0.5668252290066051"/>
        <n v="0.8501546617217357"/>
        <n v="-6.091911764705883"/>
        <n v="0.7406032235599846"/>
        <n v="0.2585308623870206"/>
        <n v="0.5956574956096004"/>
        <n v="0.6080829125764089"/>
        <n v="0.672381686251846"/>
        <n v="0.7577427385857476"/>
        <n v="0.5627297603582189"/>
        <n v="0.5054335446475817"/>
        <n v="0.018560686663869237"/>
        <n v="0.5341510341510342"/>
        <n v="0.7153938368239193"/>
        <n v="-1.1150278293135438"/>
        <n v="0.43665768194070076"/>
        <n v="0.5945807529557052"/>
        <n v="0.8473113437652445"/>
        <n v="0.2579901116542808"/>
        <n v="-1.0"/>
        <n v="0.8336015373858554"/>
        <n v="0.6613615556273217"/>
        <n v="0.11395144718441745"/>
        <n v="0.4098908966369057"/>
        <n v="0.6850383967613838"/>
        <n v="0.9444966233936533"/>
        <n v="0.6016292190159968"/>
        <n v="0.6832364060594895"/>
        <n v="0.7755452794334153"/>
        <n v="-3.2780748663101607"/>
        <n v="0.7751611924948246"/>
        <n v="0.8724657551398592"/>
        <n v="-0.6685430179729691"/>
        <n v="0.34722838137472284"/>
        <n v="0.5711598746081504"/>
        <n v="0.8530519419306184"/>
        <n v="0.6633410447864574"/>
        <n v="0.6304592592592593"/>
        <n v="0.7291122994652406"/>
        <n v="0.9280566371206557"/>
        <n v="-0.010394265232974962"/>
        <n v="0.7455509276789095"/>
        <n v="0.8408431407082029"/>
        <n v="0.829787933045321"/>
        <n v="0.9190139908232842"/>
        <n v="0.43723532970356926"/>
        <n v="0.5223925166665422"/>
        <n v="0.6928587830080367"/>
        <n v="0.5468867057367076"/>
        <n v="0.8353647376499524"/>
        <n v="0.7850195781230264"/>
        <n v="0.3671124828532237"/>
        <n v="0.21080959856470066"/>
        <n v="0.8506400409626216"/>
        <n v="0.7162458519138046"/>
        <n v="0.8666159080634801"/>
        <n v="0.8164356970612662"/>
        <n v="0.852770767402741"/>
        <n v="0.5372262414084762"/>
        <n v="0.5256410256410257"/>
        <n v="0.9688950574446759"/>
        <n v="0.8728600609073189"/>
        <n v="0.8220856708884541"/>
        <n v="-0.7951388888888887"/>
        <n v="0.9481674400039914"/>
        <n v="0.27458887057750975"/>
        <n v="0.3568472906403941"/>
        <n v="0.9927673683398873"/>
        <n v="0.9946689617322756"/>
        <n v="0.9693525586655358"/>
        <n v="0.8487633108480761"/>
        <n v="0.8244863409003462"/>
        <n v="0.723685393258427"/>
        <n v="0.8694206749287787"/>
        <n v="0.7999639744495711"/>
        <n v="0.38802363050483357"/>
        <n v="0.23618276258192356"/>
        <n v="0.915059181864381"/>
        <n v="0.8728461857576707"/>
        <n v="0.7695148059435741"/>
        <n v="0.3817830442963942"/>
        <n v="0.7747313141182218"/>
        <n v="0.1363734202515298"/>
        <n v="0.99881709681328"/>
        <n v="-1.5251839275608372"/>
        <n v="0.822577202117379"/>
        <n v="0.8457046583609179"/>
        <n v="0.26049174071853026"/>
        <n v="0.49031957079542804"/>
        <n v="0.5679729143640612"/>
        <n v="0.8207511816106894"/>
        <n v="-0.2680002305874214"/>
        <n v="0.9821914904071694"/>
        <n v="0.9911513448176136"/>
        <n v="0.6213922147029903"/>
        <n v="0.8987526816041953"/>
        <n v="0.44496113895134387"/>
        <n v="-0.04060685427294765"/>
        <n v="-0.2354843824322182"/>
        <n v="0.8753187505970007"/>
        <n v="0.7898601868656314"/>
        <n v="0.9150567975071288"/>
        <n v="0.7291406528126843"/>
        <n v="0.8691390728476821"/>
        <n v="0.9983707944323734"/>
        <n v="0.8446443143324439"/>
        <n v="0.8404635699411269"/>
        <n v="0.9940147821476103"/>
        <n v="0.9198684772342051"/>
        <n v="0.9272403182791817"/>
        <n v="0.8402146905815668"/>
        <n v="0.17244391838575127"/>
        <n v="0.9379868991278413"/>
        <n v="0.9211668340914729"/>
        <n v="0.9866476968760229"/>
        <n v="0.9905981557328768"/>
        <n v="0.6326249997041706"/>
        <n v="0.7837439996536439"/>
        <n v="-0.08663143281619132"/>
        <n v="0.9981438865205418"/>
        <n v="0.9963681418900159"/>
        <n v="0.9934130861055824"/>
        <n v="0.80407971509672"/>
        <n v="0.9328409519373655"/>
        <n v="0.8387564737137216"/>
        <n v="0.2004375170905113"/>
        <n v="0.8095894807814791"/>
        <n v="0.6988663930333282"/>
        <n v="0.8415412567275719"/>
        <n v="0.8387546201025342"/>
        <n v="-2.5057010785824345"/>
        <n v="0.6257728456573435"/>
        <n v="-0.09233092438787623"/>
        <n v="0.913725540415941"/>
        <n v="0.6094080202051441"/>
        <n v="0.8996094182620958"/>
        <n v="0.3676686217008797"/>
        <n v="0.598194449060994"/>
        <n v="0.6732859496272142"/>
        <n v="0.558453723385092"/>
        <n v="0.8377558479532163"/>
        <n v="0.04719675556101761"/>
        <n v="-1.9305555555555554"/>
        <n v="0.0705774518790101"/>
        <n v="-6.126344086021505"/>
        <n v="0.8241955760958289"/>
        <n v="0.775796571209376"/>
        <n v="0.9159690497462956"/>
        <n v="0.8088222424793864"/>
        <n v="0.7608667988381207"/>
        <n v="0.7960285466395802"/>
        <n v="0.4822151000893185"/>
        <n v="0.9770629370629371"/>
        <n v="-2.1640826873385013"/>
        <n v="0.9937880519920403"/>
        <n v="0.9129603729603729"/>
        <n v="0.693531261060565"/>
        <n v="0.4836879432624114"/>
        <n v="0.5821834415584415"/>
        <n v="0.062253743104806844"/>
        <n v="0.8118967081923933"/>
        <n v="0.8483656556003923"/>
        <n v="0.7576786956089807"/>
        <n v="0.7274341591230161"/>
        <n v="-0.17214700193423596"/>
        <n v="0.7498522021874076"/>
        <n v="0.2544951590594744"/>
        <n v="0.7797491434333522"/>
        <n v="0.8053310679368527"/>
        <n v="0.8058527821989694"/>
        <n v="0.9727173737450967"/>
        <n v="0.9192755268786197"/>
        <n v="0.9822019076056687"/>
        <n v="0.5617479946524064"/>
        <n v="0.9742253059440559"/>
        <n v="0.283770293700415"/>
        <n v="0.8902294180158781"/>
        <n v="0.9959851006826392"/>
        <n v="0.25762609483539706"/>
        <n v="0.4698966868542928"/>
        <n v="0.8041352591987202"/>
        <n v="0.9729179910998091"/>
        <n v="0.7525471889587985"/>
        <n v="0.3008378718056137"/>
        <n v="0.6937833311032954"/>
        <n v="0.9966428592365338"/>
        <n v="0.2942739079102715"/>
        <n v="0.8773659045825556"/>
        <n v="0.7395328386919483"/>
        <n v="0.7699933483422022"/>
        <n v="0.0921031891977093"/>
        <n v="0.8491235109292705"/>
        <n v="0.7586423992673993"/>
        <n v="0.9098246959840727"/>
        <n v="0.4900680272108843"/>
        <n v="0.3974089635854342"/>
        <n v="0.6689024864558167"/>
        <n v="0.8375076071467555"/>
        <n v="0.9951773823322198"/>
        <n v="0.889618320610687"/>
        <n v="0.863969465648855"/>
        <n v="0.898660318246581"/>
        <n v="0.886908914879995"/>
        <n v="0.7972186094704465"/>
        <n v="0.8667417630188949"/>
        <n v="0.9280513705209902"/>
        <n v="0.699917332598512"/>
        <n v="0.7428185808261687"/>
        <n v="0.8065967016491755"/>
        <n v="0.6301665034280118"/>
        <n v="0.9204593954914058"/>
        <n v="0.8855454087133615"/>
        <n v="0.6479564249363867"/>
        <n v="0.8496498183011996"/>
        <n v="0.971666434801206"/>
        <n v="0.23392249605841844"/>
        <n v="-0.5734265734265735"/>
        <n v="0.1578938310857177"/>
        <n v="0.8587022900763359"/>
        <n v="0.9945872043577957"/>
        <n v="0.909057811027921"/>
        <n v="0.8861610697790822"/>
        <n v="0.08158813263525307"/>
        <n v="0.8303168791600668"/>
        <n v="0.8152005384038711"/>
        <n v="0.8461832061068703"/>
        <n v="0.9010280565226295"/>
        <n v="0.7837492152252158"/>
        <n v="0.983712715855573"/>
        <n v="0.7576786017308671"/>
        <n v="0.8660364472431498"/>
        <n v="-0.6122736418511066"/>
        <n v="0.5747698675415174"/>
        <n v="0.9268845922057051"/>
        <n v="0.7089566969149359"/>
        <n v="0.6185971389017074"/>
        <n v="0.9191130729083001"/>
        <n v="0.780959990166554"/>
        <n v="0.5347985347985349"/>
        <n v="0.3979580426798324"/>
        <n v="0.8778496648342389"/>
        <n v="0.6170103326727282"/>
        <n v="0.7953969285849476"/>
        <n v="-0.13046192259675396"/>
        <n v="0.904551777469158"/>
        <n v="0.5994509708933834"/>
        <n v="0.2708009187226791"/>
        <n v="-0.07933288257831869"/>
        <n v="0.9765778050498853"/>
        <n v="0.38705146213765795"/>
        <n v="0.6437251984126984"/>
        <n v="0.6910412098716263"/>
        <n v="0.9774487292018033"/>
        <n v="0.9244594352923562"/>
        <n v="-0.9055818625340796"/>
        <n v="0.9921300704627689"/>
        <n v="0.9879399054797519"/>
        <n v="0.8698212507387635"/>
        <n v="0.6859684843028091"/>
        <n v="0.7932246998284734"/>
        <n v="0.928398050312408"/>
        <n v="0.6924007885424556"/>
        <n v="0.7778166244209422"/>
        <n v="0.9975418601585047"/>
        <n v="0.60054425806115"/>
        <n v="0.7211449676823639"/>
        <n v="0.7202403507822227"/>
        <n v="0.826445107936421"/>
        <n v="0.9959871589085072"/>
        <n v="0.9655296501052393"/>
        <n v="0.9834172756120994"/>
        <n v="0.8006146968426935"/>
        <n v="0.9944995016409984"/>
        <n v="0.6667066142264155"/>
        <n v="0.2901965822947449"/>
        <n v="0.6202117356310323"/>
        <n v="0.7277721802938997"/>
        <n v="0.8875039382482671"/>
        <n v="0.8305227558218186"/>
        <n v="0.8921761342204013"/>
        <n v="0.9212184206251487"/>
        <n v="0.5687544168159482"/>
        <n v="0.7504771006887904"/>
        <n v="0.964699194491221"/>
        <n v="0.8113523880451327"/>
        <n v="0.8581902565384596"/>
        <n v="0.9288718594922731"/>
        <n v="0.9704520073364581"/>
        <n v="0.9749522944958038"/>
        <n v="0.8560375794418348"/>
        <n v="0.8428633009610265"/>
        <n v="0.7697218658935363"/>
        <n v="0.9666731363262946"/>
        <n v="-1.1463414634146343"/>
        <n v="0.9378392663738905"/>
        <n v="0.6840813537843785"/>
        <n v="0.9870636885491199"/>
        <n v="0.45022796352583594"/>
        <n v="0.883136304873232"/>
        <n v="0.4230298913043478"/>
        <n v="0.854922279792746"/>
        <n v="0.8274501039625495"/>
        <n v="0.7600665216252235"/>
        <n v="0.9009412580326908"/>
        <n v="0.98758118393422"/>
        <n v="0.7561145216493725"/>
        <n v="0.7375929274663452"/>
        <n v="0.5793651684222507"/>
        <n v="0.3416625432953983"/>
        <n v="0.21821607638999782"/>
      </sharedItems>
    </cacheField>
    <cacheField name="Std Error Test" numFmtId="0">
      <sharedItems containsSemiMixedTypes="0" containsString="0" containsNumber="1">
        <n v="5.268151283004391E-4"/>
        <n v="3.6399275347417514E-4"/>
        <n v="4.0712835375344026E-4"/>
        <n v="0.005963291024446846"/>
        <n v="8.088960035925482E-4"/>
        <n v="0.001995258300714594"/>
        <n v="5.251049367817144E-4"/>
        <n v="1.5320563420678286E-4"/>
        <n v="0.0022053931713922467"/>
        <n v="3.8696195260218394E-4"/>
        <n v="7.109618849083307E-4"/>
        <n v="5.195649960450466E-4"/>
        <n v="1.1716647505315742E-4"/>
        <n v="2.963840747274681E-4"/>
        <n v="0.0030618621784789728"/>
        <n v="0.0015007041910616507"/>
        <n v="4.2167133094783243E-4"/>
        <n v="2.0742341318261595E-4"/>
        <n v="0.0"/>
        <n v="3.8188153401123463E-4"/>
        <n v="1.0948212261161497E-4"/>
        <n v="8.314113772986397E-5"/>
        <n v="2.0599324183793937E-4"/>
        <n v="0.0025451716334489323"/>
        <n v="2.665070743809242E-4"/>
        <n v="4.116020608411906E-4"/>
        <n v="5.769182630061464E-4"/>
        <n v="3.4407029864616257E-4"/>
        <n v="1.913084385474388E-4"/>
        <n v="4.6517720883667673E-4"/>
        <n v="3.272922728742758E-5"/>
        <n v="7.689760823208753E-5"/>
        <n v="1.6347882293518492E-4"/>
        <n v="0.0020600677835400224"/>
        <n v="3.336688446165791E-5"/>
        <n v="9.469664779912003E-5"/>
        <n v="0.0018906051778191026"/>
        <n v="0.008318464671141132"/>
        <n v="4.465219777271381E-4"/>
        <n v="5.147024436429997E-4"/>
        <n v="3.1269164248165383E-5"/>
        <n v="6.191264140190065E-5"/>
        <n v="0.003658877017432317"/>
        <n v="1.2056893434926207E-4"/>
        <n v="0.001782894008726414"/>
        <n v="4.1679949493765263E-4"/>
        <n v="6.641020844125533E-4"/>
        <n v="0.006424092698553135"/>
        <n v="2.5195861543918877E-5"/>
        <n v="3.8950971520325585E-5"/>
        <n v="8.069396792882136E-5"/>
        <n v="9.764241125779783E-5"/>
        <n v="7.435727706688626E-5"/>
        <n v="0.003294893047825465"/>
        <n v="5.359767874009316E-4"/>
        <n v="8.99871250046027E-5"/>
        <n v="1.6332922399359262E-4"/>
        <n v="3.82568002588471E-4"/>
        <n v="5.884479690455755E-5"/>
        <n v="4.416084217457588E-5"/>
        <n v="5.9530955063205205E-5"/>
        <n v="1.5024090399451767E-4"/>
        <n v="6.440530860168638E-4"/>
        <n v="4.552120023808089E-4"/>
        <n v="2.1485478607145795E-4"/>
        <n v="0.001000193413886389"/>
        <n v="0.0019723750171851597"/>
        <n v="8.472524939380923E-5"/>
        <n v="6.04293927557567E-5"/>
        <n v="6.393327406731559E-4"/>
        <n v="0.0015616073581261832"/>
        <n v="5.916451393385933E-4"/>
        <n v="0.0032659763090853978"/>
        <n v="0.004409635650420087"/>
        <n v="5.767700234827702E-4"/>
        <n v="0.008702667311238931"/>
        <n v="4.0394001450272926E-5"/>
        <n v="0.001411431547690504"/>
        <n v="7.694214805271096E-5"/>
        <n v="1.0607353832283001E-4"/>
        <n v="6.147700914564052E-4"/>
        <n v="0.001064395502442074"/>
        <n v="0.0026240188928299195"/>
        <n v="7.104632249546987E-4"/>
        <n v="7.509220510731609E-4"/>
        <n v="1.033770641844242E-4"/>
        <n v="6.047766229920032E-4"/>
        <n v="4.972270027750474E-5"/>
        <n v="3.74265130119221E-5"/>
        <n v="3.473184019522238E-4"/>
        <n v="6.673705218443439E-4"/>
        <n v="2.095225630044464E-4"/>
        <n v="1.5991936476247656E-4"/>
        <n v="8.159224383096825E-5"/>
        <n v="8.007702584301992E-5"/>
        <n v="1.236092602187943E-4"/>
        <n v="7.401380337690937E-5"/>
        <n v="8.157356001313555E-5"/>
        <n v="0.0020759941295766305"/>
        <n v="5.100364759488665E-4"/>
        <n v="7.576896314424325E-4"/>
        <n v="0.0036427744090212133"/>
        <n v="9.407325204073976E-4"/>
        <n v="1.4806038915676065E-4"/>
        <n v="0.0030680651330897857"/>
        <n v="1.1942353503102254E-4"/>
        <n v="1.4313539835943855E-4"/>
        <n v="5.2936283206545776E-5"/>
        <n v="1.458434316649305E-4"/>
        <n v="0.0031346820775177936"/>
        <n v="6.030729057624152E-4"/>
        <n v="0.008606383422903915"/>
        <n v="7.752294159422377E-5"/>
        <n v="2.8982462131844265E-4"/>
        <n v="3.0322052281585814E-4"/>
        <n v="0.005645239269427969"/>
        <n v="1.1775048645735328E-4"/>
        <n v="7.661276857004872E-4"/>
        <n v="1.1888196437918315E-4"/>
        <n v="2.0337602967736737E-4"/>
        <n v="1.6710955105977507E-4"/>
        <n v="3.224107313808466E-5"/>
        <n v="6.15898767306702E-4"/>
        <n v="5.530144392954685E-4"/>
        <n v="5.827205634810973E-5"/>
        <n v="1.1649411275404705E-4"/>
        <n v="0.004864596577750902"/>
        <n v="8.919956258252775E-5"/>
        <n v="0.0031298789077847116"/>
        <n v="0.0016622316307552656"/>
        <n v="3.074557923249998E-4"/>
        <n v="5.478994543056665E-4"/>
        <n v="0.0022465372347619528"/>
        <n v="3.9047927047728494E-5"/>
        <n v="0.0010471961957555496"/>
        <n v="1.7987518940525466E-4"/>
        <n v="7.039740938404015E-5"/>
        <n v="1.3220700941550442E-4"/>
        <n v="9.934926086043047E-5"/>
        <n v="9.48108190707476E-5"/>
        <n v="1.2400988439048702E-4"/>
        <n v="1.24592312201591E-4"/>
        <n v="5.5921553477730216E-5"/>
        <n v="1.3757876452398388E-4"/>
        <n v="4.409001141536621E-4"/>
        <n v="0.002564045564835346"/>
        <n v="5.7531472709851984E-5"/>
        <n v="1.997785889130727E-4"/>
        <n v="6.901252255348682E-5"/>
        <n v="8.235236655712687E-5"/>
        <n v="4.858709370463622E-4"/>
        <n v="7.778445683044359E-5"/>
        <n v="5.024847513183689E-4"/>
        <n v="2.616149755791654E-4"/>
        <n v="6.52710881585019E-5"/>
        <n v="3.228402745193259E-5"/>
        <n v="1.1859076131805344E-4"/>
        <n v="2.0871732366790913E-4"/>
        <n v="4.726636889663003E-4"/>
        <n v="8.280984164105461E-4"/>
        <n v="2.6529723324415885E-4"/>
        <n v="1.0237772764215603E-4"/>
        <n v="0.0024448619616250053"/>
        <n v="4.055408721746059E-4"/>
        <n v="1.3298979568355113E-4"/>
        <n v="1.2054256239170443E-4"/>
        <n v="9.512772533687367E-5"/>
        <n v="3.5133348173039603E-4"/>
        <n v="6.974628621997118E-5"/>
        <n v="3.325533775174134E-4"/>
        <n v="1.8119206923583584E-4"/>
        <n v="0.0019406780267063352"/>
        <n v="5.697811457852633E-5"/>
        <n v="1.0854961569105312E-4"/>
        <n v="1.1412357829417933E-4"/>
        <n v="0.0025203815125394613"/>
        <n v="8.645157466494871E-5"/>
        <n v="3.150971087819052E-4"/>
        <n v="4.7855384736962184E-4"/>
        <n v="3.037276613907774E-4"/>
        <n v="3.14814470620622E-4"/>
        <n v="1.6499424218828566E-4"/>
        <n v="4.4296168795843974E-4"/>
        <n v="0.003597408216780904"/>
        <n v="0.003644680799515053"/>
        <n v="1.6994990956208743E-4"/>
        <n v="2.50375539786004E-4"/>
        <n v="8.964120526049665E-4"/>
        <n v="3.9770226066424065E-5"/>
        <n v="8.773851164846044E-5"/>
        <n v="1.0295759992755391E-4"/>
        <n v="8.01899584888335E-5"/>
        <n v="0.0024634772201746324"/>
        <n v="1.622362664273641E-4"/>
        <n v="5.314434415636323E-4"/>
        <n v="0.001804348550827847"/>
        <n v="0.0017223477658227663"/>
        <n v="5.2940211054616856E-5"/>
        <n v="0.0041531254468691456"/>
        <n v="7.191267772659389E-5"/>
        <n v="6.70212658451004E-5"/>
        <n v="2.3624740613048466E-4"/>
        <n v="5.996411707371392E-4"/>
        <n v="8.539748157181343E-5"/>
        <n v="1.8303813224689532E-4"/>
        <n v="3.0505154813641778E-5"/>
        <n v="5.2832092996493805E-5"/>
        <n v="8.847753619971053E-5"/>
        <n v="9.354771986087306E-5"/>
        <n v="6.419929976192415E-5"/>
        <n v="1.2559978939251785E-4"/>
        <n v="1.7409987353723816E-4"/>
        <n v="0.006994342286853616"/>
        <n v="3.7683130157587384E-5"/>
        <n v="2.47009280608177E-4"/>
        <n v="3.962345612901936E-4"/>
        <n v="4.002922443491052E-5"/>
        <n v="3.1763090118664463E-4"/>
        <n v="5.4201078273724496E-5"/>
        <n v="8.521275043956602E-4"/>
        <n v="3.4952726075123796E-4"/>
        <n v="0.0015621711564732601"/>
        <n v="1.3969487977330734E-4"/>
        <n v="7.401706171668727E-5"/>
        <n v="3.6159882558791214E-4"/>
        <n v="3.707675023377495E-4"/>
        <n v="3.47591146093965E-5"/>
        <n v="4.712982878143528E-5"/>
        <n v="3.129593715326708E-4"/>
        <n v="2.862347051033362E-4"/>
        <n v="3.8983267550731366E-4"/>
        <n v="4.977241703578349E-4"/>
        <n v="1.3742626025765916E-4"/>
        <n v="0.00767003032888977"/>
        <n v="7.36426222200286E-4"/>
        <n v="2.374832773285307E-4"/>
        <n v="2.9770679328345104E-5"/>
        <n v="3.556715957464859E-4"/>
        <n v="1.1076645889968362E-4"/>
        <n v="2.1199423095282784E-4"/>
        <n v="0.003100730101500312"/>
        <n v="3.563342249897351E-5"/>
        <n v="0.0019587388890360768"/>
        <n v="2.8819777793996618E-5"/>
        <n v="0.0016522010542004155"/>
        <n v="6.435225223696752E-5"/>
        <n v="0.0018125267032301706"/>
        <n v="3.052802113987487E-5"/>
        <n v="3.770925060035182E-4"/>
        <n v="2.4036948078161148E-4"/>
        <n v="7.197771958444564E-5"/>
        <n v="0.002407694044297841"/>
        <n v="1.8521199967117232E-4"/>
        <n v="1.665604791665429E-4"/>
        <n v="2.1912985994567026E-4"/>
        <n v="6.894362822540229E-5"/>
        <n v="5.829717744329251E-5"/>
        <n v="0.0012756990158180404"/>
        <n v="2.677818004215924E-4"/>
        <n v="5.1501329953097634E-5"/>
        <n v="5.1469920418199215E-5"/>
        <n v="5.816328795240333E-5"/>
        <n v="3.1570638124950713E-4"/>
        <n v="4.47261351685815E-5"/>
        <n v="4.3467763137913935E-5"/>
        <n v="1.0852353613522648E-4"/>
        <n v="0.005801612038187987"/>
        <n v="1.8810544198329986E-4"/>
        <n v="6.96355668403108E-5"/>
        <n v="2.3293566600680491E-4"/>
        <n v="0.001151574347510511"/>
        <n v="2.1910679106423744E-4"/>
        <n v="1.6806567991245952E-4"/>
        <n v="3.522734495319153E-5"/>
        <n v="0.0018321169369961985"/>
        <n v="6.952745971446137E-4"/>
        <n v="1.0559283466653963E-4"/>
        <n v="0.0029112859594172466"/>
        <n v="4.5978342088516316E-4"/>
        <n v="0.0021191946208945008"/>
        <n v="4.4171017755969486E-5"/>
        <n v="2.660533029976767E-4"/>
        <n v="8.484196441551644E-4"/>
        <n v="0.00703185518986315"/>
        <n v="7.17113638285591E-5"/>
        <n v="3.3503784662839705E-4"/>
        <n v="2.67086704425117E-4"/>
        <n v="5.405494483143024E-5"/>
        <n v="9.24661994576814E-5"/>
        <n v="3.065555789663119E-4"/>
        <n v="2.9118733071991623E-4"/>
        <n v="4.271332229253306E-5"/>
        <n v="1.9878990702866777E-4"/>
        <n v="7.773054529640473E-5"/>
        <n v="2.2123783884165973E-4"/>
        <n v="1.7849217818486225E-4"/>
        <n v="1.46218577594717E-4"/>
        <n v="2.3161885610480847E-4"/>
        <n v="2.467761744938622E-4"/>
        <n v="3.6642849300614644E-5"/>
        <n v="7.893188878425525E-4"/>
        <n v="0.0016176288104777913"/>
        <n v="1.0918789215177971E-4"/>
        <n v="0.0016936652815715742"/>
        <n v="7.231588974417936E-4"/>
        <n v="5.126379142216431E-4"/>
        <n v="9.159685825733382E-5"/>
        <n v="3.0750438315837894E-4"/>
        <n v="4.593973196906374E-5"/>
        <n v="5.737484350481614E-5"/>
        <n v="2.720334565685762E-4"/>
        <n v="0.0037012451619206936"/>
        <n v="3.36611424866711E-5"/>
        <n v="2.985343299911101E-4"/>
        <n v="1.5461994793608216E-4"/>
        <n v="7.265766486638473E-5"/>
        <n v="0.0010865150876406009"/>
        <n v="2.9283112884032373E-5"/>
        <n v="2.791533713006831E-4"/>
        <n v="3.248257982812746E-5"/>
        <n v="0.0012185766823554053"/>
        <n v="4.436344155405537E-5"/>
        <n v="9.012930169824386E-4"/>
        <n v="4.418392177836127E-5"/>
        <n v="2.860554784184837E-4"/>
        <n v="1.4030718129762047E-4"/>
        <n v="5.574250860774109E-4"/>
        <n v="1.458188130059764E-4"/>
        <n v="4.813871723912317E-4"/>
        <n v="4.3576924660738234E-5"/>
        <n v="1.5434110365297344E-4"/>
        <n v="9.275121608849244E-4"/>
        <n v="0.0042192832559152646"/>
        <n v="0.0010645385437267603"/>
        <n v="1.2851123236024472E-4"/>
        <n v="3.097018873491801E-5"/>
        <n v="2.778684271683064E-4"/>
        <n v="5.346875101912911E-4"/>
        <n v="0.0019046471547699252"/>
        <n v="7.808018489813742E-4"/>
        <n v="2.0378135799816775E-4"/>
        <n v="6.775099965845899E-5"/>
        <n v="4.6585247684814175E-5"/>
        <n v="2.9219721719893837E-4"/>
        <n v="2.530889879268097E-4"/>
        <n v="2.991185531430272E-4"/>
        <n v="6.775067003771259E-5"/>
        <n v="2.693265637716916E-4"/>
        <n v="0.0027410977404827707"/>
        <n v="0.0012434759012960525"/>
        <n v="5.010577902868194E-5"/>
        <n v="3.12686776647657E-5"/>
        <n v="3.560978217319103E-4"/>
        <n v="8.089540868324541E-5"/>
        <n v="4.9460883715087914E-5"/>
        <n v="2.7510090061493442E-5"/>
        <n v="3.397315973157123E-4"/>
        <n v="7.087680263792093E-5"/>
        <n v="0.00200881998003028"/>
        <n v="2.65939238401393E-4"/>
        <n v="4.02472234341421E-5"/>
        <n v="8.675028157917783E-4"/>
        <n v="3.3307243574662965E-4"/>
        <n v="5.419889282044145E-4"/>
        <n v="1.9713621199068178E-4"/>
        <n v="2.510899981316883E-4"/>
        <n v="2.658877161426314E-4"/>
        <n v="4.426934292140479E-5"/>
        <n v="3.484930346839228E-5"/>
        <n v="0.001858271602477572"/>
        <n v="0.0017465491551502798"/>
        <n v="3.283754851457888E-4"/>
        <n v="2.579975227253464E-4"/>
        <n v="5.967781146417951E-5"/>
        <n v="4.095419651135364E-5"/>
        <n v="7.720901308845148E-5"/>
        <n v="0.0010298332192252473"/>
        <n v="7.219399694208928E-5"/>
        <n v="1.020153132067276E-4"/>
        <n v="0.0043446581894329706"/>
        <n v="2.6318676729937565E-5"/>
        <n v="2.6404259430156695E-5"/>
        <n v="7.613106058692799E-4"/>
        <n v="3.054364026867352E-5"/>
        <n v="9.388239683077513E-4"/>
        <n v="3.355821576485019E-4"/>
        <n v="3.7125316656278714E-5"/>
        <n v="2.7262186281177224E-4"/>
        <n v="5.194064264094512E-4"/>
        <n v="2.638948270529638E-4"/>
        <n v="2.80107377183453E-5"/>
        <n v="2.292783036002644E-5"/>
        <n v="5.247111902407209E-5"/>
        <n v="1.0344292412765536E-4"/>
        <n v="4.4361230183070336E-5"/>
        <n v="7.459390088059089E-5"/>
        <n v="9.686559037126231E-5"/>
        <n v="4.247005814895579E-5"/>
        <n v="4.8627195459791134E-5"/>
        <n v="4.704382257216135E-4"/>
        <n v="6.628651446375256E-4"/>
        <n v="3.901261925997081E-4"/>
        <n v="0.004255799379601587"/>
        <n v="9.628277534397142E-5"/>
        <n v="1.0656535020300862E-4"/>
        <n v="7.315016542948897E-4"/>
        <n v="1.8232099232018756E-4"/>
        <n v="7.645642005343103E-4"/>
        <n v="4.800167134564491E-5"/>
        <n v="1.3409122985852994E-4"/>
        <n v="0.0012295559317086742"/>
        <n v="2.56898094010874E-5"/>
        <n v="4.184294281547507E-4"/>
        <n v="2.3267117086663566E-5"/>
        <n v="3.413741191510634E-4"/>
        <n v="6.020570533358531E-5"/>
        <n v="2.890788214652794E-5"/>
        <n v="6.870692394678672E-5"/>
        <n v="6.765098177823403E-5"/>
        <n v="3.3439070033937054E-5"/>
        <n v="2.8646988624396255E-5"/>
        <n v="3.0411025209887377E-5"/>
        <n v="5.1732286946006966E-5"/>
        <n v="1.5374830995619877E-4"/>
        <n v="4.287401176339335E-5"/>
        <n v="2.135555304611413E-4"/>
        <n v="1.6715189065445333E-4"/>
        <n v="5.934727155475809E-4"/>
        <n v="3.283392548797408E-4"/>
        <n v="1.1271769405624834E-4"/>
        <n v="4.624033050718898E-5"/>
        <n v="6.860822168036352E-5"/>
        <n v="0.0016411424805176601"/>
        <n v="3.1912911864683755E-4"/>
        <n v="0.0014817353749302141"/>
        <n v="0.0015522962906526108"/>
        <n v="2.0487129977719701E-4"/>
        <n v="1.0778263359477673E-4"/>
        <n v="2.436009262220613E-4"/>
        <n v="1.1167035071821386E-4"/>
        <n v="1.452554538783156E-4"/>
        <n v="2.3534429682062747E-4"/>
        <n v="0.004075103244285295"/>
        <n v="2.990010797226708E-4"/>
        <n v="6.970000228765347E-4"/>
        <n v="1.6779941182236877E-4"/>
        <n v="3.2658632970331735E-4"/>
        <n v="2.1765665159051268E-5"/>
        <n v="2.7961907387465552E-5"/>
        <n v="5.1682005096964494E-5"/>
        <n v="9.879572650325155E-4"/>
        <n v="1.3491365220895073E-4"/>
        <n v="0.0026698959411970125"/>
        <n v="2.3106954652301975E-5"/>
        <n v="6.571832955738256E-4"/>
        <n v="5.5189415690144426E-5"/>
        <n v="3.249473731054856E-5"/>
        <n v="4.0227258670343384E-4"/>
        <n v="1.3521885961735144E-4"/>
        <n v="1.6773464982459144E-4"/>
        <n v="9.52562340950489E-5"/>
        <n v="9.989739905048277E-4"/>
        <n v="6.650632986413492E-4"/>
        <n v="5.7979506954916063E-5"/>
        <n v="6.695532621163774E-4"/>
        <n v="2.3202571213450633E-4"/>
        <n v="1.4091293984334492E-4"/>
        <n v="0.0013683419982671533"/>
        <n v="2.520054900537624E-4"/>
        <n v="1.0206610464744293E-4"/>
        <n v="7.092363242617271E-5"/>
        <n v="2.20201763431434E-5"/>
        <n v="1.732087627521049E-5"/>
        <n v="1.9173188681983592E-5"/>
        <n v="3.470461484547246E-5"/>
        <n v="1.8232219055052502E-4"/>
        <n v="0.0017139125658859782"/>
        <n v="1.459640881665862E-4"/>
        <n v="8.833204828809427E-5"/>
        <n v="1.2266923925182462E-4"/>
        <n v="0.0016022485187621423"/>
        <n v="2.3569728788509722E-5"/>
        <n v="0.0018790879910321457"/>
        <n v="1.8095953169689738E-5"/>
        <n v="9.727257886585514E-5"/>
        <n v="6.457116124161316E-4"/>
        <n v="3.1730335590510773E-5"/>
        <n v="3.266176308425074E-5"/>
        <n v="0.0010883327212781748"/>
        <n v="6.921515243565592E-5"/>
        <n v="9.844652817373511E-5"/>
        <n v="3.829844482581632E-5"/>
        <n v="1.500757565527386E-4"/>
        <n v="2.8199809332625096E-4"/>
        <n v="4.145708550273558E-4"/>
        <n v="0.001917544398164643"/>
        <n v="0.0013280505993144348"/>
        <n v="2.4488545432677035E-4"/>
        <n v="6.93083685143326E-5"/>
        <n v="1.5156152672903922E-4"/>
        <n v="6.21388455084429E-4"/>
        <n v="9.512618676060142E-4"/>
        <n v="1.779423260938924E-5"/>
        <n v="6.880367863989254E-5"/>
        <n v="1.7064926930594133E-4"/>
        <n v="1.7610195181900609E-4"/>
        <n v="3.328701938025218E-4"/>
        <n v="5.140724397673197E-4"/>
        <n v="5.0663235347179156E-5"/>
        <n v="8.214901748747969E-5"/>
        <n v="3.422405912433659E-5"/>
        <n v="0.004165499742183913"/>
        <n v="4.4874063682518985E-4"/>
        <n v="0.0013839342481802026"/>
        <n v="2.81274536168174E-5"/>
        <n v="6.458158665255894E-5"/>
        <n v="8.320987495755749E-5"/>
        <n v="3.001546076739602E-4"/>
        <n v="5.651420595256338E-5"/>
        <n v="9.253012921356575E-5"/>
        <n v="1.220536399962121E-4"/>
        <n v="2.2144711580159928E-5"/>
        <n v="0.0012192421565143654"/>
        <n v="8.47902081855789E-5"/>
        <n v="8.837460049088932E-5"/>
        <n v="5.142593751257117E-4"/>
        <n v="0.0018045553530255316"/>
        <n v="6.646688935891943E-4"/>
        <n v="1.3446127497781222E-4"/>
        <n v="1.699430323494265E-5"/>
        <n v="3.996473172866789E-5"/>
        <n v="2.2323843342678104E-4"/>
        <n v="9.350049349397911E-4"/>
        <n v="5.439002136621206E-4"/>
        <n v="7.191756543939967E-5"/>
        <n v="0.0011708805726109214"/>
        <n v="4.383825124372401E-4"/>
        <n v="1.2148348439793359E-4"/>
        <n v="8.152418900992373E-5"/>
        <n v="2.6537229751425147E-5"/>
        <n v="2.0833568566809077E-5"/>
        <n v="4.53307629954561E-4"/>
        <n v="8.942794539216727E-5"/>
        <n v="2.605092889507162E-5"/>
        <n v="1.7130160126847695E-5"/>
        <n v="8.832491560507023E-5"/>
        <n v="3.048468207984812E-5"/>
        <n v="9.962912425164401E-4"/>
        <n v="3.525250989751912E-4"/>
        <n v="0.001207509256644368"/>
        <n v="6.517949591076335E-5"/>
        <n v="4.5400726095164665E-5"/>
        <n v="4.450281702731094E-5"/>
        <n v="2.3237239669902883E-5"/>
        <n v="0.009058752956223628"/>
        <n v="3.6458293685200097E-5"/>
        <n v="3.04306021084116E-4"/>
        <n v="6.507627429884717E-5"/>
        <n v="0.0012258747435430252"/>
        <n v="8.400062026052352E-5"/>
        <n v="1.9681942737584098E-4"/>
        <n v="7.904981818469532E-5"/>
        <n v="8.241897307505369E-5"/>
        <n v="3.200354559436405E-5"/>
        <n v="8.127660118604888E-4"/>
        <n v="3.069599539642865E-4"/>
        <n v="1.1697958646167346E-4"/>
        <n v="1.432405085186626E-4"/>
        <n v="6.736225919699987E-5"/>
        <n v="4.076415302518831E-4"/>
        <n v="3.738729517343955E-5"/>
        <n v="4.6603200709715653E-5"/>
        <n v="2.823147329028659E-5"/>
        <n v="0.001161993488056416"/>
        <n v="2.2561387194577922E-4"/>
        <n v="1.0764875982931879E-4"/>
        <n v="1.128875019765531E-4"/>
        <n v="1.6492286105127002E-4"/>
        <n v="4.65690267886737E-5"/>
        <n v="1.950474718138257E-5"/>
        <n v="9.053410432416528E-5"/>
        <n v="1.0743732190376406E-4"/>
        <n v="1.0340615871455191E-4"/>
        <n v="5.1613854354156616E-5"/>
        <n v="6.805299856575514E-5"/>
        <n v="0.004007991757897167"/>
        <n v="6.380750068223663E-5"/>
        <n v="0.001014374292563574"/>
        <n v="1.6407967323948773E-5"/>
        <n v="2.6246235232589473E-5"/>
        <n v="0.0013971690706016595"/>
        <n v="6.92002770087494E-5"/>
        <n v="7.293940192710619E-4"/>
        <n v="2.3186948740619942E-5"/>
        <n v="7.537106979513008E-5"/>
        <n v="2.376359798116279E-4"/>
        <n v="2.6791474582299967E-5"/>
        <n v="0.002027434378893416"/>
        <n v="3.282455143863082E-4"/>
        <n v="0.001810843526650582"/>
        <n v="8.880298045584246E-5"/>
        <n v="8.264998459972762E-5"/>
        <n v="5.755389234342071E-4"/>
        <n v="1.628594681236907E-5"/>
        <n v="5.2240078339597546E-5"/>
        <n v="8.334018370456783E-5"/>
        <n v="5.0152309101171284E-5"/>
        <n v="2.3724787996274379E-4"/>
        <n v="0.0016524220156812594"/>
        <n v="3.803165413388191E-5"/>
        <n v="8.542083815645142E-5"/>
        <n v="6.221558308007462E-5"/>
        <n v="8.594238914342084E-4"/>
        <n v="1.7383077719549878E-4"/>
        <n v="2.7428488035192565E-4"/>
        <n v="9.392320997552459E-4"/>
        <n v="1.16323332784096E-4"/>
        <n v="0.0018328069036645139"/>
        <n v="3.235283048666407E-5"/>
        <n v="4.066903614263326E-5"/>
        <n v="2.1540582680309297E-5"/>
        <n v="2.688562400618548E-5"/>
        <n v="3.8319339840199984E-5"/>
        <n v="4.4822525920023574E-5"/>
        <n v="1.1293266844132339E-4"/>
        <n v="0.00249976503312981"/>
        <n v="3.665742860256247E-5"/>
        <n v="1.5900583956335757E-4"/>
        <n v="0.0013404849778581875"/>
        <n v="7.71479805050474E-5"/>
        <n v="1.9523749343477764E-4"/>
        <n v="2.7591662256503123E-4"/>
        <n v="0.0045163250131320465"/>
        <n v="2.0492511369202444E-4"/>
        <n v="1.7954423565610843E-5"/>
        <n v="3.6652219154165736E-5"/>
        <n v="8.47888720404923E-5"/>
        <n v="0.0027260238530191524"/>
        <n v="9.930613650202685E-5"/>
        <n v="4.975934497826704E-5"/>
        <n v="6.907104364870971E-4"/>
        <n v="7.235379467703891E-5"/>
        <n v="6.080874802210809E-4"/>
        <n v="9.900371133920531E-5"/>
        <n v="1.7083756957745922E-4"/>
        <n v="8.074881878312474E-5"/>
        <n v="8.931671134700269E-5"/>
        <n v="5.787816029135311E-5"/>
        <n v="8.729210088262275E-5"/>
        <n v="9.317644872461071E-4"/>
        <n v="2.995647734982959E-4"/>
        <n v="2.4824764199055343E-5"/>
        <n v="1.8632612539473957E-5"/>
        <n v="8.901252202575763E-5"/>
        <n v="3.664103357291503E-5"/>
        <n v="5.2172255834880334E-5"/>
        <n v="0.002017626686731182"/>
        <n v="4.5665878362305585E-4"/>
        <n v="9.341080542482853E-5"/>
        <n v="5.053998536577936E-4"/>
        <n v="5.662602527069244E-5"/>
        <n v="2.90874503662191E-4"/>
        <n v="2.63849166506124E-4"/>
        <n v="7.421700554415472E-5"/>
        <n v="4.3519989169939014E-5"/>
        <n v="2.6636399656806242E-5"/>
        <n v="1.466607717128421E-4"/>
        <n v="2.444621432942027E-4"/>
        <n v="5.2215906559970357E-5"/>
        <n v="4.09967620801312E-5"/>
        <n v="1.7418277549213887E-4"/>
        <n v="0.002285709793898816"/>
        <n v="3.5239571466394947E-4"/>
        <n v="5.066047691845887E-5"/>
        <n v="8.263573350297797E-4"/>
        <n v="5.710716347558895E-5"/>
        <n v="3.9553925545656056E-4"/>
        <n v="4.290240317284799E-5"/>
        <n v="1.8047283001638878E-4"/>
        <n v="1.0349722208006701E-4"/>
        <n v="4.75792354789755E-5"/>
        <n v="8.858766155743528E-5"/>
        <n v="5.756708767671438E-5"/>
        <n v="3.945166902404083E-4"/>
        <n v="4.402376002397099E-4"/>
        <n v="8.745839289186951E-5"/>
        <n v="1.17443470532633E-4"/>
        <n v="5.969996744286601E-5"/>
        <n v="1.2316409662531497E-4"/>
        <n v="0.0028648430620930787"/>
        <n v="6.46814871495621E-5"/>
        <n v="1.7891420296845408E-5"/>
        <n v="1.4705153436555274E-4"/>
        <n v="8.025247107713557E-5"/>
        <n v="2.1933621628366076E-5"/>
        <n v="3.310786631594415E-5"/>
        <n v="8.901245296201668E-5"/>
        <n v="6.880114459841707E-4"/>
        <n v="2.797479898855032E-5"/>
        <n v="2.3694854257029278E-5"/>
        <n v="5.107377419593986E-5"/>
        <n v="0.0023446464290552724"/>
        <n v="2.3220712406215758E-4"/>
        <n v="3.4481688114875245E-5"/>
        <n v="4.3361119773766724E-5"/>
        <n v="0.0016717618479282583"/>
        <n v="2.6798832487169762E-5"/>
        <n v="9.062064025367559E-4"/>
        <n v="6.65793568746761E-5"/>
        <n v="4.812101846959783E-4"/>
        <n v="4.123225904797573E-5"/>
        <n v="9.889542520336093E-5"/>
        <n v="6.307813872711344E-4"/>
        <n v="6.68225748348498E-4"/>
        <n v="2.1302034831837393E-5"/>
        <n v="0.0016403867533347435"/>
        <n v="3.475990896527381E-4"/>
        <n v="0.0025606629566908797"/>
        <n v="9.110786718038672E-5"/>
        <n v="1.2000831235008522E-4"/>
        <n v="1.2351948749703218E-4"/>
        <n v="1.676421199813233E-5"/>
        <n v="1.7095110277761722E-4"/>
        <n v="1.9588463859953427E-4"/>
        <n v="1.1611422463637464E-4"/>
        <n v="1.4942846926611436E-4"/>
        <n v="0.007801699074807443"/>
        <n v="9.42788034140651E-5"/>
        <n v="9.768959244903957E-5"/>
        <n v="3.3359640581250984E-5"/>
        <n v="0.002396054784724071"/>
        <n v="6.0474980651207486E-5"/>
        <n v="6.369234290705259E-5"/>
        <n v="0.0016130559185253744"/>
        <n v="1.995385060956871E-5"/>
        <n v="0.002444284405978514"/>
        <n v="6.963410804454955E-4"/>
        <n v="1.1755784219430667E-4"/>
        <n v="0.002055485359703945"/>
        <n v="8.016572832173187E-4"/>
      </sharedItems>
    </cacheField>
    <cacheField name="St. Error Control" numFmtId="0">
      <sharedItems containsSemiMixedTypes="0" containsString="0" containsNumber="1">
        <n v="0.0"/>
        <n v="7.09749519443404E-4"/>
        <n v="7.806309416610684E-4"/>
        <n v="0.02048747715416153"/>
        <n v="0.0022935023717703313"/>
        <n v="0.005172164326230196"/>
        <n v="0.0015487586987105696"/>
        <n v="3.154057386112299E-4"/>
        <n v="0.0049627330154608604"/>
        <n v="6.748350880688529E-4"/>
        <n v="0.0020376460796449735"/>
        <n v="0.0022279718425111095"/>
        <n v="2.3875357478630538E-4"/>
        <n v="0.007546570193110584"/>
        <n v="0.0029282482339557346"/>
        <n v="2.8133351253570315E-4"/>
        <n v="8.143914278717317E-4"/>
        <n v="8.187422886944821E-5"/>
        <n v="2.5287646377847306E-4"/>
        <n v="8.250791232632513E-4"/>
        <n v="9.719673941614692E-4"/>
        <n v="9.592322825041076E-4"/>
        <n v="4.599672940189755E-4"/>
        <n v="0.0012167864709701362"/>
        <n v="4.0825491207164824E-5"/>
        <n v="3.1274070291290425E-4"/>
        <n v="3.727865602461878E-4"/>
        <n v="0.007235184194528666"/>
        <n v="2.123367337726664E-4"/>
        <n v="2.2070181569036214E-4"/>
        <n v="0.008510598673953582"/>
        <n v="0.0012790620726774494"/>
        <n v="0.0010957253487469914"/>
        <n v="8.423132666082156E-5"/>
        <n v="0.035319858036984335"/>
        <n v="1.08524607475475E-4"/>
        <n v="0.004952300345033758"/>
        <n v="9.707630153458855E-4"/>
        <n v="0.0010770054543850103"/>
        <n v="0.02747090340551713"/>
        <n v="4.694516357956488E-5"/>
        <n v="2.5105867130969877E-4"/>
        <n v="0.009373957661685514"/>
        <n v="8.902291490651316E-4"/>
        <n v="4.6718041214912633E-4"/>
        <n v="9.220147406246556E-5"/>
        <n v="1.3916915910314266E-4"/>
        <n v="0.0015086632208870913"/>
        <n v="7.843665606518515E-4"/>
        <n v="8.107183153343176E-4"/>
        <n v="0.004002048424545276"/>
        <n v="0.008420952786494759"/>
        <n v="1.844848237678933E-4"/>
        <n v="6.303982820418717E-5"/>
        <n v="0.0013070348853284521"/>
        <n v="0.005578065651998677"/>
        <n v="0.002901731328063269"/>
        <n v="0.026668278664674475"/>
        <n v="0.015907143285461674"/>
        <n v="0.002928206231518853"/>
        <n v="0.04440947367810884"/>
        <n v="4.0449801398785005E-5"/>
        <n v="2.0161289092652442E-4"/>
        <n v="9.389904740850974E-5"/>
        <n v="8.806690522380006E-4"/>
        <n v="0.0033913699872330297"/>
        <n v="0.01706846794961262"/>
        <n v="0.0015872800570832192"/>
        <n v="0.0024467252306348743"/>
        <n v="5.860118952867721E-5"/>
        <n v="0.0014084309104921084"/>
        <n v="7.469173704294806E-5"/>
        <n v="4.3593249558685214E-5"/>
        <n v="9.462201230994287E-4"/>
        <n v="0.0019196467906641376"/>
        <n v="6.267595588970646E-4"/>
        <n v="2.268185257068707E-4"/>
        <n v="1.5014476467304207E-4"/>
        <n v="7.575470609808277E-5"/>
        <n v="2.2293105888367598E-4"/>
        <n v="0.017941928973195586"/>
        <n v="0.001783219091595494"/>
        <n v="0.004837779082623501"/>
        <n v="0.022589476150823306"/>
        <n v="0.028425220953827424"/>
        <n v="1.6500288586552612E-4"/>
        <n v="9.725214160639871E-5"/>
        <n v="0.005370523715940259"/>
        <n v="0.0012526234669489823"/>
        <n v="0.017242530987622132"/>
        <n v="1.102232014817743E-4"/>
        <n v="7.413009779357251E-4"/>
        <n v="0.0015540001437842185"/>
        <n v="0.001071368013366287"/>
        <n v="0.0010411239905857266"/>
        <n v="1.151211644539695E-4"/>
        <n v="2.7910278118222187E-5"/>
        <n v="8.503121563320576E-4"/>
        <n v="0.001148764508177046"/>
        <n v="5.770905762669011E-5"/>
        <n v="7.016312914602723E-5"/>
        <n v="0.002998490599247336"/>
        <n v="0.0010733932385601835"/>
        <n v="0.003786633654277952"/>
        <n v="4.416936753634308E-5"/>
        <n v="0.0024941904065554363"/>
        <n v="1.6096579320429283E-4"/>
        <n v="1.1137717829787611E-4"/>
        <n v="0.001221746413362526"/>
        <n v="0.004761580121450848"/>
        <n v="9.221264205919302E-5"/>
        <n v="9.581392633022682E-5"/>
        <n v="0.0010277706684650885"/>
        <n v="2.2143246818660364E-4"/>
        <n v="7.236460047282476E-4"/>
        <n v="3.0087547897527354E-5"/>
        <n v="5.383579495213644E-4"/>
        <n v="8.164268236145042E-4"/>
        <n v="5.844477745856978E-5"/>
        <n v="4.941284688972219E-5"/>
        <n v="0.001449722805280132"/>
        <n v="1.975308613065145E-4"/>
        <n v="6.945069984465032E-4"/>
        <n v="4.265031959773964E-5"/>
        <n v="0.004866004937385841"/>
        <n v="4.008899755045381E-5"/>
        <n v="0.009389356991742922"/>
        <n v="8.703116814344203E-5"/>
        <n v="0.0010337503552833897"/>
        <n v="9.477389484550026E-4"/>
        <n v="4.031305692087531E-4"/>
        <n v="0.002274511718450771"/>
        <n v="3.90794759323714E-5"/>
        <n v="8.291489955098082E-5"/>
        <n v="1.223615777772347E-4"/>
        <n v="2.2776448708355357E-4"/>
        <n v="0.006778707790083108"/>
        <n v="0.003898613140300613"/>
        <n v="8.278513721549141E-5"/>
        <n v="0.002024278987935716"/>
        <n v="3.770733397853341E-5"/>
        <n v="3.480494702689042E-5"/>
        <n v="3.9070369761256204E-5"/>
        <n v="4.3826958000420393E-4"/>
        <n v="0.002610455838005886"/>
        <n v="8.186653691325592E-4"/>
        <n v="0.0016168132863365933"/>
        <n v="5.9871439208528816E-5"/>
        <n v="4.802284622938973E-5"/>
        <n v="4.1925126259280316E-5"/>
        <n v="3.5279589109320133E-4"/>
        <n v="7.662788643499975E-4"/>
        <n v="4.982878963698076E-4"/>
        <n v="0.0011785497681939773"/>
        <n v="0.017758049084617"/>
        <n v="0.001601588463660873"/>
        <n v="5.985989753734205E-4"/>
        <n v="3.659049737432106E-5"/>
        <n v="0.02490313005274184"/>
        <n v="4.61265798934599E-5"/>
        <n v="8.875476951993333E-5"/>
        <n v="0.003224470771925451"/>
        <n v="1.1811373270315863E-4"/>
        <n v="0.0032163983253532635"/>
        <n v="3.9178210981314914E-5"/>
        <n v="6.243382083953642E-4"/>
        <n v="4.885510786460502E-4"/>
        <n v="2.7524990684917164E-4"/>
        <n v="0.005276989358328717"/>
        <n v="2.555256878521356E-4"/>
        <n v="8.990243129702747E-4"/>
        <n v="0.0026917827000525283"/>
        <n v="5.560252643524753E-4"/>
        <n v="4.7195837102475165E-5"/>
        <n v="2.577648155404944E-4"/>
        <n v="4.678362188875976E-4"/>
        <n v="3.963899053787153E-5"/>
        <n v="1.9054303800843003E-4"/>
        <n v="4.2660826356809344E-4"/>
        <n v="5.040840954802654E-4"/>
        <n v="2.567096555530763E-4"/>
        <n v="1.616661586334929E-5"/>
        <n v="0.0041828110262368354"/>
        <n v="0.0011371785464477885"/>
        <n v="2.002949672576279E-4"/>
        <n v="0.040352608268825606"/>
        <n v="0.0033928074436617318"/>
        <n v="2.5354326691404172E-5"/>
        <n v="0.001490135628190438"/>
        <n v="0.003440878156695874"/>
        <n v="0.016067399116695313"/>
        <n v="4.713312747940864E-5"/>
        <n v="6.272695441213358E-4"/>
        <n v="4.93705212804477E-4"/>
        <n v="4.6309661467844454E-5"/>
        <n v="5.2819226143072744E-5"/>
        <n v="0.0013571912837899245"/>
        <n v="4.6347938639108914E-4"/>
        <n v="3.7832877778360414E-5"/>
        <n v="2.7921261224465453E-4"/>
        <n v="4.917992471010604E-5"/>
        <n v="4.954988308074618E-4"/>
        <n v="3.5880597460158137E-4"/>
        <n v="4.972648575827194E-4"/>
        <n v="5.813994510935516E-4"/>
        <n v="3.2867800330512904E-5"/>
        <n v="9.153315198435283E-4"/>
        <n v="0.006153758040098203"/>
        <n v="0.002911198863027326"/>
        <n v="6.514109220372769E-4"/>
        <n v="7.639434540500183E-5"/>
        <n v="5.572816168494041E-5"/>
        <n v="3.405378983652996E-4"/>
        <n v="3.2442176984044674E-5"/>
        <n v="6.393482760726087E-4"/>
        <n v="2.9343990704819734E-4"/>
        <n v="1.4993702984117792E-5"/>
        <n v="2.4747820115656533E-5"/>
        <n v="3.563142628417064E-5"/>
        <n v="0.013792101027561324"/>
        <n v="2.120418570268315E-5"/>
        <n v="0.0013046233880352422"/>
        <n v="4.7760936511545495E-4"/>
        <n v="2.9986929060437195E-5"/>
        <n v="1.7177701629206066E-4"/>
        <n v="0.0012286811098343804"/>
        <n v="2.751771767008888E-4"/>
        <n v="2.7933244988631512E-5"/>
        <n v="3.6275456173055976E-4"/>
        <n v="0.005089008762306465"/>
        <n v="6.949035232411525E-4"/>
        <n v="4.0292523697691624E-5"/>
        <n v="3.134894399119221E-5"/>
        <n v="5.693289928365178E-4"/>
        <n v="0.0013468004290559726"/>
        <n v="8.635363952265469E-5"/>
        <n v="7.831859470027538E-4"/>
        <n v="0.017389285185380774"/>
        <n v="5.480803479616603E-5"/>
        <n v="3.063450696182349E-5"/>
        <n v="0.0012262285800502784"/>
        <n v="1.1662487549113024E-4"/>
        <n v="9.792880540598945E-5"/>
        <n v="2.95123790489156E-5"/>
        <n v="0.0010237124536630747"/>
        <n v="7.415564528235714E-6"/>
        <n v="2.67360084748571E-5"/>
        <n v="5.208880164520669E-4"/>
        <n v="3.1278566443236275E-4"/>
        <n v="5.424058237688387E-4"/>
        <n v="6.540528573963665E-4"/>
        <n v="0.0010092479882322207"/>
        <n v="3.8382121474034844E-5"/>
        <n v="9.578085307785271E-5"/>
        <n v="4.7292500169084925E-4"/>
        <n v="1.1646327497187387E-4"/>
        <n v="9.614482388820433E-4"/>
        <n v="1.8905668561243428E-5"/>
        <n v="2.6147134518876214E-5"/>
        <n v="2.6406025869140432E-5"/>
        <n v="6.831196595671739E-4"/>
        <n v="4.386926640879737E-4"/>
        <n v="4.359877794977247E-5"/>
        <n v="3.6570425478558836E-5"/>
        <n v="2.350038187633848E-5"/>
        <n v="5.243605685397073E-6"/>
        <n v="9.538096396587128E-5"/>
        <n v="7.400340690506816E-4"/>
        <n v="0.0013064261296588824"/>
        <n v="1.7783928498247413E-5"/>
        <n v="2.5149956592461448E-5"/>
        <n v="9.523964931985673E-5"/>
        <n v="8.855433495462919E-4"/>
        <n v="9.583592855962076E-5"/>
        <n v="0.0011591902737843676"/>
        <n v="2.9635106154593687E-5"/>
        <n v="5.775419142412879E-4"/>
        <n v="7.514019214620411E-5"/>
        <n v="3.383655801454059E-5"/>
        <n v="0.001129304936228041"/>
        <n v="1.132310474088544E-4"/>
        <n v="4.630701178687604E-4"/>
        <n v="2.4335580020734116E-5"/>
        <n v="3.9624920025515756E-4"/>
        <n v="0.006733891186081919"/>
        <n v="3.55008926859183E-5"/>
        <n v="4.47928297744735E-4"/>
        <n v="6.325959384027317E-4"/>
        <n v="1.1407707901646682E-4"/>
        <n v="6.388962067992555E-4"/>
        <n v="0.0017528463542910936"/>
        <n v="7.586279315079937E-4"/>
        <n v="0.040789375432190036"/>
        <n v="9.161701189665934E-4"/>
        <n v="0.004024120300289081"/>
        <n v="2.665929215264398E-5"/>
        <n v="5.412133980655337E-5"/>
        <n v="7.994689867725039E-4"/>
        <n v="2.9469155818461864E-5"/>
        <n v="1.8901804869080215E-4"/>
        <n v="9.501880185453621E-5"/>
        <n v="6.36666060125032E-4"/>
        <n v="1.9545963325647337E-5"/>
        <n v="0.005460160659383714"/>
        <n v="4.016508734831168E-5"/>
        <n v="0.0017873014930428722"/>
        <n v="0.0010026326093993544"/>
        <n v="0.004584142515029778"/>
        <n v="3.767318119347751E-5"/>
        <n v="2.6094349461803765E-5"/>
        <n v="2.4586039215798138E-5"/>
        <n v="6.41715920182276E-5"/>
        <n v="0.0014174333737119373"/>
        <n v="0.002509404342910954"/>
        <n v="0.004140759977426673"/>
        <n v="6.955335228806104E-5"/>
        <n v="3.756710120699786E-4"/>
        <n v="3.0564584493393356E-5"/>
        <n v="1.2813387197197255E-4"/>
        <n v="8.980273864278586E-5"/>
        <n v="4.370533857580252E-5"/>
        <n v="0.0031751256058364665"/>
        <n v="8.99884374199315E-4"/>
        <n v="0.006472389343295344"/>
        <n v="0.0030427803757607287"/>
        <n v="3.107709436699338E-5"/>
        <n v="2.6381743144465145E-4"/>
        <n v="7.048883447622816E-4"/>
        <n v="6.953080108484701E-5"/>
        <n v="7.722902249396833E-5"/>
        <n v="2.629016242394043E-5"/>
        <n v="2.0607933726323805E-4"/>
        <n v="1.0129743940171907E-4"/>
        <n v="0.0011015192437896333"/>
        <n v="1.3949919686142605E-4"/>
        <n v="2.653458096377402E-5"/>
        <n v="0.0028530583048655173"/>
        <n v="0.00183654496245523"/>
        <n v="3.219195238070343E-5"/>
        <n v="6.517472105099278E-5"/>
        <n v="7.186815011769886E-6"/>
        <n v="2.133622111145983E-5"/>
        <n v="3.283155767998311E-5"/>
        <n v="5.306445089020334E-4"/>
        <n v="4.655981129261086E-5"/>
        <n v="1.7349808924060073E-5"/>
        <n v="2.3154830733922227E-5"/>
        <n v="0.0021346260936887973"/>
        <n v="7.754942025938684E-4"/>
        <n v="0.00219257122821682"/>
        <n v="1.958671992184422E-4"/>
        <n v="4.304315072872884E-5"/>
        <n v="6.992771784807528E-5"/>
        <n v="4.770650918671537E-5"/>
        <n v="2.5296509912664874E-5"/>
        <n v="3.5932115000571505E-5"/>
        <n v="2.542177770615268E-4"/>
        <n v="0.006389677684886641"/>
        <n v="0.001153175657570782"/>
        <n v="1.7603829611319506E-5"/>
        <n v="5.543698194680504E-5"/>
        <n v="6.540864037645951E-5"/>
        <n v="2.6330481093342952E-5"/>
        <n v="1.4456565876111367E-4"/>
        <n v="1.0239082537941E-4"/>
        <n v="0.007922671108262997"/>
        <n v="1.571610330413576E-4"/>
        <n v="0.002083033447756164"/>
        <n v="1.6895501214851937E-5"/>
        <n v="0.00485835705825401"/>
        <n v="2.0320886103920746E-4"/>
        <n v="2.8908697336140995E-4"/>
        <n v="5.492469380043039E-4"/>
        <n v="2.134905479445231E-5"/>
        <n v="0.0032520195669915445"/>
        <n v="3.5267167839482115E-4"/>
        <n v="1.606636037300875E-5"/>
        <n v="1.4974730395826583E-4"/>
        <n v="2.503694645452297E-4"/>
        <n v="4.6780342861520766E-5"/>
        <n v="2.3209933382672813E-4"/>
        <n v="0.003824070699976643"/>
        <n v="0.00301485286700507"/>
        <n v="0.0034661888167566374"/>
        <n v="7.77428076840986E-5"/>
        <n v="2.1025432814333194E-5"/>
        <n v="1.8012476431023562E-5"/>
        <n v="3.726843543181327E-4"/>
        <n v="2.2688598540900493E-4"/>
        <n v="1.1902423928000735E-5"/>
        <n v="2.6613995423982765E-5"/>
        <n v="1.986697088525318E-5"/>
        <n v="9.292902257145305E-5"/>
        <n v="0.003766458204482531"/>
        <n v="6.16766767751063E-4"/>
        <n v="1.789123925398879E-4"/>
        <n v="1.6376782672712604E-4"/>
        <n v="5.144494545253081E-5"/>
        <n v="0.0027662437616285574"/>
        <n v="7.572882529574017E-4"/>
        <n v="7.788154893109303E-4"/>
        <n v="3.736462154593747E-5"/>
        <n v="8.055506431198206E-6"/>
        <n v="6.984947425489636E-5"/>
        <n v="6.74719287212473E-4"/>
        <n v="0.0020592037559251397"/>
        <n v="1.1270780447851683E-4"/>
        <n v="6.15887921738553E-4"/>
        <n v="7.87587611793047E-5"/>
        <n v="1.0252632758882819E-4"/>
        <n v="1.7831464196598243E-5"/>
        <n v="1.141748010630586E-4"/>
        <n v="1.1907489497876856E-4"/>
        <n v="3.564396586230567E-5"/>
        <n v="4.624277441812778E-5"/>
        <n v="2.5928939059628255E-5"/>
        <n v="5.559107200939636E-5"/>
        <n v="0.002125394901581"/>
        <n v="4.476977141666467E-5"/>
        <n v="5.695146630319206E-4"/>
        <n v="2.1339023736020006E-5"/>
        <n v="0.0014336906490641475"/>
        <n v="1.6702053357100568E-5"/>
        <n v="0.00276329784900228"/>
        <n v="0.003999453703333251"/>
        <n v="1.8017951197026445E-5"/>
        <n v="1.8010487359175373E-4"/>
        <n v="1.0793307960287579E-4"/>
        <n v="1.0972416357438709E-4"/>
        <n v="1.2734926115869899E-4"/>
        <n v="0.002157493526254499"/>
        <n v="1.2253367140398344E-4"/>
        <n v="0.002552719525711643"/>
        <n v="6.219056713745866E-5"/>
        <n v="0.0021308849088382724"/>
      </sharedItems>
    </cacheField>
    <cacheField name="z score">
      <sharedItems containsMixedTypes="1" containsNumber="1">
        <n v="-2.237386958312595"/>
        <n v="-0.1509795171855296"/>
        <n v="-1.5673073318869748"/>
        <n v="0.19080160273807317"/>
        <n v="-0.06565740675442437"/>
        <n v="-1.4335953476154282"/>
        <n v="0.1996416914132938"/>
        <n v="-1.8840159774561642"/>
        <n v="-1.0419020631484668"/>
        <n v="-0.7403349469830848"/>
        <n v="-0.4460084336205657"/>
        <n v="1.593205936836576"/>
        <n v="-4.5834912849926015"/>
        <n v="-2.0005932077840662"/>
        <n v="-1.4540787412705916"/>
        <n v="-1.8577284075506186"/>
        <n v="-1.4835853606564735"/>
        <n v="-5.6601779009245465"/>
        <e v="#DIV/0!"/>
        <n v="-2.0389923429629726"/>
        <n v="-9.194293632628446"/>
        <n v="-0.08594329659105882"/>
        <n v="-6.249021339201757"/>
        <n v="-2.6547352123364485"/>
        <n v="-7.6890278902687434"/>
        <n v="-0.18271939536672888"/>
        <n v="-2.435690089641055"/>
        <n v="-0.22855361205049998"/>
        <n v="-1.7711938905289977"/>
        <n v="0.5540341636079038"/>
        <n v="-12.10535388872934"/>
        <n v="-0.39766593257465555"/>
        <n v="0.11262549131728032"/>
        <n v="0.6400933048541437"/>
        <n v="1.5672393087691465"/>
        <n v="-1.242410576422345"/>
        <n v="0.8605287507039295"/>
        <n v="-1.4226567034279152"/>
        <n v="0.49458275436379967"/>
        <n v="-2.5789319314205117"/>
        <n v="-3.843426997535316"/>
        <n v="-4.472755295789581"/>
        <n v="1.1512315627132612"/>
        <n v="-3.5368799457214757"/>
        <n v="-0.4363329899255703"/>
        <n v="-0.18234029745851177"/>
        <n v="-1.6695134932074107"/>
        <n v="1.2691450516404776"/>
        <n v="-8.778227632558785"/>
        <n v="0.4040372508312338"/>
        <n v="-1.0000403510541875"/>
        <n v="-3.742341195975066"/>
        <n v="-10.10330072358898"/>
        <n v="-0.8017017157164797"/>
        <n v="-6.569012937863215"/>
        <n v="-5.001125472149815"/>
        <n v="-4.244111924807142"/>
        <n v="-1.9420815741244208"/>
        <n v="1.3479296413027273"/>
        <n v="-3.1708845981954696"/>
        <n v="-2.3718301340776127"/>
        <n v="-7.554122383193532"/>
        <n v="-1.8980674185296649"/>
        <n v="-1.66342866806342"/>
        <n v="1.2221458292378662"/>
        <n v="2.1889887075006906"/>
        <n v="1.7411363747578024"/>
        <n v="-1.828645883210669"/>
        <n v="-9.134315055386217"/>
        <n v="0.2883281772933601"/>
        <n v="-1.7576387171999341"/>
        <n v="0.7357322069675675"/>
        <n v="1.0860993067184253"/>
        <n v="1.050713504398791"/>
        <n v="0.3621219545742041"/>
        <n v="-0.2954200886920401"/>
        <n v="-14.815471170704726"/>
        <n v="-1.0007069636796784"/>
        <n v="-1.178443123926799"/>
        <n v="-4.913056970046187"/>
        <n v="-3.112159017876149"/>
        <n v="1.0529612111357494"/>
        <n v="1.837804156171423"/>
        <n v="-3.552270415436264"/>
        <n v="-0.36025528960630054"/>
        <n v="-8.123287470012757"/>
        <n v="-0.7776949522343453"/>
        <n v="-14.316566672652154"/>
        <n v="-13.696199399646202"/>
        <n v="-2.8368716595235797"/>
        <n v="-0.33547970986839737"/>
        <n v="-0.7308511047124611"/>
        <n v="-2.3978786157986476"/>
        <n v="-2.5483566123285497"/>
        <n v="-14.114714914708399"/>
        <n v="-1.4143371986510227"/>
        <n v="-3.8684093975437324"/>
        <n v="-1.472282494067076"/>
        <n v="0.9051818739276145"/>
        <n v="-0.1601668619516981"/>
        <n v="1.31833733166537"/>
        <n v="1.234301498129441"/>
        <n v="-2.0018859032950207"/>
        <n v="-4.001185360820212"/>
        <n v="1.825900493892884"/>
        <n v="-2.828905020690252"/>
        <n v="-6.167136579283597"/>
        <n v="-1.548762400873567"/>
        <n v="-15.574050668110534"/>
        <n v="-3.997805301744746"/>
        <n v="-4.633188536212216"/>
        <n v="-2.0144414782653426"/>
        <n v="-2.8665540336348725"/>
        <n v="-0.9373018633011229"/>
        <n v="-2.6468136485139713"/>
        <n v="-4.530445274275157"/>
        <n v="0.867037820221753"/>
        <n v="-6.9103472365559275"/>
        <n v="-1.7322291764285818"/>
        <n v="0.5984451539632384"/>
        <n v="-4.8982020024451325"/>
        <n v="-15.001550998147044"/>
        <n v="-7.561218422705755"/>
        <n v="-2.109382140281623"/>
        <n v="-7.911507039534065"/>
        <n v="-3.606308885024563"/>
        <n v="-4.745510626511891"/>
        <n v="-6.2814286552463825"/>
        <n v="-1.00157109287761"/>
        <n v="-1.7918941068694232"/>
        <n v="-1.0001537870059072"/>
        <n v="-3.6938352951404143"/>
        <n v="-5.31017859897314"/>
        <n v="-23.900232810168227"/>
        <n v="-1.9017009713834463"/>
        <n v="-3.874333586226895"/>
        <n v="-1.4142839685445658"/>
        <n v="-3.192494263061186"/>
        <n v="-2.000198747888794"/>
        <n v="-3.3171464549308953"/>
        <n v="-5.293240186072103"/>
        <n v="-3.1629009287279857"/>
        <n v="-1.162775734973709"/>
        <n v="-4.473512801790305"/>
        <n v="-0.7916115409968394"/>
        <n v="-3.2792173524608907"/>
        <n v="-4.730048228189948"/>
        <n v="-3.3177244836138726"/>
        <n v="-5.467298939787992"/>
        <n v="-4.796779043369349"/>
        <n v="-1.592242245078531"/>
        <n v="-2.701950727199471"/>
        <n v="-9.951504720943426"/>
        <n v="-3.3180652355005558"/>
        <n v="-6.709673336332588"/>
        <n v="-20.62918713416166"/>
        <n v="0.17174765385535185"/>
        <n v="-7.555794625428068"/>
        <n v="-5.664442253238041"/>
        <n v="-5.58067441383964"/>
        <n v="-2.4502862816615685"/>
        <n v="-4.9002087891243855"/>
        <n v="-5.421211321358824"/>
        <n v="-3.964268012848274"/>
        <n v="-2.8289593342014125"/>
        <n v="-5.57802564186997"/>
        <n v="-20.367616908487957"/>
        <n v="-0.1937064286396652"/>
        <n v="-1.679295713259667"/>
        <n v="-5.768942295442974"/>
        <n v="-7.148329329193394"/>
        <n v="-2.5036001775208407"/>
        <n v="-11.967471088353308"/>
        <n v="-8.664329438949256"/>
        <n v="-4.583774776541021"/>
        <n v="-0.07190408942931883"/>
        <n v="-5.116211560874373"/>
        <n v="-4.36189751664019"/>
        <n v="-3.2850687802350387"/>
        <n v="-2.310902510526865"/>
        <n v="-6.564224559270627"/>
        <n v="-6.085818759245899"/>
        <n v="-5.751894857352212"/>
        <n v="-3.1805252303260763"/>
        <n v="-2.245273730620064"/>
        <n v="-2.8878321679049153"/>
        <n v="-2.0005010647704817"/>
        <n v="-1.7598643088975414"/>
        <n v="-26.108764622346282"/>
        <n v="-9.44931224285877"/>
        <n v="-1.3704891882315686"/>
        <n v="-0.5787653757926047"/>
        <n v="-1.660127825665358"/>
        <n v="-1.414375845185308"/>
        <n v="-6.41406542333795"/>
        <n v="-6.361166655508893"/>
        <n v="-1.6855046692164628"/>
        <n v="-3.1625424166310436"/>
        <n v="-2.8452882405651554"/>
        <n v="-4.8998428179346"/>
        <n v="-10.902031528832811"/>
        <n v="1.3447174781201834"/>
        <n v="-4.478152553919599"/>
        <n v="-3.317094642866774"/>
        <n v="-5.747586751895101"/>
        <n v="-8.273790552159156"/>
        <n v="-9.221791189423442"/>
        <n v="-3.317111595387062"/>
        <n v="-4.583558472726588"/>
        <n v="-3.873464990665457"/>
        <n v="-7.351864340897572"/>
        <n v="-4.244209034417184"/>
        <n v="-5.491666614412855"/>
        <n v="-20.786799717152725"/>
        <n v="-3.8748381345644023"/>
        <n v="-4.8003990775079455"/>
        <n v="-25.00776725115501"/>
        <n v="-6.897853904066248"/>
        <n v="-7.417689766157928"/>
        <n v="-0.7613921058114707"/>
        <n v="-1.0052088045340768"/>
        <n v="-3.913571243905664"/>
        <n v="-2.6462404691628088"/>
        <n v="-4.127494928785795"/>
        <n v="-2.8298753722167924"/>
        <n v="-3.1641342197483606"/>
        <n v="-18.960914739349192"/>
        <n v="-13.222317842932954"/>
        <n v="-2.5724344494810385"/>
        <n v="-0.12859014046799455"/>
        <n v="-7.0633476771376875"/>
        <n v="-0.946280204850505"/>
        <n v="-9.95668862357267"/>
        <n v="-1.3288631136512468"/>
        <n v="-1.0295695699701475"/>
        <n v="-2.7215796231464844"/>
        <n v="-8.802144480156082"/>
        <n v="-3.164058522876508"/>
        <n v="-4.900309585455719"/>
        <n v="-1.4144256360883718"/>
        <n v="1.5101081376684935"/>
        <n v="-18.21949183820852"/>
        <n v="-1.4161791137905468"/>
        <n v="-0.6633162489631663"/>
        <n v="-3.4837002915664166"/>
        <n v="-6.535997878253025"/>
        <n v="-3.1055550994743095"/>
        <n v="-17.79416133007575"/>
        <n v="-3.4869431952848178"/>
        <n v="-4.681613529243847"/>
        <n v="-0.06071025610508673"/>
        <n v="-1.045937794007609"/>
        <n v="-6.1679380623519595"/>
        <n v="-6.319727077844196"/>
        <n v="1.8497601275932047"/>
        <n v="-6.783916614109028"/>
        <n v="-6.246135310995237"/>
        <n v="-0.7013859788447218"/>
        <n v="-4.768917755816529"/>
        <n v="-8.383885462789168"/>
        <n v="-3.742017762975544"/>
        <n v="-0.587580091593402"/>
        <n v="-1.0001579155161837"/>
        <n v="-8.18685178347221"/>
        <n v="1.0002340550061308"/>
        <n v="-27.634902549722135"/>
        <n v="-6.120915806628398"/>
        <n v="-3.4998149469954027"/>
        <n v="-3.000847072127816"/>
        <n v="-0.2839518317095262"/>
        <n v="-6.713455247605028"/>
        <n v="-2.6497972466182005"/>
        <n v="-2.114547414798404"/>
        <n v="-2.5739055972534133"/>
        <n v="-12.293763137534214"/>
        <n v="-3.680519663214232"/>
        <n v="-4.513921186580686"/>
        <n v="-5.294946629251918"/>
        <n v="1.1140960121317423"/>
        <n v="-7.011310247594753"/>
        <n v="-5.079668238647454"/>
        <n v="-6.811398937069645"/>
        <n v="1.0456500908575954"/>
        <n v="-0.7321745608998169"/>
        <n v="-1.7457176073786362"/>
        <n v="-3.188524161081017"/>
        <n v="-4.260462226969717"/>
        <n v="-1.5009255708132951"/>
        <n v="-3.0331915136996566"/>
        <n v="-6.39857460390085"/>
        <n v="0.03180046811534592"/>
        <n v="-6.080734906201723"/>
        <n v="-25.744854500584072"/>
        <n v="-3.971877278400623"/>
        <n v="-6.0674673433878175"/>
        <n v="-2.354874680732184"/>
        <n v="-6.248483454244686"/>
        <n v="-3.3613904305730524"/>
        <n v="-4.091808520434871"/>
        <n v="-4.975093874639043"/>
        <n v="-22.219234078465725"/>
        <n v="-2.766656361397678"/>
        <n v="-0.5627403588762976"/>
        <n v="-5.569458062501195"/>
        <n v="-1.4159123180153819"/>
        <n v="-0.2596214461144599"/>
        <n v="-6.332296405184923"/>
        <n v="-1.7321882301104554"/>
        <n v="-4.245412749281829"/>
        <n v="-3.746977042612118"/>
        <n v="-6.402126930466552"/>
        <n v="-8.515606627387948"/>
        <n v="-3.016890968644306"/>
        <n v="-28.13931437317684"/>
        <n v="-3.4923480557333613"/>
        <n v="-1.20088224157902"/>
        <n v="-4.45150030681628"/>
        <n v="-4.483067616273512"/>
        <n v="-10.855161739037817"/>
        <n v="-6.714499629828849"/>
        <n v="-7.63583720557434"/>
        <n v="0.4443175626942193"/>
        <n v="-7.8886822518764115"/>
        <n v="-2.6489152754952614"/>
        <n v="-6.000795574253409"/>
        <n v="-0.5233818574070345"/>
        <n v="-0.9224305708834725"/>
        <n v="-10.427815285507368"/>
        <n v="-4.584108072759898"/>
        <n v="-8.210650158957835"/>
        <n v="-7.276643193616848"/>
        <n v="-12.527024969248018"/>
        <n v="-5.306844763926424"/>
        <n v="-1.738438232346703"/>
        <n v="-2.238737272920154"/>
        <n v="-2.906853723985296"/>
        <n v="-26.38425110741258"/>
        <n v="-8.403605809563324"/>
        <n v="-4.477498873289325"/>
        <n v="-0.5953432248626097"/>
        <n v="-2.6484911977633527"/>
        <n v="-1.0291037767777094"/>
        <n v="-5.506698919691196"/>
        <n v="-5.419982754169494"/>
        <n v="-2.450367119592205"/>
        <n v="-4.316237273587646"/>
        <n v="-0.6032721197303238"/>
        <n v="-3.8267590204071733"/>
        <n v="-0.4485031369624628"/>
        <n v="-6.531688337098072"/>
        <n v="0.6078061394309952"/>
        <n v="-3.421920552606905"/>
        <n v="-24.262083706437796"/>
        <n v="-0.5865330215777365"/>
        <n v="-0.7905139423775949"/>
        <n v="-1.1735444058454354"/>
        <n v="-28.423756761748024"/>
        <n v="-1.0001699379738669"/>
        <n v="-3.7421536889298075"/>
        <n v="-1.4162295485175247"/>
        <n v="0.6146460494059552"/>
        <n v="-9.993764436485343"/>
        <n v="-12.441559849193702"/>
        <n v="-5.872966336292315"/>
        <n v="-7.68719295262808"/>
        <n v="-3.1100585471822044"/>
        <n v="0.14127212136801065"/>
        <n v="0.5537760131136641"/>
        <n v="-7.965895955910051"/>
        <n v="-3.5323692441542236"/>
        <n v="-5.949054446069526"/>
        <n v="-7.864448065757408"/>
        <n v="-8.850752450331397"/>
        <n v="-8.008277291401907"/>
        <n v="-4.472732932289892"/>
        <n v="-13.080200760506555"/>
        <n v="-3.173310383897631"/>
        <n v="-7.856957961635821"/>
        <n v="-10.05352472827731"/>
        <n v="-2.4497958843565755"/>
        <n v="-6.798536624161866"/>
        <n v="-28.160846608111207"/>
        <n v="-27.63009828611708"/>
        <n v="-10.511781289750644"/>
        <n v="-10.584716379583387"/>
        <n v="-11.705369458173971"/>
        <n v="-10.124179431014968"/>
        <n v="-5.662079677724278"/>
        <n v="-0.7458678610451855"/>
        <n v="-9.667955606270596"/>
        <n v="-5.6610844645157785"/>
        <n v="-12.00822593478276"/>
        <n v="-8.363910249111237"/>
        <n v="-5.195694599249917"/>
        <n v="-5.569368883533282"/>
        <n v="-8.745482432157777"/>
        <n v="-6.559043274533298"/>
        <n v="-5.658405161428714"/>
        <n v="-4.000339832633042"/>
        <n v="-2.169751712048974"/>
        <n v="-5.300837627836117"/>
        <n v="-5.578086453755808"/>
        <n v="0.21646858118297005"/>
        <n v="-3.1779850554441667"/>
        <n v="-4.6914754686607365"/>
        <n v="-2.6461244212991817"/>
        <n v="-9.429648469807308"/>
        <n v="-2.64638981960425"/>
        <n v="-9.916930122492333"/>
        <n v="-5.183352984356811"/>
        <n v="-5.479238792229038"/>
        <n v="-11.487214459070703"/>
        <n v="-5.024653533619206"/>
        <n v="-0.33373507115372003"/>
        <n v="-24.577734995374936"/>
        <n v="-6.927782280716039"/>
        <n v="-5.861537543045399"/>
        <n v="-11.86536532809756"/>
        <n v="0.7138345963751336"/>
        <n v="-1.435564794416548"/>
        <n v="-11.00202399446369"/>
        <n v="0.08438477717245155"/>
        <n v="-9.358313988666252"/>
        <n v="-9.167325434663688"/>
        <n v="-2.0576364339741637"/>
        <n v="1.0033955955097846"/>
        <n v="-8.082595568867303"/>
        <n v="-0.52496855927115"/>
        <n v="-6.859588306812628"/>
        <n v="-1.7329421623620245"/>
        <n v="-4.582423531681599"/>
        <n v="-7.619045431385436"/>
        <n v="-2.701150589350556"/>
        <n v="-9.750055962323666"/>
        <n v="-2.2401897652881653"/>
        <n v="-3.923873022650477"/>
        <n v="-5.590971279580792"/>
        <n v="-3.86901413952053"/>
        <n v="-2.236580449254393"/>
        <n v="-8.779118932065515"/>
        <n v="-5.294918541547511"/>
        <n v="-6.247177470605006"/>
        <n v="-4.360279963592621"/>
        <n v="-0.14209308392448317"/>
        <n v="0.6696030159682761"/>
        <n v="-4.7992762132634645"/>
        <n v="-0.06046319895545167"/>
        <n v="-2.829098720891176"/>
        <n v="0.8585911595270221"/>
        <n v="-23.536977345343452"/>
        <n v="-6.1486941549912775"/>
        <n v="-8.890237029572814"/>
        <n v="-11.884758243219295"/>
        <n v="-5.47925115132499"/>
        <n v="-2.2427930091579364"/>
        <n v="-24.01049423057429"/>
        <n v="-2.2377139607756766"/>
        <n v="-3.0545306891300243"/>
        <n v="-9.04624218872913"/>
        <n v="-1.3644198556774578"/>
        <n v="-2.4498955674016387"/>
        <n v="-3.7428324513717617"/>
        <n v="-3.829214448271797"/>
        <n v="0.9551713341308169"/>
        <n v="-12.199222613188478"/>
        <n v="-1.4985119933773925"/>
        <n v="-4.245922889632942"/>
        <n v="-0.6456003273565415"/>
        <n v="-2.4499126640967006"/>
        <n v="-0.9456527371395639"/>
        <n v="-0.04554252215262207"/>
        <n v="-4.797006002261689"/>
        <n v="-7.35038541500092"/>
        <n v="-15.810889255677125"/>
        <n v="-28.356249018655124"/>
        <n v="-3.4870051559800426"/>
        <n v="-6.640420670018588"/>
        <n v="0.14576801852577595"/>
        <n v="-2.4784874237822034"/>
        <n v="-2.0002920347536923"/>
        <n v="-3.742275966698752"/>
        <n v="-8.003930238507785"/>
        <n v="-0.31903227754414626"/>
        <n v="-6.273275320021486"/>
        <n v="-3.0085160240703073"/>
        <n v="0.7072007301381594"/>
        <n v="1.2649431981779942"/>
        <n v="-25.672912198617702"/>
        <n v="-4.67582943984364"/>
        <n v="-13.892860715529782"/>
        <n v="-9.21548967939334"/>
        <n v="-12.673359659608218"/>
        <n v="-2.105994373356185"/>
        <n v="-4.593860199423239"/>
        <n v="-3.742346829960341"/>
        <n v="-11.535110848357675"/>
        <n v="-5.00187770866084"/>
        <n v="-0.9271049073137003"/>
        <n v="-3.85119744504543"/>
        <n v="-6.5713900275035435"/>
        <n v="-0.34105682008023425"/>
        <n v="-1.414458553897215"/>
        <n v="-6.558929501393961"/>
        <n v="-11.054625668584064"/>
        <n v="-2.2376241527716654"/>
        <n v="-2.0801707740356434"/>
        <n v="-24.68683444861195"/>
        <n v="-4.39040367069283"/>
        <n v="-2.5538640843823335"/>
        <n v="-1.7323150612598757"/>
        <n v="-0.9538766025407696"/>
        <n v="-1.4147281025256022"/>
        <n v="-2.8286298139954202"/>
        <n v="-2.000164331786153"/>
        <n v="-5.3786729520900876"/>
        <n v="-3.6207825854350433"/>
        <n v="-3.164525352299612"/>
        <n v="-0.2827263456190663"/>
        <n v="-6.722624701189598"/>
        <n v="0.7071133538798872"/>
        <n v="-2.7096105196975278"/>
        <n v="-3.6586064693970157"/>
        <n v="-0.29412123793024586"/>
        <n v="-4.54194718900554"/>
        <n v="-2.6195683024534926"/>
        <n v="-3.31729642527597"/>
        <n v="-10.955127994551052"/>
        <n v="-0.884997470435329"/>
        <n v="-2.6460481600413535"/>
        <n v="-3.606125939280707"/>
        <n v="-1.4147282898013755"/>
        <n v="-7.669024488668096"/>
        <n v="-0.6207073865996792"/>
        <n v="-4.360177262378532"/>
        <n v="-4.1900866979196705"/>
        <n v="-7.610805343321015"/>
        <n v="-2.236626422097168"/>
        <n v="-2.238411619247275"/>
        <n v="-1.724360135382479"/>
        <n v="-3.075487287058966"/>
        <n v="-2.4530150356739435"/>
        <n v="-3.4667369153402237"/>
        <n v="-1.4740350214986695"/>
        <n v="-10.634756925999714"/>
        <n v="-6.896746393778937"/>
        <n v="-1.7320820593313873"/>
        <n v="-11.932150008853847"/>
        <n v="-2.8287849496732647"/>
        <n v="-13.724859644585953"/>
        <n v="-41.14117692863144"/>
        <n v="-3.0003975938228433"/>
        <n v="-27.027872306667795"/>
        <n v="-2.5919481807929747"/>
        <n v="-2.630401862622577"/>
        <n v="-5.17440784407555"/>
        <n v="-1.6169094599916871"/>
        <n v="-7.961999317340131"/>
        <n v="-12.212338188420443"/>
        <n v="-4.964462762909968"/>
        <n v="-5.120151687928102"/>
        <n v="-12.054384346366989"/>
        <n v="-12.717630360657735"/>
        <n v="-0.41841740110637504"/>
        <n v="0.35906969708431613"/>
        <n v="-5.658199058331073"/>
        <n v="-4.244413913387716"/>
        <n v="-4.000632648626957"/>
        <n v="-2.2362740724132206"/>
        <n v="-4.359203030251614"/>
        <n v="-1.4150274983037152"/>
        <n v="-0.5445126910048557"/>
        <n v="-1.0000584983474718"/>
        <n v="-1.2012582631988065"/>
        <n v="-5.478236475224848"/>
        <n v="-12.281656040757774"/>
        <n v="-15.816065169338673"/>
        <n v="-7.651738419856493"/>
        <n v="-7.147267841290031"/>
        <n v="-0.0956858896764667"/>
        <n v="1.5492144637986622"/>
        <n v="-7.687815814681773"/>
        <n v="-4.192081577667065"/>
        <n v="-2.4586115414433865"/>
        <n v="-1.414378533334563"/>
        <n v="-2.0000931488985647"/>
        <n v="-1.7320800659252156"/>
        <n v="-6.246764662237176"/>
        <n v="-1.437692358996917"/>
        <n v="-6.405900701381007"/>
        <n v="-3.162535782105629"/>
        <n v="0.7091014446163977"/>
        <n v="-2.3518600600237214"/>
        <n v="-0.9855627796788463"/>
        <n v="-5.657875630395495"/>
        <n v="-4.877876831486005"/>
        <n v="-39.08046167093481"/>
        <n v="-3.162408904961238"/>
        <n v="0.6348274473172137"/>
        <n v="-2.216570644200171"/>
        <n v="-2.001461454341895"/>
        <n v="-11.516772013250584"/>
        <n v="-3.3341510212969436"/>
        <n v="-2.5794715229351106"/>
        <n v="-15.834742535740583"/>
        <n v="-3.03049381344978"/>
        <n v="-1.0001641901332794"/>
        <n v="-1.0902529537067305"/>
        <n v="-0.9067442679612958"/>
        <n v="-7.002026390379579"/>
        <n v="-3.0025955304061904"/>
        <n v="-41.31508852060512"/>
        <n v="-2.1514341889697346"/>
        <n v="-4.518203009006689"/>
        <n v="-8.604181903883504"/>
        <n v="-3.1634650133661424"/>
        <n v="0.08011056276803602"/>
        <n v="-7.35357380888399"/>
        <n v="-1.4046377544368416"/>
        <n v="-0.24417438714476436"/>
        <n v="0.07185080787866069"/>
        <n v="-6.932381461571137"/>
        <n v="-4.137170872599555"/>
        <n v="-1.0469626757530954"/>
        <n v="-7.486575375826088"/>
        <n v="-1.600053396291498"/>
        <n v="-10.831173324825135"/>
        <n v="-31.473527529266843"/>
        <n v="-11.102367723420999"/>
        <n v="-20.37713137717087"/>
        <n v="-2.828580422875066"/>
        <n v="-8.125518221652774"/>
        <n v="0.7879971518419805"/>
        <n v="-3.1749015732775083"/>
        <n v="-9.488483282271776"/>
        <n v="1.0001134751776701"/>
        <n v="-3.4650563076225014"/>
        <n v="-1.4155572335193027"/>
        <n v="-14.80710836866177"/>
        <n v="-5.101560764442594"/>
        <n v="-5.4331812875095356"/>
        <n v="-1.7388923778793688"/>
        <n v="-23.59177541511025"/>
        <n v="-58.241789264462334"/>
        <n v="-10.16261875874828"/>
        <n v="-4.00067859869858"/>
        <n v="-3.1135068867254025"/>
        <n v="-7.486097931384715"/>
        <n v="-9.383022209258518"/>
        <n v="-10.581020961943771"/>
        <n v="-7.350424080265877"/>
        <n v="-1.0003042750717002"/>
        <n v="-3.162772872545966"/>
        <n v="-8.067819549524017"/>
        <n v="-5.026711907453669"/>
        <n v="-8.133250465168759"/>
        <n v="-8.546117605053658"/>
        <n v="-7.940006018460865"/>
        <n v="-2.649022575968104"/>
        <n v="-16.11125116238765"/>
        <n v="-3.175615882365625"/>
        <n v="-20.375416890103917"/>
        <n v="-4.359744972876287"/>
        <n v="-2.449599678217918"/>
        <n v="-13.679676792394801"/>
        <n v="-2.0922758941053097"/>
        <n v="-4.412688626637238"/>
        <n v="-18.346029475361803"/>
        <n v="-7.995235280765275"/>
        <n v="-17.271124105025685"/>
        <n v="-7.9464430206242564"/>
        <n v="-11.185170513491228"/>
        <n v="-17.813441091660607"/>
        <n v="-15.203714872723456"/>
        <n v="-10.857412096014688"/>
        <n v="-5.387293490428278"/>
        <n v="-1.414458130219692"/>
        <n v="-3.216223857049746"/>
        <n v="-8.719356460423068"/>
        <n v="-12.326044664198976"/>
        <n v="-1.001146132181337"/>
        <n v="-5.019856733948223"/>
        <n v="-3.1625310132905695"/>
        <n v="-1.425215449966266"/>
        <n v="-1.456807854238369"/>
        <n v="-6.791458024332051"/>
        <n v="-14.146429120990861"/>
        <n v="-2.000361108606355"/>
        <n v="-2.6461136753855934"/>
        <n v="-8.48699509167244"/>
        <n v="-5.658272540664094"/>
        <n v="-6.55867680106474"/>
        <n v="-3.561107619179883"/>
        <n v="-2.0008814456135284"/>
        <n v="-10.559447006985254"/>
        <n v="-5.83295014477469"/>
        <n v="-4.899696147204065"/>
        <n v="-9.701157084441595"/>
        <n v="-3.6244172390663025"/>
        <n v="-13.432365518385053"/>
        <n v="-56.93641590851432"/>
        <n v="-7.171639759930879"/>
        <n v="-2.679306874910127"/>
        <n v="-9.056928323042003"/>
        <n v="-4.086119159168672"/>
        <n v="-5.917638527268342"/>
        <n v="-2.648164846352096"/>
        <n v="-7.3601660622743195"/>
        <n v="-27.900699230026298"/>
        <n v="-9.616920844867026"/>
        <n v="-2.0047169876838935"/>
        <n v="-1.0001161372746499"/>
        <n v="-4.72544148589313"/>
        <n v="-4.496461395556097"/>
        <n v="-4.678698217639286"/>
        <n v="-4.602453270583905"/>
        <n v="-2.0018165308013494"/>
        <n v="-9.22237625323361"/>
        <n v="-12.525552203530115"/>
        <n v="-13.331993532241983"/>
        <n v="-12.61739467914722"/>
        <n v="-2.830955893355674"/>
        <n v="0.4844391460748701"/>
        <n v="-22.80305881284068"/>
        <n v="-7.0034574688756415"/>
        <n v="-2.6111969208715813"/>
        <n v="-1.8345240905297011"/>
        <n v="-4.00072919515691"/>
        <n v="-2.449849900073254"/>
        <n v="-5.479079935931906"/>
        <n v="-54.77492178336312"/>
        <n v="-1.1282971635933927"/>
        <n v="-3.60682565096309"/>
        <n v="-8.024967711895673"/>
        <n v="-4.124376746754727"/>
        <n v="-5.102595834027958"/>
        <n v="-4.24348962086688"/>
        <n v="-6.204101953116786"/>
        <n v="-4.334143083962928"/>
        <n v="-6.092457820091934"/>
        <n v="-6.640819867750447"/>
        <n v="-10.656550085894049"/>
        <n v="-3.366576638932313"/>
        <n v="-7.420303525231636"/>
        <n v="-1.177889033246292"/>
        <n v="-2.6481941341368964"/>
        <n v="-4.797184392099541"/>
        <n v="-2.0041322358103697"/>
        <n v="-1.016034548534533"/>
      </sharedItems>
    </cacheField>
    <cacheField name="P value" numFmtId="0">
      <sharedItems containsSemiMixedTypes="0" containsString="0" containsNumber="1">
        <n v="0.5"/>
        <n v="0.4399959367925441"/>
        <n v="0.05852143621721417"/>
        <n v="0.5756594835243221"/>
        <n v="0.4738252918438254"/>
        <n v="0.07584388596609626"/>
        <n v="0.5791195904665578"/>
        <n v="0.02978140715543942"/>
        <n v="0.14872854375224298"/>
        <n v="0.2295483904340775"/>
        <n v="0.32779557696769057"/>
        <n v="0.9444430000842363"/>
        <n v="2.2863797564109944E-6"/>
        <n v="0.07296223836254556"/>
        <n v="0.03160379614208009"/>
        <n v="0.06895947773447764"/>
        <n v="0.02072539587873745"/>
        <n v="0.0"/>
        <n v="0.4657557465564405"/>
        <n v="0.42750909832840556"/>
        <n v="0.007431706371203162"/>
        <n v="0.4096079412101167"/>
        <n v="0.03826423243725563"/>
        <n v="0.710222267380633"/>
        <n v="0.34543822632939913"/>
        <n v="0.5448362627596068"/>
        <n v="0.7389440292886742"/>
        <n v="0.9414706172456591"/>
        <n v="0.10704255767472692"/>
        <n v="0.8052511789542822"/>
        <n v="0.6895526609568946"/>
        <n v="0.004955315662963589"/>
        <n v="6.066405074367509E-5"/>
        <n v="0.8751815082103614"/>
        <n v="2.0244183301176832E-4"/>
        <n v="0.33129757483452016"/>
        <n v="0.42765783796816714"/>
        <n v="0.04750782927097186"/>
        <n v="0.8978053326628075"/>
        <n v="0.6569073366362278"/>
        <n v="0.21136276156032907"/>
        <n v="0.026063612878438502"/>
        <n v="0.9111594933123437"/>
        <n v="7.598775262054325E-4"/>
        <n v="0.008850113068062382"/>
        <n v="0.028843600743143516"/>
        <n v="0.048113329260992765"/>
        <n v="0.8891737575673835"/>
        <n v="0.9857011696009752"/>
        <n v="0.9591701616667445"/>
        <n v="0.03372633718435614"/>
        <n v="0.6134522299038698"/>
        <n v="0.03940450060331524"/>
        <n v="0.7690531573482614"/>
        <n v="0.8612824704696095"/>
        <n v="0.853304904103178"/>
        <n v="0.641369550970758"/>
        <n v="0.38383649459189106"/>
        <n v="0.11930999712662071"/>
        <n v="4.483360409590631E-7"/>
        <n v="9.286221424253949E-4"/>
        <n v="0.85382061499588"/>
        <n v="0.9669543655033705"/>
        <n v="1.9096107135729845E-4"/>
        <n v="0.3593281156780569"/>
        <n v="0.21837443434993942"/>
        <n v="0.002277896036594562"/>
        <n v="0.3686316239927905"/>
        <n v="0.2324350521940246"/>
        <n v="0.00824516443484169"/>
        <n v="0.005411588482224894"/>
        <n v="5.477381304841433E-5"/>
        <n v="0.07047230429898799"/>
        <n v="0.8173154785228938"/>
        <n v="0.4363748163426562"/>
        <n v="0.9063046253939229"/>
        <n v="0.8914547110507811"/>
        <n v="0.9660673740998807"/>
        <n v="0.06071942354393234"/>
        <n v="3.196625157997346E-5"/>
        <n v="1.800381662642181E-6"/>
        <n v="0.02198160162511653"/>
        <n v="0.002074836570634675"/>
        <n v="0.17430165238661166"/>
        <n v="0.8070393561083273"/>
        <n v="2.417621658423741E-12"/>
        <n v="0.7252285277547422"/>
        <n v="4.835878939513094E-7"/>
        <n v="1.9761969838327786E-14"/>
        <n v="0.01745580491146037"/>
        <n v="1.5543122344752192E-15"/>
        <n v="1.6773804567549178E-10"/>
        <n v="0.0365749650769529"/>
        <n v="1.1044845484120547E-4"/>
        <n v="5.4758929612930274E-8"/>
        <n v="0.02860512940647597"/>
        <n v="7.052487329113344E-4"/>
        <n v="0.12246025228278823"/>
        <n v="0.2142936077273887"/>
        <n v="5.204771399274222E-4"/>
        <n v="1.1223325315778965E-6"/>
        <n v="2.284725320045311E-8"/>
        <n v="0.055665142221091424"/>
        <n v="0.0034466988555041933"/>
        <n v="0.5681820399767679"/>
        <n v="3.681075124717381E-5"/>
        <n v="1.216318978869424E-8"/>
        <n v="0.4232028789311092"/>
        <n v="0.04654721301970555"/>
        <n v="3.9885308389386864E-9"/>
        <n v="4.3931525084417444E-13"/>
        <n v="0.006146843604149299"/>
        <n v="0.47133911779115556"/>
        <n v="1.5586669899203542E-7"/>
        <n v="5.097873953743282E-4"/>
        <n v="0.010419120183670083"/>
        <n v="0.0019395339426775404"/>
        <n v="0.039215408059084744"/>
        <n v="0.08526712405425085"/>
        <n v="0.28137374839830676"/>
        <n v="0.04844437011131353"/>
        <n v="0.045945622362128624"/>
        <n v="0.9106417559297818"/>
        <n v="2.6398883079536972E-12"/>
        <n v="0.22321145057820013"/>
        <n v="0.1573981582414996"/>
        <n v="4.547052623027348E-5"/>
        <n v="1.8336825840403748E-5"/>
        <n v="0.005049303879237632"/>
        <n v="0.4488409841499974"/>
        <n v="8.126832540256146E-13"/>
        <n v="0.1720028435451204"/>
        <n v="0.09194656761179165"/>
        <n v="0.151606053035926"/>
        <n v="0.0032485365690233525"/>
        <n v="0.9344920833075298"/>
        <n v="0.2535640159844542"/>
        <n v="2.4726646806660924E-4"/>
        <n v="3.1593838656363005E-11"/>
        <n v="9.496111647755434E-4"/>
        <n v="2.4428755961924953E-4"/>
        <n v="1.4231284757304508E-6"/>
        <n v="0.47579498177944335"/>
        <n v="0.1477948767805637"/>
        <n v="1.3101264517700884E-10"/>
        <n v="0.9678259349935974"/>
        <n v="0.24153108488491104"/>
        <n v="9.26091259234596E-7"/>
        <n v="0.278407088559265"/>
        <n v="4.6519565977121147E-10"/>
        <n v="0.3882236472758265"/>
        <n v="0.017234269769271116"/>
        <n v="0.005027885312257618"/>
        <n v="1.1637955423127178E-4"/>
        <n v="3.1819937416077693E-6"/>
        <n v="5.952558779220851E-8"/>
        <n v="0.8673810003601663"/>
        <n v="1.890472816068467E-7"/>
        <n v="4.832689803890844E-12"/>
        <n v="0.8521386932566455"/>
        <n v="0.2320310146363892"/>
        <n v="0.04043001699785154"/>
        <n v="7.150052944803198E-4"/>
        <n v="1.0200227973600207E-5"/>
        <n v="0.06668740675758145"/>
        <n v="0.0012099098843106892"/>
        <n v="7.841738369762652E-11"/>
        <n v="0.5126844133377808"/>
        <n v="5.981644068953074E-10"/>
        <n v="3.565422752371816E-5"/>
        <n v="6.497153925977273E-10"/>
        <n v="0.0092644766825275"/>
        <n v="3.8775559313131147E-4"/>
        <n v="2.1401100635976E-5"/>
        <n v="3.2608013778023803E-7"/>
        <n v="0.002831720916674385"/>
        <n v="0.2868058489063372"/>
        <n v="0.3975778959180317"/>
        <n v="1.2076972755181714E-10"/>
        <n v="8.948922964591155E-5"/>
        <n v="7.661371537182049E-11"/>
        <n v="2.3939695623664825E-4"/>
        <n v="0.1148984418870016"/>
        <n v="4.263620554501024E-6"/>
        <n v="1.1435297153639112E-14"/>
        <n v="0.6715934973370927"/>
        <n v="0.30035427347838917"/>
        <n v="0.17815201488706944"/>
        <n v="1.709743457922741E-13"/>
        <n v="5.576954564823211E-8"/>
        <n v="0.0018254193646434214"/>
        <n v="0.2758070340443567"/>
        <n v="0.1517154558066628"/>
        <n v="1.828123941116644E-8"/>
        <n v="2.980239255379047E-8"/>
        <n v="7.935568911654478E-6"/>
        <n v="0.2731638385225481"/>
        <n v="6.492075651420848E-5"/>
        <n v="0.32689506136542723"/>
        <n v="3.2516656034431435E-11"/>
        <n v="0.728341971542753"/>
        <n v="3.109023994928295E-4"/>
        <n v="0.2787586887885142"/>
        <n v="0.21461384151533014"/>
        <n v="0.1202887801783008"/>
        <n v="0.7306057519139841"/>
        <n v="2.1403274708120534E-9"/>
        <n v="8.215650382226158E-15"/>
        <n v="9.352513208089608E-4"/>
        <n v="0.5561725136823638"/>
        <n v="0.7101339268716946"/>
        <n v="1.1102230246251565E-15"/>
        <n v="2.0592692233867282E-4"/>
        <n v="7.535565529384058E-4"/>
        <n v="2.220446049250313E-15"/>
        <n v="5.284550574913283E-12"/>
        <n v="7.477467867111898E-9"/>
        <n v="0.227873620707435"/>
        <n v="1.0197842792436518E-7"/>
        <n v="0.015012830123620091"/>
        <n v="5.763628807553545E-8"/>
        <n v="0.5856887434238736"/>
        <n v="7.415119737274045E-4"/>
        <n v="1.0896601199128497E-7"/>
        <n v="2.5217109445030417E-7"/>
        <n v="0.36928974122123026"/>
        <n v="2.1376234116132764E-12"/>
        <n v="2.2930037868462705E-9"/>
        <n v="0.7623352680102041"/>
        <n v="0.07556310928662424"/>
        <n v="0.5336247449144731"/>
        <n v="0.019812523242527802"/>
        <n v="0.2998025238300531"/>
        <n v="2.2980890215240635E-6"/>
        <n v="0.0034550021941395226"/>
        <n v="4.3568337430910375E-5"/>
        <n v="5.4638152816366414E-5"/>
        <n v="0.44350324048833145"/>
        <n v="0.7484445545245768"/>
        <n v="0.4758933625902969"/>
        <n v="0.8047169414060651"/>
        <n v="3.9061776035964613E-10"/>
        <n v="0.001127064754686602"/>
        <n v="0.08621773111049036"/>
        <n v="6.427647532181169E-5"/>
        <n v="0.830254470149069"/>
        <n v="0.06700013947769357"/>
        <n v="1.0884774744646109E-5"/>
        <n v="0.2592691126451162"/>
        <n v="0.17216286811992387"/>
        <n v="0.48183744113256477"/>
        <n v="2.442309701713441E-4"/>
        <n v="1.5639489703289655E-11"/>
        <n v="0.5579477381487356"/>
        <n v="0.006597038118401066"/>
        <n v="0.3748510183700222"/>
        <n v="1.7676615726713862E-10"/>
        <n v="1.4638393291965812E-6"/>
        <n v="0.017602420552871534"/>
        <n v="2.175604695620059E-6"/>
        <n v="0.17693603424759174"/>
        <n v="5.877084119676468E-5"/>
        <n v="2.4923618724415064E-11"/>
        <n v="0.36653040348811894"/>
        <n v="0.018754935944718665"/>
        <n v="5.6570214334028535E-6"/>
        <n v="0.005326741669448354"/>
        <n v="0.1700730541158879"/>
        <n v="3.751843824506551E-8"/>
        <n v="1.4685662834601487E-4"/>
        <n v="0.38869330948971736"/>
        <n v="8.924305738844396E-12"/>
        <n v="0.0033681129234137686"/>
        <n v="1.2679519402314376E-4"/>
        <n v="0.3843326313713329"/>
        <n v="2.786850275326991E-6"/>
        <n v="0.004402056995767789"/>
        <n v="0.18807899783271753"/>
        <n v="0.2673960842221583"/>
        <n v="1.3942394518906553E-5"/>
        <n v="1.3766765505351941E-14"/>
        <n v="0.04232142473513645"/>
        <n v="0.0010507944378248535"/>
        <n v="0.07023608100341938"/>
        <n v="2.6603164116068E-12"/>
        <n v="0.004771707257164137"/>
        <n v="0.004264199439785399"/>
        <n v="1.1431746071988158E-7"/>
        <n v="0.05294891304940319"/>
        <n v="6.661338147750939E-16"/>
        <n v="3.4445750984879453E-7"/>
        <n v="0.33782098306819575"/>
        <n v="0.6402285248862145"/>
        <n v="0.29304435879619095"/>
        <n v="0.11482551749087422"/>
        <n v="9.769962616701378E-15"/>
        <n v="4.425348976155874E-13"/>
        <n v="0.4618850239404466"/>
        <n v="1.382032808727729E-5"/>
        <n v="0.006973772118216259"/>
        <n v="0.07526068103979044"/>
        <n v="7.47421013969074E-11"/>
        <n v="0.009339900529289125"/>
        <n v="0.16217385509608384"/>
        <n v="5.361692412275687E-7"/>
        <n v="0.7372295199792903"/>
        <n v="0.01332622272467765"/>
        <n v="4.2780094745265007E-4"/>
        <n v="0.004947580835642285"/>
        <n v="0.0012207709442741965"/>
        <n v="0.13780086646469658"/>
        <n v="0.18227102397794215"/>
        <n v="0.01572097253895577"/>
        <n v="3.1183336971496445E-6"/>
        <n v="0.5319253390617327"/>
        <n v="9.625633623500107E-14"/>
        <n v="0.0800645119389436"/>
        <n v="0.40354788144200904"/>
        <n v="0.5286396807835007"/>
        <n v="1.7580713531861747E-5"/>
        <n v="0.14755839647294655"/>
        <n v="0.054793369191334707"/>
        <n v="0.7846508140707937"/>
        <n v="2.7679057268414908E-8"/>
        <n v="9.243909763460012E-4"/>
        <n v="2.4948053500839507E-7"/>
        <n v="7.475939473047255E-4"/>
        <n v="0.018206921402783793"/>
        <n v="5.104738894035066E-6"/>
        <n v="6.49447350486998E-4"/>
        <n v="2.585501559515535E-7"/>
        <n v="0.07704746581441269"/>
        <n v="0.07258471361139107"/>
        <n v="1.8464683527508186E-4"/>
        <n v="3.7048142331741474E-13"/>
        <n v="0.003688737345093007"/>
        <n v="2.1932428124427084E-5"/>
        <n v="9.181544413650045E-14"/>
        <n v="1.148079738166885E-6"/>
        <n v="3.454685866266516E-6"/>
        <n v="1.4435099555676345E-6"/>
        <n v="2.087716322929367E-6"/>
        <n v="0.6859628788593009"/>
        <n v="1.2490009027033011E-12"/>
        <n v="0.004511296158364431"/>
        <n v="0.03328811756816985"/>
        <n v="0.1295972204825565"/>
        <n v="2.750507599458274E-10"/>
        <n v="7.316449116556711E-6"/>
        <n v="5.559509519414974E-10"/>
        <n v="1.55973012283539E-11"/>
        <n v="3.8053715532060384E-4"/>
        <n v="5.861977570020827E-14"/>
        <n v="0.11942042385108487"/>
        <n v="0.15480646742948334"/>
      </sharedItems>
    </cacheField>
    <cacheField name="Normalised p Value" numFmtId="0">
      <sharedItems containsSemiMixedTypes="0" containsString="0" containsNumber="1">
        <n v="0.8734087694483734"/>
        <n v="3.0122998058252426"/>
        <n v="29.573782756941057"/>
        <n v="1.544009163802978"/>
        <n v="3.2701295013063736"/>
        <n v="10.15429106574265"/>
        <n v="12.75582002337359"/>
        <n v="6.428015730862082"/>
        <n v="1.8167128987517336"/>
        <n v="5.318272910372609"/>
        <n v="11.980780814277747"/>
        <n v="2.523417661097852"/>
        <n v="103.48649580355604"/>
        <n v="0.47079750963533945"/>
        <n v="5.301"/>
        <n v="2.991889447236181"/>
        <n v="3.415659662418188"/>
        <n v="1.5661872615203989"/>
        <n v="0.5"/>
        <n v="60.00703411445879"/>
        <n v="23.710131241857496"/>
        <n v="0.5779426365140652"/>
        <n v="1.5138132488365186"/>
        <n v="0.5506756756756757"/>
        <n v="4.961065573770492"/>
        <n v="9.584791544333529"/>
        <n v="5.942885129118434"/>
        <n v="0.7331902206320811"/>
        <n v="15.419259073292432"/>
        <n v="21.69316905483135"/>
        <n v="55.542675654249415"/>
        <n v="1.6763548203080432"/>
        <n v="0.47360366252452585"/>
        <n v="8.542720122769998"/>
        <n v="3.987575865444514"/>
        <n v="5.965934065934066"/>
        <n v="1.2024987751102403"/>
        <n v="0.11242603550295859"/>
        <n v="3.875290355777712"/>
        <n v="18.994579945799458"/>
        <n v="124.00434545026492"/>
        <n v="1.2220483779405453"/>
        <n v="0.35703511053315995"/>
        <n v="6.286469660142425"/>
        <n v="4.040892300311826"/>
        <n v="6.644534047436879"/>
        <n v="2.8123162274618587"/>
        <n v="2.6286792452830188"/>
        <n v="66.64961401276018"/>
        <n v="0.9384353303959463"/>
        <n v="0.06177372498386056"/>
        <n v="0.6053036828230626"/>
        <n v="6.0246809012101075"/>
        <n v="5.435151515151515"/>
        <n v="1.9769507901416523"/>
        <n v="0.8366186027254235"/>
        <n v="0.7957792582893672"/>
        <n v="46.0482779344269"/>
        <n v="1.1685400339339098"/>
        <n v="9.089105557302881"/>
        <n v="3.5437415929455476"/>
        <n v="2.517292873782928"/>
        <n v="14.721993333697613"/>
        <n v="4.482480361818615"/>
        <n v="15.083969229280566"/>
        <n v="8.424495515695066"/>
        <n v="0.9979446640316205"/>
        <n v="2.9217214862681744"/>
        <n v="24.914856656899534"/>
        <n v="0.9433619456366238"/>
        <n v="5.900145108831624"/>
        <n v="7.936371486623773"/>
        <n v="0.4150348027842227"/>
        <n v="2.215529905561385"/>
        <n v="1.511911911911912"/>
        <n v="0.8023529411764706"/>
        <n v="99.74439808225699"/>
        <n v="0.21680790960451976"/>
        <n v="5.73951715191698"/>
        <n v="12.481793478260869"/>
        <n v="4.793763479511143"/>
        <n v="0.37657082002129927"/>
        <n v="7.808103850641773"/>
        <n v="26.992026748971195"/>
        <n v="1.620485286525555"/>
        <n v="17.471915747241727"/>
        <n v="7.203358208955225"/>
        <n v="217.8899021211601"/>
        <n v="106.65996863124458"/>
        <n v="18.052936170212767"/>
        <n v="4.326805278884462"/>
        <n v="3.3371844877830084"/>
        <n v="6.087081602990033"/>
        <n v="6.040233835143138"/>
        <n v="19.775105784795386"/>
        <n v="0.04047202797202797"/>
        <n v="6.4080563583815024"/>
        <n v="13.909002374696847"/>
        <n v="1.1864080459770114"/>
        <n v="20.148977228869164"/>
        <n v="6.015291030534351"/>
        <n v="4.078572469045885"/>
        <n v="0.2589453860640301"/>
        <n v="1.211196682464455"/>
        <n v="1.6171305595408894"/>
        <n v="0.3670608108108108"/>
        <n v="0.0"/>
        <n v="1.4980022300687603"/>
        <n v="2.4687974229104808"/>
        <n v="74.75360256437901"/>
        <n v="10.980071386079716"/>
        <n v="9.265714285714285"/>
        <n v="5.041569115815691"/>
        <n v="4.504359620228638"/>
        <n v="3.9358608255968166"/>
        <n v="0.05738362760834671"/>
        <n v="1.2404092071611252"/>
        <n v="0.10623402230078868"/>
        <n v="29.444776119402984"/>
        <n v="0.027491762767710048"/>
        <n v="0.28510984540276646"/>
        <n v="9.633595482960272"/>
        <n v="62.14174380460315"/>
        <n v="31.673736462093864"/>
        <n v="3.272936660268714"/>
        <n v="22.472941144436426"/>
        <n v="0.20018420372285417"/>
        <n v="0.6002098635886673"/>
        <n v="11.159738041002276"/>
        <n v="0.007836990595611285"/>
        <n v="2.9239024390243897"/>
        <n v="0.01968019680196802"/>
        <n v="16.14518607033117"/>
        <n v="18.747547416612164"/>
        <n v="231.01841420118345"/>
        <n v="9.31103861243031"/>
        <n v="0.09303568110016727"/>
        <n v="0.030266825965750695"/>
        <n v="5.130948599021539"/>
        <n v="0.2443241094937652"/>
        <n v="0.1324050777676121"/>
        <n v="0.3252531882970743"/>
        <n v="0.15625"/>
        <n v="2.0249150556531927"/>
        <n v="0.9241137370753324"/>
        <n v="1.4544425207756235"/>
        <n v="7.249312052834343"/>
        <n v="6.574885428217159"/>
        <n v="0.05733309231140034"/>
        <n v="11.528146796604688"/>
        <n v="1.0187723275625173"/>
        <n v="4.21956616366802"/>
        <n v="19.05298518303312"/>
        <n v="53.91616847826087"/>
        <n v="0.3563368055555556"/>
        <n v="1.8196726097788851"/>
        <n v="127.20764030825593"/>
        <n v="0.4697837940654323"/>
        <n v="7.49402390438247"/>
        <n v="1.465863453815261"/>
        <n v="1.4926952892069172"/>
        <n v="0.1810400866738895"/>
        <n v="3.5046822742474912"/>
        <n v="1.2525137111517366"/>
        <n v="10.661320010518011"/>
        <n v="0.2513167795334838"/>
        <n v="33.58767890272992"/>
        <n v="229.22331730769233"/>
        <n v="4.966299052774018"/>
        <n v="2.6416908846044795"/>
        <n v="32.18931494192186"/>
        <n v="57.03511235955056"/>
        <n v="9.270666666666667"/>
        <n v="21.797060923369823"/>
        <n v="3.3642029494382024"/>
        <n v="0.4033230370665604"/>
        <n v="0.5692716909436352"/>
        <n v="15.489506457564573"/>
        <n v="0.6287977430555556"/>
        <n v="9.264397470039947"/>
        <n v="18.845328248433667"/>
        <n v="1.0136245674740485"/>
        <n v="1.5594062092922276"/>
        <n v="0.8917541692402717"/>
        <n v="0.13729977116704806"/>
        <n v="0.11456628477905074"/>
        <n v="8.426289237668161"/>
        <n v="0.4881041823190583"/>
        <n v="6.019092516205067"/>
        <n v="287.2406131168811"/>
        <n v="26.827059727290184"/>
        <n v="2.5397950819672133"/>
        <n v="1.161733408008961"/>
        <n v="5.739231573444851"/>
        <n v="0.03625516291877008"/>
        <n v="1.133397073495178"/>
        <n v="1.7446197991391679"/>
        <n v="2.697105761428185"/>
        <n v="0.3510079024912939"/>
        <n v="0.33677991137370755"/>
        <n v="0.5651867512332629"/>
        <n v="36.36219799016464"/>
        <n v="1.1810062839673914"/>
        <n v="0.6001611170784104"/>
        <n v="0.31669756901524515"/>
        <n v="3.917750573833206"/>
        <n v="17.050065530799476"/>
        <n v="4.064764077402788"/>
        <n v="0.8663820704375668"/>
        <n v="0.833765517804639"/>
        <n v="0.5248259283819628"/>
        <n v="1.0323529411764705"/>
        <n v="0.6731527093596059"/>
        <n v="0.9410596026490066"/>
        <n v="186.17795126222094"/>
        <n v="1.9888973966309342"/>
        <n v="0.6429043996030434"/>
        <n v="266.4096253962558"/>
        <n v="26.85576923076923"/>
        <n v="2.3099597953216375"/>
        <n v="3.4196026490066225"/>
        <n v="1.7577377892030848"/>
        <n v="6.4375"/>
        <n v="0.6347169412758766"/>
        <n v="14.366943316263463"/>
        <n v="0.41545152212842157"/>
        <n v="0.5637024870952605"/>
        <n v="307.52289571242375"/>
        <n v="99.01695873374787"/>
        <n v="4.3937296416938105"/>
        <n v="12.45347727676194"/>
        <n v="25.042150208014014"/>
        <n v="1.6820781379883625"/>
        <n v="6.927755970809376"/>
        <n v="4.975596933187295"/>
        <n v="9.518189625558227"/>
        <n v="11.542685158079625"/>
        <n v="26.694190463049036"/>
        <n v="0.9588116137744767"/>
        <n v="2.1575900126650986"/>
        <n v="0.2980509745127436"/>
        <n v="0.3934059097978227"/>
        <n v="250.5813714883655"/>
        <n v="0.20665742024965325"/>
        <n v="4.0460214023984005"/>
        <n v="17.312055804158987"/>
        <n v="58.685882136956124"/>
        <n v="9.156997255978048"/>
        <n v="214.64784872260904"/>
        <n v="22.869152970922883"/>
        <n v="52.57129697862933"/>
        <n v="5.828174928673325"/>
        <n v="1.8246257098606091"/>
        <n v="4.383297258297258"/>
        <n v="31.622646184340933"/>
        <n v="5.96209649122807"/>
        <n v="5.9833862046526765"/>
        <n v="2.0391395279354647"/>
        <n v="1.3490909090909091"/>
        <n v="32.065571861169346"/>
        <n v="32.746375030720074"/>
        <n v="2.064686541292355"/>
        <n v="2.9110124190064797"/>
        <n v="0.18140195768866435"/>
        <n v="10.112229952398389"/>
        <n v="402.6479508729831"/>
        <n v="38.38902586527726"/>
        <n v="0.42639593908629436"/>
        <n v="0.94323883592574"/>
        <n v="3.442249287929045"/>
        <n v="1.1165554628857381"/>
        <n v="0.27157802964254574"/>
        <n v="18.26780834012497"/>
        <n v="6.28648057299843"/>
        <n v="54.05076561877058"/>
        <n v="17.571569839307788"/>
        <n v="18.941570669029684"/>
        <n v="13.365724687933426"/>
        <n v="0.40672499999999995"/>
        <n v="2.4564473684210526"/>
        <n v="13.34289232934553"/>
        <n v="31.364125019021856"/>
        <n v="3.5659853752097814"/>
        <n v="2.359171195652174"/>
        <n v="4.477192982456139"/>
        <n v="6.805125655541835"/>
        <n v="0.023668639053254437"/>
        <n v="17.822190400948053"/>
        <n v="2.5166372674791537"/>
        <n v="11.074699936828805"/>
        <n v="13.899822860339363"/>
        <n v="5.047534586732884"/>
        <n v="23.580357142857142"/>
        <n v="339.2879216157237"/>
        <n v="5.875024126616483"/>
        <n v="12.347811803122015"/>
        <n v="19.350894920720236"/>
        <n v="1.3930164722031573"/>
        <n v="23.03146492434663"/>
        <n v="13.023325358851675"/>
        <n v="44.139071294559095"/>
        <n v="261.1834146962599"/>
        <n v="4.651586368977672"/>
        <n v="1.1218423191547007"/>
        <n v="7.92012083880966"/>
        <n v="0.044364508393285366"/>
        <n v="0.7602728047740835"/>
        <n v="13.390469660610217"/>
        <n v="0.14374867780833508"/>
        <n v="2.4973890339425586"/>
        <n v="10.572532666865882"/>
        <n v="14.994291830181949"/>
        <n v="32.68609366823652"/>
        <n v="0.0837468982630273"/>
        <n v="332.8143408451906"/>
        <n v="23.769714241099315"/>
        <n v="2.814324324324324"/>
        <n v="16.07461576598909"/>
        <n v="1.2177301509985388"/>
        <n v="47.192094339656585"/>
        <n v="4.856506164611796"/>
        <n v="28.103413732713896"/>
        <n v="0.37323017408123793"/>
        <n v="19.292892345602958"/>
        <n v="0.19815825375170532"/>
        <n v="2.29331703221435"/>
        <n v="1.9299400618716163"/>
        <n v="3.8249080882352944"/>
        <n v="276.52452025586354"/>
        <n v="0.18415775401069517"/>
        <n v="187.58072063640617"/>
        <n v="16.314575645756456"/>
        <n v="59.50936938958707"/>
        <n v="11.395124517713084"/>
        <n v="0.014669926650366746"/>
        <n v="0.15371782650142995"/>
        <n v="5.428594664931686"/>
        <n v="268.036306520271"/>
        <n v="34.99369666408068"/>
        <n v="1.3765860665549439"/>
        <n v="1.1765160157964019"/>
        <n v="0.51698670605613"/>
        <n v="13.353979853189692"/>
        <n v="11.77290285105765"/>
        <n v="15.72898156392232"/>
        <n v="0.10310262529832935"/>
        <n v="8.677346968805178"/>
        <n v="1.1808152352747614"/>
        <n v="8.878286798590402"/>
        <n v="6.982184362315746"/>
        <n v="845.3777208706787"/>
        <n v="0.28908785298072615"/>
        <n v="5.636254257818533"/>
        <n v="259.24308261726713"/>
        <n v="2.920859872611465"/>
        <n v="1.5499908466819223"/>
        <n v="2.0369093264248703"/>
        <n v="401.6762880055542"/>
        <n v="0.1250424736663269"/>
        <n v="0.6720976053349499"/>
        <n v="0.08677098150782361"/>
        <n v="5.181387070376433"/>
        <n v="56.15293041718555"/>
        <n v="1469.1498009637546"/>
        <n v="47.542603979681466"/>
        <n v="29.63041439055344"/>
        <n v="30.628486026872515"/>
        <n v="8.072212829953846"/>
        <n v="5.172060522060522"/>
        <n v="24.06135657418133"/>
        <n v="4.758736505397841"/>
        <n v="1.1054958938723942"/>
        <n v="5.054717405989642"/>
        <n v="11.772572385458654"/>
        <n v="8.40495867768595"/>
        <n v="1.2541373051462736"/>
        <n v="3.2719890982566606"/>
        <n v="7.383906151914626"/>
        <n v="22.925101214574898"/>
        <n v="2.399871367386243"/>
        <n v="0.5795568143952016"/>
        <n v="3989.6745562130172"/>
        <n v="347.58946715058755"/>
        <n v="344.74884501115895"/>
        <n v="1086.008924036857"/>
        <n v="2.5676150009237024"/>
        <n v="37.43844989403573"/>
        <n v="13.743875403922749"/>
        <n v="12.516795237805988"/>
        <n v="13.956758045292014"/>
        <n v="2.5283747300215986"/>
        <n v="4.417553688141924"/>
        <n v="16.125624842749293"/>
        <n v="12.685016369383609"/>
        <n v="37.446723262456366"/>
        <n v="2.7359549517738664"/>
        <n v="53.181055311501595"/>
        <n v="4.82268139770387"/>
        <n v="1.5483959371734923"/>
        <n v="0.752463472646959"/>
        <n v="5.335148005230914"/>
        <n v="13.872447447447449"/>
        <n v="3.3277671755725193"/>
        <n v="4.343699121391428"/>
        <n v="1077.520325203252"/>
        <n v="1.6004024310118263"/>
        <n v="0.2107839187882694"/>
        <n v="550.6823062558357"/>
        <n v="0.7744003308519438"/>
        <n v="607.2646559703795"/>
        <n v="10.208233419971494"/>
        <n v="1.1105260579937304"/>
        <n v="29.780052840158522"/>
        <n v="6.2017993716197894"/>
        <n v="1.5758618331053353"/>
        <n v="283.5977771691696"/>
        <n v="39.849421394298616"/>
        <n v="12.621581862236068"/>
        <n v="55.81555270435039"/>
        <n v="0.21678973277074542"/>
        <n v="2.458399903171145"/>
        <n v="7.373216761529481"/>
        <n v="0.4852009479608967"/>
        <n v="23.1818316758201"/>
        <n v="5.018024182241064"/>
        <n v="19.92218757354672"/>
        <n v="1.107014492753623"/>
        <n v="1.2939303749603572"/>
        <n v="0.051422694549194375"/>
        <n v="29.865192185514612"/>
        <n v="0.36971393034825867"/>
        <n v="6.121561033931565"/>
        <n v="0.3515248174514319"/>
        <n v="27.177219321148826"/>
        <n v="1.2509353287012293"/>
        <n v="6.163550349177743"/>
        <n v="1.7614193548387098"/>
        <n v="0.750046065966464"/>
        <n v="0.498103892386949"/>
        <n v="0.18177272575752526"/>
        <n v="5.289654531946509"/>
        <n v="0.2559241706161137"/>
        <n v="1.0970489143998003"/>
        <n v="0.5594871794871795"/>
        <n v="0.32233562781865654"/>
        <n v="0.1122595247076575"/>
        <n v="238.90183800433664"/>
        <n v="17.840940353037436"/>
        <n v="35.701131439576315"/>
        <n v="0.5418524998151936"/>
        <n v="271.9981690045356"/>
        <n v="0.2661764705882353"/>
        <n v="4.181769805034551"/>
        <n v="29.41588100271038"/>
        <n v="5.272459665144598"/>
        <n v="0.7054439045936396"/>
        <n v="0.6243497757847534"/>
        <n v="8.71951219512195"/>
        <n v="0.5246386280114332"/>
        <n v="257.5681570338059"/>
        <n v="2.136957686127477"/>
        <n v="13.051902173913044"/>
        <n v="0.7166208791208791"/>
        <n v="0.9932588635259835"/>
        <n v="0.2772605042016807"/>
        <n v="0.271489696866485"/>
        <n v="2.1540778498609825"/>
        <n v="95.6921052631579"/>
        <n v="244.00804544973357"/>
        <n v="8.253504598063408"/>
        <n v="29.350706509149873"/>
        <n v="0.47775577557755783"/>
        <n v="3.9576602658788773"/>
        <n v="0.21766423357664236"/>
        <n v="0.15652153381186248"/>
        <n v="0.8450649350649352"/>
        <n v="15.890971116114143"/>
        <n v="0.3081030150753769"/>
        <n v="267.12017911071746"/>
        <n v="10.301461038961039"/>
        <n v="293.226902910866"/>
        <n v="12.3878169944369"/>
        <n v="11.23715932970995"/>
        <n v="6.708469018112488"/>
        <n v="7.759548942303616"/>
        <n v="0.9567894736842105"/>
        <n v="0.7817240588991453"/>
        <n v="0.627927576267115"/>
        <n v="6.869304577464787"/>
        <n v="4.5549544419134405"/>
        <n v="398.51559741024136"/>
        <n v="0.8486289666395442"/>
        <n v="0.1939729823346034"/>
        <n v="1.3187618272351493"/>
        <n v="2.3992529114480337"/>
        <n v="0.13765294771968856"/>
        <n v="11.092177419354838"/>
        <n v="245.06707947348102"/>
        <n v="7.384976525821595"/>
        <n v="4.000762795275591"/>
        <n v="0.1444478340451495"/>
        <n v="7.1228114326802086"/>
        <n v="0.07946402980796789"/>
        <n v="0.10860992441669405"/>
        <n v="22.85963081376636"/>
        <n v="476.59604190919674"/>
        <n v="0.3976143141153081"/>
        <n v="0.4321790046005855"/>
        <n v="8.15433910607011"/>
        <n v="3.8392555705604323"/>
        <n v="8.69540070073967"/>
        <n v="6.146072916666667"/>
        <n v="6.6279378991329105"/>
        <n v="4.143229784206782"/>
        <n v="0.2676310365135453"/>
        <n v="22.179021427493584"/>
        <n v="1.5884471718249735"/>
        <n v="0.12564102564102564"/>
        <n v="1.7852541159627773"/>
        <n v="1.2114352120859966"/>
        <n v="16.611420427553448"/>
        <n v="18.462402745890135"/>
        <n v="0.9609047333732774"/>
        <n v="0.13917957304311426"/>
        <n v="79.62480678605088"/>
        <n v="16.307053941908713"/>
        <n v="0.1507898516036381"/>
        <n v="0.8609422492401215"/>
        <n v="12.306060606060607"/>
        <n v="9.8678028458113"/>
        <n v="0.11774682448036952"/>
        <n v="35.36971986567691"/>
        <n v="78.90270383399978"/>
        <n v="592.8338974738318"/>
        <n v="0.594549630458467"/>
        <n v="166.7856648124319"/>
        <n v="4.9986225895316805"/>
        <n v="3.8883057851239666"/>
        <n v="10.341085271317828"/>
        <n v="2.5687235169491527"/>
        <n v="12.57219512195122"/>
        <n v="30.579813012783823"/>
        <n v="25.565017053283036"/>
        <n v="2.133580705009276"/>
        <n v="93.11594998964807"/>
        <n v="352.9382882047477"/>
        <n v="1.7230632582322356"/>
        <n v="0.40675555555555554"/>
        <n v="1.550878547982236"/>
        <n v="1.2259247226992156"/>
        <n v="0.4729508034708359"/>
        <n v="0.5601223827779416"/>
        <n v="0.20863713461241934"/>
        <n v="0.7412305922944221"/>
        <n v="7.58811683832996"/>
        <n v="0.225140383715489"/>
        <n v="11.337763371150729"/>
        <n v="443.39379474940336"/>
        <n v="2.3300960540040636"/>
        <n v="10.995996591934007"/>
        <n v="8.784341156925692"/>
        <n v="0.881957244655582"/>
        <n v="1.3667685794920037"/>
        <n v="76.6133952254642"/>
        <n v="2.6785792324536133"/>
        <n v="0.086074177746676"/>
        <n v="0.28305972755850506"/>
        <n v="0.20202702702702702"/>
        <n v="3.3819605568445477"/>
        <n v="10.76605459057072"/>
        <n v="10.103873530872372"/>
        <n v="0.44676231983415765"/>
        <n v="2.2890090341892666"/>
        <n v="51.57397590361445"/>
        <n v="1.262830131206354"/>
        <n v="12.380252100840337"/>
        <n v="529.9949018884872"/>
        <n v="0.2903386454183267"/>
        <n v="1.376937476600524"/>
        <n v="6.9844532955104635"/>
        <n v="0.06642335766423357"/>
        <n v="24.61861397346199"/>
        <n v="6.87182965146411"/>
        <n v="7.865698729582577"/>
        <n v="61.814686003976824"/>
        <n v="4.5653759820426485"/>
        <n v="0.05039395929087327"/>
        <n v="1.8486614173228348"/>
        <n v="2.7240626339400515"/>
        <n v="0.9282626668241408"/>
        <n v="0.19354838709677422"/>
        <n v="548.5044302914054"/>
        <n v="5.117631537367673"/>
        <n v="7.331268243559936"/>
        <n v="3.7576725932577983"/>
        <n v="0.4581957370159112"/>
        <n v="0.23441744892324687"/>
        <n v="10.476884466621394"/>
        <n v="2.296847409796412"/>
        <n v="0.41141028246291395"/>
        <n v="0.4910440593025684"/>
        <n v="102.46691247816806"/>
        <n v="4.16021875"/>
        <n v="4.241975615824832"/>
        <n v="2.6664810302819353"/>
        <n v="89.00863441552718"/>
        <n v="110.85849761512833"/>
        <n v="26.475841261451723"/>
        <n v="0.7582270192632645"/>
        <n v="0.2899414697593757"/>
        <n v="2.5559994702454527"/>
        <n v="1.2279713855421686"/>
        <n v="0.5079365079365079"/>
        <n v="4.0347514222112295"/>
        <n v="0.659228650137741"/>
        <n v="0.05028462998102467"/>
        <n v="14.475713570355534"/>
        <n v="1.8072709163346614"/>
        <n v="127.06594071385359"/>
        <n v="0.1256544502617801"/>
        <n v="414.5904488232074"/>
        <n v="1060.0808563851554"/>
        <n v="79.6098440772632"/>
        <n v="0.5183175033921302"/>
        <n v="4.836167565325591"/>
        <n v="2.467395921835174"/>
        <n v="2.2508913412563665"/>
        <n v="20.949150219298247"/>
        <n v="0.0413625304136253"/>
        <n v="0.47203782565130264"/>
        <n v="3.634541984732824"/>
        <n v="19.50590175953079"/>
        <n v="31.505507474429578"/>
        <n v="2.9203165654813534"/>
        <n v="3.0551839464882944"/>
        <n v="0.26040197461212977"/>
        <n v="406.81168057210965"/>
        <n v="13.768734361670429"/>
        <n v="0.5254317915690867"/>
        <n v="0.47208946078431374"/>
        <n v="0.16375957395883198"/>
        <n v="3.5143708609271527"/>
        <n v="14.297987616099073"/>
        <n v="10.505087598500499"/>
        <n v="23.047463269054177"/>
        <n v="9.62689486552567"/>
        <n v="2.4859297035515113"/>
        <n v="249.20000000000002"/>
        <n v="58.020878990380986"/>
        <n v="3.2659809405961866"/>
        <n v="24.12148876404494"/>
        <n v="2.075604838709677"/>
        <n v="0.2795643153526971"/>
        <n v="5.015414798206278"/>
        <n v="0.3640784918723661"/>
        <n v="181.8017086330935"/>
        <n v="0.13386727688787187"/>
        <n v="24.002876569037657"/>
        <n v="18.145869234668016"/>
        <n v="2.4487328526204712"/>
        <n v="3.382036907264658"/>
        <n v="2.0726174761406226"/>
        <n v="1.1916967509025271"/>
        <n v="0.46255868544600937"/>
        <n v="3.2247846374730798"/>
        <n v="1.655639097744361"/>
        <n v="1.2916461787018827"/>
        <n v="9.18348463687151"/>
        <n v="0.8777802246201277"/>
        <n v="35.556800280063015"/>
        <n v="0.22058349451966475"/>
        <n v="1.8843603744149766"/>
        <n v="5.555979255643685"/>
        <n v="2.1753194888178915"/>
        <n v="61.95522030651341"/>
        <n v="881.0665367367571"/>
        <n v="12.693322575343284"/>
        <n v="13.913185975609755"/>
        <n v="50.09560258599659"/>
        <n v="11.331186193485658"/>
        <n v="1.106688137735906"/>
        <n v="0.3507287870900572"/>
        <n v="21.2035549167565"/>
        <n v="275.01636381266746"/>
        <n v="14.059133176571184"/>
        <n v="0.07520564042303172"/>
        <n v="0.04435671156525778"/>
        <n v="13.53729860957846"/>
        <n v="15.969526627218933"/>
        <n v="6.946257197696737"/>
        <n v="6.363885751169922"/>
        <n v="0.15600907029478459"/>
        <n v="104.22179289026276"/>
        <n v="30.00582382400999"/>
        <n v="9.19380964339528"/>
        <n v="0.3098214285714286"/>
        <n v="0.32147727272727267"/>
        <n v="96.52395732793919"/>
        <n v="44.315206359945876"/>
        <n v="77.30178759200841"/>
        <n v="12.350573600552869"/>
        <n v="1.0213231273920176"/>
        <n v="1.404981050351922"/>
        <n v="838.5837868098762"/>
        <n v="6.785446838572943"/>
        <n v="0.9467391304347827"/>
        <n v="27.571428571428573"/>
        <n v="1.279437354988399"/>
        <n v="1.751592356687898"/>
        <n v="0.6465149359886202"/>
        <n v="17.386275326117126"/>
        <n v="8.335643752373718"/>
        <n v="10.095020188425304"/>
        <n v="32.20918949771689"/>
        <n v="61.504276931301796"/>
        <n v="7.621745788667687"/>
        <n v="76.07548780487804"/>
        <n v="9.356903419767004"/>
        <n v="0.29504741833508963"/>
        <n v="1.1989505688505298"/>
        <n v="1.2173017507723995"/>
        <n v="16.308854166666666"/>
      </sharedItems>
    </cacheField>
    <cacheField name="NormP*Reach" numFmtId="0">
      <sharedItems containsSemiMixedTypes="0" containsString="0" containsNumber="1">
        <n v="3705.0"/>
        <n v="38783.36"/>
        <n v="910724.6399999999"/>
        <n v="1347.9199999999998"/>
        <n v="28786.950000000008"/>
        <n v="54213.76"/>
        <n v="327441.9"/>
        <n v="330168.6"/>
        <n v="3929.5499999999997"/>
        <n v="73934.63"/>
        <n v="214815.4"/>
        <n v="21146.239999999998"/>
        <n v="2.3415165E7"/>
        <n v="3176.0"/>
        <n v="13782.6"/>
        <n v="11907.720000000001"/>
        <n v="19831.32"/>
        <n v="42687.99999999999"/>
        <n v="1066.0"/>
        <n v="3011393.0"/>
        <n v="2711704.0"/>
        <n v="23051.820000000003"/>
        <n v="45864.0"/>
        <n v="570.5"/>
        <n v="142839.0"/>
        <n v="195874.8"/>
        <n v="73412.46"/>
        <n v="7377.36"/>
        <n v="982684.7999999999"/>
        <n v="637366.9999999999"/>
        <n v="3.9164307E7"/>
        <n v="161625.74999999997"/>
        <n v="5793.12"/>
        <n v="44533.2"/>
        <n v="1075401.36"/>
        <n v="491867.4"/>
        <n v="2454.3000000000006"/>
        <n v="19.0"/>
        <n v="52719.44999999999"/>
        <n v="469603.0"/>
        <n v="1.42740038E8"/>
        <n v="88260.0"/>
        <n v="274.56"/>
        <n v="294848.0"/>
        <n v="16846.48"/>
        <n v="130266.09000000001"/>
        <n v="20276.800000000003"/>
        <n v="2089.7999999999997"/>
        <n v="364.5"/>
        <n v="7.164207E7"/>
        <n v="156119.04"/>
        <n v="765.5"/>
        <n v="23190.999999999996"/>
        <n v="817988.9999999999"/>
        <n v="14169.439999999999"/>
        <n v="24144.5"/>
        <n v="46475.0"/>
        <n v="20664.0"/>
        <n v="2237347.6799999997"/>
        <n v="101241.14000000001"/>
        <n v="2254080.0"/>
        <n v="497920.50000000006"/>
        <n v="126426.0"/>
        <n v="269427.2"/>
        <n v="56492.700000000004"/>
        <n v="935311.68"/>
        <n v="67631.84999999999"/>
        <n v="1009.92"/>
        <n v="226068.19999999998"/>
        <n v="6181650.0"/>
        <n v="3297.05"/>
        <n v="47165.76"/>
        <n v="187488.84"/>
        <n v="357.76"/>
        <n v="2111.4"/>
        <n v="18124.8"/>
        <n v="586.52"/>
        <n v="6.160224E7"/>
        <n v="153.5"/>
        <n v="637132.3200000001"/>
        <n v="918660.0"/>
        <n v="53345.0"/>
        <n v="353.6"/>
        <n v="40149.27"/>
        <n v="629670.0"/>
        <n v="12555.52"/>
        <n v="1672272.0000000002"/>
        <n v="96525.00000000001"/>
        <n v="1.6876204800000003E8"/>
        <n v="7.5416384E7"/>
        <n v="848488.0000000001"/>
        <n v="52129.350000000006"/>
        <n v="119097.44"/>
        <n v="234523.08000000002"/>
        <n v="587400.6599999999"/>
        <n v="3481703.9999999995"/>
        <n v="463.0"/>
        <n v="0.5"/>
        <n v="567600.0"/>
        <n v="2202295.8"/>
        <n v="215.5"/>
        <n v="4128.7"/>
        <n v="835296.0000000001"/>
        <n v="100864.40000000001"/>
        <n v="11199.76"/>
        <n v="550.0"/>
        <n v="32712.000000000004"/>
        <n v="3381.4199999999996"/>
        <n v="8692.0"/>
        <n v="0.0"/>
        <n v="64485.99999999999"/>
        <n v="381658.79999999993"/>
        <n v="1.0400992000000002E7"/>
        <n v="432.5"/>
        <n v="36915.00000000001"/>
        <n v="207552.0"/>
        <n v="4048.38"/>
        <n v="371952.00000000006"/>
        <n v="94964.45"/>
        <n v="500.50000000000006"/>
        <n v="969.9999999999999"/>
        <n v="1562.49"/>
        <n v="591840.0"/>
        <n v="400.5"/>
        <n v="2803.2"/>
        <n v="382183.99999999994"/>
        <n v="4.230032E7"/>
        <n v="842268.0"/>
        <n v="40924.8"/>
        <n v="4951980.0"/>
        <n v="6194.499999999999"/>
        <n v="572.0"/>
        <n v="1097403.9999999998"/>
        <n v="2.4999999999999996"/>
        <n v="9590.399999999998"/>
        <n v="2500.5"/>
        <n v="64.0"/>
        <n v="378314.0"/>
        <n v="114660.0"/>
        <n v="2.5377372800000003E8"/>
        <n v="90186.71999999999"/>
        <n v="2002.5000000000005"/>
        <n v="608.0"/>
        <n v="242268.0"/>
        <n v="4918.0"/>
        <n v="4631.000000000001"/>
        <n v="13874.0"/>
        <n v="3965.0"/>
        <n v="165913.44"/>
        <n v="30030.0"/>
        <n v="16801.72"/>
        <n v="26344.000000000004"/>
        <n v="1203684.0"/>
        <n v="951.5"/>
        <n v="1889152.0"/>
        <n v="59317.00000000001"/>
        <n v="58162.499999999985"/>
        <n v="4197144.0"/>
        <n v="2380938.0"/>
        <n v="4515.5"/>
        <n v="186975.0"/>
        <n v="1.2472505600000001E8"/>
        <n v="14818.859999999997"/>
        <n v="270864.0"/>
        <n v="17520.0"/>
        <n v="10013.0"/>
        <n v="1671.0"/>
        <n v="167663.99999999997"/>
        <n v="2740.4999999999995"/>
        <n v="324360.0"/>
        <n v="5344.0"/>
        <n v="2027620.9999999998"/>
        <n v="6.102841600000001E7"/>
        <n v="176164.55999999997"/>
        <n v="213.5"/>
        <n v="298151.8"/>
        <n v="1950930.0"/>
        <n v="2436540.0"/>
        <n v="55067.76"/>
        <n v="5861840.0"/>
        <n v="268275.0"/>
        <n v="16191.000000000002"/>
        <n v="898.8799999999999"/>
        <n v="1611899.9999999998"/>
        <n v="8692.5"/>
        <n v="222642.0"/>
        <n v="1106899.2"/>
        <n v="21091.5"/>
        <n v="57461.0"/>
        <n v="11550.0"/>
        <n v="120.0"/>
        <n v="70.0"/>
        <n v="571235.0"/>
        <n v="3897.9999999999995"/>
        <n v="61286.39999999999"/>
        <n v="3.103856E8"/>
        <n v="4470032.0"/>
        <n v="81801.72"/>
        <n v="66376.79999999999"/>
        <n v="21958.3"/>
        <n v="316.00000000000006"/>
        <n v="13632.5"/>
        <n v="6080.0"/>
        <n v="9971.2"/>
        <n v="20965.0"/>
        <n v="228.0"/>
        <n v="38496.0"/>
        <n v="1.0884224E7"/>
        <n v="27815.06"/>
        <n v="4470.0"/>
        <n v="12298.0"/>
        <n v="122892.00000000001"/>
        <n v="8325888.0"/>
        <n v="709154.9999999999"/>
        <n v="32472.000000000004"/>
        <n v="40834.5"/>
        <n v="31657.5"/>
        <n v="60371.99999999999"/>
        <n v="16398.0"/>
        <n v="710.5"/>
        <n v="1.6331232000000003E8"/>
        <n v="31170.0"/>
        <n v="7774.0"/>
        <n v="2.73212928E8"/>
        <n v="1273608.0"/>
        <n v="316002.5"/>
        <n v="30981.6"/>
        <n v="24615.36"/>
        <n v="27192.0"/>
        <n v="12019.0"/>
        <n v="1301759.9999999998"/>
        <n v="3248.0"/>
        <n v="4805.000000000001"/>
        <n v="4.00163553E8"/>
        <n v="4.484121599999999E7"/>
        <n v="70141.49999999999"/>
        <n v="561203.5000000001"/>
        <n v="914940.0"/>
        <n v="16188.32"/>
        <n v="501237.0"/>
        <n v="4542.72"/>
        <n v="110829.79999999999"/>
        <n v="630877.0"/>
        <n v="1.4702733E7"/>
        <n v="8520.0"/>
        <n v="95400.0"/>
        <n v="1987.9999999999998"/>
        <n v="252.95999999999998"/>
        <n v="2.82575601E8"/>
        <n v="149.0"/>
        <n v="1166030.9999999998"/>
        <n v="131537.0"/>
        <n v="2.0458368E7"/>
        <n v="46719.0"/>
        <n v="2.68320114E8"/>
        <n v="723580.0"/>
        <n v="4565712.0"/>
        <n v="1045900.9600000002"/>
        <n v="3534.2999999999997"/>
        <n v="145806.0"/>
        <n v="3063096.0"/>
        <n v="190310.12"/>
        <n v="588478.0"/>
        <n v="218400.0"/>
        <n v="3947.44"/>
        <n v="2202520.0"/>
        <n v="8527679.999999998"/>
        <n v="150080.0"/>
        <n v="517554.72000000003"/>
        <n v="574.5"/>
        <n v="1850305.5"/>
        <n v="2069.5"/>
        <n v="4.14786176E8"/>
        <n v="6601684.0"/>
        <n v="251.99999999999997"/>
        <n v="15038.999999999998"/>
        <n v="763793.8099999999"/>
        <n v="32130.0"/>
        <n v="622.9999999999999"/>
        <n v="1075900.84"/>
        <n v="256287.24"/>
        <n v="2.196288E7"/>
        <n v="142154.0"/>
        <n v="342008.99999999994"/>
        <n v="1850244.0"/>
        <n v="650.7599999999999"/>
        <n v="37338.0"/>
        <n v="75840.99999999999"/>
        <n v="6389279.999999999"/>
        <n v="118989.79999999999"/>
        <n v="24308.9"/>
        <n v="4593.5999999999985"/>
        <n v="424320.00000000006"/>
        <n v="4.0"/>
        <n v="721869.9999999999"/>
        <n v="47081.25000000001"/>
        <n v="1122000.0"/>
        <n v="1192716.0"/>
        <n v="227664.0"/>
        <n v="1235988.0"/>
        <n v="3.2432735999999994E8"/>
        <n v="243508.0"/>
        <n v="1240313.0000000002"/>
        <n v="1152074.88"/>
        <n v="48711.0"/>
        <n v="2679020.0"/>
        <n v="783900.0"/>
        <n v="4140597.9999999995"/>
        <n v="2.5434719999999997E8"/>
        <n v="31667.999999999993"/>
        <n v="4140.72"/>
        <n v="403744.0"/>
        <n v="36.99999999999999"/>
        <n v="5350.8"/>
        <n v="312480.0"/>
        <n v="2718.0"/>
        <n v="34434.0"/>
        <n v="2335113.0"/>
        <n v="2689856.0"/>
        <n v="1998820.0"/>
        <n v="67.5"/>
        <n v="4.52415168E8"/>
        <n v="1217770.0"/>
        <n v="89135.27999999998"/>
        <n v="1037519.9999999999"/>
        <n v="5000.0"/>
        <n v="2.6228374999999996E7"/>
        <n v="116594.99999999999"/>
        <n v="1.192307E7"/>
        <n v="1929.6000000000001"/>
        <n v="4008600.0"/>
        <n v="581.0"/>
        <n v="311382.0"/>
        <n v="59889.899999999994"/>
        <n v="249690.00000000003"/>
        <n v="5187600.0"/>
        <n v="5785.5"/>
        <n v="3206880.0"/>
        <n v="2971079.9999999995"/>
        <n v="8485560.0"/>
        <n v="129950.00000000001"/>
        <n v="5.999999999999999"/>
        <n v="322.50000000000006"/>
        <n v="400500.00000000006"/>
        <n v="3.5324236799999994E8"/>
        <n v="2165130.0"/>
        <n v="11500.000000000002"/>
        <n v="2681.2799999999997"/>
        <n v="1750.0"/>
        <n v="1011483.85"/>
        <n v="1216082.0"/>
        <n v="2526216.0"/>
        <n v="864.0"/>
        <n v="471769.99999999994"/>
        <n v="28707.98"/>
        <n v="1048063.9999999998"/>
        <n v="261468.84000000005"/>
        <n v="1980720.0000000002"/>
        <n v="1289.91"/>
        <n v="693309.9999999999"/>
        <n v="3.32561952E8"/>
        <n v="66034.8"/>
        <n v="54187.68000000001"/>
        <n v="188699.28"/>
        <n v="7.4054848E8"/>
        <n v="368.00000000000006"/>
        <n v="35475.99999999999"/>
        <n v="61.0"/>
        <n v="177286.34000000003"/>
        <n v="1.4429057E7"/>
        <n v="2.1036756000000004E7"/>
        <n v="2489615.9999999995"/>
        <n v="536992.0"/>
        <n v="3166281.0"/>
        <n v="311312.96"/>
        <n v="179118.8"/>
        <n v="6543124.999999999"/>
        <n v="1785240.0"/>
        <n v="3500.0"/>
        <n v="22448.0"/>
        <n v="604604.0000000001"/>
        <n v="260352.0"/>
        <n v="93969.99999999999"/>
        <n v="1044467.9999999999"/>
        <n v="752804.0"/>
        <n v="271800.0"/>
        <n v="333956.5"/>
        <n v="13914.0"/>
        <n v="6068294.999999999"/>
        <n v="6.19921296E8"/>
        <n v="6.06301175E8"/>
        <n v="1.4968461E7"/>
        <n v="889504.0000000001"/>
        <n v="618296.0"/>
        <n v="731559.0000000001"/>
        <n v="3503087.9999999995"/>
        <n v="3215.0"/>
        <n v="573776.28"/>
        <n v="46825.50000000001"/>
        <n v="94624.0"/>
        <n v="1.2113391999999998E7"/>
        <n v="7191288.000000001"/>
        <n v="3775828.0000000005"/>
        <n v="147218.99999999997"/>
        <n v="1.0653229E7"/>
        <n v="423851.0"/>
        <n v="90400.0"/>
        <n v="70864.00000000001"/>
        <n v="828180.36"/>
        <n v="369562.00000000006"/>
        <n v="27900.000000000004"/>
        <n v="96899.23999999999"/>
        <n v="795210.0"/>
        <n v="77945.99999999999"/>
        <n v="5232.5"/>
        <n v="7077369.0"/>
        <n v="11235.000000000002"/>
        <n v="7872579.0"/>
        <n v="3043840.0"/>
        <n v="45345.0"/>
        <n v="360696.0"/>
        <n v="5582189.999999999"/>
        <n v="18431.280000000002"/>
        <n v="5.98522332E8"/>
        <n v="2258984.0"/>
        <n v="2333680.0"/>
        <n v="4.2023418E7"/>
        <n v="14797.199999999999"/>
        <n v="162490.4"/>
        <n v="2425021.5"/>
        <n v="250595.13000000003"/>
        <n v="9995264.0"/>
        <n v="304207.68"/>
        <n v="5417560.000000001"/>
        <n v="17186.399999999998"/>
        <n v="53039.5"/>
        <n v="150.0"/>
        <n v="1504250.0"/>
        <n v="24968.999999999996"/>
        <n v="1413144.0"/>
        <n v="49922.5"/>
        <n v="1332336.0"/>
        <n v="4681.0"/>
        <n v="27360.0"/>
        <n v="143335.5"/>
        <n v="16282.0"/>
        <n v="27845.999999999996"/>
        <n v="5453.0"/>
        <n v="227836.00000000003"/>
        <n v="215.99999999999997"/>
        <n v="17583.5"/>
        <n v="1134.64"/>
        <n v="5432.0"/>
        <n v="595.2"/>
        <n v="4.95141738E8"/>
        <n v="1.1011696E7"/>
        <n v="593210.0"/>
        <n v="21990.0"/>
        <n v="5.656862879999999E8"/>
        <n v="905.0"/>
        <n v="1084450.0"/>
        <n v="3.1756032E7"/>
        <n v="69280.12000000001"/>
        <n v="12777.0"/>
        <n v="13923.0"/>
        <n v="366080.0"/>
        <n v="1284.84"/>
        <n v="4723800.0"/>
        <n v="63835.19999999999"/>
        <n v="336217.0"/>
        <n v="18259.5"/>
        <n v="4090.24"/>
        <n v="3299.4"/>
        <n v="12753.5"/>
        <n v="223128.0"/>
        <n v="1.67560704E8"/>
        <n v="8.50538112E8"/>
        <n v="3221120.0000000005"/>
        <n v="1.6218496E7"/>
        <n v="17371.200000000004"/>
        <n v="13396.68"/>
        <n v="2982.0000000000005"/>
        <n v="6629.0"/>
        <n v="1821.9600000000003"/>
        <n v="1.6890688E7"/>
        <n v="490.50000000000006"/>
        <n v="2450.5"/>
        <n v="1403.0"/>
        <n v="9.226205439999999E8"/>
        <n v="1015312.0"/>
        <n v="6487351.999999999"/>
        <n v="6658080.000000001"/>
        <n v="25152.0"/>
        <n v="5170880.000000001"/>
        <n v="70371.84"/>
        <n v="549120.0"/>
        <n v="6268.0"/>
        <n v="36358.0"/>
        <n v="235343.5"/>
        <n v="20912.5"/>
        <n v="265320.0199999999"/>
        <n v="63988.000000000015"/>
        <n v="1354156.0000000002"/>
        <n v="4171.86"/>
        <n v="1120.0"/>
        <n v="124743.00000000001"/>
        <n v="174704.00000000003"/>
        <n v="495.00000000000006"/>
        <n v="170553.32"/>
        <n v="8.49963456E8"/>
        <n v="503359.99999999994"/>
        <n v="146331.90000000002"/>
        <n v="1420.5"/>
        <n v="158496.8"/>
        <n v="4436.0"/>
        <n v="2644.0"/>
        <n v="1.1718784E7"/>
        <n v="409396.0"/>
        <n v="2800.0"/>
        <n v="1033.34"/>
        <n v="6486947.999999999"/>
        <n v="2704.0"/>
        <n v="727800.0"/>
        <n v="781760.0"/>
        <n v="247809.66000000003"/>
        <n v="1061736.0"/>
        <n v="279552.0"/>
        <n v="7270.999999999999"/>
        <n v="1.8813487999999996E7"/>
        <n v="5953.500000000001"/>
        <n v="3920.0"/>
        <n v="7482.0"/>
        <n v="8339.52"/>
        <n v="1.3112640000000002E7"/>
        <n v="8025347.999999999"/>
        <n v="9622.5"/>
        <n v="332.5"/>
        <n v="253445.75999999995"/>
        <n v="817440.0"/>
        <n v="314.99999999999994"/>
        <n v="6798.0"/>
        <n v="175435.2"/>
        <n v="4538242.0"/>
        <n v="9789.0"/>
        <n v="1600974.9999999998"/>
        <n v="1.06691526E8"/>
        <n v="2.335365986E9"/>
        <n v="20191.499999999996"/>
        <n v="1.998656E8"/>
        <n v="43548.0"/>
        <n v="94096.99999999999"/>
        <n v="112055.99999999999"/>
        <n v="320083.5"/>
        <n v="3298944.0"/>
        <n v="1.7629568000000004E7"/>
        <n v="1.9241279999999996E7"/>
        <n v="1149.9999999999998"/>
        <n v="4.407569E7"/>
        <n v="1.5224345999999998E7"/>
        <n v="190887.84"/>
        <n v="1098.24"/>
        <n v="104416.0"/>
        <n v="26415.0"/>
        <n v="23928.0"/>
        <n v="15194.999999999998"/>
        <n v="28414.500000000004"/>
        <n v="1289.0"/>
        <n v="330052.73"/>
        <n v="1924.5"/>
        <n v="111926.4"/>
        <n v="1.3376304E7"/>
        <n v="985125.0"/>
        <n v="3084498.0000000005"/>
        <n v="6329232.000000001"/>
        <n v="1856.5200000000002"/>
        <n v="2226.0"/>
        <n v="333.0"/>
        <n v="46492.0"/>
        <n v="3697056.0000000005"/>
        <n v="116210.16000000002"/>
        <n v="738.0"/>
        <n v="12156.0"/>
        <n v="17940.0"/>
        <n v="233220.0"/>
        <n v="173548.80000000002"/>
        <n v="976600.0"/>
        <n v="27370.0"/>
        <n v="147.5"/>
        <n v="253878.56999999995"/>
        <n v="12841.919999999998"/>
        <n v="111936.0"/>
        <n v="176790.00000000003"/>
        <n v="2.0899930260000002E9"/>
        <n v="34980.0"/>
        <n v="3677.7999999999997"/>
        <n v="1206459.5399999998"/>
        <n v="182.0"/>
        <n v="1.79208E7"/>
        <n v="1697177.0"/>
        <n v="346720.0"/>
        <n v="5.079696E7"/>
        <n v="16271.0"/>
        <n v="6339.06"/>
        <n v="286002.05999999994"/>
        <n v="78596.0"/>
        <n v="1008.0000000000001"/>
        <n v="475.5"/>
        <n v="2.224206308E9"/>
        <n v="1036463.6800000002"/>
        <n v="1579793.0"/>
        <n v="644392.0000000001"/>
        <n v="6105.000000000001"/>
        <n v="424.5300000000001"/>
        <n v="3548416.0"/>
        <n v="182314.56"/>
        <n v="16196.399999999996"/>
        <n v="2351.61"/>
        <n v="1584036.0"/>
        <n v="39938.100000000006"/>
        <n v="272776.0"/>
        <n v="10.0"/>
        <n v="7660.8"/>
        <n v="1.1208528E8"/>
        <n v="9.866239999999999E7"/>
        <n v="1.9235439999999996E7"/>
        <n v="574359.9999999999"/>
        <n v="21400.0"/>
        <n v="463187.99999999994"/>
        <n v="32614.92"/>
        <n v="640.0"/>
        <n v="1044000.0"/>
        <n v="12476.0"/>
        <n v="14358.0"/>
        <n v="53.0"/>
        <n v="2775168.0"/>
        <n v="47177.0"/>
        <n v="2520480.0"/>
        <n v="48.0"/>
        <n v="4.847723199999999E7"/>
        <n v="5.885704605E9"/>
        <n v="8.7573376E7"/>
        <n v="24448.0"/>
        <n v="11660.0"/>
        <n v="185864.0"/>
        <n v="424247.99999999994"/>
        <n v="458535.0"/>
        <n v="68.0"/>
        <n v="15075.000000000002"/>
        <n v="171405.0"/>
        <n v="4256968.0"/>
        <n v="7688351.999999999"/>
        <n v="430992.00000000006"/>
        <n v="277704.0"/>
        <n v="738.5"/>
        <n v="2.184416E7"/>
        <n v="6746432.0"/>
        <n v="574360.0"/>
        <n v="9588.0"/>
        <n v="23113.5"/>
        <n v="10947.0"/>
        <n v="8490.720000000001"/>
        <n v="369460.00000000006"/>
        <n v="2059680.0000000002"/>
        <n v="803158.0"/>
        <n v="2933362.9999999995"/>
        <n v="67756.5"/>
        <n v="1.0586016E7"/>
        <n v="1.6123248000000002E7"/>
        <n v="1140216.0"/>
        <n v="1.0442095999999998E7"/>
        <n v="76182.99999999999"/>
        <n v="1617.0"/>
        <n v="644220.0"/>
        <n v="77406.0"/>
        <n v="1.2938463999999998E7"/>
        <n v="58.50000000000001"/>
        <n v="1101444.0"/>
        <n v="286414.39999999997"/>
        <n v="222775.91999999998"/>
        <n v="57914.0"/>
        <n v="683000.0000000001"/>
        <n v="13204.0"/>
        <n v="11823.0"/>
        <n v="574992.0"/>
        <n v="105696.0"/>
        <n v="147103.00000000003"/>
        <n v="210412.00000000003"/>
        <n v="3986.0"/>
        <n v="6500352.0"/>
        <n v="10948.0"/>
        <n v="154608.0"/>
        <n v="437099.99999999994"/>
        <n v="2723.5"/>
        <n v="2.89772E7"/>
        <n v="4.429860695E9"/>
        <n v="849526.0"/>
        <n v="1460328.0"/>
        <n v="5.256752E7"/>
        <n v="1491728.0"/>
        <n v="73535.0"/>
        <n v="1347.4999999999998"/>
        <n v="1.3277136E7"/>
        <n v="5.5872792E8"/>
        <n v="4209192.0"/>
        <n v="1849.0"/>
        <n v="191.0"/>
        <n v="1962800.0000000002"/>
        <n v="1727263.9999999998"/>
        <n v="36190.0"/>
        <n v="2523968.0000000005"/>
        <n v="344.0"/>
        <n v="5394520.000000001"/>
        <n v="1.1293742E7"/>
        <n v="1171512.0000000002"/>
        <n v="1388.0"/>
        <n v="130.5"/>
        <n v="480.9299999999999"/>
        <n v="1.3990887E8"/>
        <n v="523983.00000000006"/>
        <n v="588112.0"/>
        <n v="35742.560000000005"/>
        <n v="44832.00000000001"/>
        <n v="62280.0"/>
        <n v="4.54772625E9"/>
        <n v="153676.80000000002"/>
        <n v="17420.000000000004"/>
        <n v="3038592.0"/>
        <n v="35292.0"/>
        <n v="1100.0"/>
        <n v="29088.0"/>
        <n v="2004568.0000000002"/>
        <n v="5618624.0"/>
        <n v="37503.0"/>
        <n v="3611551.9999999995"/>
        <n v="2.9451200000000004E7"/>
        <n v="39816.0"/>
        <n v="1.5969766399999997E8"/>
        <n v="24898.719999999998"/>
        <n v="1120.0000000000002"/>
        <n v="48898.00000000001"/>
        <n v="1182.0"/>
        <n v="266160.5"/>
      </sharedItems>
    </cacheField>
    <cacheField name="inc*NormP*reach" numFmtId="0">
      <sharedItems containsSemiMixedTypes="0" containsString="0" containsNumber="1">
        <n v="3705.0"/>
        <n v="2733.3600000000024"/>
        <n v="244936.74000000002"/>
        <n v="-171.10000000000002"/>
        <n v="793.4099999999992"/>
        <n v="19830.6"/>
        <n v="-14995.899999999978"/>
        <n v="180699.36000000002"/>
        <n v="2091.0"/>
        <n v="20411.929999999997"/>
        <n v="22605.800000000003"/>
        <n v="-33994.159999999996"/>
        <n v="9160596.000000002"/>
        <n v="3176.0"/>
        <n v="6528.600000000001"/>
        <n v="8047.120000000001"/>
        <n v="14431.739999999998"/>
        <n v="42687.99999999999"/>
        <n v="0.0"/>
        <n v="749098.2799999999"/>
        <n v="2482966.0"/>
        <n v="1912.2400000000011"/>
        <n v="45864.0"/>
        <n v="570.5"/>
        <n v="142839.0"/>
        <n v="9498.480000000001"/>
        <n v="48953.520000000004"/>
        <n v="1440.7799999999997"/>
        <n v="370867.19999999995"/>
        <n v="-71890.33999999998"/>
        <n v="3.2818218000000004E7"/>
        <n v="36286.24999999998"/>
        <n v="-812.1599999999992"/>
        <n v="-9473.480000000001"/>
        <n v="-1206159.12"/>
        <n v="198359.64"/>
        <n v="-2505.33"/>
        <n v="19.0"/>
        <n v="-12987.87"/>
        <n v="222373.0"/>
        <n v="4.3746383999999985E7"/>
        <n v="88260.0"/>
        <n v="-1078.8799999999999"/>
        <n v="247946.0"/>
        <n v="2880.3300000000004"/>
        <n v="7342.740000000016"/>
        <n v="13427.300000000003"/>
        <n v="-2203.2"/>
        <n v="4.906904399999999E7"/>
        <n v="-63477.479999999996"/>
        <n v="765.5"/>
        <n v="23190.999999999996"/>
        <n v="817988.9999999999"/>
        <n v="3871.79"/>
        <n v="24144.5"/>
        <n v="46475.0"/>
        <n v="20664.0"/>
        <n v="587819.03"/>
        <n v="-214124.82000000004"/>
        <n v="1510086.0"/>
        <n v="358818.57000000007"/>
        <n v="126426.0"/>
        <n v="109659.47"/>
        <n v="32547.000000000004"/>
        <n v="-333971.61"/>
        <n v="-75427.10999999999"/>
        <n v="-3847.6800000000003"/>
        <n v="151014.44999999998"/>
        <n v="5437317.0"/>
        <n v="-966.8500000000003"/>
        <n v="24143.04"/>
        <n v="-48987.40000000001"/>
        <n v="-1124.88"/>
        <n v="-1938.85"/>
        <n v="-4892.159999999999"/>
        <n v="133.29999999999998"/>
        <n v="5.172062399999999E7"/>
        <n v="153.5"/>
        <n v="246384.16000000003"/>
        <n v="771460.0000000001"/>
        <n v="42217.0"/>
        <n v="-1242.7"/>
        <n v="-34666.829999999994"/>
        <n v="326406.0"/>
        <n v="2638.080000000001"/>
        <n v="1576560.0000000002"/>
        <n v="23361.00000000001"/>
        <n v="1.1299596000000001E8"/>
        <n v="5.986077799999999E7"/>
        <n v="425488.00000000006"/>
        <n v="6587.910000000002"/>
        <n v="36658.159999999996"/>
        <n v="158237.64"/>
        <n v="394849.6199999999"/>
        <n v="3481703.9999999995"/>
        <n v="463.0"/>
        <n v="479024.0"/>
        <n v="729770.9999999999"/>
        <n v="-4432.1"/>
        <n v="22758.39999999997"/>
        <n v="-66983.28000000003"/>
        <n v="-8351.76"/>
        <n v="550.0"/>
        <n v="32712.000000000004"/>
        <n v="-8788.199999999999"/>
        <n v="8692.0"/>
        <n v="64485.99999999999"/>
        <n v="236341.37999999995"/>
        <n v="9566170.000000002"/>
        <n v="26829.000000000004"/>
        <n v="162752.0"/>
        <n v="2474.5"/>
        <n v="289376.00000000006"/>
        <n v="34885.729999999996"/>
        <n v="500.50000000000006"/>
        <n v="969.9999999999999"/>
        <n v="-10350.99"/>
        <n v="451140.00000000006"/>
        <n v="400.5"/>
        <n v="-4374.16"/>
        <n v="342511.99999999994"/>
        <n v="3.8216078E7"/>
        <n v="656124.0"/>
        <n v="28670.88"/>
        <n v="4290921.0"/>
        <n v="6194.499999999999"/>
        <n v="572.0"/>
        <n v="999067.9999999999"/>
        <n v="2.4999999999999996"/>
        <n v="6441.5999999999985"/>
        <n v="64.0"/>
        <n v="237721.99999999994"/>
        <n v="84079.99999999999"/>
        <n v="2.1312922800000003E8"/>
        <n v="43209.61999999999"/>
        <n v="2002.5000000000005"/>
        <n v="608.0"/>
        <n v="195051.0"/>
        <n v="4918.0"/>
        <n v="4631.000000000001"/>
        <n v="13874.0"/>
        <n v="3965.0"/>
        <n v="93809.76000000001"/>
        <n v="30030.0"/>
        <n v="7675.640000000001"/>
        <n v="19076.000000000004"/>
        <n v="1020611.0"/>
        <n v="951.5"/>
        <n v="1561406.0000000002"/>
        <n v="59317.00000000001"/>
        <n v="32248.57999999999"/>
        <n v="1994263.9999999998"/>
        <n v="1851018.0000000005"/>
        <n v="4515.5"/>
        <n v="186975.0"/>
        <n v="1.1099828000000001E8"/>
        <n v="-3161.2199999999993"/>
        <n v="270864.0"/>
        <n v="17520.0"/>
        <n v="10013.0"/>
        <n v="1671.0"/>
        <n v="167663.99999999997"/>
        <n v="2740.4999999999995"/>
        <n v="233088.0"/>
        <n v="5344.0"/>
        <n v="1725780.9999999998"/>
        <n v="5.5171136E7"/>
        <n v="11574.479999999992"/>
        <n v="190930.99999999997"/>
        <n v="1284241.9999999998"/>
        <n v="2308380.0"/>
        <n v="31545.36"/>
        <n v="5592912.0"/>
        <n v="268275.0"/>
        <n v="16191.000000000002"/>
        <n v="62.01000000000003"/>
        <n v="1299707.9999999998"/>
        <n v="8692.5"/>
        <n v="150546.0"/>
        <n v="467264.1599999999"/>
        <n v="21091.5"/>
        <n v="57461.0"/>
        <n v="11550.0"/>
        <n v="120.0"/>
        <n v="70.0"/>
        <n v="367859.0"/>
        <n v="3897.9999999999995"/>
        <n v="31962.239999999994"/>
        <n v="2.63920789E8"/>
        <n v="3970160.0"/>
        <n v="52492.44"/>
        <n v="25238.87999999999"/>
        <n v="11054.199999999997"/>
        <n v="316.00000000000006"/>
        <n v="13632.5"/>
        <n v="6080.0"/>
        <n v="6459.050000000001"/>
        <n v="20965.0"/>
        <n v="228.0"/>
        <n v="38496.0"/>
        <n v="9387584.0"/>
        <n v="-57914.22"/>
        <n v="4470.0"/>
        <n v="12298.0"/>
        <n v="122892.00000000001"/>
        <n v="7349248.0"/>
        <n v="709154.9999999999"/>
        <n v="32472.000000000004"/>
        <n v="40834.5"/>
        <n v="31657.5"/>
        <n v="60371.99999999999"/>
        <n v="16398.0"/>
        <n v="710.5"/>
        <n v="1.3962835200000003E8"/>
        <n v="31170.0"/>
        <n v="7774.0"/>
        <n v="2.32191448E8"/>
        <n v="989063.9999999999"/>
        <n v="316002.5"/>
        <n v="9781.199999999997"/>
        <n v="12852.0"/>
        <n v="22968.0"/>
        <n v="12019.0"/>
        <n v="1029935.9999999998"/>
        <n v="3248.0"/>
        <n v="4805.000000000001"/>
        <n v="2.85653729E8"/>
        <n v="3.714252799999999E7"/>
        <n v="54337.13999999999"/>
        <n v="15929.100000000008"/>
        <n v="732260.0000000001"/>
        <n v="8200.4"/>
        <n v="501237.0"/>
        <n v="2050.2300000000005"/>
        <n v="31650.600000000002"/>
        <n v="357597.00000000006"/>
        <n v="1.2499597E7"/>
        <n v="8520.0"/>
        <n v="95400.0"/>
        <n v="1987.9999999999998"/>
        <n v="-1541.01"/>
        <n v="2.0927640100000003E8"/>
        <n v="149.0"/>
        <n v="301454.99999999994"/>
        <n v="78351.0"/>
        <n v="1.2440384000000002E7"/>
        <n v="31412.999999999993"/>
        <n v="2.03317618E8"/>
        <n v="407180.0"/>
        <n v="2307663.9999999995"/>
        <n v="19412.640000000036"/>
        <n v="1887.85"/>
        <n v="145806.0"/>
        <n v="2191320.0"/>
        <n v="-212201.08000000005"/>
        <n v="588478.0"/>
        <n v="218400.0"/>
        <n v="1723.6799999999998"/>
        <n v="1309575.9999999998"/>
        <n v="7225599.999999999"/>
        <n v="150080.0"/>
        <n v="133524.00000000006"/>
        <n v="574.5"/>
        <n v="1850305.5"/>
        <n v="-2069.5"/>
        <n v="3.45766394E8"/>
        <n v="4366099.999999999"/>
        <n v="251.99999999999997"/>
        <n v="15038.999999999998"/>
        <n v="87035.40999999997"/>
        <n v="32130.0"/>
        <n v="622.9999999999999"/>
        <n v="441001.9600000001"/>
        <n v="175566.59999999998"/>
        <n v="2.0743866E7"/>
        <n v="85524.0"/>
        <n v="233672.9999999999"/>
        <n v="1434948.0000000002"/>
        <n v="-2133.24"/>
        <n v="37338.0"/>
        <n v="58788.999999999985"/>
        <n v="5574427.999999999"/>
        <n v="-79549.79999999999"/>
        <n v="8440.74"/>
        <n v="2623.679999999999"/>
        <n v="361967.00000000006"/>
        <n v="4.0"/>
        <n v="478845.99999999994"/>
        <n v="29682.810000000005"/>
        <n v="818063.9999999999"/>
        <n v="1106908.0"/>
        <n v="-2366.400000000012"/>
        <n v="921492.0"/>
        <n v="2.7270843599999994E8"/>
        <n v="202060.0"/>
        <n v="1139865.0000000002"/>
        <n v="503727.83999999997"/>
        <n v="48711.0"/>
        <n v="1399499.9999999998"/>
        <n v="543132.0"/>
        <n v="2264438.0"/>
        <n v="2.1247268199999997E8"/>
        <n v="24859.999999999993"/>
        <n v="1520.1100000000004"/>
        <n v="403744.0"/>
        <n v="36.99999999999999"/>
        <n v="1128.0000000000002"/>
        <n v="265808.0"/>
        <n v="2718.0"/>
        <n v="34434.0"/>
        <n v="1672515.0"/>
        <n v="2331072.0000000005"/>
        <n v="1631908.0"/>
        <n v="67.5"/>
        <n v="3.8580643E8"/>
        <n v="654218.0"/>
        <n v="46853.159999999996"/>
        <n v="1005248.0"/>
        <n v="5000.0"/>
        <n v="2.2893700999999996E7"/>
        <n v="116594.99999999999"/>
        <n v="9801785.0"/>
        <n v="-1534.2999999999997"/>
        <n v="3800824.0"/>
        <n v="581.0"/>
        <n v="311382.0"/>
        <n v="16445.1"/>
        <n v="89101.20000000001"/>
        <n v="5150079.999999999"/>
        <n v="5785.5"/>
        <n v="3189784.0"/>
        <n v="2880023.9999999995"/>
        <n v="7202232.000000001"/>
        <n v="107142.0"/>
        <n v="5.999999999999999"/>
        <n v="322.50000000000006"/>
        <n v="289836.00000000006"/>
        <n v="3.07116218E8"/>
        <n v="1732026.0"/>
        <n v="11500.000000000002"/>
        <n v="1040.4"/>
        <n v="1750.0"/>
        <n v="238895.04999999996"/>
        <n v="1112787.0000000002"/>
        <n v="2204998.0"/>
        <n v="864.0"/>
        <n v="363033.99999999994"/>
        <n v="10960.22"/>
        <n v="811967.9999999999"/>
        <n v="35657.40000000001"/>
        <n v="1978377.0000000002"/>
        <n v="-1967.3499999999997"/>
        <n v="570300.9999999999"/>
        <n v="2.81249192E8"/>
        <n v="17201.520000000004"/>
        <n v="26569.280000000002"/>
        <n v="107176.08"/>
        <n v="6.0780604E8"/>
        <n v="368.00000000000006"/>
        <n v="35475.99999999999"/>
        <n v="61.0"/>
        <n v="-47512.78"/>
        <n v="1.4172097E7"/>
        <n v="2.0850609000000004E7"/>
        <n v="1547027.9999999998"/>
        <n v="482623.00000000006"/>
        <n v="1408872.0"/>
        <n v="-12641.43999999998"/>
        <n v="-42179.68"/>
        <n v="5727319.999999999"/>
        <n v="1410089.9999999998"/>
        <n v="3500.0"/>
        <n v="22448.0"/>
        <n v="553247.0000000002"/>
        <n v="260352.0"/>
        <n v="93969.99999999999"/>
        <n v="1044467.9999999999"/>
        <n v="548900.0"/>
        <n v="236232.0"/>
        <n v="333956.5"/>
        <n v="13914.0"/>
        <n v="6058408.499999998"/>
        <n v="5.23612998E8"/>
        <n v="5.0957404999999994E8"/>
        <n v="1.4878871500000002E7"/>
        <n v="889504.0000000001"/>
        <n v="568751.0"/>
        <n v="678331.0"/>
        <n v="2943345.9999999995"/>
        <n v="98944.22999999997"/>
        <n v="46825.50000000001"/>
        <n v="94624.0"/>
        <n v="1.1362202999999998E7"/>
        <n v="6624376.000000001"/>
        <n v="3725412.0000000005"/>
        <n v="147218.99999999997"/>
        <n v="1.0553069E7"/>
        <n v="423851.0"/>
        <n v="90400.0"/>
        <n v="70864.00000000001"/>
        <n v="523927.5999999999"/>
        <n v="289642.0"/>
        <n v="27900.000000000004"/>
        <n v="-8394.519999999997"/>
        <n v="793734.0"/>
        <n v="77945.99999999999"/>
        <n v="5232.5"/>
        <n v="7051665.0"/>
        <n v="11235.000000000002"/>
        <n v="7820723.0"/>
        <n v="2447490.0000000005"/>
        <n v="45345.0"/>
        <n v="336472.0"/>
        <n v="4682097.999999999"/>
        <n v="3694.3199999999997"/>
        <n v="4.8455738400000006E8"/>
        <n v="1578727.9999999998"/>
        <n v="1963887.9999999998"/>
        <n v="3.5247336E7"/>
        <n v="-37077.36"/>
        <n v="101682.08"/>
        <n v="2425021.5"/>
        <n v="-23137.680000000015"/>
        <n v="9132928.0"/>
        <n v="185386.6"/>
        <n v="4873688.000000001"/>
        <n v="6318.899999999999"/>
        <n v="53039.5"/>
        <n v="150.0"/>
        <n v="899834.0000000001"/>
        <n v="24968.999999999996"/>
        <n v="951450.0"/>
        <n v="49922.5"/>
        <n v="744048.0"/>
        <n v="4681.0"/>
        <n v="22921.0"/>
        <n v="143335.5"/>
        <n v="16282.0"/>
        <n v="27845.999999999996"/>
        <n v="5453.0"/>
        <n v="10753.120000000008"/>
        <n v="-416.9999999999999"/>
        <n v="17583.5"/>
        <n v="80.08000000000003"/>
        <n v="5432.0"/>
        <n v="-3646.4"/>
        <n v="4.0809363E8"/>
        <n v="8542836.0"/>
        <n v="543362.0"/>
        <n v="21990.0"/>
        <n v="4.575396519999999E8"/>
        <n v="905.0"/>
        <n v="825122.0"/>
        <n v="2.5278708000000004E7"/>
        <n v="33407.92"/>
        <n v="12777.0"/>
        <n v="13923.0"/>
        <n v="357683.2"/>
        <n v="-2780.5"/>
        <n v="4694456.0"/>
        <n v="58279.00799999999"/>
        <n v="233176.99999999997"/>
        <n v="8831.900000000001"/>
        <n v="2381.2699999999995"/>
        <n v="205.3999999999997"/>
        <n v="12753.5"/>
        <n v="223128.0"/>
        <n v="1.36041984E8"/>
        <n v="7.215673229999999E8"/>
        <n v="2440574.0000000005"/>
        <n v="1.1797888E7"/>
        <n v="-2990.4000000000005"/>
        <n v="10045.529999999999"/>
        <n v="2982.0000000000005"/>
        <n v="6629.0"/>
        <n v="463.68000000000006"/>
        <n v="1.3170499500000002E7"/>
        <n v="490.50000000000006"/>
        <n v="-2450.5"/>
        <n v="-0.5"/>
        <n v="7.430149879999999E8"/>
        <n v="818192.0"/>
        <n v="6310360.0"/>
        <n v="6120610.000000001"/>
        <n v="5078848.200000001"/>
        <n v="39531.24"/>
        <n v="534966.6"/>
        <n v="36358.0"/>
        <n v="235343.5"/>
        <n v="20912.5"/>
        <n v="75289.93999999996"/>
        <n v="56964.00000000002"/>
        <n v="1348719.2000000002"/>
        <n v="1074.7799999999995"/>
        <n v="1120.0"/>
        <n v="124743.00000000001"/>
        <n v="174704.00000000003"/>
        <n v="495.00000000000006"/>
        <n v="80142.44"/>
        <n v="6.83485584E8"/>
        <n v="489727.9999999999"/>
        <n v="110121.66000000002"/>
        <n v="1420.5"/>
        <n v="47681.84"/>
        <n v="4436.0"/>
        <n v="2644.0"/>
        <n v="8130297.0"/>
        <n v="408021.60000000003"/>
        <n v="2800.0"/>
        <n v="304.085"/>
        <n v="5691426.999999999"/>
        <n v="-2704.0"/>
        <n v="538232.0"/>
        <n v="601950.0"/>
        <n v="22824.060000000016"/>
        <n v="901545.0"/>
        <n v="212080.0"/>
        <n v="7270.999999999999"/>
        <n v="1.7116975999999996E7"/>
        <n v="2917.6200000000003"/>
        <n v="3920.0"/>
        <n v="7482.0"/>
        <n v="3314.2000000000003"/>
        <n v="8771077.500000002"/>
        <n v="6721289.999999999"/>
        <n v="9622.5"/>
        <n v="332.5"/>
        <n v="252223.48799999995"/>
        <n v="727209.6"/>
        <n v="314.99999999999994"/>
        <n v="6798.0"/>
        <n v="151570.65600000002"/>
        <n v="4078338.0"/>
        <n v="9789.0"/>
        <n v="1419918.9999999998"/>
        <n v="8.505647E7"/>
        <n v="2.024159232E9"/>
        <n v="20191.499999999996"/>
        <n v="1.8548554400000003E8"/>
        <n v="30480.0"/>
        <n v="69896.99999999999"/>
        <n v="90384.0"/>
        <n v="201705.90000000002"/>
        <n v="3036544.0"/>
        <n v="1.5611783000000002E7"/>
        <n v="1.2467510999999996E7"/>
        <n v="1149.9999999999998"/>
        <n v="3.7448902E7"/>
        <n v="1.4792985999999998E7"/>
        <n v="44652.96000000001"/>
        <n v="-629.7600000000001"/>
        <n v="104416.0"/>
        <n v="26415.0"/>
        <n v="23928.0"/>
        <n v="15194.999999999998"/>
        <n v="28414.500000000004"/>
        <n v="1289.0"/>
        <n v="52113.289999999986"/>
        <n v="1924.5"/>
        <n v="96111.456"/>
        <n v="1.33039008E7"/>
        <n v="985125.0"/>
        <n v="2803987.000000001"/>
        <n v="5608719.000000001"/>
        <n v="151.47000000000003"/>
        <n v="-333.0"/>
        <n v="46492.0"/>
        <n v="3069728.0000000005"/>
        <n v="94734.58500000002"/>
        <n v="738.0"/>
        <n v="12156.0"/>
        <n v="17940.0"/>
        <n v="233220.0"/>
        <n v="146854.08000000002"/>
        <n v="879944.0"/>
        <n v="27370.0"/>
        <n v="-147.5"/>
        <n v="198977.12999999998"/>
        <n v="12632.759999999998"/>
        <n v="111936.0"/>
        <n v="133950.00000000003"/>
        <n v="1.8100101350000002E9"/>
        <n v="34980.0"/>
        <n v="-2251.8199999999997"/>
        <n v="693436.5899999999"/>
        <n v="182.0"/>
        <n v="1.6610513399999999E7"/>
        <n v="1203225.0000000002"/>
        <n v="214480.0"/>
        <n v="4.668815000000001E7"/>
        <n v="12707.0"/>
        <n v="3390.120000000001"/>
        <n v="113816.81999999996"/>
        <n v="78596.0"/>
        <n v="1008.0000000000001"/>
        <n v="-475.5"/>
        <n v="1.9525187619999998E9"/>
        <n v="639508.8000000002"/>
        <n v="1256562.5"/>
        <n v="644392.0000000001"/>
        <n v="6105.000000000001"/>
        <n v="-55.38499999999997"/>
        <n v="3209726.0"/>
        <n v="109288.64"/>
        <n v="4385.999999999998"/>
        <n v="-186.56000000000003"/>
        <n v="1546934.4000000001"/>
        <n v="15458.099999999999"/>
        <n v="272776.0"/>
        <n v="4931.45"/>
        <n v="7.74555475E7"/>
        <n v="9.643743749999999E7"/>
        <n v="1.7782383999999996E7"/>
        <n v="574359.9999999999"/>
        <n v="21400.0"/>
        <n v="463187.99999999994"/>
        <n v="-29535.48"/>
        <n v="640.0"/>
        <n v="1044000.0"/>
        <n v="-12476.0"/>
        <n v="14358.0"/>
        <n v="53.0"/>
        <n v="2775168.0"/>
        <n v="47177.0"/>
        <n v="2500644.0"/>
        <n v="48.0"/>
        <n v="4.789259199999999E7"/>
        <n v="5.119510941E9"/>
        <n v="6.0072576E7"/>
        <n v="24448.0"/>
        <n v="9249.0"/>
        <n v="185864.0"/>
        <n v="424247.99999999994"/>
        <n v="425703.0"/>
        <n v="68.0"/>
        <n v="15075.000000000002"/>
        <n v="171405.0"/>
        <n v="2947528.0"/>
        <n v="5980127.999999999"/>
        <n v="430992.00000000006"/>
        <n v="277704.0"/>
        <n v="738.5"/>
        <n v="2.1790464E7"/>
        <n v="4051531.0"/>
        <n v="574360.0"/>
        <n v="23113.5"/>
        <n v="10947.0"/>
        <n v="6123.040000000002"/>
        <n v="266100.00000000006"/>
        <n v="2059680.0000000002"/>
        <n v="663766.0"/>
        <n v="2933362.9999999995"/>
        <n v="67756.5"/>
        <n v="1.0543536E7"/>
        <n v="1.5567474E7"/>
        <n v="1140216.0"/>
        <n v="1.0268937599999998E7"/>
        <n v="76182.99999999999"/>
        <n v="1617.0"/>
        <n v="515772.0"/>
        <n v="77406.0"/>
        <n v="1.2867295999999998E7"/>
        <n v="58.50000000000001"/>
        <n v="734340.0"/>
        <n v="83116.47999999997"/>
        <n v="138168.24"/>
        <n v="57914.0"/>
        <n v="683000.0000000001"/>
        <n v="13204.0"/>
        <n v="11823.0"/>
        <n v="574992.0"/>
        <n v="105696.0"/>
        <n v="147103.00000000003"/>
        <n v="153132.00000000003"/>
        <n v="3986.0"/>
        <n v="5769088.0"/>
        <n v="10948.0"/>
        <n v="154608.0"/>
        <n v="437099.99999999994"/>
        <n v="2723.5"/>
        <n v="2.4066224E7"/>
        <n v="3.9522159900000005E9"/>
        <n v="782599.0000000001"/>
        <n v="830568.0"/>
        <n v="3.945072E7"/>
        <n v="1439068.8"/>
        <n v="73535.0"/>
        <n v="1347.4999999999998"/>
        <n v="1.0772436E7"/>
        <n v="4.7949485699999994E8"/>
        <n v="3909800.0"/>
        <n v="191.0"/>
        <n v="1904803.2000000002"/>
        <n v="1683999.9999999998"/>
        <n v="30980.0"/>
        <n v="2127360.0000000005"/>
        <n v="344.0"/>
        <n v="4152280.0"/>
        <n v="1.0917356999999998E7"/>
        <n v="1171512.0000000002"/>
        <n v="1388.0"/>
        <n v="-551.31"/>
        <n v="1.3121203200000001E8"/>
        <n v="358447.00000000006"/>
        <n v="580504.0"/>
        <n v="16092.300000000005"/>
        <n v="44832.00000000001"/>
        <n v="62280.0"/>
        <n v="4.016262156E9"/>
        <n v="65009.880000000005"/>
        <n v="17420.000000000004"/>
        <n v="2597760.0"/>
        <n v="35292.0"/>
        <n v="1100.0"/>
        <n v="29088.0"/>
        <n v="1658680.0"/>
        <n v="4270528.0"/>
        <n v="33788.0"/>
        <n v="3566700.8"/>
        <n v="2.2268480000000004E7"/>
        <n v="29368.0"/>
        <n v="9.252326399999999E7"/>
        <n v="8506.96"/>
        <n v="1120.0000000000002"/>
        <n v="48898.00000000001"/>
        <n v="1182.0"/>
        <n v="58080.500000000015"/>
      </sharedItems>
    </cacheField>
    <cacheField name="inc*Test Reach" numFmtId="0">
      <sharedItems containsSemiMixedTypes="0" containsString="0" containsNumber="1">
        <n v="4242.0"/>
        <n v="907.3997198798668"/>
        <n v="8282.22557841413"/>
        <n v="-110.81540447504307"/>
        <n v="242.6234189450425"/>
        <n v="1952.9280647569915"/>
        <n v="-1175.6123849757755"/>
        <n v="28111.219319583997"/>
        <n v="1150.9798831927321"/>
        <n v="3838.0749435007647"/>
        <n v="1886.8386251637455"/>
        <n v="-13471.475817923187"/>
        <n v="88519.72355300508"/>
        <n v="6746.0"/>
        <n v="1231.5789473684213"/>
        <n v="2689.6448354512872"/>
        <n v="4225.169199024573"/>
        <n v="27256.0"/>
        <n v="0.0"/>
        <n v="12483.507826285042"/>
        <n v="104721.73159533636"/>
        <n v="3308.702073849268"/>
        <n v="30297.0"/>
        <n v="1036.0"/>
        <n v="28792.0"/>
        <n v="990.9949482016066"/>
        <n v="8237.33236238099"/>
        <n v="1965.0834932821494"/>
        <n v="24052.206285474243"/>
        <n v="-3313.9620964687533"/>
        <n v="590864.9090708537"/>
        <n v="21645.92457420924"/>
        <n v="-1714.8516032811317"/>
        <n v="-1108.9535726154872"/>
        <n v="-302479.2908524497"/>
        <n v="33248.71475409836"/>
        <n v="-2083.436633663366"/>
        <n v="169.0"/>
        <n v="-3351.4572606504817"/>
        <n v="11707.18176630047"/>
        <n v="352781.0565118106"/>
        <n v="72223.0"/>
        <n v="-3021.7756410256407"/>
        <n v="39441.21476828739"/>
        <n v="712.7955377028318"/>
        <n v="1105.0797463868018"/>
        <n v="4774.46308095952"/>
        <n v="-838.139534883721"/>
        <n v="736223.9785905683"/>
        <n v="-67641.82671300053"/>
        <n v="12392.0"/>
        <n v="38313.0"/>
        <n v="135773.0"/>
        <n v="712.3610057983943"/>
        <n v="12213.0"/>
        <n v="55551.0"/>
        <n v="25967.0"/>
        <n v="12765.277147541952"/>
        <n v="-183241.3214625991"/>
        <n v="166142.42077832198"/>
        <n v="101254.15767173676"/>
        <n v="50223.0"/>
        <n v="7448.683579349078"/>
        <n v="7260.935324387045"/>
        <n v="-22140.830766990955"/>
        <n v="-8953.308819439362"/>
        <n v="-3855.604562737643"/>
        <n v="51686.80543636832"/>
        <n v="218235.93347844022"/>
        <n v="-1024.8982423681778"/>
        <n v="4091.9400378579717"/>
        <n v="-6172.518522169107"/>
        <n v="-2710.3269230769233"/>
        <n v="-875.1179549114331"/>
        <n v="-3235.744067796609"/>
        <n v="166.1363636363636"/>
        <n v="518531.6167565335"/>
        <n v="708.0"/>
        <n v="42927.680757554415"/>
        <n v="61806.82298129885"/>
        <n v="8806.650595182304"/>
        <n v="-3300.043269230769"/>
        <n v="-4439.8525766470975"/>
        <n v="12092.682147791702"/>
        <n v="1627.9567743908658"/>
        <n v="90233.95160595885"/>
        <n v="3243.070707070708"/>
        <n v="518591.9994455151"/>
        <n v="561230.035674927"/>
        <n v="23568.90845834001"/>
        <n v="1522.5806513988762"/>
        <n v="10984.756801489602"/>
        <n v="25995.64952805498"/>
        <n v="65369.922883232706"/>
        <n v="176065.0"/>
        <n v="11440.0"/>
        <n v="74753.39997181113"/>
        <n v="52467.53004569141"/>
        <n v="-3735.729890764648"/>
        <n v="1129.5064628586736"/>
        <n v="-11135.501118729704"/>
        <n v="-2047.716465352829"/>
        <n v="2124.0"/>
        <n v="27008.0"/>
        <n v="-5434.440619621343"/>
        <n v="23680.0"/>
        <n v="43048.0"/>
        <n v="95731.37828432096"/>
        <n v="127969.3509321034"/>
        <n v="2443.4267370987404"/>
        <n v="17564.970706136293"/>
        <n v="490.81941418542726"/>
        <n v="64243.53834903429"/>
        <n v="8863.557820215881"/>
        <n v="8722.0"/>
        <n v="782.0"/>
        <n v="-97435.7345775013"/>
        <n v="15321.563260340634"/>
        <n v="14568.0"/>
        <n v="-15342.016666666668"/>
        <n v="35553.9113725326"/>
        <n v="614982.3880090269"/>
        <n v="20715.080482696718"/>
        <n v="8759.98620689655"/>
        <n v="190937.22412307802"/>
        <n v="30944.0"/>
        <n v="953.0"/>
        <n v="89524.3236292195"/>
        <n v="319.0"/>
        <n v="2203.083083083083"/>
        <n v="3252.0"/>
        <n v="14724.017361239601"/>
        <n v="4484.853305424733"/>
        <n v="922563.8083308608"/>
        <n v="4640.687446222681"/>
        <n v="21524.0"/>
        <n v="20088.0"/>
        <n v="38014.608066273715"/>
        <n v="20129.0"/>
        <n v="34976.0"/>
        <n v="42656.0"/>
        <n v="25376.0"/>
        <n v="46327.75075581581"/>
        <n v="32496.0"/>
        <n v="5277.375963889412"/>
        <n v="2631.422107500759"/>
        <n v="155228.71252172498"/>
        <n v="16596.0"/>
        <n v="135442.9317693865"/>
        <n v="58224.0"/>
        <n v="7642.629301010101"/>
        <n v="104669.37232365627"/>
        <n v="34331.40841130681"/>
        <n v="12672.0"/>
        <n v="102752.0"/>
        <n v="872575.5758932673"/>
        <n v="-6729.095468882221"/>
        <n v="36144.0"/>
        <n v="11952.0"/>
        <n v="6708.0"/>
        <n v="9230.0"/>
        <n v="47840.0"/>
        <n v="2188.0"/>
        <n v="21862.958786533483"/>
        <n v="21264.0"/>
        <n v="51381.371275992904"/>
        <n v="240687.27670467473"/>
        <n v="2330.6047173165803"/>
        <n v="72276.05663960437"/>
        <n v="39896.53095498044"/>
        <n v="40472.96313625059"/>
        <n v="3402.706745289803"/>
        <n v="256590.189827085"/>
        <n v="79744.0"/>
        <n v="40144.0"/>
        <n v="108.92865566037743"/>
        <n v="83908.93561139028"/>
        <n v="13824.0"/>
        <n v="16249.950467566767"/>
        <n v="24794.694676588435"/>
        <n v="20808.0"/>
        <n v="36848.0"/>
        <n v="12952.0"/>
        <n v="874.0"/>
        <n v="611.0"/>
        <n v="43656.108830866455"/>
        <n v="7986.0"/>
        <n v="5310.142669172932"/>
        <n v="918814.3213320882"/>
        <n v="147990.87340761765"/>
        <n v="20667.982378854624"/>
        <n v="21725.19084499403"/>
        <n v="1926.076663493986"/>
        <n v="8716.0"/>
        <n v="12028.0"/>
        <n v="3485.0"/>
        <n v="2394.8078315548782"/>
        <n v="59728.0"/>
        <n v="677.0"/>
        <n v="68112.0"/>
        <n v="258168.7719356015"/>
        <n v="-49038.02865929464"/>
        <n v="7448.0"/>
        <n v="38832.0"/>
        <n v="31368.0"/>
        <n v="431039.281739077"/>
        <n v="174464.0"/>
        <n v="37480.0"/>
        <n v="48976.0"/>
        <n v="60320.0"/>
        <n v="58480.0"/>
        <n v="24360.0"/>
        <n v="755.0"/>
        <n v="749972.5453705391"/>
        <n v="15672.0"/>
        <n v="12092.0"/>
        <n v="871558.0289362295"/>
        <n v="36828.734693877544"/>
        <n v="136800.0"/>
        <n v="2860.332326283987"/>
        <n v="7311.670761670762"/>
        <n v="3567.8446601941746"/>
        <n v="18936.0"/>
        <n v="71687.90029498524"/>
        <n v="7818.0"/>
        <n v="8524.0"/>
        <n v="928886.0536326556"/>
        <n v="375112.7935556431"/>
        <n v="12366.973944954128"/>
        <n v="1279.0885345511924"/>
        <n v="29241.099263339678"/>
        <n v="4875.159967186219"/>
        <n v="72352.0"/>
        <n v="412.05709134615387"/>
        <n v="3325.2752093750964"/>
        <n v="30980.399716585012"/>
        <n v="468251.58520174446"/>
        <n v="8886.0"/>
        <n v="44216.0"/>
        <n v="6670.0"/>
        <n v="-3917.099264705883"/>
        <n v="835163.4431441235"/>
        <n v="721.0"/>
        <n v="74506.52629304024"/>
        <n v="4525.805651641744"/>
        <n v="211982.56798743675"/>
        <n v="3430.4913632569182"/>
        <n v="947214.7948836366"/>
        <n v="17804.769617734044"/>
        <n v="43895.89248555318"/>
        <n v="3330.8265859513176"/>
        <n v="1034.6505531505532"/>
        <n v="33264.0"/>
        <n v="69295.90861011212"/>
        <n v="-35591.68831168832"/>
        <n v="98352.0"/>
        <n v="107104.0"/>
        <n v="1277.6603773584905"/>
        <n v="40840.56275902148"/>
        <n v="220653.43089796993"/>
        <n v="72689.0"/>
        <n v="45868.577931237895"/>
        <n v="3167.0"/>
        <n v="182977.0"/>
        <n v="-4139.0"/>
        <n v="858731.2893318894"/>
        <n v="113733.02399811926"/>
        <n v="591.0"/>
        <n v="15944.0"/>
        <n v="25284.45871285602"/>
        <n v="28776.0"/>
        <n v="2294.0"/>
        <n v="24140.934248327198"/>
        <n v="27927.645359168095"/>
        <n v="383784.8689565303"/>
        <n v="4867.180381839414"/>
        <n v="12336.516547810143"/>
        <n v="107360.28412252656"/>
        <n v="-5244.919786096257"/>
        <n v="15200.0"/>
        <n v="4406.016218140583"/>
        <n v="177732.61637680614"/>
        <n v="-22307.943423722034"/>
        <n v="3577.8412416851443"/>
        <n v="586.0100313479624"/>
        <n v="53190.34773519985"/>
        <n v="26867.96567803067"/>
        <n v="11794.631822222222"/>
        <n v="73867.82528342245"/>
        <n v="79634.68391804922"/>
        <n v="-468.8229390681027"/>
        <n v="39078.79742521772"/>
        <n v="803767.0032618154"/>
        <n v="34393.05024886246"/>
        <n v="92313.11735021725"/>
        <n v="26031.2425892317"/>
        <n v="34968.0"/>
        <n v="60764.69753865219"/>
        <n v="41704.55586681975"/>
        <n v="51302.34809174907"/>
        <n v="813499.9010067026"/>
        <n v="5344.413287861564"/>
        <n v="1355.0121742112485"/>
        <n v="50977.0"/>
        <n v="834.0"/>
        <n v="1483.6779546983632"/>
        <n v="19850.535995903738"/>
        <n v="18908.0"/>
        <n v="13788.0"/>
        <n v="158194.35632879438"/>
        <n v="155463.96097932383"/>
        <n v="49926.67574669055"/>
        <n v="806.0"/>
        <n v="1159224.1759181248"/>
        <n v="27523.174799839053"/>
        <n v="16648.102564102566"/>
        <n v="62536.36258770916"/>
        <n v="4106.0"/>
        <n v="485117.2917910088"/>
        <n v="24008.0"/>
        <n v="348775.60047412285"/>
        <n v="-4110.868055555555"/>
        <n v="197006.43801426934"/>
        <n v="2932.0"/>
        <n v="135778.0"/>
        <n v="8521.041831761282"/>
        <n v="23294.99113300493"/>
        <n v="18624.315830056286"/>
        <n v="31416.0"/>
        <n v="17004.860569774984"/>
        <n v="176530.73316369805"/>
        <n v="121026.85802044887"/>
        <n v="9402.442231627549"/>
        <n v="409.0"/>
        <n v="2098.0"/>
        <n v="53390.613573033705"/>
        <n v="1145800.8132818881"/>
        <n v="49495.37102714386"/>
        <n v="8354.0"/>
        <n v="884.3058539205157"/>
        <n v="3385.0"/>
        <n v="17889.42716900522"/>
        <n v="94521.03819068123"/>
        <n v="140186.95304835372"/>
        <n v="8380.0"/>
        <n v="41836.98096954024"/>
        <n v="9281.909372933937"/>
        <n v="91455.48216902785"/>
        <n v="5106.911841579287"/>
        <n v="2340.228457833515"/>
        <n v="-6805.370684776455"/>
        <n v="101184.39905525667"/>
        <n v="1084886.0041338943"/>
        <n v="5889.197274164532"/>
        <n v="17141.572195008164"/>
        <n v="52617.010786686624"/>
        <n v="1513173.8122206393"/>
        <n v="2943.0"/>
        <n v="52784.0"/>
        <n v="703.0"/>
        <n v="-9169.89588977921"/>
        <n v="252383.92537502624"/>
        <n v="14192.29610644341"/>
        <n v="32539.82471513679"/>
        <n v="16288.094848712832"/>
        <n v="45998.747661373076"/>
        <n v="-1566.043941890499"/>
        <n v="-8155.295132392581"/>
        <n v="238029.80444359538"/>
        <n v="296316.04910264164"/>
        <n v="3166.0"/>
        <n v="4441.0"/>
        <n v="46994.57194957361"/>
        <n v="30976.0"/>
        <n v="74928.0"/>
        <n v="319215.0"/>
        <n v="74337.34783555879"/>
        <n v="10304.51284768212"/>
        <n v="139156.0"/>
        <n v="1518.52197833164"/>
        <n v="1506412.1542358275"/>
        <n v="1478102.2688662114"/>
        <n v="13700.505742340512"/>
        <n v="346432.0"/>
        <n v="15191.627901522897"/>
        <n v="49355.14766136429"/>
        <n v="235151.7256677537"/>
        <n v="7089.34192875662"/>
        <n v="18520.0"/>
        <n v="21420.0"/>
        <n v="704605.440768944"/>
        <n v="522220.5322484651"/>
        <n v="99485.66057140315"/>
        <n v="53809.0"/>
        <n v="198436.6225564099"/>
        <n v="87887.0"/>
        <n v="58383.0"/>
        <n v="94176.0"/>
        <n v="98203.01132907812"/>
        <n v="20878.940150773076"/>
        <n v="8384.0"/>
        <n v="-1932.5740032635958"/>
        <n v="736.6301882521598"/>
        <n v="48704.0"/>
        <n v="24824.0"/>
        <n v="12805.323359570484"/>
        <n v="14508.0"/>
        <n v="12878.60724827277"/>
        <n v="239756.4690489645"/>
        <n v="40832.0"/>
        <n v="11298.569609865372"/>
        <n v="754957.9919379312"/>
        <n v="2344.31719989062"/>
        <n v="1708607.834789042"/>
        <n v="39617.33808827331"/>
        <n v="155597.61220390114"/>
        <n v="631496.6759659578"/>
        <n v="-171029.13281972264"/>
        <n v="41361.082006567776"/>
        <n v="328896.0"/>
        <n v="-47686.79883507715"/>
        <n v="393969.21381006046"/>
        <n v="177123.0"/>
        <n v="36944.14240889645"/>
        <n v="-2325.0"/>
        <n v="244636.1867645213"/>
        <n v="5708.055351906158"/>
        <n v="40991.0"/>
        <n v="2917.0"/>
        <n v="30129.858010304142"/>
        <n v="67536.0"/>
        <n v="155426.04161359352"/>
        <n v="142017.0"/>
        <n v="1360.0"/>
        <n v="27377.635335230752"/>
        <n v="3742.0"/>
        <n v="3718.7982090643272"/>
        <n v="10912.0"/>
        <n v="81375.0"/>
        <n v="21708.0"/>
        <n v="55904.0"/>
        <n v="29999.0"/>
        <n v="2032.8586555241504"/>
        <n v="-1629.3888888888887"/>
        <n v="16028.0"/>
        <n v="143.13107241063247"/>
        <n v="16852.0"/>
        <n v="-32481.87634408602"/>
        <n v="1708206.3219312367"/>
        <n v="478833.280698995"/>
        <n v="171939.0"/>
        <n v="15219.741730584446"/>
        <n v="40583.0"/>
        <n v="835.0"/>
        <n v="1682142.3970408065"/>
        <n v="3400.0"/>
        <n v="197314.06520909216"/>
        <n v="859355.8016389454"/>
        <n v="6336.306415173645"/>
        <n v="18112.0"/>
        <n v="22300.0"/>
        <n v="41021.01034965035"/>
        <n v="-5299.83850129199"/>
        <n v="18226.07287353402"/>
        <n v="27271.95226107226"/>
        <n v="17865.365284920153"/>
        <n v="12324.368794326241"/>
        <n v="17380.0"/>
        <n v="2397.431412337662"/>
        <n v="740.8195429472014"/>
        <n v="46976.0"/>
        <n v="103584.0"/>
        <n v="1421663.6119132084"/>
        <n v="2957145.620629321"/>
        <n v="295701.5375714037"/>
        <n v="401962.65791155974"/>
        <n v="-6259.264990328819"/>
        <n v="2538.2497044043744"/>
        <n v="13700.0"/>
        <n v="42352.0"/>
        <n v="65184.0"/>
        <n v="548.6915629322268"/>
        <n v="828803.9417958879"/>
        <n v="1592.0"/>
        <n v="-4901.0"/>
        <n v="-1.0"/>
        <n v="2781575.6580936965"/>
        <n v="79424.85021353043"/>
        <n v="21520.39917673652"/>
        <n v="494083.0174314517"/>
        <n v="451969.0476019169"/>
        <n v="5892.736463903743"/>
        <n v="68943.002225743"/>
        <n v="38000.0"/>
        <n v="301057.0"/>
        <n v="33304.0"/>
        <n v="10960.34382388483"/>
        <n v="12505.942864287055"/>
        <n v="3384.357372119608"/>
        <n v="1266.4898822108119"/>
        <n v="5774.0"/>
        <n v="94591.0"/>
        <n v="72816.0"/>
        <n v="3596.0"/>
        <n v="7225.131457071606"/>
        <n v="2788973.47399107"/>
        <n v="66314.09027336299"/>
        <n v="27525.165983357012"/>
        <n v="9834.0"/>
        <n v="6694.244323418517"/>
        <n v="2750.0"/>
        <n v="55824.0"/>
        <n v="24344.0"/>
        <n v="355661.78064012446"/>
        <n v="856.1162160841826"/>
        <n v="7042.0"/>
        <n v="703.6089138134593"/>
        <n v="697963.0017794193"/>
        <n v="-5408.0"/>
        <n v="140191.76116515524"/>
        <n v="69226.2519827057"/>
        <n v="3713.600588451639"/>
        <n v="136021.94433927076"/>
        <n v="51187.119963369965"/>
        <n v="27168.0"/>
        <n v="771764.2573166656"/>
        <n v="1836.7749659863944"/>
        <n v="31200.0"/>
        <n v="40792.0"/>
        <n v="2749.0"/>
        <n v="4191.0"/>
        <n v="2735.763305322129"/>
        <n v="32408.0"/>
        <n v="528014.9002460603"/>
        <n v="364052.8317201946"/>
        <n v="10014.0"/>
        <n v="2389.0"/>
        <n v="3167.6496079634553"/>
        <n v="44594.78717557252"/>
        <n v="2089.0"/>
        <n v="7896.0"/>
        <n v="12316.748702290077"/>
        <n v="130336.0"/>
        <n v="413297.4750028756"/>
        <n v="83136.0"/>
        <n v="40145.0451231281"/>
        <n v="31624.0"/>
        <n v="1077991.8287584526"/>
        <n v="3414378.3623461714"/>
        <n v="33961.0"/>
        <n v="1112119.2232473823"/>
        <n v="6097.679801598236"/>
        <n v="17976.209655993283"/>
        <n v="8740.281859070466"/>
        <n v="78523.7876591577"/>
        <n v="241528.54537694488"/>
        <n v="510525.7835773401"/>
        <n v="487678.57162054704"/>
        <n v="539.0"/>
        <n v="402174.9442943264"/>
        <n v="41913.80333158482"/>
        <n v="25914.86980333583"/>
        <n v="-1548.2517482517485"/>
        <n v="67327.0"/>
        <n v="21547.0"/>
        <n v="50593.0"/>
        <n v="27128.0"/>
        <n v="136191.0"/>
        <n v="1739.0"/>
        <n v="6867.750076904377"/>
        <n v="8548.0"/>
        <n v="8477.109007633588"/>
        <n v="81295.0"/>
        <n v="30004.70678106598"/>
        <n v="422783.0"/>
        <n v="255000.71562925316"/>
        <n v="638490.5708697358"/>
        <n v="171.7430191972077"/>
        <n v="-666.0"/>
        <n v="34016.0"/>
        <n v="40067.77132074819"/>
        <n v="35367.475358651944"/>
        <n v="8574.0"/>
        <n v="42945.0"/>
        <n v="88800.0"/>
        <n v="68960.0"/>
        <n v="13640.473282442748"/>
        <n v="87089.76783125127"/>
        <n v="61263.0"/>
        <n v="-295.0"/>
        <n v="86927.19295905913"/>
        <n v="244.94446624803766"/>
        <n v="88639.0"/>
        <n v="10819.650432716782"/>
        <n v="3415146.312824029"/>
        <n v="120480.0"/>
        <n v="-1635.3828973843056"/>
        <n v="99282.87306978401"/>
        <n v="2740.0"/>
        <n v="674713.5893964444"/>
        <n v="175095.2891772632"/>
        <n v="27267.761882787265"/>
        <n v="755292.1970192705"/>
        <n v="2783.3414049535986"/>
        <n v="3046.0"/>
        <n v="1833.824175824176"/>
        <n v="41782.012858998285"/>
        <n v="84670.0"/>
        <n v="5208.0"/>
        <n v="-951.0"/>
        <n v="3559713.7491901023"/>
        <n v="124961.86865554229"/>
        <n v="171397.6979499846"/>
        <n v="171487.0"/>
        <n v="13324.0"/>
        <n v="-236.26654182272142"/>
        <n v="306362.64151102916"/>
        <n v="47582.020265633204"/>
        <n v="10660.89056827443"/>
        <n v="-379.9251746675682"/>
        <n v="39832.0"/>
        <n v="15096.916288266177"/>
        <n v="3715.6940365215164"/>
        <n v="64304.0"/>
        <n v="1849.4224950396824"/>
        <n v="870202.6270665738"/>
        <n v="869914.7072586669"/>
        <n v="671645.6646040849"/>
        <n v="757504.0"/>
        <n v="73808.0"/>
        <n v="181216.0"/>
        <n v="-24052.254268905155"/>
        <n v="1260.0"/>
        <n v="258752.0"/>
        <n v="-24952.0"/>
        <n v="21780.0"/>
        <n v="1054.0"/>
        <n v="191712.0"/>
        <n v="26104.0"/>
        <n v="19679.892077699486"/>
        <n v="382.0"/>
        <n v="115517.83726793643"/>
        <n v="4829358.92122171"/>
        <n v="754587.2837245876"/>
        <n v="47168.0"/>
        <n v="1912.4647512864494"/>
        <n v="75328.0"/>
        <n v="188480.0"/>
        <n v="20320.776525237987"/>
        <n v="101536.0"/>
        <n v="1644.0"/>
        <n v="31936.0"/>
        <n v="47160.0"/>
        <n v="151109.5480915055"/>
        <n v="189812.14649069138"/>
        <n v="147584.0"/>
        <n v="90896.0"/>
        <n v="2836.0"/>
        <n v="53564.00772307107"/>
        <n v="294255.8766533184"/>
        <n v="1093120.0"/>
        <n v="48960.0"/>
        <n v="66848.0"/>
        <n v="262015.0"/>
        <n v="1742.2862419205912"/>
        <n v="18611.010664212634"/>
        <n v="196065.0"/>
        <n v="28799.9591213684"/>
        <n v="304705.0"/>
        <n v="42309.53451043338"/>
        <n v="268308.13787879463"/>
        <n v="349119.0"/>
        <n v="425717.4049433754"/>
        <n v="36704.0"/>
        <n v="5784.0"/>
        <n v="102837.3565800503"/>
        <n v="212608.0"/>
        <n v="70776.54053278657"/>
        <n v="437.0"/>
        <n v="30593.833113621757"/>
        <n v="62416.0"/>
        <n v="4580.462854940253"/>
        <n v="56424.38286076879"/>
        <n v="17124.0"/>
        <n v="329535.0"/>
        <n v="11080.0"/>
        <n v="25560.0"/>
        <n v="178304.0"/>
        <n v="63840.0"/>
        <n v="113888.0"/>
        <n v="16674.71619489383"/>
        <n v="4541.0"/>
        <n v="162249.9199747952"/>
        <n v="49632.0"/>
        <n v="82048.0"/>
        <n v="78672.0"/>
        <n v="1252.0"/>
        <n v="388445.4591709344"/>
        <n v="4485717.962502568"/>
        <n v="61654.385237179325"/>
        <n v="59696.46358900192"/>
        <n v="787508.6427451781"/>
        <n v="127000.71955638027"/>
        <n v="66446.0"/>
        <n v="3842.0"/>
        <n v="508048.5815841609"/>
        <n v="1743513.9144178957"/>
        <n v="278096.8037571106"/>
        <n v="851.0"/>
        <n v="4306.0"/>
        <n v="140707.77744772774"/>
        <n v="105450.84017266614"/>
        <n v="4459.955788891959"/>
        <n v="334286.3280675508"/>
        <n v="2205.0"/>
        <n v="138432.0"/>
        <n v="39840.80377864944"/>
        <n v="363841.2684161724"/>
        <n v="127424.0"/>
        <n v="4480.0"/>
        <n v="-1714.926829268293"/>
        <n v="1359372.6949487622"/>
        <n v="8088.577927146492"/>
        <n v="7509.580542481704"/>
        <n v="1302.9597264437691"/>
        <n v="43896.0"/>
        <n v="20408.0"/>
        <n v="44328.0"/>
        <n v="4789339.14436694"/>
        <n v="9580.78097826087"/>
        <n v="18400.0"/>
        <n v="94219.27461139896"/>
        <n v="27584.0"/>
        <n v="628.0"/>
        <n v="44992.0"/>
        <n v="95401.68718646611"/>
        <n v="512321.31876843865"/>
        <n v="3346.996773591446"/>
        <n v="110735.50299217622"/>
        <n v="362063.92646275874"/>
        <n v="3853.1854530841874"/>
        <n v="1216203.3615519886"/>
        <n v="909.1640277090548"/>
        <n v="3796.0"/>
        <n v="40784.0"/>
        <n v="971.0"/>
        <n v="3561.2863666847643"/>
      </sharedItems>
    </cacheField>
    <cacheField name="Stat Sig">
      <sharedItems containsMixedTypes="1" containsNumber="1">
        <s v=""/>
        <n v="0.94"/>
        <n v="0.92"/>
        <n v="0.97"/>
        <n v="0.85"/>
        <n v="0.77"/>
        <n v="1.0"/>
        <n v="0.93"/>
        <n v="0.98"/>
        <n v="0.99"/>
        <n v="0.96"/>
        <n v="0.89"/>
        <n v="0.81"/>
        <n v="0.88"/>
        <n v="0.95"/>
        <n v="0.9"/>
        <n v="0.79"/>
        <n v="0.91"/>
        <n v="0.86"/>
        <n v="0.78"/>
        <n v="0.82"/>
        <n v="0.83"/>
        <n v="0.84"/>
        <n v="0.76"/>
        <n v="0.87"/>
        <n v="0.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R1000" sheet="Raw_data_weekly"/>
  </cacheSource>
  <cacheFields>
    <cacheField name="id" numFmtId="0">
      <sharedItems containsBlank="1">
        <s v="80eeb1792c02a9af375f78f7b69a96ce581ec540"/>
        <s v="7bf4a12d226c85cae73cbe9af7c35fe9dc5e1ffd"/>
        <s v="2cf2b6d83480d0f891f7ab100cbc41f6cce7e8d3"/>
        <s v="3dd9a182cd8f41d580ff418ee311b1ba2d29e56e"/>
        <s v="c99c0286226f82b24091d275dbb8ef2fe3c7e3fc"/>
        <m/>
      </sharedItems>
    </cacheField>
    <cacheField name="id_breaker" numFmtId="0">
      <sharedItems containsBlank="1">
        <s v="3ab244e47bec8a87e3369cbeaeb0664cba1921e6"/>
        <s v="44787990264b5bfa10683aa68e43e007be1a5905"/>
        <s v="74416a12180ff76b154481fb85050ee08ebeb259"/>
        <s v="72f0275b8408c93c03f4d0728c1564cc375cbb04"/>
        <s v="a0c5b786d205f6d916e7dc54bb61002a79de3b64"/>
        <s v="751aa05ec6f4ec155697ebe31736306b3ad95205"/>
        <s v="f686b1a81c9dd0bdbd1cc38cce70bcf06772cdba"/>
        <s v="226df1acb896c8baf179b57f7636ffacebc2acb6"/>
        <s v="ca86f1ecc0e2a3f47c69d96ff3c98d513a4e403b"/>
        <s v="8eea0943adbee637d52858591d08f75d350e9efa"/>
        <s v="4205d5e0a2e93d4f7db850540e95e671645f8b12"/>
        <s v="fe090962e114dc4386bc4d418e34110e07b4a803"/>
        <s v="ebd01e4f7ba4d22e3ad524ac53d4f634ea2c20de"/>
        <s v="f4856415121a001021e798a3b9f7007ed4d0b666"/>
        <s v="fce2b51cf3988b3927eaa6421bbafab703a4b443"/>
        <s v="27148e627c71d58dfd922633b256c4cb071dd1cd"/>
        <s v="f3384a6265738a787c774bfba10363037f5911c6"/>
        <s v="9f68f0454bf150da73d16eeadd70469eae32b78f"/>
        <s v="0c04e993d52fee64ce5c03cf21e71da73c9e4e23"/>
        <s v="2bd30440955b1bfd0caaca22b41459bf0368ac62"/>
        <s v="2ebb06a46fdbad7b2cccf7ed2492895333190110"/>
        <s v="7eef1b1f2e9a7598d8f681f4a44c8ace4d4bf5bd"/>
        <s v="c7c45a2c82d2bfde9cc802c6f4202ef6b3007cd9"/>
        <s v="af887a39f00e87c800aea24e312d4e3996e5929c"/>
        <s v="2748804ca1bc434ed81949f96d24d17e3c22e0e5"/>
        <s v="f6a23469305ce1aaca06c92fadee10525122358a"/>
        <s v="98a51c9fb6857bdcb4e029b734755d8bb7bd5ea3"/>
        <s v="5d207e3aeef9d14794455d37b3793af6a6d9e53c"/>
        <s v="ff157db9d5bb0050b9c32dedf49833b4117d5fee"/>
        <s v="562823b6c1b5b96711009f8af6c38f57e5b11b20"/>
        <s v="223ee23d3a727ce0bef2f65a01198eb4647702f1"/>
        <s v="e79eb44fc66510288d67539713b9fa4bd5c0f39b"/>
        <s v="52dfb02582069c2aad0c88a3c1b3a24cd2814721"/>
        <s v="52e408cad23c457a83763860424df796bceaa2dd"/>
        <s v="a8a6760aa3e087a4d317583f9d49b5e3bec21b50"/>
        <s v="3ee536dac0cbc7eed26183df0ffb57c315f7f65d"/>
        <s v="06a18e731b39e34b513a23ca88c03a907644ac3f"/>
        <s v="edef12b5fe16783610387c57e2b62d06fafa51f7"/>
        <s v="e9072e989a02b64628b703b848685aa72902f2eb"/>
        <s v="def207f915c2592c793e1a5fddd0a80569cb6004"/>
        <s v="7f2ad8bcb75699fd079bcc8b718e40dd837681b7"/>
        <s v="d58f9735b5c3f5f3b4a53d3e14da414d2d1531d8"/>
        <s v="d4856b7ec7a5e3375b2fe43f91724ab2722902f7"/>
        <s v="5b96a007927c772e7f691637a108dae4d913d802"/>
        <s v="8616e755b4ea1eb855662e4898b97c6eebb75992"/>
        <s v="0578085e0f7c4fe1eaca4ff6ab0ecab880c8bb8f"/>
        <s v="adf077d568dba3f9c1777bf33c812f64117b9bf5"/>
        <s v="c06629119711b30a89685a4fe7ec5bd96846ddcb"/>
        <s v="72e6b498484678e2f9c694cc9eac236781633167"/>
        <s v="f532574eb6171ef803f3d1646111b7253d4fd6be"/>
        <s v="58979c8dd60c0e397115378b74ffabcdf76f161b"/>
        <s v="71d59b7df65d84116f6260211f7a1425dd2e4451"/>
        <s v="1a91e24e0d5b7dd1b4cd8c5d28d75bffc6e3e3a6"/>
        <s v="a55dafc8a59695a7c11da21102e948c92134dc0b"/>
        <s v="1e5f39e1d9f26f2b6bba277e1adde98d50b14ba3"/>
        <s v="5d2f13470190cccdc89c7157d10e82f90ed62903"/>
        <s v="af914d09f8c242dd1d5b43adfb1d1871fc412964"/>
        <s v="75eccd0e8b90f6d8a6c0fb78c66b17d8b7e83f5d"/>
        <s v="34a03fd2573870ef36bc115cdf5d2c4c97692fce"/>
        <s v="98033d23e5261ab5a28a90cda98e6538fd3b2741"/>
        <s v="e1a52fa4898a2da04237a133bb73ea77462d9eac"/>
        <s v="cc2cc9e725fc2e6ddbddc2edafc6aa7bb589296a"/>
        <s v="7a409614ba48365799ee271cfe6a35a063ee7074"/>
        <s v="bbf260b9900a1d742557d880116076352f822b08"/>
        <s v="844a7eda7c0c7a5732b2b1888cf04bb657222793"/>
        <s v="fe52d2d5d0795789429a54691968c12421f3473a"/>
        <s v="6e849c2aca15e2c2ebd4aaa58e1234bc1e56fb0c"/>
        <s v="cb05e3b3dbfbb16a67963d2cfb1f2b0b6be83875"/>
        <s v="d81e5ce3e7aaa37edd9a05fe40405230d1d0408c"/>
        <s v="afc9cea5eff57f4d47793888e881ed4ebdba06d2"/>
        <s v="d8b563507c951e1372fbf39f757afe3a6aed0a64"/>
        <s v="b05091c2c2c44017cf8eb6f92c9a0c3c640e36d9"/>
        <s v="a5592b2b73d819dbc301c2a516ccf25a445e5f20"/>
        <s v="43e07678649e8b7545e995dc3704560f5dba40a9"/>
        <s v="f699aeb8b0814cfc23fa858d7027772a03b5938a"/>
        <s v="0fe16c5b88ed41eee569b7e8f2ffa0c036ac9416"/>
        <s v="2f1d6eeb0b14ad3343f12e54595d11c9b991508e"/>
        <s v="cc7645406e05ebb4b87a80b898bec62c68182a1c"/>
        <s v="78cfd36a813ec9b1055536d5816aab4d84387672"/>
        <s v="8d9913a4c5fa1a75a0f15dde3d4dad7bb5af8eee"/>
        <s v="d069ef9566820b3116cb3c455c3308a461b2e1ac"/>
        <s v="008aa9843c8f7fef0fd5ae4984413489b09b53c2"/>
        <s v="a0c7e3fbb6389fa919db67c25bc340d01e9a9713"/>
        <s v="1a75a1fd43227988ba39505bd34887e223dd305d"/>
        <s v="605ec3c4f69205529e8be65d7b0f1d6c568a161f"/>
        <s v="72bbc87cbd82b262458fd97016abfbf79be8afb6"/>
        <s v="b8ba4c7e32f9dd977d0786e439c2140cc4fd479a"/>
        <s v="a05a6a57f24fdaf362f49a6eb651d7cd908584bf"/>
        <s v="16442b85be0f56a71dd9b5751b638ebfc206c3de"/>
        <s v="96fd19cdaabb198e9a6314863502fc5ad1ac7b73"/>
        <s v="f906a44d40f212802fef3ab87bd428c6405f2266"/>
        <s v="e7981d16a76533e9f275e0f8248addd0aaa62321"/>
        <s v="152fa29eafc2700af067a486d00efd7a6737de61"/>
        <s v="187a8e7c155f14dd232e0ec38ea59d1a817e5985"/>
        <s v="68bee94531c2258f8dd753e65a37e60a89ef6e31"/>
        <s v="f146762fe54bababf13c8d2ef93ebfa351b17d8a"/>
        <s v="64ab8b0f91771d49b37c12479b844b42e6d48f4e"/>
        <s v="807dae2900db80d21c2726694cbb529515140eb1"/>
        <s v="cadc86d4508fee77903d733c4296eea7446b2b20"/>
        <s v="093be2ba3c6fa14226a24721e21115a2d35acdb1"/>
        <s v="ab795a4f8d97fe4df097a1ef3ba5ec9204a4d108"/>
        <s v="40c52db896d5723332df46d9b3c64cbd2f9d0b0d"/>
        <s v="43a162bdcd73c5ccbe0a87e9a68ba21002e8a391"/>
        <s v="a21a8ee86ff6cb66990032e99a0ce717de7c3e9d"/>
        <s v="24f4bdfd8bc69fb805938d228bd26412ebcda6d8"/>
        <s v="07d6741263948493ad6ff8084413796f679c513c"/>
        <s v="03d8e7f2198820085c99e95018a4cc374d5f5787"/>
        <s v="b77b30f95874cefc7e92146c1e4af21b3c74a022"/>
        <s v="032b6bb03ce3b0f16e4760f3d78131cf54fcae15"/>
        <s v="585d80d86bc09aaba44858cccd8bc8509feaef20"/>
        <s v="5442a6f2afd9d9eca6b42fc96177eed16552f4b7"/>
        <s v="6ccc0a039fbe5ea1d63f4418765623e710e09fea"/>
        <s v="69d486dfbfcb4095b8be43e2d68a5a6e97e744a1"/>
        <s v="fe072e0486d62d16e6b97bb07c3d1c289d0ba67b"/>
        <s v="b3e3c954684f49962bdcb6426a6b9a38195f27c8"/>
        <s v="33d3c2f3e03a5befc8dd3de412ffaf9b3b031089"/>
        <s v="d534b38cd4bb6f99ba551609d16aa296d59a2ca7"/>
        <s v="fe69de961802b84f1983008928e9716a030fb86e"/>
        <s v="f4672241a3bb0e31730868468b1c096ce55131c5"/>
        <s v="c8fe850b5111c105ce6886919e0a0efa5030c26b"/>
        <s v="d1a36658404c6aaf90d6e05d948fd4592f76175a"/>
        <s v="def2d83e552985062d85b860f72f51780b7878b5"/>
        <s v="18d7131fbc1e67b282dc378491b4b5048b0685e8"/>
        <s v="a9a1e12c66a308e8a372f5ca7f5f62aabdcc7670"/>
        <s v="c1d84d33b84632b4800375e46508e56c3eeec92c"/>
        <s v="43daa81f6fec386db216d8b6043cf144e1b5b2f4"/>
        <s v="a2eb6447657e9c80697ce63364de84964e7d18ff"/>
        <s v="aa214d627af235fdc971e01251d74edf9a371a88"/>
        <s v="ae23520b0ad6ec7398ad3f60942717e2e546c2d5"/>
        <s v="09f9417c56ba7d367d04afd28972455671ecef09"/>
        <s v="52b8158290ee58d70036bc145a35d76578684a64"/>
        <s v="4b6a753ea78de08f19a0e9de700ca639a3d26e05"/>
        <s v="f2284d077cbec16fc85690413f650bfe1a45a371"/>
        <s v="468d88ba2d6ecbb1dba01f35e73cd80b59191f47"/>
        <s v="80b6c65222421a25c14b65b14c14c2df73281a04"/>
        <s v="cdd3ddf50b4c64f442bcc309105a0d0e4babaffe"/>
        <s v="c90dee7756aec5247aa6a62fbb72b3938867a536"/>
        <s v="d9494b733d09fff8bfda4a7b7d08d2afcf9692db"/>
        <s v="918c1cb218d5ca773b85df49a5d41de2f4293265"/>
        <s v="2df6ea56fc3e9255807b811159faba2860d5aef0"/>
        <s v="e20c50be3ee4cd3c518802a655f9cd499dbe73d3"/>
        <s v="3152a8bc1f26a4ccebc0b38314352c50acf72e92"/>
        <s v="e742023eb30f937888ec144a0da6709dea8aff4f"/>
        <s v="1ead197aac993c1c7a6afdd54e64a0eaa9f6fec4"/>
        <s v="7cc8dbbfa65c938169202722f48069908430aa0e"/>
        <s v="a36f7db9bfb6a5c89d39741db3bb953dfcf36f27"/>
        <s v="4ae52ac2a852e55032bc7b8bfb5b07a5a8be8516"/>
        <s v="a4fb4ac44241813463f7c2a363f9314daa461762"/>
        <s v="62cf6420f0dc21706defb4cb94a97c509591574b"/>
        <s v="3d1f9ec2c96689e37904c4caa31fee5be308f256"/>
        <s v="57de463c47e27ade1096e6e98540e0cf7025d56d"/>
        <s v="11f0dbfc35091fa24c8f37fba911cd5feb634b2d"/>
        <s v="0a9797b236cb08b200e0c3bcbcc713c025696215"/>
        <s v="7e30fb4bd7fe1051ca3adfc750c0227f27ae5f68"/>
        <s v="515d617f82c48c2b0c9b6422e43d80b6ef542d71"/>
        <s v="30f4901e40630f35f432547b7a025f69b69b5ea4"/>
        <s v="0a2fcf8a43237b5c7dd433ae5fca1052da60d8da"/>
        <s v="564373db7ac698e25e5428f9bea8e09911287d93"/>
        <s v="807ad6a113e801bb74ac84de0a986dd34e0c5b50"/>
        <s v="920ac3eafb6a2e083d6c75b06ede13d757d9ea72"/>
        <s v="23fc0e5d9b27ec49b9d41143df30b35b7d8a395f"/>
        <s v="68a62c4c7b45a21ba3e8d2f6c1d08d7506881a45"/>
        <s v="f8ac64eae66270ca72ec9448c21c88a290d1a1d7"/>
        <s v="e9c3c10483417155fccbe2f4fb5e3126a6ca53a3"/>
        <s v="6a823e93cfa9aa9b6995f919cc1a2e1c51dd4259"/>
        <s v="0645302255cd784b8a9bbaea4af2435a61138915"/>
        <s v="304d74b07ed73259c58f49f2e6bee8e9630cbff4"/>
        <s v="e68a8cff3afe40a8839fd2843c44af95a67e4f94"/>
        <s v="a283ee6029a37f6971b028e890a2c96f522c6ec5"/>
        <s v="7e141063dc946ec6dca8001746947c51cb4efb7e"/>
        <s v="11b7cdbb7b2a7b01fb507bed6f2cd20abfec6fa5"/>
        <s v="a69f07685b437603b18dfa39298ef057a4fd9162"/>
        <s v="c53e6e83fbbd5eb083a5807cce64ac454523c107"/>
        <s v="963ff334ef60cf99e4ec3ff0da20d74726319c3f"/>
        <s v="5e1ac457656683ca1d54fefde2fbef5cda623acb"/>
        <s v="c894c326b425039a6c872863133c47dfc012a00c"/>
        <s v="e4532ca1ef4877d41c7a8a55cba89edd2372c8cd"/>
        <s v="40e300c9e130ac58a67a3bf24f6dfcb299855c0f"/>
        <s v="9f829cb87849644f5b98e637ae3740883417c0f4"/>
        <s v="6295b8ebb4872745a261b43c20f026a7a8e2becc"/>
        <s v="d82924f9337a29213bf95550f87d726867c13448"/>
        <s v="3b7b0d4ca39bec03b42555eeb4eef2ff625d0347"/>
        <s v="0f92494edc6d9568f88a84277df4725c17addfd1"/>
        <s v="e2c44cd2c6c1d8fb316b7fb6d8f28e7437d78128"/>
        <s v="cdd2ab6a4c3ede51032eb1655b842eda57e22349"/>
        <s v="f9d1dabd627d19adf89e98f5c2972b32ca7adae6"/>
        <s v="706f73bfa6dcd4ec1eedd043593725d9cee23d6d"/>
        <s v="860aa40002ebce2ac9e572e2cc259fc9eedeea1b"/>
        <s v="1cf9a620219096a21c4c672c9fa0db9ee7502848"/>
        <s v="c69c210ee57535480d82ca925826724d543fa081"/>
        <s v="735923aea7b4fadc646af6473d3cf567582042d2"/>
        <s v="ce3301519432a1cc0a7368503b9087686fd430ce"/>
        <s v="295e610508b6d4d4d8831a740b1905e09b85bdb5"/>
        <s v="b229ad61290999c764fb14473ded12227980277d"/>
        <s v="1a5ad8a9545ae60650ae3d6e4cc5ba8ed3b5c049"/>
        <s v="83f1bb455a108a43967f4ea9452884f192054f50"/>
        <s v="cdfc49ea105a8a38068272647ca434356ac5c17a"/>
        <s v="0fea228b52c4a313f9df728bbff2ad6ec3e532cd"/>
        <s v="49ef862379d23c5ebed1b8c15bb9629cc94f5a1f"/>
        <s v="da7ec9bf64dbf7f08e739935166c38419cb6ead7"/>
        <s v="64995d869a637617c795849db990c4a0bb1fd797"/>
        <s v="132cf4eb678c63ceb5db68ac1205fc8da054a4a7"/>
        <s v="97b1d7af7d2d38ddb0e7f300dfba2dcd993651d8"/>
        <s v="f6f3fccf49d3769fdddc73e28b01456503f2a8f6"/>
        <s v="30d904b6b7ab656e923bd717d31044b64e751e97"/>
        <s v="a33e0688d4289956dc01c541ddf69262cfbf75f2"/>
        <s v="98c5232b7a5bc33001245311f0fc68d3fd9f9f88"/>
        <s v="dc923cd01e4c022c7fdc1adea9917c38043c5ecb"/>
        <s v="578a6410671c77cefb59835d0a20b375f1130e6a"/>
        <s v="0db4da617e3a53de42b3f1d0cbd1ee8b4f71e985"/>
        <s v="79bbe6dc5bb1ead817688d1f4c57b07e76327696"/>
        <s v="81f96f42ec30a0e38e93af4bc5f38e02a99e32e0"/>
        <s v="8ce901d519e9c38c025605211901dca614143feb"/>
        <s v="3977aceb740b371483c8369699f57c47b3942044"/>
        <s v="8107db1b467ff91ff381dcbfb96b43f3afc3b710"/>
        <s v="9481c4623b27152836b7a51098a45b5907f3dfbd"/>
        <s v="f0bd8583c97cbfcbd4292b712384ee5fc5402aa3"/>
        <s v="7b6c41d74771a6d602996b526d54c3f5f9bd7843"/>
        <s v="a2ae8deedb1f7ba8bffaf9e354810055a2920ad4"/>
        <s v="a67432cd2d8decc0fa95d0616fa42daeecc47270"/>
        <s v="ead70f002c713b7829f4a18f60896443fcf93ffd"/>
        <s v="b3474943564d2d0f81f8c71d674578f581a0d18b"/>
        <s v="1f4618658d743df14630336cd431f408e6aa97b4"/>
        <s v="94f879200f945154644e1e93578e98066c373fcb"/>
        <s v="de9372851423b3f49b1aaa5b1a9275cc0bbc0bac"/>
        <s v="4ea28af46ec3dc0312f63caa6c52a1c8982b0a5b"/>
        <s v="790f5e4ae502dd52a566ad7081a74e10af138029"/>
        <s v="84ac6fe1b43a7e290b130f591115005504422e23"/>
        <s v="8ec6d3842fa9ab244a04906a9e0481735f327564"/>
        <s v="29a3f755c155340c413c9d04a4065811d0b18e33"/>
        <s v="528b6dfda674a9fd2d39fbef4456bc00bdfeab70"/>
        <s v="ada4b6d88c7c7d4ca847af1b1a0d18fc70bef75e"/>
        <s v="aeee0b36cbb9cfab041b29cc3cb4c777aaa8fee9"/>
        <s v="c9df280ee74b5be98992c9b44ec19fba79481c7d"/>
        <s v="e47ae90c81842da4bc38e7547e8a18d977b5ff60"/>
        <s v="ba685740b6cabec0f445e7bffa313e6a90d044aa"/>
        <s v="99f8c1acf101f05a0c709e7db2aeaa1905b8b3e7"/>
        <s v="4aeb9c873c91e0f0e119209511868a304c7848d4"/>
        <s v="440d4e02884259468864d32d9bee60ba11a7ce96"/>
        <s v="72374d321a0b533c68d8e62372faae7815fd2d9b"/>
        <s v="219f5a48524da615cae82684996156a07767a1b6"/>
        <s v="5ee720e9a7c66f2ae7c552daae1f170bb4101492"/>
        <s v="b79821cc12d705124930fca47a9360504c792dde"/>
        <s v="8aae7632e326853bd99fa67599cf5eaeb1d6f1b8"/>
        <s v="222338771f86272b8252fded38902bc0fc9003d8"/>
        <s v="414b27a67f65790e520d3102038e44f5ba09cea9"/>
        <s v="c05339ba09179420333a64097de277561d085252"/>
        <s v="21c5b1a02ef0260757ed5250c88213b4c878670e"/>
        <s v="1c77e6921f1f2fb3dd2af80d91a18976aa8f4f11"/>
        <s v="4df763ddf60fc90613fc23acdd7d34b2104afb27"/>
        <s v="2d08800d26cc21962ffbb235098722910e72af8e"/>
        <s v="30a04fef3e92b5d1bbc0c464160292171d5a7eec"/>
        <s v="d4635e14277cfb4a2ec143c0b0c82856a56a8568"/>
        <s v="2e3761a97be453a1d359b9a0a222f1f2ed92fbbf"/>
        <s v="34fee2326d995ca04ea4affe8e781555a914de7a"/>
        <s v="fb654fd395d62216b6e0b955e8e279e6eb4eb45c"/>
        <s v="7a584a47a2c6d584d4b0f51d0562d245c8fb98bf"/>
        <s v="495bef7b21f69e8b428f26a287ebbb6a7a121353"/>
        <s v="6554775f6b49b742acdf6ebba64477c9da9e3d93"/>
        <s v="6766088855669ba86d1ce3f18a716cb53d5e7a4e"/>
        <s v="fbe2e11a5242ca0f88824c892be295594ab8d907"/>
        <s v="111d6ec6feb564d6a289392cad6953a3f2b87210"/>
        <s v="9b2f03950fb6787dfbda8275afd9a6e49a351e4d"/>
        <s v="ce1dd190fd671ac3771052c5649d4fd8495997a9"/>
        <s v="eb4178c83adfd8c9b684a648026748312e5d33a8"/>
        <s v="bf57636b68c3546d9b3f7734325149ab7543eb50"/>
        <s v="9e4d714385402a6ae254cd01032a936151f6e2ff"/>
        <s v="733df6218189e44e987bf9e5726cc6bc25133586"/>
        <s v="2e55493d6a0692d864ed10c8506c4a0a13878ba4"/>
        <s v="b7114405bbfb4482480608dd744fe463999ac94e"/>
        <s v="fc01ac0bdf0b97394691fbbb3fa3f8fcbeae6300"/>
        <s v="ab233b4167bdaef7777230308ac202bc16933430"/>
        <s v="fcaf08bbbdb88ce27f1a4e40caac07952cb3c638"/>
        <s v="164a13a0c6cdb90405d111731a3345edea987183"/>
        <s v="adaad1648af864c96d467692edc48bd59340a46b"/>
        <s v="4fa30273d650e4556ea642d6c5de8fce42daa828"/>
        <s v="50e570d542c2f08daef034a970ddf13148a27a8a"/>
        <s v="495834e41b37870faac6cb909b0176a11fddd612"/>
        <s v="11277770c32419cbe5c279e80464cb88d90c02b1"/>
        <s v="caeb1dc3491f2e80cf12481785551cfdc8619a65"/>
        <s v="899d0dc67f54fa69d72807b5f10ea9de12ca72f9"/>
        <s v="b5163b01e4cf8505b8c254d09781f2988b3977e7"/>
        <s v="7709d42f68c30402e775dc4eb7e15e1f1637794c"/>
        <s v="eb6858c0e71499c739f4ced6867a2015df3df790"/>
        <s v="c74041bf117a7435211558bd767cd1fafdcd750b"/>
        <s v="484875a021f27a7505574278710f82701a1f41fa"/>
        <s v="fc53a508c3c09b5a3bbba1615ef622eff6cf2989"/>
        <s v="2b1ae11bdd46fdc6f2b16ab37627255758d1ef49"/>
        <s v="5fe2e2370a997989736fd49ec48d284fdad0142c"/>
        <s v="7c510dcf1e72f9728d9265488cace5674b3bc2c7"/>
        <s v="8401142cc8d0a65a21561874285712a1525d68a4"/>
        <s v="300fbe9131fb13cf5ad253b620f0519af71c6605"/>
        <s v="1fb4a83810e63bd8a50fc4d60ee47813c6a0285f"/>
        <s v="63af3f611fc4df9b3391c64348fd33671cabcd03"/>
        <s v="f2cc53744e2c39c2f7fe5c8542ba961b11320fa2"/>
        <s v="b504c0299c3b8daa20bc3bdca08648d7493862d7"/>
        <s v="d85df161f65cc41dd44843f8373d978e97e22f4b"/>
        <s v="401e067d8c549cc2f5c13344b4244a349838ac17"/>
        <s v="c6f849f29d721144a46a617848b43e8fcc604713"/>
        <s v="fdf93fafa3b63531363902b22e1c235af77fd76e"/>
        <s v="fc7a47ea623561705963159c63fe277cdd983c95"/>
        <s v="93d344603afcc5fe65789681af3c476be928b3bd"/>
        <s v="5794e7540a3e9e9ca0759364817ed8232c2a078c"/>
        <s v="df6515c937fc5a48884581430364280a9b41a69a"/>
        <s v="156d1188df360e5e1c0d871554f6ff5f74f05f4f"/>
        <s v="355e40e1cf72cb19f6211dfefe33597be79295b1"/>
        <s v="1e78a531e7677d016841cbe7e9e4179f61830997"/>
        <s v="8ccb1f8df6bc47a99d31a62189505b766c41c64c"/>
        <s v="a99d21a96a403d05fc26288c5c78ee8f0eb93889"/>
        <s v="96b311ef8325e56e4735278a3b53428410414955"/>
        <s v="fbd91b46ea812e2231f0eea0bc25ed4bb82d8409"/>
        <s v="0304c1356b748ac056f883161044296400075553"/>
        <s v="e0a29b99200476a9ec1a25854b4a2ac4cf198ab2"/>
        <s v="d679f7aa924d46e2bdf3d9fe1465c3f5d400fb35"/>
        <s v="e22b7e1022a134cc35397b1428be509484ccbc98"/>
        <s v="ef69b4169589938ceaf3edc48bca0409aa07cb23"/>
        <s v="ac4458edce49cff0358326ce90c52484d2438955"/>
        <s v="b9f11773b4a99dba84054608c189cdd6c007b572"/>
        <s v="d3bad06a1ce36fd6a3e3cbe8f3d5aeb9516d9245"/>
        <s v="fe99b999af81b026cb347722798f5f60515448ae"/>
        <s v="69a350e0a512256770680376e9f391593b02f8a9"/>
        <s v="fae831f9bedc3941f2a45cbfb27c782f1e1da588"/>
        <s v="a387430f90951b20391e0e88cd0b96a9a1dabaf8"/>
        <s v="55278aa277496960e98c0b2158927278885a0dc2"/>
        <s v="e2061445fbba07a0e5f0ca4dceb61f6f0e9dfd8b"/>
        <s v="b90461f0db3a8f559cdf2b6de0a6b7bc0bd16298"/>
        <s v="7988257704679ab3db5fba0cc36162fee18f03ee"/>
        <s v="586d95a488b1b234c3f57cfd29790ff3a71ec8cd"/>
        <s v="1adca569ab190a4d3e9cab1227764b31d5edd621"/>
        <s v="20276e48ac5939ba50d14ebf11e35ed3ba557676"/>
        <s v="3bd1ebc30bc3706e728b3af77e701afd2034178d"/>
        <s v="4a04c24f1caac170357b062de80f7708201a9845"/>
        <s v="4395331324650b2543e9a1b6e95a9efbfcaab8a9"/>
        <s v="423cd5997bf52cc6df08df2ef21ecdbd0839adf4"/>
        <s v="a8840cd45657b030ef58ffdd27925351a6cafc27"/>
        <s v="1a84b7a895e01e5bfe3c9b3af177eb35846e5542"/>
        <s v="e009f1c38463f9cc010e2a72445ba87d7b2c71f1"/>
        <s v="543d55394d45c02d609ecc2f66f2613d64514422"/>
        <s v="adaacb13a924dc2e13fd6e9c55937ca572c553a4"/>
        <s v="5a2264dfa2e73e51f4261e24014e016cd6bd2be8"/>
        <s v="7c0cf1a3cf84b1467467e75e47f91646f68434b8"/>
        <s v="8862ca89d62b0b453d99b69c8837c79f0b32fc13"/>
        <s v="f9bb9ab65d657c5d03cafd0cbc3b3f6d84b17eb2"/>
        <s v="dac0954d2574b67592fc3abc6e471c4ef856ff67"/>
        <s v="6338926d386077e3c27a79e5f159ff6670460f04"/>
        <s v="7c0de88744671f8b7b041dabb9a0aca77da3b8cc"/>
        <s v="cb0b9f6448d27a6f33e03a6716a802330a07df32"/>
        <s v="fdcc35011c85f6ba8071f9cec22541b5c29cf2eb"/>
        <s v="70d0e1faadfcfe4abf1ab3777d85e0bc8d5cf51f"/>
        <s v="1b7dd0fc5b961f334d3fb41372b2c4baff7c39eb"/>
        <s v="d61d4e7822d758e1d1872542823e1c020e46bdec"/>
        <s v="0e22a15a389b5a89726038fd5587019c1346a139"/>
        <s v="71cea70f1245a058631df2b5a8b14fcbea0df974"/>
        <s v="2f6e105a31c1412ef0ab5c23750bb1c6e74bb579"/>
        <s v="467b4b2ec436a27e97ab1cbf3faa955424e22b09"/>
        <s v="0c7f028aa66c332b81e58b986b85f203a7dbf024"/>
        <s v="a3f84dcf786277a137b1afe9edf3b172ea09f131"/>
        <s v="62cb6bec659c158cfdd2b1550532d281558eb01f"/>
        <s v="122987dc0666f7ec541d120ff2bae8deaaf965d7"/>
        <s v="9f12a250684eb951f8ef9f05a49f82f165e34c1e"/>
        <s v="e8340efa9fe355fc56ecb997706f21a2facdc681"/>
        <s v="a4ad5116ca805af35a511d604665ab9f241c08ea"/>
        <s v="e15a81bfdf75d2c764bef5e32e07cbea1c6f7b27"/>
        <s v="2c8b8c2e41d2423bb01634e4e9a4164f64a22f99"/>
        <s v="de06ff908c4becc648cbe86a5c59fcefadaeb326"/>
        <s v="cf6b9696666d946215f15d3e5f7303b654b2d3b4"/>
        <s v="3f1ebb002181976070d7a953eb906a5aee19c6ba"/>
        <s v="93676f91657151712a1f456cba21593775f32cab"/>
        <s v="25b293e91eacecef5a647392beebe3c6df999788"/>
        <s v="683ec067784a6a2bc2d74146b59cd390f632cb91"/>
        <s v="2ac7bb33f291c00120d9eea018ed50a2d8632683"/>
        <s v="42ec7b5d5f5cddabc8c137964aed32c20b52ab28"/>
        <s v="02334f1abb8679c750bd1fd233a82fadf2f6117b"/>
        <s v="77c8c4b3e60ea4c81691a231e7efc16c2d729eaa"/>
        <s v="90a7175f941c0d302da30ae67409ea475cd5d7ad"/>
        <s v="2701c9d3105ae1a16458e70a8091f0f86efccf43"/>
        <s v="d140b286d4f2844be0d07336e5b4a41b9dac99e2"/>
        <s v="88e6c0537f241b2f0b8212afa83ba900c2cb6b53"/>
        <s v="53763f6c7cd26ae57d16da3ad5a75654a5343505"/>
        <s v="7ac16e0775f99e1754985dfa695b229a955a654f"/>
        <s v="1210abc218ef00a1a8d70bba590fda1925cc5894"/>
        <s v="d04c24ceba52af99fc1a3f389058ee621d1b8729"/>
        <s v="740b7f3b1b3bbd03abce65d76b64fa3fcdf1bd0d"/>
        <s v="f9758adbb3eaf014162c994ef9dc4b430c2288a7"/>
        <s v="94eaa10d57e8bef476e74938a950da4668163bd2"/>
        <s v="16bc1d4ce5941b94ea140c9df2f8832d3b83b34a"/>
        <s v="79d91d07eca2b4f899df2f5fd1b31ff4cc01f971"/>
        <s v="dd879898fe474e89ceb02fdca36a42fa2662e697"/>
        <s v="910c3480d6d5cb46a6364ca7fae92c8b8084584e"/>
        <s v="612ff800c950fc3893841867e14b5ee9a91022fb"/>
        <s v="00ca8198ddb3c520a77be14e56dc21110871e518"/>
        <s v="ca876c9cb15a38dd6a2e7a7828dc34f1f8890b93"/>
        <s v="f385f60b97c409918c422c3d2d13fedb7561f333"/>
        <s v="5fe6f2022becc96350e8d7b5bb8bd4d47641ada7"/>
        <s v="d68573b1f90bc4e6c8c6a7fd7ec5b4e9f9e79e9d"/>
        <s v="8054931202a9f9605198b8be3cc1af20bf17e11d"/>
        <s v="0d9640f303997ccf3fb15ae7c873a0a281847cab"/>
        <s v="6b23f901ff5d3877c253500717ecf4bd3ca064a1"/>
        <s v="39b43471f3b288e2ec05e3c3eea08ae447196574"/>
        <s v="dea08a9b6b7d06fcc88e13cb3a131188ea4f3d1f"/>
        <s v="805f18d5322a0d77da81627a57fbdf8139c04fbe"/>
        <s v="41bd5e1dd719c7018f97aed9b49cee65c00c0812"/>
        <s v="a804ddc69bdf8e70d217aee59b71b4f02e2537be"/>
        <s v="fbec5d8e5910ce81451e5ce9461299c237231453"/>
        <s v="cce5e631e514640f1fc54b1252013d09e37de8ec"/>
        <s v="e23275cb5e678dcd5697cda281c1a1045c5719a8"/>
        <s v="1b2dcc9e76f7d03536d3d4dc928cb50f0d342776"/>
        <s v="84c8dfbcf0dae950229c009cd72548f4974023bc"/>
        <s v="c520512995d7250c0e213564ce83abc68cae8714"/>
        <s v="caa174fb747936bdbc5e7b51fb47ddec8a437d9a"/>
        <s v="1b1c98ff2dfd19e927d46c7a13ffbae3fc2f2c5f"/>
        <s v="23bb31c53d414796e5892f76190ec1526df21199"/>
        <s v="69d958fd5e8bfbac6f6281b2d1fadb6346c2b980"/>
        <s v="21b6b13442a105fe2f39bce274654aae5bacd4cc"/>
        <s v="c3b5d9af41350b782449162b9eb23f50b7530fb0"/>
        <s v="239530df8aebc83ed012bfcb167e935dca381d39"/>
        <s v="8c3f770ce54f1449bfe0c759e1d28b1f14c3d904"/>
        <s v="1daa4f8893b09500846bf814f48157e4157a7338"/>
        <s v="9a0ea5c7b507c25d6afc334a5825d019bdc94d7f"/>
        <s v="3c54611ac8cc5e390f19508d99c6072c2fbe175f"/>
        <s v="35e920aa74a3ea218a66c5fd863af14da8f22106"/>
        <s v="a1e8d1110a8d3dc91842909f33bb3670c7982c9f"/>
        <s v="2b0cc603cf4846039842e003d43df306a2aa2d2c"/>
        <s v="aa66e4e585b9fff0068c321fd9db83f02d6fd849"/>
        <s v="b70c17c55c480fa265ded25bffec7b4436e42b6b"/>
        <s v="5a69e55fdbfaac0e8ecf643bd42d77bac093b6af"/>
        <s v="de2f33343d892c8a7668a15f8c3fbe4902104e66"/>
        <s v="4372072a2548fa3f0bf18e377a627feaf8635665"/>
        <s v="16264f65bdcf64e5838cfd4e5dca283b47f2dd3d"/>
        <s v="a4913ffdbfac2db9c5fae5ee3c79ab303cb7d36c"/>
        <s v="8fd192b00d2c5ab3c46f28239edf0b2268200b71"/>
        <s v="147c2860bc477049dfb95250724c645ea8e5f3e4"/>
        <s v="924dc29f569686902f111b036010bd8e727d9c0c"/>
        <s v="9513454e33129b8ecdbec7f5813c9cb57e698168"/>
        <s v="1c01795f9ff4f2c6e5ee8f1d8b0d7ad217e793ca"/>
        <s v="7fa37448bd099b32a2352bbdb39b6ab201250953"/>
        <s v="fbc97819bc7197b0d2678cbddc0cddd13b9cabf7"/>
        <s v="cfde8f92c5ab0d001d5161ddbfb470e8005603d9"/>
        <s v="24f2c66b88a411c2afd6de036389700fab402e24"/>
        <s v="54b4c94529b90efc43b55f24dd94fa01a8daabcf"/>
        <s v="34ea4e9d11098fcf291e841b4f0d7c31ac30cdbf"/>
        <s v="03aae072059e8a5a68b03f6a8aa1c2b05448d694"/>
        <s v="91bf4ce868102bf6e3a3e8c3963d898f9ac9e7ba"/>
        <s v="34bc978058ac4896c1fb60ad92bef25afe396b6d"/>
        <s v="d2f2b215e49da17c94bb1bedd580d2e44390095a"/>
        <s v="aacc6cdf0da6e2c44aec20027936a3487a65060f"/>
        <s v="40b7ef56abceb09660dcb47f07345e71a7866bac"/>
        <s v="978bbde0c03708ef2a947fd9d99bfccc704e62de"/>
        <s v="34291d4515b6897c63c1cfbdec6cd58b173695d0"/>
        <s v="cd1b2e4a4a0a64999e345ebe742e6f901abef35f"/>
        <s v="937411bdcdeae02036dcf83a1bd6101caff8abe5"/>
        <s v="2791df1157918cccaf7efdb4c0e72e12692180f3"/>
        <s v="bacd310cad4d53b65bf1df2754eb57a2e4c63e3b"/>
        <s v="4577dbeba3f67cef310d89333871ec8446a3c4f8"/>
        <s v="635d7094fdb26800ba88a6bb3d3b379c4f3dd8d3"/>
        <s v="20f27a8b71c5f10da603594e4a1ef4566c10523d"/>
        <s v="42a370270f25276fcad7f76726c3e9edcb5c0de0"/>
        <s v="f697f76b7d927846429c41d93879c2f8b8ecbbbb"/>
        <s v="ff4cc886281166863f82ea2544188169eacd149f"/>
        <s v="1202251710e8a44495e8ea03f4795e0573527ae3"/>
        <s v="b78a3594089d9906cdb74eca7341649af717410f"/>
        <s v="fe8b7c36db2aaafb0245ed56ad7ab78431a395a8"/>
        <s v="e4dfc3a62d22b7327701af6b6c483c5f8d7cccde"/>
        <s v="0b20a67df322848c587cd3fb13124b70b5c7f5aa"/>
        <s v="195c970e16529fd30f71bd3dfde362fc4bd76922"/>
        <s v="ef96504ef2f44bba43f93f37ba1d81d0f6381e5f"/>
        <s v="797e6e11447c404c84464cae0c72b00b51f02c8a"/>
        <s v="509fe27e4e97ec69a5231e37ac3ee928df498c10"/>
        <s v="f943c16e3a8d9a9c6e2762286c9d7b21ae1914c9"/>
        <s v="e0430fa49aa747ed5a89508851208e60625e5194"/>
        <s v="f18da99b4fabc21c6e20013fa7402af5ed5df4ff"/>
        <s v="57ed399fe70ca85c7e26723aa38c4563029027b1"/>
        <s v="ac5e596ee4bea832258d655ec9f543a6776d4d39"/>
        <s v="69d1afe049123bc00c5b71fb0a322a01c502b640"/>
        <s v="8605e0aa32eb532c0d25f3ddc3be508586114ffd"/>
        <s v="0d2f13ac02bfea71096feb5e0b88e95023e280b9"/>
        <s v="b957851414a146157b0e48853b59d7cac4478572"/>
        <s v="8180e1dd8b049e828f0a606684c31019161936d5"/>
        <s v="95b9438381ff21ccff0ae6ae0b3650cfd8c087d4"/>
        <s v="7f1bffbe2bb4963263ee792e5b84cc0d76892b2f"/>
        <s v="332e528ec386cbd9dbe390540c3d243d751f2721"/>
        <s v="53b4a10561eb8a200e6673fc986009cb9bf39a8c"/>
        <s v="98ad401599d86f873c57cc637cf51402489cc6d5"/>
        <s v="82077a51d461240e17988d6986e85576930b1065"/>
        <s v="0e177e80faff0bc07f941aba8453edb2d59111d4"/>
        <s v="7a5a33e019c01693d19f58a8a0e55e669234f309"/>
        <s v="a39528c383a4eb91fdbb650ad062842218c3555f"/>
        <s v="d89c47b6f710d4b2cd882c0c5cebd965acb1d375"/>
        <s v="e15f1d8fe32a1a17f00ecc0746bb688907833d6a"/>
        <s v="5942eeca9eac10bd025f2cee565053a30125b94d"/>
        <s v="c62bf189d86d254930003f471ce34606e28096ba"/>
        <s v="0ad8feee8b824b1b18753b6a5ec54c168e62c6f2"/>
        <s v="4003867d9fc9271d088b236776312005d0863613"/>
        <s v="f07431a907554f221b85929649882dba6e9f085c"/>
        <s v="cf32b85bb3c46449f654cec10e913250788eee14"/>
        <s v="ec23fb93603be5fd398cf2449326b56a155546ab"/>
        <s v="c248e2805b1990a519be85cb957eab376ae2b36a"/>
        <s v="bf7a5684c82735207637dce417fe7b8b747682bf"/>
        <s v="7c5e82e8ae8b9401c3986eb07439002fb89c41ad"/>
        <s v="d20b454b1f5135e0c5236c89e13f9652769f9bbd"/>
        <s v="18298b1edd1aa263bd6d617bba302e3e69218f57"/>
        <s v="d3b2c3f257ef324427f490c3f2a2673bd03e99d3"/>
        <s v="6c8a0271be72c58c7b1e82953d4c252800bb863b"/>
        <s v="1950adb1720f1f34eaecaedcbb15c39115809aea"/>
        <s v="21e8b1bedd038cef081419cdde430593800c4ea0"/>
        <s v="5912a948344fe901486bd20b81fbedb8e842994d"/>
        <s v="63220a5bc6ae61a234e5d5789168a2ba185b18e1"/>
        <s v="5bebc896cda465ebfdaef2b9b56327e09b14a001"/>
        <s v="fabb455ba73f24c24553dedbba44a2c4f67a1e0b"/>
        <s v="57c3f361f7a6640b25047000c88440c5fcb426f8"/>
        <s v="f12694b7b7f75ab6267c687f82eef54106fda160"/>
        <s v="ff80fd350b854654120f1199d86536ece8bd7188"/>
        <s v="ab8fa1aa0aab8babf2935a757d66a2aa54462918"/>
        <s v="6e6837edd72d54fa37f638095578473c4586b721"/>
        <s v="c97082c6d0a4acdaca2dcfbe5f2d3b8ef9cf8904"/>
        <s v="b5b6ef93b1d86b902faccbe313763371cca578c7"/>
        <s v="abfdb6e0f66f9e31fa6b1816c9fe16679372c905"/>
        <s v="49403ff0948498507ddaac6a4d0a4cac7ff2d095"/>
        <s v="60f7a8b0f4836efa0bb11bee994767cca39ad779"/>
        <s v="a9759240e5e0aa5f920195437475d265c9a1a607"/>
        <s v="7efbc7ab14e897b2858a53a848e6226e20789d01"/>
        <s v="2615f0dd9cd2d0260fdf103b4e01951e2f0e1995"/>
        <s v="e38725bbb6f80401bec7b8d41850c2b149c25955"/>
        <s v="78fb7c6724ef27a4509dbc3f0d0af699287b51a4"/>
        <s v="fd22273c49f0f1066fcb7468da75ce593955bd39"/>
        <s v="d5d0c1925dc5dbb528c888db923d44f5114bdf07"/>
        <s v="936ad921d03bf4370bace30a6c770cd5445f3da3"/>
        <s v="4acfa80e1284ddd354068e72bbf7abce95e04f08"/>
        <s v="92f96eb471fac4ca121f2e78572f381e00c1c028"/>
        <s v="f4b9f1facc8962dcfdf925313beeb69aac61d543"/>
        <s v="b694f8133a69e95fd935acac3e972499d22cd0ba"/>
        <s v="f8d79b12f7b5da71234bd0177610c93684fa05b7"/>
        <s v="1449e269fe189349f2c38ccdf361ee298407abbd"/>
        <s v="d0312d04fd91234aaeef1193facea03c32d56850"/>
        <s v="6340b9dc843c828fee38bf64ff583cde80c7e863"/>
        <s v="e29fa1daed807e83c8739c81fc2296d906fb1a4b"/>
        <s v="c93b51247bc75a79c8d4201d3b79d7180559b3c2"/>
        <s v="525775c5c6e886a98d78de48c599232a2fa86f61"/>
        <s v="311b5cb66307d527d415f1608665585bee81542b"/>
        <s v="0800dbefd7ec65bfd8c5b6f7af8b1a6a4529b032"/>
        <s v="8f053b063a6b8bc487518ad3e946483266fed339"/>
        <s v="35a12602760fd5f714fdf1f1ca00a4080fd645cd"/>
        <s v="5e6b65cdbf9136f6337b4c9dec5427b9c42d8fcb"/>
        <s v="13c94627ff2cae8550d5361f003c9092eecb800a"/>
        <s v="f9d71fe19445efa8a0bcaaacd7c552bdb36af4e3"/>
        <s v="e768aa86d6cd146f5fc2b7c2e829e0468f13322e"/>
        <s v="3484a73226a86a93b0ffe999a4f55adb8c0060a1"/>
        <s v="a74835caf5598145f3c2fa40c0b89a8105bbd6c3"/>
        <s v="0795ca19afeb27de9c3dafd451c27577be8dbdcc"/>
        <s v="b2fddba667ab1304f196da8fdcd93c3d2fd5e420"/>
        <s v="9f46d533ab72f8ce9e50d532627eeba186e10823"/>
        <s v="40bf3bea1181f386f9eeabfbbb8596b47d2e32cd"/>
        <s v="d0fd9f0d07108bc9236eb29420462c108f8b3dfc"/>
        <s v="b5bbe0dc147c5f4bf2e96735029d1a478dbc3735"/>
        <s v="c992bb3d2077bdbe9eb908c77270e8e792fd17a6"/>
        <s v="9910481d2896db2daf4eb65ca5bc98a356831468"/>
        <s v="ca2919df2b7f9eb4c5d22211fac6148d97e68f38"/>
        <s v="90d3470f265e944297c4e8a43566a1a33f2f11b3"/>
        <s v="c1845cb0db6e37954fc6adbfb79a1e59deceeafa"/>
        <s v="783c3d075b7ae54a81b5bfaeabc0eb8d2dd82296"/>
        <s v="a4dd77b935d57bfd313dabb58eea86fc0fa138dc"/>
        <s v="8ae0afbb679a741be8be5b4c5f46dfcabcc3fc0b"/>
        <s v="9f7b52ee32576ad61eadfbfcb765de1c2edd50c3"/>
        <s v="8c3ffaa3faa0ccbb3096dc0da15b55a8cc61a2a5"/>
        <s v="ee1c13fde49d73bd75b5035e85e8a0ba2360dd2b"/>
        <s v="b1d711a7d6d5843657039e0aab45616d143f38e8"/>
        <s v="97f3902e76f003540bb72449f0cecefca7b834d6"/>
        <s v="4bcc9b07f79390f8c100a59f58b0bd4e133e7b00"/>
        <s v="bfe8eecb31bb11f531107b6080916fe68d82f11e"/>
        <s v="3d29452760b727f467017e4441d39c332cd63155"/>
        <s v="3061b20a2fa5e7ff81bd5803ca099f9b891db8bd"/>
        <s v="be9e00fd959481cb771196b183429cc1da316a34"/>
        <s v="00403d535d4cc947a528d51583d5800e6b3bd03e"/>
        <s v="cece768b0a34e07c1a7c97ff938ee16ed9597709"/>
        <s v="a6e03fa011fc66873e2d209d7e9f8e431fa3f9dd"/>
        <s v="443faf6061eed648960d811d3b1469a0a959ce37"/>
        <s v="7ef1e21c7b77bc25e06562a513078686954ca32e"/>
        <s v="e03f580f21d5c73b915aded86b5a10a132c4beee"/>
        <s v="dc1f9fc4f746a7161030757cf33766eec90cab8c"/>
        <s v="30394d7f4d7c98cb94d9b1d8b366223e2051571c"/>
        <s v="7bf2a975cc4b7697df862dc84fabcb35aa522bd6"/>
        <s v="43f446c8ed9b8a6f6e331bcda34635dad063151f"/>
        <s v="22ed05b84af718027482ba638b0711a1406c8d66"/>
        <s v="e42ced40e7fda01f3cf1cb29357a3f758caeb17e"/>
        <s v="1b90ba7f859d53006f0f2f13b6c0c50ed1a3e126"/>
        <s v="2fededa8a1d8856fa3e801450f899fd8a6d3de15"/>
        <s v="733e323eec3fbff16eca9feda3b154efc8c93bc3"/>
        <s v="e2b4f4db4ed24fd60b9a2fcfa968f8d3595a4b37"/>
        <s v="787d0487e5afb9df2fe95db97c522069ce880ffe"/>
        <s v="032846b2cd7ac085278e5e19b6398b34c96da061"/>
        <s v="6822c6013adb758ce7b883be1ba336f01c22f052"/>
        <s v="a68ed308790ab94efc5cda4c39dd7ebc93d1e0d4"/>
        <s v="c6f12aaa07737a60c968b263e926d0ddce4206a9"/>
        <s v="f0f99caf7b6013ee3c630e0d67990341a05eb729"/>
        <s v="2e6e7e003a2ee15f98471df82d54630cf15afd60"/>
        <s v="149f0df9033115b7f7f4023afdd094bc2d6e92b0"/>
        <s v="6235c6f00899e819f2ece1f9764a10ff1f2fba18"/>
        <s v="9b0268f34afaca1b4a9c9c73160bb310502418f9"/>
        <s v="1bf5d176e4c3a82f5270d97fde1820e0996dcffc"/>
        <s v="4057467912443bd0b10523a48eb139f45a66c863"/>
        <s v="2a47de70c7391a466e22e46d5e456b2828adba45"/>
        <s v="2c65d62cb3fc5374a15a921515222c99488018cc"/>
        <s v="17f480e7f2b6d1c275f2a80b8849b8d5ebded2fd"/>
        <s v="f672082012af59ac97cef6693a4e03cbddb5facb"/>
        <s v="4107017c1a03269c6eff2be39c34f03ca58cca1e"/>
        <s v="38cd235d9b72c2ade48d7eb4a48f326520a61a53"/>
        <s v="a68791427a298843a08bb90142b4297f8dec4646"/>
        <s v="a4785976dce019674ae0db5cf7b267d3ec6b998d"/>
        <s v="2af3bb24c01a7bd249d2ff4dd1add3dff8ad2ee3"/>
        <s v="1a7f1d5d8080ec4bbdaf3f9eee7f474d6a361247"/>
        <s v="1d3392bfa15ccb4c3b10716bc464f9a184660547"/>
        <s v="4a512b1d43060eba3eabf44c05ecce8deac0a90a"/>
        <s v="988255f77b6d78e5bfdb1e9b25a68705ea76bb0b"/>
        <s v="d2de7f9a90cf026abc6c1a35965bb91fcd696426"/>
        <s v="0236a3237756bfd6bdab2a54f66fd07c576e91ea"/>
        <s v="f80a05c59329c4b3b396553e596aeaf7ff69b1e0"/>
        <s v="b1dcd928e703a61c1318d5ceef4cf3add1bb34db"/>
        <s v="9ac411dd24c805a0a11525d0d4392be4338b2d28"/>
        <s v="2334c9262e1118a192cf2327726ed1e1d27abcd1"/>
        <s v="179bd330bdb5a986dce6a7d16269cbed28f93bbc"/>
        <s v="4710bf26d6b0efce2ea42365646ee893cf9e8ef8"/>
        <s v="1d56181833b051e6520c4828e32d6a9700dbd895"/>
        <s v="f6775dc6e55dd493b890f7d31ad200b9409d3bc4"/>
        <s v="b7d3d1103ab0b94aef4f2a2004295fef30790815"/>
        <s v="e7866c53a7c2f04fa916cea44c54563309960b8d"/>
        <s v="4ab87698c9b39c614fb3be7763f14c2f2bf33dbd"/>
        <s v="4a3d955a71dfd1d795757248886945092b552ae9"/>
        <s v="15ac28c82ebf786fe8174f1e063157cb4f8d874c"/>
        <s v="fdba898866914144b0ff2ded510562950adf88dc"/>
        <s v="23042d8bef0db958ca7c01aad28f9acf1da8437b"/>
        <s v="6207bc934c45c495c0d69c18c83b09cd3c7597a7"/>
        <s v="ac48e29edcc6cc68257100289af93258a5ce866d"/>
        <s v="2da13c8309d9397489d776d1f74a0a16f8cd5c51"/>
        <s v="5dbbc321f41896acee41fa41515914a4f1b53a70"/>
        <s v="e75635875fa1a1564efb4c0cbd8c2ff98e8dbccd"/>
        <s v="60921be6964092b24203421db36b82075ccb38bd"/>
        <s v="12206ab38bb849190de0eca6fde33075115d0bf5"/>
        <s v="385440ca89ce1328d52e3dbf0d4fed34ccf610c9"/>
        <s v="4c2995786f0bc0df215e6a8083c45c98dfa66b76"/>
        <s v="ec13002e65d2b344399a3e98b54484aed66a83f5"/>
        <s v="0e9b5039adf3558c6b87c99bc413f25a6b47c7b7"/>
        <s v="8e1d0c209f4a1390a544fdaedc0e6e41e6002313"/>
        <s v="a88813b4f74fc833b60f53ab0c3815cab0952c40"/>
        <s v="6897ce7409ee59ee796255a948ed06711cc98f5b"/>
        <s v="1cefc658e9de3fc8f2d202c72b195ce78434478e"/>
        <s v="6570283c516ba25fb04da4f5119c746c50b6a049"/>
        <s v="56500e221bc967e6720eb225a115f922a8d6efda"/>
        <s v="4b4458bfe43948da550d1941e4fddcc740bcc9c7"/>
        <s v="7e0be6ed0f964d069a7e056464b67680d7192677"/>
        <s v="e725d72fc7d93bd73c344c7d58b2d6c345f0c423"/>
        <s v="0b5d36117d6eea432114ee02caeb06bb84bffcb6"/>
        <s v="52d97d471dd839f03eec1b98c606dec698e6570e"/>
        <s v="84da5f90914b222cc1d4b9659d373db7e6800374"/>
        <s v="a584ef84407e85f971a874a1b1e24b24c9a33c97"/>
        <s v="11e15b732bc223b446b42af3b550e90c264c183f"/>
        <s v="beff2313b425b6f81f69352253e372fe07546af2"/>
        <s v="6f64eca3a61c1bc31e9345cb47d80c8ec297a5f5"/>
        <s v="d887f85ce5552616ffe7fffbdbe465ee23684a9f"/>
        <s v="d9d74340a9e71e99634142f2ac0727f1f66d3d7c"/>
        <s v="daedaa580db72b6e258ed1106f9971e6af2abf2f"/>
        <s v="20903e37dde918beb5a17fdf6f777b1e7f07369c"/>
        <s v="a13c6c3f3db916a36110ebc198dd7a8022764f08"/>
        <s v="25e9663d8e4999a6cc10fc644de34c931bfcdf4f"/>
        <s v="ef8f8fa64cd7dd4cda303e73a9e6f90da6ff8dd6"/>
        <s v="2cf743b9e92f3d01ae3b308b76c461fa461530c7"/>
        <s v="0fa97e199d0cdec8776f66915f44f56a4f93cc28"/>
        <s v="f44284913a2442bd9abcad37d326ca70b9187404"/>
        <s v="44227d12506bbda7de4d57d4403e76e58c6b4723"/>
        <s v="75534723c270072151b6107beadd93f7a05598bb"/>
        <s v="a5b3ac86f73ec5a92d62293eb22c85424bd6f8d2"/>
        <s v="8a47822084432636510756921c4080332220f391"/>
        <s v="4d74431d6e371c2ff890a96b20a413a267f2ead1"/>
        <s v="acd8ef3bf27aa43dce73641eeefa6a7b495f5820"/>
        <s v="81dae36cf9d41624f42470a0833f28e01a752c79"/>
        <s v="6180db7baf02edd1dc1ddff6ecd18bdd30f2b642"/>
        <s v="f5104dbafe67895c7a7481fca687b6c466b80bda"/>
        <s v="6ae978ead6ec8013b0860fd6e1990d06f86b19ab"/>
        <s v="d81998033fa9524862722e6b4c2cc241a1588419"/>
        <s v="d949e3b200fb6fe1876e12731938494988d36aa3"/>
        <s v="667e394a7d9be958dc83c550cf2dcdb24c85febf"/>
        <s v="52df3254609cf841f67f6d6bebbbb7dc3671f1dd"/>
        <s v="a765c261567a70d51a57b9bba4a01b97223d05d5"/>
        <s v="869ca19578e4f3c5c9603aeb68c10ddc6c3122d6"/>
        <s v="5db50e9e1cf17d11514068ed0de0571e81d4ef63"/>
        <s v="2de46a7be2069d830b7afae02f054e0ae0507df6"/>
        <s v="ffe68581980730d4a456cd9bef3db45c777229a6"/>
        <s v="5f4b12475e1188186b1b0dd942a3f0d18f26b6d9"/>
        <s v="d685d5ff5daa1192db0863c3766633255acd0216"/>
        <s v="49e990cdcee10dfecc961967c05adb817730d43d"/>
        <s v="d843941a50eadc733e64caa8cad357143737c654"/>
        <s v="d835adf58e89d1a89fc8ec995b10ee30a39b48aa"/>
        <s v="e18e499523377b9bbaaa08d36e65dcf0b4ea7ec4"/>
        <s v="d4520f9b6e011beb472d651c978785c1a0b1f5b1"/>
        <s v="24574348cc8206eb911aa18af11cf3e76ade3de4"/>
        <s v="781478d61323f71db8137cfdf34645d0d20d1bcd"/>
        <s v="0043e0f290a7e1a8295465d7b31a393261ff143b"/>
        <s v="b9e384f25f8ef1649d4314a9726824f3cc8b65e2"/>
        <s v="01ba1cb1bee0b273cd3a6a8a568049696bc6e892"/>
        <s v="2b5d49a88039633cde60f7be72ee9a55659dc4d4"/>
        <s v="b17aee31c86539e8fb22b5a2e07358727ee315bb"/>
        <s v="928cb503e58cb7d5bce4f63d00174d7765fbdb39"/>
        <s v="613c77ea8eda3a8c6634a498b487e65a9f8471ca"/>
        <s v="f97ea5606be732f942949b35166a2dc3e4fc7301"/>
        <s v="0b46443f8a5dc476ab4b2566011df55b7ca4a632"/>
        <s v="05fc52ac63188d321f69de62900a317e2461480f"/>
        <s v="68674dce6dcd07fecd67bc5b8ff47dfcd3602390"/>
        <s v="8a4df27db0ff7e12321f6d76529a5bc12e18022d"/>
        <s v="592e5d8725b275733496d00e8f3e201746bcc9b8"/>
        <s v="5f66e7d5aabd631275cbc1df48df7258c8902092"/>
        <s v="4c88c05fc9abec5c05490cf611bb8e2a6f6c9e8e"/>
        <s v="427a4330c313c85c5103080df28af13f0d4d5e56"/>
        <s v="b927a2c4f40cf067266f8b4ae73d9785f1e11beb"/>
        <s v="d30f2df831cfa8f72a84186dfd93b960d37649bc"/>
        <s v="61531d7e8f9e444a44c91320eebb6f70abe2c99d"/>
        <s v="95f3905f290813f23ebae64ca90f191915c0ac29"/>
        <s v="c02d56c1d53447864eb8dcfd3cc769a34a0d07e6"/>
        <s v="f403f142f51568c90f1246312c47470b90aaa7f4"/>
        <s v="7c1ed28bd9a4b6f520e77206973b6c33a1a8de0c"/>
        <s v="9ec2b1a864622250a69d8387d666204a6effbd9a"/>
        <s v="48c3674500ce908aecc321ccc153e5d5e820640a"/>
        <s v="dcba033ce3339a61196d6fe124ca047d72c2afa6"/>
        <s v="5c413f89fa496db8f66e0fda9af998f0421334f1"/>
        <s v="427ce10c4f659e912570b231f7f703012a4bbd19"/>
        <s v="07cd3d7d8de7d4a0715b5ae73fb099bf0f112f26"/>
        <s v="ba58ffa790dedd4e02bf71ffaf121610da8e61c9"/>
        <s v="3e73dce695b00fa88a73bd7c13e8f67a8ce9ab1a"/>
        <s v="74ea63f86372d60de07c72b8068370a034c74642"/>
        <s v="a4b9f03cf799d26e64537bb01cc70a5cf4094580"/>
        <s v="080737bcbd4ddd63dcce7cc74c7984912bbddba6"/>
        <s v="5d264990ffa6bc72cfe6947aa5760a334fc3dc92"/>
        <s v="2f9dcae1caf56ff5bb26c3320bad7a9756bd3154"/>
        <s v="88f7ff07ad83b9b08a6dc5f835a4c37d51db157f"/>
        <s v="64e7a1f99880128febb0c09c60eb33eb4de1eac6"/>
        <s v="1a6fc84f79df3da38b739884a47d90f7d16057db"/>
        <s v="c28164c169a40ff316fe4cb3a39a72d2e344acd9"/>
        <s v="feeab20dd358c2cb42901e25dc2b269b7e28c0d6"/>
        <s v="bdee3821fce56828621883ccc9f215cd48751b48"/>
        <s v="a998949cc01a554c7bf9932c3793e9733ad56b0e"/>
        <s v="d032b7dab0f059d121f812466e63b99207548312"/>
        <s v="f3e263086438a97c7eb7dc345f3a72d0a25a52ff"/>
        <s v="02e2b585c89eddf1286cb56638396a351a65da44"/>
        <s v="3adbbec6a0f4e571e969c8ac37d1f6531d801880"/>
        <s v="ff1274b5b206886c837a82fd932931fa0e9b5993"/>
        <s v="9657778f5c0154b7082628649f8c4f1ffa5a1160"/>
        <s v="95def687da0cdbf606cd29a7abeb1c3c6b8b4569"/>
        <s v="922cef9f5804915fb0bc477a51ee0a81fdcec713"/>
        <s v="3ea45bd927ca8aa248f6c4668c7e96fbd50b3d7f"/>
        <s v="851dc14de9fc479fa1536f69169056551e886197"/>
        <s v="cc2f8331eff1d4543a1674f28e7323c703c73353"/>
        <s v="e38597dd7c2665f5dfbcec0b62cbdaf9f5baa7a5"/>
        <s v="7f97e007c331637733b5ffba87fb794241993be9"/>
        <s v="efad782a59e6085344c05aa76e7ddd5350da4c16"/>
        <s v="7a9cd3967693a820b36adec1bbeccbc7ea8c17c6"/>
        <s v="591226b85aa72561e701281a51db52413dc425cb"/>
        <s v="0f5b422c195c5941b11074aa6eea818616f577eb"/>
        <s v="6912bfec9cd12f132cb167f765d5bdcf6d35c294"/>
        <s v="e33559fd2e722e4e5410ae2e6bc0d45fe69c3ab2"/>
        <s v="4f6223e1fdb8f738c537891f62c2893f57c6a3c6"/>
        <s v="3ac39387f44d6746cd15ecd1bf41ca2cf69b2f30"/>
        <s v="6910b5727176d10337d1437650d91cdfffd3a067"/>
        <s v="b5935be02cec0ada9991fce958287f1fcd1c7c9e"/>
        <s v="e618f157f5eb0d5d76a0339dc87d1dfe3fda7654"/>
        <s v="ee576d1e2dce3e585537341d4d7e1022b7d46e87"/>
        <s v="ad3c5ba7d842036c5c17b1a2ebe83560bca5a803"/>
        <s v="0f28579dc254459e72e8e732554ea4be55af70ec"/>
        <s v="d7724a68ddb9026d39d62711cf84900feb3d094c"/>
        <s v="f86ab40984ccbb87ca7d6ead86c0902a1292cc37"/>
        <s v="1edc33cc6bcf87112b79ba373a484cd610827060"/>
        <s v="d68809f2380c893ec68c6377fe830f5f1f0a9e3d"/>
        <s v="3c05f4e3eb2c8270cb110f0a1777c1756a48d670"/>
        <s v="09dc22dc097f08217e33c6b565f0e5de97909d4e"/>
        <s v="7038291feecf1936ce2a4b568d6fde2d6720fcf4"/>
        <s v="d09510c50ee2ccf9d3e56f01a973b36eb24354d7"/>
        <s v="e6fd09c6b41d8e8493d84e0fd59dd99d3fa11fce"/>
        <s v="ca18fcf89435ab960150031852bbfc284fc24b1e"/>
        <s v="34babcbf709e833f0b5a55aacde5c83319ac2654"/>
        <s v="caa12414c07a00617f8c62ea74af071d9aa4834d"/>
        <s v="0732f64068f860f97402780ed8645f9220e969dc"/>
        <s v="744bea3c724ce8503009498a484974ec79a51413"/>
        <s v="02b7397346a063bc9fa7e28bea5a7f554d5f7149"/>
        <s v="d112f48d58e0bc67305d71f738615f4bf5bf330b"/>
        <s v="573b3505772965872563e2f86aab7f9a811c9396"/>
        <s v="0131e8d06007ed5090b83814079ba983def29e87"/>
        <s v="f7a91059ef4694e4b2b6801ab938968ab02fff11"/>
        <s v="7d9813a05ecf5a7af7a697fc4ea138849bd9807a"/>
        <s v="b83c8f7e8bdf0cde29dcd170976df500d2cfa28f"/>
        <s v="d7763cd515d8f43b52685bdc5d1898d672a97b3d"/>
        <s v="66a84b2abaa7edf219b3d13b618f9c4cb9d50642"/>
        <s v="7b3694098ed0ad72404350f4db007099475effff"/>
        <s v="1d8e5f424406a62d38e6076e820e3bce74f70712"/>
        <s v="b9b34a824392764d4101ea3742f25ac12edfe58a"/>
        <s v="dc80ea2e58510abfeb100df54888e95dd164f1d8"/>
        <s v="3b93719aee302e9d5ffb9c9396fae4af6f5f7395"/>
        <s v="1c024942c3d7b3c5444f2d6c6733f09e1ab62b65"/>
        <s v="1f9d812db16891ef0c84e39688466ba9e9514bba"/>
        <s v="2376529c062db73d5ce95fdc7d5327e8208f179a"/>
        <s v="1913dc5af89f062c7c0fd19acbf18f74154d2193"/>
        <s v="fd4f2d0acfe7faab28d14db3edc24f9650c4dace"/>
        <s v="917a6d14d47a2e19debfc3daa09606ad174f510d"/>
        <s v="7255a58ae93f715e67305aa0b5572d522a8a6c53"/>
        <s v="8444a6a9f6acfb93afb588958c66a219d7330678"/>
        <s v="082a6a5d37c7126ab2f09b1203dd262c868320c2"/>
        <s v="2500b06e2334cb1f704732f86a3df3cd511b2e49"/>
        <s v="d5727247c76fe63c294f57329bd18693029c0d3d"/>
        <s v="9954afcb2e9b712379daad4d86011d5dca3f8647"/>
        <s v="e3d66a899564af7b23b5491a48864b17aef21511"/>
        <s v="23eeb8abdec23f5b5e40580ac08cc7a5e2304efd"/>
        <s v="b37d0f2d19af80cae157f52ecdf5afd26563e307"/>
        <s v="6e00bb0f111d178a178a9e1152eb9e428272f1bd"/>
        <s v="90697dda6f911a86b794a5dc7ee12d11033275cb"/>
        <s v="e59ed3958057ab63a782eb58abed1d457a2165dd"/>
        <s v="ddb7a4bf93770cce2b4b4db1bcc49bb6db67a978"/>
        <s v="96f46ee596239b93d69dab6caf086022fe453c4a"/>
        <s v="fd31dbf2a2f10e66d66b4c61d51132cff0d3398d"/>
        <m/>
      </sharedItems>
    </cacheField>
    <cacheField name="ad_account_id" numFmtId="0">
      <sharedItems containsString="0" containsBlank="1" containsNumber="1" containsInteger="1">
        <n v="1.24170767729247E14"/>
        <m/>
      </sharedItems>
    </cacheField>
    <cacheField name="ad_account_name" numFmtId="0">
      <sharedItems containsBlank="1">
        <s v="Beer Hawk Ltd"/>
        <m/>
      </sharedItems>
    </cacheField>
    <cacheField name="dimension_type" numFmtId="0">
      <sharedItems containsBlank="1">
        <s v="Adset"/>
        <s v="Campaign"/>
        <s v="Summary"/>
        <s v="Publisher Platforms"/>
        <s v="Custom Audience"/>
        <m/>
      </sharedItems>
    </cacheField>
    <cacheField name="dimension_value" numFmtId="0">
      <sharedItems containsBlank="1">
        <s v="Oktoberfest-OktoberfestWebsiteVisitorsLookalikes0to2PC-facebook,instagram,audience_network,messenger-desktopfeed,mobilefeed,rightcolumn,instagramstream,mobileexternal-All-1865-GB"/>
        <s v="EC_CA_AAL001_D000_P00_1865_U_CS00_IN000_B000_DM000_MC000_L00_ PV00_MD00"/>
        <s v="BHK_[EC]_ECCA_STA_UK_NFA"/>
        <s v="EC_CA_VAC003_D030_P00_1865_U_CS00_IN000_B000_DM000_MC000_L00_ PV00_MD00 - Perfect Draft"/>
        <s v="EC_CA_ALC001_D000_P0000_1865_U_CS00_IN000_B000_DM000_MC000_L00_ PV00_MD00"/>
        <s v="BHK_[EC]_RTCA_DPA_UK_NFA"/>
        <s v="BHK_[AQ]_WSCA_DPA_UK_NFA"/>
        <s v="BHK_[AQ]_CALA_STA_UK_NFA"/>
        <s v="EC_CA_VAC003_D060_P00_1865_U_CS00_IN000_B000_DM000_MC000_L00_ PV00_MD00"/>
        <s v="BHK_[EC]_RTCA_STA_UK_RHS"/>
        <s v="AQ_CA_VAC001_D30_P000_1865_U_CS00_IN000_B000_DM000_MC000_L00_ PV00_MD00"/>
        <s v="AQ_CA_VAC001_D060_P000_1865_U_CS00_IN000_B000_DM000_MC000_L00_ PV00_MD00"/>
        <m/>
        <s v="Oktoberfest-OktoberfestWebsiteVisitorsLookalikes2to4PC-facebook,instagram,audience_network,messenger-desktopfeed,mobilefeed,rightcolumn,instagramstream,mobileexternal-All-1865-GB"/>
        <s v="EC_CA_VAC003_D030_P00_1865_U_CS00_IN000_B000_DM000_MC000_L00_ PV00_MD00"/>
        <s v="EC_CA_APD001_D000_P00_1865_U_CS00_IN000_B000_DM000_MC000_L00_ PV00_MD00_Perfect Draft_Kegs"/>
        <s v="Oktoberfest-GiftersFriendsOfPeopleWithBirthdays-facebook,instagram,audience_network,messenger-desktopfeed,mobilefeed,rightcolumn,instagramstream,mobileexternal-All-1865-GB"/>
        <s v="Oktoberfest-BeerCuriousFestival-facebook,instagram,audience_network,messenger-desktopfeed,mobilefeed,rightcolumn,instagramstream,mobileexternal-All-1865-GB"/>
        <s v="Oktoberfest-GermanExPats-facebook,instagram,audience_network,messenger-desktopfeed,mobilefeed,rightcolumn,instagramstream,mobileexternal-All-1865-GB"/>
        <s v="facebook,instagram,messenger"/>
        <s v="Unknown"/>
        <s v="JF-BH-Event-Oktoberfest-FBIG-DTMB-UK"/>
        <s v="AQ_LA_ALC003_D000_P0003_1865_U_CS00_IN000_B000_DM000_MC000_L01_PV00_MD00"/>
        <s v="facebook"/>
        <s v="Oktoberfest-OktoberfestBuyersLookalikes0to2PC-facebook,instagram,audience_network,messenger-desktopfeed,mobilefeed,rightcolumn,instagramstream,mobileexternal-All-1865-GB"/>
        <s v="EC_CA_AAL001_D000_P00_1865_U_CS00_IN000_B000_DM000_MC000_L00_ PV00_MD00 - PD"/>
        <s v="Oktoberfest-GermanBeerFanInterest-facebook,instagram,audience_network,messenger-desktopfeed,mobilefeed,rightcolumn,instagramstream,mobileexternal-All-1865-GB"/>
        <s v="EC_CA_ALC001_D000_P00_1865_U_CS00_IN000_B000_DM000_MC000_L00_ PV00_MD00_IGS"/>
        <s v="AQ_CA_WSV003_D060_P000_1865_U_CS01_IN000_B000_DM000_MC000_L00_ PV00_MD00_PerfectDraft_Kegs&amp;Machine"/>
        <s v="Oktoberfest-OktoberfestBuyersLookalikes2to4PC-facebook,instagram,audience_network,messenger-desktopfeed,mobilefeed,rightcolumn,instagramstream,mobileexternal-All-1865-GB"/>
        <s v="facebook,instagram,audience_network,messenger"/>
        <s v="Event-LALMixedCases30d0To2PC-facebook,instagram,audience_network,messenger-desktopfeed,mobilefeed,rightcolumn,instagramstream,mobileexternal-All-1865-GB"/>
        <s v="Event-IPABreweries-facebook,instagram,audience_network,messenger-desktopfeed,mobilefeed,rightcolumn,instagramstream,mobileexternal-All-1865-GB"/>
        <s v="JF-BH-Event-SeptemberIPA10PCOff-FBIG-DTMB-UK"/>
        <s v="Event-ConversionsMixedCasePurchasers60d-facebook,instagram,audience_network,messenger-desktopfeed,mobilefeed,rightcolumn,instagramstream,mobileexternal-All-1865-GB"/>
        <s v="Event-Gifters-facebook,instagram,audience_network,messenger-desktopfeed,mobilefeed,rightcolumn,instagramstream,mobileexternal-All-1865-GB"/>
        <s v="Event-WebsiteTrafficIPA30d-facebook,instagram,audience_network,messenger-desktopfeed,mobilefeed,rightcolumn,instagramstream,mobileexternal-All-1865-GB"/>
        <s v="Event-LALWebsiteTrafficIPA30d3to4PC-facebook,instagram,audience_network,messenger-desktopfeed,mobilefeed,rightcolumn,instagramstream,mobileexternal-All-1865-GB"/>
        <s v="Event-LALWebsiteTrafficIPA30d0to2PC-facebook,instagram,audience_network,messenger-desktopfeed,mobilefeed,rightcolumn,instagramstream,mobileexternal-All-1865-GB"/>
        <s v="Event-IndiaPaleAle-facebook,instagram,audience_network,messenger-desktopfeed,mobilefeed,rightcolumn,instagramstream,mobileexternal-All-1865-GB"/>
        <s v="JF-BH-Event-SeptemberMixedCase10PCOff-FBIG-DTMB-UK"/>
        <s v="Event-CraftDraftAndMicrobrew-facebook,instagram,audience_network,messenger-desktopfeed,mobilefeed,rightcolumn,instagramstream,mobileexternal-All-1865-GB"/>
        <s v="OktoberfestPD-GermanExPats-facebook,instagram,audience_network,messenger-desktopfeed,mobilefeed,rightcolumn,instagramstream,mobileexternal-All-1865-GB"/>
        <s v="OktoberfestPD-GermanBeerFanInterest-facebook,instagram,audience_network,messenger-desktopfeed,mobilefeed,rightcolumn,instagramstream,mobileexternal-All-1865-GB"/>
        <s v="JF-BH-Event-OktSoberFest-FBIG-DTMB-UK"/>
        <s v="JF-BH-Advent2019-AdventProspecting-FBIG-DTMB-UK"/>
        <s v="Advent2019-Top2019Purchasers-facebook,instagram,audience_network,messenger-desktopfeed,mobilefeed,rightcolumn,instagramstream,mobileexternal-All-1865-GB"/>
        <s v="OctSoberFest-LowAlcoholBeer-facebook,instagram,audience_network,messenger-desktopfeed,mobilefeed,rightcolumn,instagramstream,mobileexternal-All-1865-GB"/>
        <s v="OctSoberFest-Student-facebook,instagram,audience_network,messenger-desktopfeed,mobilefeed,rightcolumn,instagramstream,mobileexternal-All-1825-GB"/>
        <s v="OctSoberFest-LookalikeAlcoholFreePurchasers-facebook,instagram,audience_network,messenger-desktopfeed,mobilefeed,rightcolumn,instagramstream,mobileexternal-All-1865-GB"/>
        <s v="Advent2019-BeerGeeks-facebook,instagram,audience_network,messenger-desktopfeed,mobilefeed,rightcolumn,instagramstream,mobileexternal-All-1865-GB"/>
        <s v="OctSoberFest-ToughMudder-facebook,instagram,audience_network,messenger-desktopfeed,mobilefeed,rightcolumn,instagramstream,mobileexternal-All-1865-GB"/>
        <s v="OctSoberFest-RetargetingLowAlcohol-facebook,instagram,audience_network,messenger-desktopfeed,mobilefeed,rightcolumn,instagramstream,mobileexternal-All-1865-GB"/>
        <s v="OctSoberFest-NewMothers-facebook,instagram,audience_network,messenger-desktopfeed,mobilefeed,rightcolumn,instagramstream,mobileexternal-F-1865-GB"/>
        <s v="OctSoberFest-SoberAndClean-facebook,instagram,audience_network,messenger-desktopfeed,mobilefeed,rightcolumn,instagramstream,mobileexternal-All-1865-GB"/>
        <s v="OctSoberFest-Lookalike2PCLowAlcoholFree-facebook,instagram,audience_network,messenger-desktopfeed,mobilefeed,rightcolumn,instagramstream,mobileexternal-All-1865-GB"/>
        <s v="OctSoberFest-CharityAndCauses-facebook,instagram,audience_network,messenger-desktopfeed,mobilefeed,rightcolumn,instagramstream,mobileexternal-All-1865-GB"/>
        <s v="Advent2019-GiftingFriends-facebook,instagram,audience_network,messenger-desktopfeed,mobilefeed,rightcolumn,instagramstream,mobileexternal-All-1865-GB"/>
        <s v="OktoberfestPD-GiftersFriendsOfPeopleWithBirthdays-facebook,instagram,audience_network,messenger-desktopfeed,mobilefeed,rightcolumn,instagramstream,mobileexternal-All-1865-GB"/>
        <s v="OctSoberFest-MacMillanCancerSupport-facebook,instagram,audience_network,messenger-desktopfeed,mobilefeed,rightcolumn,instagramstream,mobileexternal-All-1865-GB"/>
        <s v="OktoberfestPD-OktoberfestBuyersLookalikes0to2PC-facebook,instagram,audience_network,messenger-desktopfeed,mobilefeed,rightcolumn,instagramstream,mobileexternal-All-1865-GB"/>
        <s v="OktoberfestPD-OktoberfestBuyersLookalikes2to4PC-facebook,instagram,audience_network,messenger-desktopfeed,mobilefeed,rightcolumn,instagramstream,mobileexternal-All-1865-GB"/>
        <s v="Advent2019-PreviousAdventPurchasers-facebook,instagram,audience_network,messenger-desktopfeed,mobilefeed,rightcolumn,instagramstream,mobileexternal-All-1865-GB"/>
        <s v="JF-BH-OktoberfestPD-FBIG-DTMB-UK"/>
        <s v="OctSoberFest-LookalikeLowAlcoholPurchaser-facebook,instagram,audience_network,messenger-desktopfeed,mobilefeed,rightcolumn,instagramstream,mobileexternal-All-1865-GB"/>
        <s v="OktoberfestPD-OktoberfestWebsiteVisitorsLookalikes2to4PC-facebook,instagram,audience_network,messenger-desktopfeed,mobilefeed,rightcolumn,instagramstream,mobileexternal-All-1865-GB"/>
        <s v="OktoberfestPD-BeerCuriousFestival-facebook,instagram,audience_network,messenger-desktopfeed,mobilefeed,rightcolumn,instagramstream,mobileexternal-All-1865-GB"/>
        <s v="Advent2019-GiftingTargeting-facebook,instagram,audience_network,messenger-desktopfeed,mobilefeed,rightcolumn,instagramstream,mobileexternal-All-1865-GB"/>
        <s v="OktoberfestPD-OktoberfestWebsiteVisitorsLookalikes0to2PC-facebook,instagram,audience_network,messenger-desktopfeed,mobilefeed,rightcolumn,instagramstream,mobileexternal-All-1865-GB"/>
        <s v="JF-BH-Event-AlcoholFree-FBIG-DTMB-UK-Retargeting-General"/>
        <s v="JF-BH-Event-AlcoholFree-FBIG-DTMB-UK-Prospecting-LowAlcohol"/>
        <s v="JF-BH-Event-AlcoholFree-FBIG-DTMB-UK"/>
        <s v="JF - Low Alcohol"/>
        <s v="JF-BH-Event-AlcoholFree-FBIG-DTMB-UK-Prospecting-Macmillan"/>
        <s v="Alcohol Free Purchases - LAL GB 2%"/>
        <s v="All Website Visitors - 180 Days"/>
        <s v="JF-BH-Event-AlcoholFree-FBIG-DTMB-UK-Retargeting-LowAlcohol"/>
        <s v="JF-BH-Event-AlcoholFree-FBIG-DTMB-UK-Prospecting-NonAlcoholic"/>
        <s v="JF-BH-Event-AlcoholFree-FBIG-DTMB-UK-Lookalike-AlcoholFree"/>
        <s v="PerfectDraft50Off-HomeEntertainers-AllPlatforms-AllPlacements-All-1865-GB-facebook,instagram,audience_network,messenger-desktopfeed,mobilefeed,rightcolumn,instagramstream,mobileexternal-All-1865-GB"/>
        <s v="PerfectDraft50Off-RetargetingPerfectDraftViewers-AllPlatforms-AllPlacements-All-1865-GB"/>
        <s v="PerfectDraft50Off-BeerGeek-AllPlatforms-AllPlacements-All-1865-GB-facebook,instagram,audience_network,messenger-desktopfeed,mobilefeed,rightcolumn,instagramstream,mobileexternal-All-1865-GB"/>
        <s v="JF-BH-PerfectDraft-50GBPOffRetargeting-FBIG-DTMB-UK"/>
        <s v="PerfectDraft50Off-DraughtBelievers-AllPlatforms-AllPlacements-All-1865-GB-facebook,instagram,audience_network,messenger-desktopfeed,mobilefeed,rightcolumn,instagramstream,mobileexternal-All-1865-GB"/>
        <s v="JF-BH-Advent2019-AdventRetargeting-FBIG-DTMB-UK"/>
        <s v="JF-BH-PerfectDraft-50GBPOff-FBIG-DTMB-UK"/>
        <s v="PerfectDraft50Off-LALPerfectDraftPurchasers0to2PC-AllPlatforms-AllPlacements-All-1865-GB-facebook,instagram,audience_network,messenger-desktopfeed,mobilefeed,rightcolumn,instagramstream,mobileexternal-All-1865-GB"/>
        <s v="PerfectDraft50Off-FriendsofFans-AllPlatforms-AllPlacements-All-1865-GB-facebook,instagram,audience_network,messenger-desktopfeed,mobilefeed,rightcolumn,instagramstream,mobileexternal-All-1865-GB"/>
        <s v="JF-BH-Event-OctoberFlashSaleMixedCase-FBIG-DTMB-UK"/>
        <s v="Event-LookalikeMixedCaseConversions-facebook,instagram,audience_network,messenger-desktopfeed,mobilefeed,rightcolumn,instagramstream,mobileexternal-All-1865-GB"/>
        <s v="Event-ConversionsMixedCaseWebVisitors180d-facebook,instagram,audience_network,messenger-desktopfeed,mobilefeed,rightcolumn,instagramstream,mobileexternal-All-1865-GB"/>
        <s v="JF-BH-Event-OctoberFlashSaleSingleBeers-FBIG-DTMB-UK"/>
        <s v="Event-PageFollowers-facebook,instagram,audience_network,messenger-desktopfeed,mobilefeed,rightcolumn,instagramstream,mobileexternal-All-1865-GB"/>
        <s v="JF-BH-Event-Bosteels49GBPOff-FBIG-DTMB-UK"/>
        <s v="Bosteels40GBPOff-LookalikeBelgianBeerPurchase2PC-facebook,instagram,audience_network,messenger-desktopfeed,mobilefeed,rightcolumn,instagramstream,mobileexternal-All-1865-GB"/>
        <s v="Bosteels40GBPOff-BelgianBeerFanInterest-facebook,instagram,audience_network,messenger-desktopfeed,mobilefeed,rightcolumn,instagramstream,mobileexternal-All-1865-GB"/>
        <s v="JF_BH_Retargeting_CustomAudience_UK_AllCustomersMinusPD"/>
        <s v="JF-BH-AllProducts-BroadAudience-DPA-Gift"/>
        <s v="JF-BH-CPA-RetargetingCustomAudience-All"/>
        <s v="JF-BH-AllProducts-BroadAudience-DPA"/>
        <s v="JF-BH-AllProducts-Retargeting-DPA"/>
        <s v="JF-BH-AllProducts-Retargeting-DPA-Viewed"/>
        <s v="JF-BH-AllProducts-BroadAudience-DPA-AllNoGift"/>
        <s v="JF_BH_Retargeting_CustomAudience_UK_BestCustomer"/>
        <s v="JF_BH_Retargeting_CustomAudience_UK_PerfectDraftCustomers"/>
        <s v="JF-BH-AllProducts-Retargeting-DPA-AddtoCart"/>
        <s v="JF-BH-PerfectDraft-50GBPOffRetargeting-Round2OfferExtended"/>
        <s v="PerfectDraft50Off-HomeEntertainers-AllPlatforms-AllPlacements-All-1865-GB"/>
        <s v="PerfectDraft50Off-DraughtBelievers-AllPlatforms-AllPlacements-All-1865-GB"/>
        <s v="Advent2019-GiftingFriends-Round2-1865-GB"/>
        <s v="Advent2019-PreviousAdventPurchasers-Round2-1865-GB"/>
        <s v="Advent2019-Top2019Purchasers-Round2-1865-GB"/>
        <s v="Advent2019-GiftingTargeting-Round2-1865-GB"/>
        <s v="Advent2019-BeerGeeks-Round2-1865-GB"/>
        <s v="PerfectDraft50Off-BeerGeek-AllPlatforms-AllPlacements-All-1865-GB"/>
        <s v="PerfectDraft50Off-LALPerfectDraftPurchasers0to2PC-AllPlatforms-AllPlacements-All-1865-GB"/>
        <s v="JF-BH-Advent2019-AdventRetargeting-Round2"/>
        <s v="JF-BH-Advent2019-AdventProspecting-Round2"/>
        <s v="JF-BH-PerfectDraft-50GBPOff-Round2OfferExtended"/>
        <s v="PerfectDraft50Off-FriendsofFans-AllPlatforms-AllPlacements-All-1865-GB"/>
        <s v="Advent2019-TheSunNews-3rdPartyCoverage-1865-GB"/>
        <s v="JF-BB-GiftingSubscription-Prospecting-UK"/>
        <s v="JF-BH-Advent2019-3rdPartyCoverageProspecting-UK"/>
        <s v="JF-BH-CPA-Advent-Advent"/>
        <s v="BeerBods All Traffic 180d"/>
        <s v="Advent2019-BeerBrands-Round2-All-1865-GB"/>
        <s v="JF-BB-Subscription-Prospecting-UK"/>
        <s v="BeerBodsSubscription-RetargetingRatebeerTraffic-AllPlatforms-AllPlacements-M-1865-GB"/>
        <s v="Advent2019-Christmas-Round2-1865-GB-facebook,instagram,audience_network,messenger-desktopfeed,mobilefeed,rightcolumn,instagramstream,mobileexternal-All-1865-GB"/>
        <s v="BeerBodsSubscription-LookalikesBBandRateBeerTraffic-AllPlatforms-AllPlacements-M-1865-GB"/>
        <s v="BeerBodsGiftingSubscription-RetargetingRateBeerVisitors-AllPlacements-F-2545-GB"/>
        <s v="JF-BH-PD-Retargeting-DPA"/>
        <s v="BeerBodsGiftingSubscription-RetargetingBeerBodsTraffic180d-AllPlacements-F-2545-GB"/>
        <s v="BeerBodsGiftingSubscription-Gifting-AllPlatforms-AllPlacements-F-2545-GB"/>
        <s v="Advent2019-BeerBrands-Round2-All-1865-GB-facebook,instagram,audience_network,messenger-desktopfeed,mobilefeed,rightcolumn,instagramstream,mobileexternal-All-1865-GB"/>
        <s v="JF-BH-CPA-DPA-All"/>
        <s v="Lookalike (GB, 1% to 2%) - BeerBods All Traffic 180d,Lookalike (GB, 1% to 2%) - RateBeer Website Visitors 30Days,Lookalike (GB, 1%) - BeerBods All Traffic 180d,Lookalike (GB, 1%) - RateBeer Website Visitors 30Days"/>
        <s v="BeerBodsSubscription-Breweries-AllPlatforms-AllPlacements-M-1865-GB"/>
        <s v="Advent2019-Christmas-Round2-1865-GB"/>
        <s v="Advent2019-AdventCalendar-Round2-1865-GB"/>
        <s v="BeerBodsSubscription-RetargetingBeerBodsWebsite-AllPlatforms-AllPlacements-M-1865-GB"/>
        <s v="Advent2019-BeerGeeks-3rdPartyCoverage-1865-GB"/>
        <s v="Advent2019-AdventCalendar-Round2-1865-GB-facebook,instagram,audience_network,messenger-desktopfeed,mobilefeed,rightcolumn,instagramstream,mobileexternal-All-1865-GB"/>
        <s v="RateBeer Website Visitors 30Days"/>
        <s v="JF-BH-Gifting-Retargeting-DPA"/>
        <s v="BeerBodsGiftingSubscription-LookalikeBBandRateBeerVisitors-AllPlatforms-AllPlacements-F-2545-GB"/>
        <s v="JF-BH-BottleShop-Retargeting-DPA"/>
        <s v="JF-BH-CPA-BAU-Gifting"/>
        <s v="JF-BH-CPA-BAU-PD"/>
        <s v="JF-BH-PD-Prospecting-traffic-BroadFemaleDemo"/>
        <s v="JF-BH-Engagement-AdHoc-Advent-ThisMorning"/>
        <s v="JF-BH-MixedCase-BroadAudience-DPA"/>
        <s v="JF-BH-Engagement-AdHoc-Advent"/>
        <s v="JF-BH-Advent-BroadAudience-DPA"/>
        <s v="PerfectDraft60Off-RetargetingPerfectDraftViewers-AllPlatforms-AllPlacements-All-1865-GB"/>
        <s v="JF-BH-Gifting-Prospecting-Conversion-Gifting-Lookalikes"/>
        <s v="JF-BH-gifting-Prospecting-traffic-RelationshipFOF-Men"/>
        <s v="JF-BH-Gifting-Retargeting-Conversion-Gifting"/>
        <s v="JF-BH-gifting-Prospecting-traffic-gifting-Lookalikes"/>
        <s v="JF-BH-Gifting-Prospecting-Conversion-EngagedShoppers-Women"/>
        <s v="JF-BH-PD-Prospecting-traffic-brands-beer"/>
        <s v="JF-BH-CPA-Traffic-All"/>
        <s v="Lookalike (GB, 3%) - Default Pixel using Purchase"/>
        <s v="JF-BH-Gifting-Prospecting-Conversion-Gifting-Women"/>
        <s v="JF-BH-Gifting-Prospecting-Conversion-RelationshipFOF-Women"/>
        <s v="JF-BH-Advent2019-Top2019Purchasers-Round2-1865-GB"/>
        <s v="JF-BH-Advent2019-PreviousAdventPurchasers-Round2-1865-GB"/>
        <s v="JF-BH-Advent-Retargeting-DPA"/>
        <s v="JF-BH-Advent2019-Christmas-Round2-1865-GB"/>
        <s v="JF-BH-PD-BroadAudience-DPA"/>
        <s v="Advent2019-Retargeting-CustomAudience-Advent-BestCustomer"/>
        <s v="JF-BH-BottleShop-BroadAudience-DPA"/>
        <s v="JF-BH-Advent2019-BeerGeeks-Round2-1865-GB"/>
        <s v="PerfectDraft60Off-FriendsofFans-AllPlatforms-AllPlacements-All-1865-GB"/>
        <s v="PerfectDraft60Off-BeerGeek-AllPlatforms-AllPlacements-All-1865-GB"/>
        <s v="Advent2019-Retargeting-CustomAudience-Advent-AllCustomersMinusPD"/>
        <s v="JF - Xmas Shop Visitors"/>
        <s v="JF-BH-gifting-Prospecting-traffic-Gifting-Men"/>
        <s v="PerfectDraft60Off-DraughtBelievers-AllPlatforms-AllPlacements-All-1865-GB"/>
        <s v="JF-BH-Gift-BroadAudience-DPA"/>
        <s v="JF-BH-gifting-Prospecting-traffic-Gifting-Women"/>
        <s v="JF-BH-gifting-Prospecting-traffic-EngagedShoppers-Women"/>
        <s v="JF-BH-gifting-Prospecting-traffic-EngagedShoppers-Men"/>
        <s v="JF-BH-gifting-Retargeting-traffic-gifting"/>
        <s v="PerfectDraft60Off-LALPerfectDraftPurchasers0to2PC-AllPlatforms-AllPlacements-All-1865-GB"/>
        <s v="JF-BH-Advent2019-BeerBrands-Round2-All-1865-GB"/>
        <s v="PerfectDraft60Off-HomeEntertainers-AllPlatforms-AllPlacements-All-1865-GB"/>
        <s v="JF-BH-Gifting-Prospecting-Conversion-EngagedShoppers-Men"/>
        <s v="JF-BH-Advent2019-AdventCalendar-Round2-1865-GB"/>
        <s v="JF-BH-Gifting-Prospecting-Conversion-Gifting-Men"/>
        <s v="JF-BH-gifting-Prospecting-traffic-RelationshipFOF-Women"/>
        <s v="Advent2019-Retargeting-CustomAudience-Advent-PerfectDraftCustomers"/>
        <s v="JF-BH-Gifting-Prospecting-Conversion-RelationshipFOF-Men"/>
        <s v="JF-BH-BCS-Retargeting-Conversion-BeerGeek-GooseIslandBrewery"/>
        <s v="JF-BH-BCS-Retargeting-Conversion-Retargeting-BCSPurchasers"/>
        <s v="JF-BH-CPA-BAU-PDJaipur"/>
        <s v="PerfectDraftJaipur-LALPerfectDraftPurchasers0to2PC-AllPlatforms-AllPlacements-All-1865-GB"/>
        <s v="PerfectDraftJaipur-FriendsofFans-AllPlatforms-AllPlacements-All-1865-GB"/>
        <s v="JF-BH-BCS-Retargeting-Conversion-Lookalike-BCSPurchasers"/>
        <s v="PerfectDraftJaipur-HomeEntertainers-AllPlatforms-AllPlacements-All-1865-GB"/>
        <s v="PerfectDraftJaipur-DraughtBelievers-AllPlatforms-AllPlacements-All-1865-GB"/>
        <s v="PerfectDraftJaipur-RetargetingPerfectDraftViewers-AllPlatforms-AllPlacements-All-1865-GB"/>
        <s v="JF-BH-BCS-Retargeting-Conversion-Retargeting-BodsTraffic"/>
        <s v="JF-BH-Bottleshop-BCS-All"/>
        <s v="BeerBodsGiftingSubscription-GiftingDemographic-AllPlatforms-AllPlacements-F-2545-GB – Copy"/>
        <s v="JF-BH-MixedCase-Retargeting-DPA"/>
        <s v="PerfectDraftJaipur-BeerGeek-AllPlatforms-AllPlacements-All-1865-GB"/>
        <s v="PerfectDraftJaipurExistingCustomers-ExistingCustomers-AllPlatforms-AllPlacements-All-1865-GB"/>
        <s v="MixedCase-VoucherCodeUsers-MixedCase-1865-GB"/>
        <s v="PerfectDraft-HotUKDeals-PD-1865-GB"/>
        <s v="JF-BH-CPA-MixedCase-BlackFriday-MixedCase"/>
        <s v="JF-AB-Stella-CPA-BAU-PD"/>
        <s v="JF-BH-BCS-Retargeting-Conversion-Retargeting-ImperialStout"/>
        <s v="PerfectDraft-BeerGeeks-PD-1865-GB"/>
        <s v="PerfectDraft-BlackFriday-PD-1865-GB"/>
        <s v="JF-BH-CPA-Advent-BlackFriday"/>
        <s v="MixedCase-GiftingTargeting-MixedCase-1865-GB"/>
        <s v="MixedCase-HotUKDeals-MixedCase-1865-GB"/>
        <s v="MixedCase-Top2019Purchasers-MixedCase-1865-GB"/>
        <s v="JF-BH-Gifting-Prospecting-Conversion-RelationshipFOFGrouped"/>
        <s v="Advent2019-AdventCalendar-Advent-1865-GB"/>
        <s v="More2 Stella Buyers - Lookalike GB 3%,Stella Artois (GB) - Lookalike GB 1%,Stella Artois (GB) - Lookalike GB 2%,Stella Artois (GB) - Lookalike GB 3%,Stella Visitors"/>
        <s v="Advent2019-PreviousAdventPurchasers-Advent-1865-GB"/>
        <s v="Advent2019-Top2019Purchasers-Advent-1865-GB"/>
        <s v="MixedCase-BeerGeeks-MixedCase-1865-GB"/>
        <s v="BHK_AllCustomerFeed_June19"/>
        <s v="MixedCase-BlackFriday-MixedCase-1865-GB"/>
        <s v="MixedCase-BargainShoppers-MixedCase-1865-GB"/>
        <s v="PerfectDraft-GiftingTargeting-PD-1865-GB"/>
        <s v="Advent2019-GiftingFriends-Advent-1865-GB"/>
        <s v="PerfectDraft-BargainShoppers-PD-1865-GB"/>
        <s v="MixedCase-BeerBrands-PDAll-1865-GB"/>
        <s v="Advent2019-Christmas-Advent-1865-GB"/>
        <s v="Advent2019-BeerGeeks-Advent-1865-GB"/>
        <s v="PerfectDraft-Top2019Purchasers-PD-1865-GB"/>
        <s v="JF - Xmas Shop Visitors,Lookalike (GB, 3%) - JF - Xmas Shop Visitors"/>
        <s v="PerfectDraft-VoucherCodeUsers-PD-1865-GB"/>
        <s v="MixedCase-Retargeting-CustomAudience-PDPerfectDraftCustomers"/>
        <s v="JF-BH-CPA-342-BlackFriday-PD"/>
        <s v="MixedCase-Christmas-MixedCase-1865-GB"/>
        <s v="JF-AB-Stella-Traffic-BAU-PD"/>
        <s v="PerfectDraft-Christmas-PD-1865-GB"/>
        <s v="JF-BH-Gifting-Prospecting-Conversion-GiftingGrouped"/>
        <s v="BHK00016_PerfectDraftCustomers_0502,PD &amp; Keg Owners May 2019"/>
        <s v="Advent2019-GiftingTargeting-Advent-1865-GB"/>
        <s v="Beerhawk_PerfectDraftMachinePurchase,Lookalike (GB, 1% to 2%) - Beerhawk_PerfectDraftMachinePurchase,Lookalike (GB, 1%) - Beerhawk_PerfectDraftMachinePurchase"/>
        <s v="MixedCase-PerfectDraftRetargeting-MixedCase-1865-GB"/>
        <s v="PerfectDraft-PerfectDraftRetargeting-PD-1865-GB"/>
        <s v="Advent2019-BeerBrands-Advent-All-1865-GB"/>
        <s v="PerfectDraft-Retargeting-CustomAudience-PDPerfectDraftCustomers"/>
        <s v="PerfectDraft-BeerBrands-PDAll-1865-GB"/>
        <s v="StellaPD-AllTargeting-AllPlatforms-AllPlacements-All-1865-GB"/>
      </sharedItems>
    </cacheField>
    <cacheField name="pulse_start_date" numFmtId="0">
      <sharedItems containsString="0" containsBlank="1" containsNumber="1" containsInteger="1">
        <n v="43560.0"/>
        <m/>
      </sharedItems>
    </cacheField>
    <cacheField name="pulse_end_date" numFmtId="0">
      <sharedItems containsString="0" containsBlank="1" containsNumber="1" containsInteger="1">
        <n v="43804.0"/>
        <m/>
      </sharedItems>
    </cacheField>
    <cacheField name="internal_id" numFmtId="0">
      <sharedItems containsString="0" containsBlank="1" containsNumber="1" containsInteger="1">
        <n v="3.0"/>
        <m/>
      </sharedItems>
    </cacheField>
    <cacheField name="cuts" numFmtId="0">
      <sharedItems containsBlank="1">
        <s v="Week"/>
        <m/>
      </sharedItems>
    </cacheField>
    <cacheField name="interval" numFmtId="0">
      <sharedItems containsString="0" containsBlank="1" containsNumber="1" containsInteger="1">
        <n v="201936.0"/>
        <n v="201937.0"/>
        <n v="201938.0"/>
        <n v="201939.0"/>
        <n v="201940.0"/>
        <n v="201941.0"/>
        <n v="201942.0"/>
        <n v="201943.0"/>
        <n v="201944.0"/>
        <n v="201945.0"/>
        <n v="201946.0"/>
        <n v="201947.0"/>
        <n v="201948.0"/>
        <m/>
      </sharedItems>
    </cacheField>
    <cacheField name="interval_start_date" numFmtId="164">
      <sharedItems containsDate="1" containsString="0" containsBlank="1">
        <d v="2019-09-02T00:00:00Z"/>
        <d v="2019-09-09T00:00:00Z"/>
        <d v="2019-09-16T00:00:00Z"/>
        <d v="2019-09-23T00:00:00Z"/>
        <d v="2019-09-30T00:00:00Z"/>
        <d v="2019-10-07T00:00:00Z"/>
        <d v="2019-10-14T00:00:00Z"/>
        <d v="2019-10-21T00:00:00Z"/>
        <d v="2019-10-28T00:00:00Z"/>
        <d v="2019-11-04T00:00:00Z"/>
        <d v="2019-11-11T00:00:00Z"/>
        <d v="2019-11-18T00:00:00Z"/>
        <d v="2019-11-25T00:00:00Z"/>
        <m/>
      </sharedItems>
    </cacheField>
    <cacheField name="interval_end_date" numFmtId="164">
      <sharedItems containsDate="1" containsString="0" containsBlank="1"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m/>
      </sharedItems>
    </cacheField>
    <cacheField name="int_pulse_start_date" numFmtId="164">
      <sharedItems containsDate="1" containsString="0" containsBlank="1">
        <d v="2019-09-02T00:00:00Z"/>
        <d v="2019-09-09T00:00:00Z"/>
        <d v="2019-09-16T00:00:00Z"/>
        <d v="2019-09-23T00:00:00Z"/>
        <d v="2019-09-30T00:00:00Z"/>
        <d v="2019-10-07T00:00:00Z"/>
        <d v="2019-10-14T00:00:00Z"/>
        <d v="2019-10-21T00:00:00Z"/>
        <d v="2019-10-28T00:00:00Z"/>
        <d v="2019-11-04T00:00:00Z"/>
        <d v="2019-11-11T00:00:00Z"/>
        <d v="2019-11-18T00:00:00Z"/>
        <d v="2019-11-25T00:00:00Z"/>
        <m/>
      </sharedItems>
    </cacheField>
    <cacheField name="int_pulse_end_date" numFmtId="164">
      <sharedItems containsDate="1" containsString="0" containsBlank="1"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m/>
      </sharedItems>
    </cacheField>
    <cacheField name="is_running_pulse" numFmtId="0">
      <sharedItems containsString="0" containsBlank="1" containsNumber="1" containsInteger="1">
        <n v="1.0"/>
        <m/>
      </sharedItems>
    </cacheField>
    <cacheField name="control_reach" numFmtId="0">
      <sharedItems containsString="0" containsBlank="1" containsNumber="1" containsInteger="1">
        <n v="1482.0"/>
        <n v="3148.0"/>
        <n v="6132.0"/>
        <n v="83.0"/>
        <n v="1065.0"/>
        <n v="508.0"/>
        <n v="3085.0"/>
        <n v="5490.0"/>
        <n v="201.0"/>
        <n v="3311.0"/>
        <n v="1955.0"/>
        <n v="1184.0"/>
        <n v="33213.0"/>
        <n v="1588.0"/>
        <n v="228.0"/>
        <n v="341.0"/>
        <n v="3554.0"/>
        <n v="2668.0"/>
        <n v="296.0"/>
        <n v="8305.0"/>
        <n v="17272.0"/>
        <n v="3954.0"/>
        <n v="2352.0"/>
        <n v="163.0"/>
        <n v="4842.0"/>
        <n v="4840.0"/>
        <n v="1454.0"/>
        <n v="1042.0"/>
        <n v="6870.0"/>
        <n v="4775.0"/>
        <n v="73479.0"/>
        <n v="4521.0"/>
        <n v="2682.0"/>
        <n v="510.0"/>
        <n v="14124.0"/>
        <n v="9060.0"/>
        <n v="202.0"/>
        <n v="19.0"/>
        <n v="2065.0"/>
        <n v="2881.0"/>
        <n v="110054.0"/>
        <n v="8826.0"/>
        <n v="39.0"/>
        <n v="9214.0"/>
        <n v="449.0"/>
        <n v="3411.0"/>
        <n v="928.0"/>
        <n v="86.0"/>
        <n v="491.0"/>
        <n v="97605.0"/>
        <n v="5632.0"/>
        <n v="1531.0"/>
        <n v="3313.0"/>
        <n v="16039.0"/>
        <n v="236.0"/>
        <n v="1123.0"/>
        <n v="3718.0"/>
        <n v="2296.0"/>
        <n v="6628.0"/>
        <n v="4279.0"/>
        <n v="18784.0"/>
        <n v="7185.0"/>
        <n v="4436.0"/>
        <n v="1984.0"/>
        <n v="1802.0"/>
        <n v="5904.0"/>
        <n v="1051.0"/>
        <n v="263.0"/>
        <n v="5420.0"/>
        <n v="27474.0"/>
        <n v="1081.0"/>
        <n v="309.0"/>
        <n v="1236.0"/>
        <n v="52.0"/>
        <n v="138.0"/>
        <n v="590.0"/>
        <n v="22.0"/>
        <n v="98880.0"/>
        <n v="307.0"/>
        <n v="9918.0"/>
        <n v="15060.0"/>
        <n v="1135.0"/>
        <n v="416.0"/>
        <n v="219.0"/>
        <n v="2265.0"/>
        <n v="577.0"/>
        <n v="17064.0"/>
        <n v="1875.0"/>
        <n v="113568.0"/>
        <n v="107584.0"/>
        <n v="3166.0"/>
        <n v="1273.0"/>
        <n v="2762.0"/>
        <n v="6234.0"/>
        <n v="9418.0"/>
        <n v="34992.0"/>
        <n v="463.0"/>
        <n v="3.0"/>
        <n v="13200.0"/>
        <n v="14180.0"/>
        <n v="387.0"/>
        <n v="95.0"/>
        <n v="3300.0"/>
        <n v="680.0"/>
        <n v="121.0"/>
        <n v="275.0"/>
        <n v="4089.0"/>
        <n v="2173.0"/>
        <n v="158.0"/>
        <n v="3394.0"/>
        <n v="6060.0"/>
        <n v="25184.0"/>
        <n v="160.0"/>
        <n v="321.0"/>
        <n v="1128.0"/>
        <n v="81.0"/>
        <n v="9072.0"/>
        <n v="2335.0"/>
        <n v="143.0"/>
        <n v="97.0"/>
        <n v="643.0"/>
        <n v="2466.0"/>
        <n v="267.0"/>
        <n v="960.0"/>
        <n v="8686.0"/>
        <n v="87760.0"/>
        <n v="3108.0"/>
        <n v="870.0"/>
        <n v="30012.0"/>
        <n v="953.0"/>
        <n v="14252.0"/>
        <n v="5.0"/>
        <n v="333.0"/>
        <n v="2350.0"/>
        <n v="128.0"/>
        <n v="2279.0"/>
        <n v="588.0"/>
        <n v="137696.0"/>
        <n v="894.0"/>
        <n v="608.0"/>
        <n v="6212.0"/>
        <n v="2459.0"/>
        <n v="842.0"/>
        <n v="991.0"/>
        <n v="793.0"/>
        <n v="8978.0"/>
        <n v="3003.0"/>
        <n v="818.0"/>
        <n v="10844.0"/>
        <n v="173.0"/>
        <n v="14759.0"/>
        <n v="5158.0"/>
        <n v="1375.0"/>
        <n v="14276.0"/>
        <n v="4781.0"/>
        <n v="821.0"/>
        <n v="8310.0"/>
        <n v="124352.0"/>
        <n v="1857.0"/>
        <n v="9504.0"/>
        <n v="1095.0"/>
        <n v="646.0"/>
        <n v="557.0"/>
        <n v="13972.0"/>
        <n v="189.0"/>
        <n v="2120.0"/>
        <n v="1336.0"/>
        <n v="38257.0"/>
        <n v="94912.0"/>
        <n v="1947.0"/>
        <n v="66.0"/>
        <n v="5062.0"/>
        <n v="4770.0"/>
        <n v="40609.0"/>
        <n v="409.0"/>
        <n v="24944.0"/>
        <n v="7154.0"/>
        <n v="1542.0"/>
        <n v="106.0"/>
        <n v="19900.0"/>
        <n v="915.0"/>
        <n v="1674.0"/>
        <n v="3494.0"/>
        <n v="981.0"/>
        <n v="3106.0"/>
        <n v="700.0"/>
        <n v="24.0"/>
        <n v="28.0"/>
        <n v="4295.0"/>
        <n v="1949.0"/>
        <n v="760.0"/>
        <n v="167776.0"/>
        <n v="20888.0"/>
        <n v="8172.0"/>
        <n v="4390.0"/>
        <n v="254.0"/>
        <n v="316.0"/>
        <n v="665.0"/>
        <n v="304.0"/>
        <n v="256.0"/>
        <n v="4193.0"/>
        <n v="57.0"/>
        <n v="3208.0"/>
        <n v="27008.0"/>
        <n v="986.0"/>
        <n v="447.0"/>
        <n v="2236.0"/>
        <n v="7448.0"/>
        <n v="37504.0"/>
        <n v="16686.0"/>
        <n v="3889.0"/>
        <n v="4221.0"/>
        <n v="1822.0"/>
        <n v="49.0"/>
        <n v="149280.0"/>
        <n v="4156.0"/>
        <n v="11.0"/>
        <n v="676.0"/>
        <n v="161856.0"/>
        <n v="5586.0"/>
        <n v="11491.0"/>
        <n v="662.0"/>
        <n v="1221.0"/>
        <n v="618.0"/>
        <n v="3434.0"/>
        <n v="28928.0"/>
        <n v="812.0"/>
        <n v="961.0"/>
        <n v="195297.0"/>
        <n v="98336.0"/>
        <n v="2834.0"/>
        <n v="6110.0"/>
        <n v="4485.0"/>
        <n v="848.0"/>
        <n v="10126.0"/>
        <n v="96.0"/>
        <n v="1762.0"/>
        <n v="3733.0"/>
        <n v="54657.0"/>
        <n v="1704.0"/>
        <n v="7950.0"/>
        <n v="1988.0"/>
        <n v="68.0"/>
        <n v="174753.0"/>
        <n v="149.0"/>
        <n v="22532.0"/>
        <n v="817.0"/>
        <n v="40592.0"/>
        <n v="537.0"/>
        <n v="184033.0"/>
        <n v="5060.0"/>
        <n v="10424.0"/>
        <n v="12044.0"/>
        <n v="7674.0"/>
        <n v="11736.0"/>
        <n v="4004.0"/>
        <n v="25586.0"/>
        <n v="11200.0"/>
        <n v="371.0"/>
        <n v="6478.0"/>
        <n v="47376.0"/>
        <n v="21440.0"/>
        <n v="6718.0"/>
        <n v="1149.0"/>
        <n v="55233.0"/>
        <n v="2137.0"/>
        <n v="206464.0"/>
        <n v="18916.0"/>
        <n v="42.0"/>
        <n v="3342.0"/>
        <n v="5239.0"/>
        <n v="1428.0"/>
        <n v="178.0"/>
        <n v="6574.0"/>
        <n v="5508.0"/>
        <n v="107136.0"/>
        <n v="629.0"/>
        <n v="2151.0"/>
        <n v="8646.0"/>
        <n v="34.0"/>
        <n v="1524.0"/>
        <n v="509.0"/>
        <n v="78880.0"/>
        <n v="1772.0"/>
        <n v="410.0"/>
        <n v="87.0"/>
        <n v="21216.0"/>
        <n v="4.0"/>
        <n v="3902.0"/>
        <n v="2025.0"/>
        <n v="37400.0"/>
        <n v="18932.0"/>
        <n v="2325.0"/>
        <n v="5282.0"/>
        <n v="194208.0"/>
        <n v="3581.0"/>
        <n v="20333.0"/>
        <n v="6688.0"/>
        <n v="2498.0"/>
        <n v="9238.0"/>
        <n v="4020.0"/>
        <n v="7682.0"/>
        <n v="199488.0"/>
        <n v="1092.0"/>
        <n v="162.0"/>
        <n v="26048.0"/>
        <n v="37.0"/>
        <n v="343.0"/>
        <n v="2170.0"/>
        <n v="1812.0"/>
        <n v="3826.0"/>
        <n v="22671.0"/>
        <n v="25376.0"/>
        <n v="7190.0"/>
        <n v="15.0"/>
        <n v="215744.0"/>
        <n v="5182.0"/>
        <n v="4173.0"/>
        <n v="47160.0"/>
        <n v="500.0"/>
        <n v="98975.0"/>
        <n v="62753.0"/>
        <n v="72.0"/>
        <n v="166.0"/>
        <n v="17299.0"/>
        <n v="1083.0"/>
        <n v="3625.0"/>
        <n v="551.0"/>
        <n v="17460.0"/>
        <n v="1150.0"/>
        <n v="129.0"/>
        <n v="4450.0"/>
        <n v="211776.0"/>
        <n v="7290.0"/>
        <n v="196.0"/>
        <n v="4979.0"/>
        <n v="24818.0"/>
        <n v="45111.0"/>
        <n v="288.0"/>
        <n v="2483.0"/>
        <n v="742.0"/>
        <n v="16376.0"/>
        <n v="18245.0"/>
        <n v="206432.0"/>
        <n v="1411.0"/>
        <n v="8574.0"/>
        <n v="10211.0"/>
        <n v="287480.0"/>
        <n v="736.0"/>
        <n v="5068.0"/>
        <n v="61.0"/>
        <n v="2926.0"/>
        <n v="134851.0"/>
        <n v="8136.0"/>
        <n v="5536.0"/>
        <n v="7593.0"/>
        <n v="5914.0"/>
        <n v="2968.0"/>
        <n v="45125.0"/>
        <n v="10440.0"/>
        <n v="200.0"/>
        <n v="2114.0"/>
        <n v="9397.0"/>
        <n v="12216.0"/>
        <n v="12142.0"/>
        <n v="1800.0"/>
        <n v="6613.0"/>
        <n v="4638.0"/>
        <n v="281016.0"/>
        <n v="280825.0"/>
        <n v="15884.0"/>
        <n v="2534.0"/>
        <n v="32436.0"/>
        <n v="879.0"/>
        <n v="1007.0"/>
        <n v="27344.0"/>
        <n v="42552.0"/>
        <n v="9498.0"/>
        <n v="19714.0"/>
        <n v="5650.0"/>
        <n v="8858.0"/>
        <n v="14826.0"/>
        <n v="2339.0"/>
        <n v="2161.0"/>
        <n v="79521.0"/>
        <n v="7086.0"/>
        <n v="1495.0"/>
        <n v="3210.0"/>
        <n v="14848.0"/>
        <n v="3023.0"/>
        <n v="1596.0"/>
        <n v="10434.0"/>
        <n v="1219.0"/>
        <n v="247938.0"/>
        <n v="5992.0"/>
        <n v="18820.0"/>
        <n v="88657.0"/>
        <n v="885.0"/>
        <n v="8831.0"/>
        <n v="40083.0"/>
        <n v="2159.0"/>
        <n v="58112.0"/>
        <m/>
        <n v="3568.0"/>
        <n v="148.0"/>
        <n v="39835.0"/>
        <n v="2232.0"/>
        <n v="2257.0"/>
        <n v="100.0"/>
        <n v="5470.0"/>
        <n v="861.0"/>
        <n v="12396.0"/>
        <n v="5416.0"/>
        <n v="302.0"/>
        <n v="570.0"/>
        <n v="3723.0"/>
        <n v="1163.0"/>
        <n v="574.0"/>
        <n v="3950.0"/>
        <n v="1529.0"/>
        <n v="1091.0"/>
        <n v="1358.0"/>
        <n v="248.0"/>
        <n v="243074.0"/>
        <n v="36952.0"/>
        <n v="2165.0"/>
        <n v="1466.0"/>
        <n v="244674.0"/>
        <n v="362.0"/>
        <n v="5290.0"/>
        <n v="25776.0"/>
        <n v="154.0"/>
        <n v="2719.0"/>
        <n v="4259.0"/>
        <n v="1989.0"/>
        <n v="22880.0"/>
        <n v="258.0"/>
        <n v="31492.0"/>
        <n v="1117.0"/>
        <n v="705.0"/>
        <n v="1109.0"/>
        <n v="8264.0"/>
        <n v="1383.0"/>
        <n v="112608.0"/>
        <n v="233088.0"/>
        <n v="57520.0"/>
        <n v="44072.0"/>
        <n v="398.0"/>
        <n v="1491.0"/>
        <n v="947.0"/>
        <n v="241.0"/>
        <n v="26896.0"/>
        <n v="109.0"/>
        <n v="1882.0"/>
        <n v="235904.0"/>
        <n v="11036.0"/>
        <n v="13960.0"/>
        <n v="544.0"/>
        <n v="5194.0"/>
        <n v="3539.0"/>
        <n v="1673.0"/>
        <n v="1120.0"/>
        <n v="5802.0"/>
        <n v="2864.0"/>
        <n v="198.0"/>
        <n v="802.0"/>
        <n v="222912.0"/>
        <n v="3790.0"/>
        <n v="3472.0"/>
        <n v="1322.0"/>
        <n v="38048.0"/>
        <n v="560.0"/>
        <n v="12948.0"/>
        <n v="4852.0"/>
        <n v="7168.0"/>
        <n v="53296.0"/>
        <n v="350.0"/>
        <n v="72848.0"/>
        <n v="26574.0"/>
        <n v="3849.0"/>
        <n v="133.0"/>
        <n v="88002.0"/>
        <n v="62880.0"/>
        <n v="105.0"/>
        <n v="1133.0"/>
        <n v="30458.0"/>
        <n v="6526.0"/>
        <n v="3767.0"/>
        <n v="85903.0"/>
        <n v="512254.0"/>
        <n v="4487.0"/>
        <n v="149600.0"/>
        <n v="573.0"/>
        <n v="1289.0"/>
        <n v="644.0"/>
        <n v="5105.0"/>
        <n v="23232.0"/>
        <n v="26752.0"/>
        <n v="92.0"/>
        <n v="147905.0"/>
        <n v="5562.0"/>
        <n v="156.0"/>
        <n v="2935.0"/>
        <n v="2991.0"/>
        <n v="6078.0"/>
        <n v="2597.0"/>
        <n v="7881.0"/>
        <n v="18038.0"/>
        <n v="15288.0"/>
        <n v="1317.0"/>
        <n v="1576.0"/>
        <n v="136928.0"/>
        <n v="4891.0"/>
        <n v="738.0"/>
        <n v="11960.0"/>
        <n v="9766.0"/>
        <n v="5474.0"/>
        <n v="89.0"/>
        <n v="4499.0"/>
        <n v="6996.0"/>
        <n v="830.0"/>
        <n v="498686.0"/>
        <n v="355.0"/>
        <n v="8522.0"/>
        <n v="91.0"/>
        <n v="3152.0"/>
        <n v="104736.0"/>
        <n v="4009.0"/>
        <n v="224.0"/>
        <n v="509438.0"/>
        <n v="9443.0"/>
        <n v="17416.0"/>
        <n v="21376.0"/>
        <n v="4308.0"/>
        <n v="261.0"/>
        <n v="9742.0"/>
        <n v="6.0"/>
        <n v="67440.0"/>
        <n v="75200.0"/>
        <n v="78512.0"/>
        <n v="2768.0"/>
        <n v="5350.0"/>
        <n v="14036.0"/>
        <n v="4646.0"/>
        <n v="23200.0"/>
        <n v="4407.0"/>
        <n v="2393.0"/>
        <n v="53.0"/>
        <n v="25344.0"/>
        <n v="3629.0"/>
        <n v="84016.0"/>
        <n v="32.0"/>
        <n v="591231.0"/>
        <n v="53792.0"/>
        <n v="3056.0"/>
        <n v="265.0"/>
        <n v="6638.0"/>
        <n v="9642.0"/>
        <n v="1985.0"/>
        <n v="136.0"/>
        <n v="3015.0"/>
        <n v="5274.0"/>
        <n v="13688.0"/>
        <n v="16152.0"/>
        <n v="11808.0"/>
        <n v="8816.0"/>
        <n v="211.0"/>
        <n v="45584.0"/>
        <n v="2656.0"/>
        <n v="2433.0"/>
        <n v="3649.0"/>
        <n v="361.0"/>
        <n v="2639.0"/>
        <n v="12260.0"/>
        <n v="2566.0"/>
        <n v="19687.0"/>
        <n v="37848.0"/>
        <n v="9872.0"/>
        <n v="5254.0"/>
        <n v="1617.0"/>
        <n v="14316.0"/>
        <n v="2037.0"/>
        <n v="117.0"/>
        <n v="4188.0"/>
        <n v="1810.0"/>
        <n v="8872.0"/>
        <n v="2518.0"/>
        <n v="6830.0"/>
        <n v="6602.0"/>
        <n v="3378.0"/>
        <n v="15972.0"/>
        <n v="6606.0"/>
        <n v="6842.0"/>
        <n v="1993.0"/>
        <n v="25392.0"/>
        <n v="12884.0"/>
        <n v="9300.0"/>
        <n v="419.0"/>
        <n v="31600.0"/>
        <n v="546559.0"/>
        <n v="8758.0"/>
        <n v="20568.0"/>
        <n v="99184.0"/>
        <n v="4202.0"/>
        <n v="385.0"/>
        <n v="43248.0"/>
        <n v="240831.0"/>
        <n v="17988.0"/>
        <n v="2024.0"/>
        <n v="382.0"/>
        <n v="470.0"/>
        <n v="22336.0"/>
        <n v="172.0"/>
        <n v="8590.0"/>
        <n v="46862.0"/>
        <n v="14736.0"/>
        <n v="347.0"/>
        <n v="5186.0"/>
        <n v="697.0"/>
        <n v="146655.0"/>
        <n v="1347.0"/>
        <n v="658.0"/>
        <n v="5604.0"/>
        <n v="4152.0"/>
        <n v="549375.0"/>
        <n v="11776.0"/>
        <n v="2680.0"/>
        <n v="18528.0"/>
        <n v="88.0"/>
        <n v="3232.0"/>
        <n v="15784.0"/>
        <n v="11104.0"/>
        <n v="553.0"/>
        <n v="90944.0"/>
        <n v="320.0"/>
        <n v="4252.0"/>
        <n v="591.0"/>
      </sharedItems>
    </cacheField>
    <cacheField name="%CtrlReach" numFmtId="0">
      <sharedItems containsString="0" containsBlank="1" containsNumber="1">
        <n v="0.3493635077793494"/>
        <n v="0.24450485436893205"/>
        <n v="0.19912323429128106"/>
        <n v="0.09507445589919816"/>
        <n v="0.12098148358514142"/>
        <n v="0.09514890428919273"/>
        <n v="0.1201791975068173"/>
        <n v="0.10688419904991824"/>
        <n v="0.09292649098474341"/>
        <n v="0.23816717019133937"/>
        <n v="0.1090351366424986"/>
        <n v="0.1412887828162291"/>
        <n v="0.14678935574972488"/>
        <n v="0.23539875481766973"/>
        <n v="0.0876923076923077"/>
        <n v="0.085678391959799"/>
        <n v="0.6121253875301412"/>
        <n v="0.09788670384502494"/>
        <n v="0.13883677298311445"/>
        <n v="0.16549099314522556"/>
        <n v="0.15101994421565285"/>
        <n v="0.09913252770395628"/>
        <n v="0.077631448658283"/>
        <n v="0.15733590733590733"/>
        <n v="0.16817171436510142"/>
        <n v="0.2368369543942063"/>
        <n v="0.11770420140856472"/>
        <n v="0.10355794076724309"/>
        <n v="0.10779683356608244"/>
        <n v="0.16251999591572786"/>
        <n v="0.10420764663086193"/>
        <n v="0.04689104392470051"/>
        <n v="0.21926095487246566"/>
        <n v="0.09783234222136965"/>
        <n v="0.05237162943846222"/>
        <n v="0.10989010989010989"/>
        <n v="0.09897109260166585"/>
        <n v="0.11242603550295859"/>
        <n v="0.15179359012055277"/>
        <n v="0.11653116531165311"/>
        <n v="0.09560859325386656"/>
        <n v="0.12220483779405453"/>
        <n v="0.05071521456436931"/>
        <n v="0.19645217687945077"/>
        <n v="0.10769968817462221"/>
        <n v="0.17398622800306043"/>
        <n v="0.1287101248266297"/>
        <n v="0.10817610062893082"/>
        <n v="0.6735253772290809"/>
        <n v="0.09080328884572232"/>
        <n v="0.03385408839812216"/>
        <n v="0.12354744996772112"/>
        <n v="0.08647195468900895"/>
        <n v="0.11813099806294329"/>
        <n v="0.09052550824702724"/>
        <n v="0.0919511995414722"/>
        <n v="0.06692948821803388"/>
        <n v="0.08841991758770748"/>
        <n v="0.1364150904562949"/>
        <n v="0.049388843361534644"/>
        <n v="0.07574254631085735"/>
        <n v="0.05113624232244657"/>
        <n v="0.0883260657467694"/>
        <n v="0.10840937653680127"/>
        <n v="0.1429818297230818"/>
        <n v="0.09521505636460399"/>
        <n v="0.13091679123069258"/>
        <n v="0.2598814229249012"/>
        <n v="0.07004846526655896"/>
        <n v="0.11073269625288681"/>
        <n v="0.3092989985693848"/>
        <n v="0.038653990492869654"/>
        <n v="0.052319674906874364"/>
        <n v="0.060324825986078884"/>
        <n v="0.14480587618048268"/>
        <n v="0.049215882549215884"/>
        <n v="0.030095759233926128"/>
        <n v="0.16010336770827768"/>
        <n v="0.4336158192090395"/>
        <n v="0.08934491207840876"/>
        <n v="0.2046195652173913"/>
        <n v="0.10199496764917326"/>
        <n v="0.443024494142705"/>
        <n v="0.042590431738623105"/>
        <n v="0.09709362139917696"/>
        <n v="0.07447083118224058"/>
        <n v="0.1782848545636911"/>
        <n v="0.13992537313432835"/>
        <n v="0.1466284671071064"/>
        <n v="0.1521540208719609"/>
        <n v="0.06736170212765957"/>
        <n v="0.10566069057104914"/>
        <n v="0.07739296121945752"/>
        <n v="0.1618044019933555"/>
        <n v="0.09684517933530766"/>
        <n v="0.19874478175673757"/>
        <n v="0.04047202797202797"/>
        <n v="3.0"/>
        <n v="0.14902456647398843"/>
        <n v="0.08955638641875505"/>
        <n v="0.8979118329466357"/>
        <n v="0.027298850574712645"/>
        <n v="0.07960247008876882"/>
        <n v="0.040553435114503815"/>
        <n v="0.04406409322651129"/>
        <n v="0.12947269303201506"/>
        <n v="0.15139958530805686"/>
        <n v="0.03969392635102822"/>
        <n v="0.0917652027027027"/>
        <n v="0.08220603537981269"/>
        <n v="0.07884222263519793"/>
        <n v="0.039199705031922535"/>
        <n v="0.18100145899365375"/>
        <n v="0.18497109826589594"/>
        <n v="0.09547888161808447"/>
        <n v="0.05035714285714286"/>
        <n v="0.10087173100871731"/>
        <n v="0.1098624297616741"/>
        <n v="0.09677553050397877"/>
        <n v="0.016395322173813346"/>
        <n v="0.12404092071611253"/>
        <n v="0.04371770465053032"/>
        <n v="0.12268656716417911"/>
        <n v="0.018327841845140032"/>
        <n v="0.09764035801464606"/>
        <n v="0.21894535188546077"/>
        <n v="0.1289247796775999"/>
        <n v="0.11687725631768953"/>
        <n v="0.06957773512476008"/>
        <n v="0.1361996432996147"/>
        <n v="0.03079756980351603"/>
        <n v="0.05456453305351522"/>
        <n v="0.14493166287015946"/>
        <n v="0.01567398119122257"/>
        <n v="0.10152439024390245"/>
        <n v="0.4699060187962408"/>
        <n v="0.03936039360393604"/>
        <n v="0.09726015705018777"/>
        <n v="0.09614126880313931"/>
        <n v="0.1253491124260355"/>
        <n v="0.09229816229609746"/>
        <n v="0.0124047574800223"/>
        <n v="0.030266825965750695"/>
        <n v="0.13156278459029586"/>
        <n v="0.1221620547468826"/>
        <n v="0.024073650503202197"/>
        <n v="0.023232370592648162"/>
        <n v="0.03125"/>
        <n v="0.10957332552235892"/>
        <n v="0.09241137370753323"/>
        <n v="0.07081024930747923"/>
        <n v="0.08145294441386902"/>
        <n v="0.059233202056010445"/>
        <n v="0.010424198602072788"/>
        <n v="0.09006364684847412"/>
        <n v="0.08858889804891454"/>
        <n v="0.09975333720255368"/>
        <n v="0.06480607205113306"/>
        <n v="0.10826539855072463"/>
        <n v="0.0647885101010101"/>
        <n v="0.0808743382123949"/>
        <n v="0.12682715883176063"/>
        <n v="0.0588701496322597"/>
        <n v="0.26294820717131473"/>
        <n v="0.09161646586345382"/>
        <n v="0.09630292188431723"/>
        <n v="0.06034669555796316"/>
        <n v="0.292056856187291"/>
        <n v="0.08638025594149909"/>
        <n v="0.06968183013410466"/>
        <n v="0.06282919488337095"/>
        <n v="0.6337297906175458"/>
        <n v="0.3564903846153846"/>
        <n v="0.05488836265223275"/>
        <n v="0.15456674473067916"/>
        <n v="0.044850439466969094"/>
        <n v="0.07870248152059134"/>
        <n v="0.9505852059925094"/>
        <n v="0.06885521885521885"/>
        <n v="0.09275345073774394"/>
        <n v="0.08971207865168539"/>
        <n v="0.038411717815862896"/>
        <n v="0.06713109563014566"/>
        <n v="0.19122847478474786"/>
        <n v="0.0661892361111111"/>
        <n v="0.06965712383488681"/>
        <n v="0.05948651593571234"/>
        <n v="0.047145328719723184"/>
        <n v="0.0842922275293096"/>
        <n v="0.054045707226683136"/>
        <n v="0.02745995423340961"/>
        <n v="0.04582651391162029"/>
        <n v="0.0633555581779561"/>
        <n v="0.24405209115952917"/>
        <n v="0.07464152425849538"/>
        <n v="0.15526519627939517"/>
        <n v="0.125360092183599"/>
        <n v="0.253725782414307"/>
        <n v="0.07683422010641278"/>
        <n v="0.06638787245164662"/>
        <n v="0.03625516291877008"/>
        <n v="0.05528766212171599"/>
        <n v="0.0872309899569584"/>
        <n v="0.0692453340546389"/>
        <n v="0.07020158049825877"/>
        <n v="0.08419497784342689"/>
        <n v="0.04709889593610524"/>
        <n v="0.09022877913192218"/>
        <n v="0.041864809782608696"/>
        <n v="0.06001611170784103"/>
        <n v="0.05758137618459003"/>
        <n v="0.23743942871716398"/>
        <n v="0.07680209698558323"/>
        <n v="0.09564150770359502"/>
        <n v="0.15752401280683032"/>
        <n v="0.079406239790918"/>
        <n v="0.06997679045092839"/>
        <n v="0.03823529411764706"/>
        <n v="0.07479474548440065"/>
        <n v="0.06490066225165562"/>
        <n v="0.17018094265285277"/>
        <n v="0.2651863195507912"/>
        <n v="0.027777777777777776"/>
        <n v="0.05590473040026464"/>
        <n v="0.15782560746223687"/>
        <n v="0.11778846153846154"/>
        <n v="0.0839985380116959"/>
        <n v="0.07306843267108168"/>
        <n v="0.08718937446443874"/>
        <n v="0.14630681818181818"/>
        <n v="0.18134769750739332"/>
        <n v="0.319265407028077"/>
        <n v="0.10386288053210539"/>
        <n v="0.1127404974190521"/>
        <n v="0.1500843805331497"/>
        <n v="0.2171424533634822"/>
        <n v="0.1775244299674267"/>
        <n v="0.1355849458547843"/>
        <n v="0.1227556382745785"/>
        <n v="0.08811305070656691"/>
        <n v="0.13995466607695708"/>
        <n v="0.10514786418400876"/>
        <n v="0.1513225695637238"/>
        <n v="0.06829991217798595"/>
        <n v="0.0992349087845689"/>
        <n v="0.19176232275489535"/>
        <n v="0.17979916772209156"/>
        <n v="0.29805097451274365"/>
        <n v="0.1057542768273717"/>
        <n v="0.1549668345629966"/>
        <n v="0.20665742024965325"/>
        <n v="0.07818398845214301"/>
        <n v="0.10752829692024217"/>
        <n v="0.1164402423352304"/>
        <n v="0.10525284202273619"/>
        <n v="0.14722074672332583"/>
        <n v="0.15992414664981036"/>
        <n v="0.12002579218865143"/>
        <n v="0.06711394436519258"/>
        <n v="0.09757356737222508"/>
        <n v="0.2306998556998557"/>
        <n v="0.1211595639246779"/>
        <n v="0.12543859649122807"/>
        <n v="0.2601472262892468"/>
        <n v="0.10457125784284434"/>
        <n v="0.12679425837320574"/>
        <n v="0.09431050547402749"/>
        <n v="0.18192430572622265"/>
        <n v="0.29495522018462217"/>
        <n v="0.03778572714182865"/>
        <n v="0.3628039153773287"/>
        <n v="0.3018576105193549"/>
        <n v="0.5163082870258516"/>
        <n v="0.20042207609406823"/>
        <n v="0.1099972087830294"/>
        <n v="0.07106598984771574"/>
        <n v="0.20960863020572001"/>
        <n v="0.02361101096048457"/>
        <n v="0.04962468723936614"/>
        <n v="0.07759372275501308"/>
        <n v="0.11162048356424885"/>
        <n v="0.13510596546310832"/>
        <n v="0.263662271311076"/>
        <n v="0.07775030902348579"/>
        <n v="0.11912937527691626"/>
        <n v="0.06245665742024965"/>
        <n v="0.02125"/>
        <n v="0.10026315789473685"/>
        <n v="0.08954961294862773"/>
        <n v="0.3872114199879242"/>
        <n v="0.053104771038120356"/>
        <n v="0.039790372670807456"/>
        <n v="0.0847953216374269"/>
        <n v="0.34025628277709175"/>
        <n v="0.023668639053254437"/>
        <n v="0.09633616432944894"/>
        <n v="0.10824246311738293"/>
        <n v="0.3691566645609602"/>
        <n v="0.2206321088942756"/>
        <n v="0.051547534586732884"/>
        <n v="0.10077075702075702"/>
        <n v="0.20316642012917588"/>
        <n v="0.086397413626713"/>
        <n v="0.20242314431347563"/>
        <n v="0.11233539371136791"/>
        <n v="0.07143674216426447"/>
        <n v="0.07941884456671251"/>
        <n v="0.06678628389154705"/>
        <n v="0.08189067030530445"/>
        <n v="0.20484973701667444"/>
        <n v="0.16039952996474735"/>
        <n v="0.043890544567867784"/>
        <n v="0.51097553798772"/>
        <n v="0.04436450839328537"/>
        <n v="0.048735436203466896"/>
        <n v="0.0929893726431265"/>
        <n v="0.0958324518722234"/>
        <n v="0.2774876704380621"/>
        <n v="0.10264594822199886"/>
        <n v="0.14145558330360328"/>
        <n v="0.11757587650444794"/>
        <n v="0.018610421836228287"/>
        <n v="0.1587097476610351"/>
        <n v="0.1011477201748907"/>
        <n v="0.13175675675675674"/>
        <n v="0.7306643529995042"/>
        <n v="0.12177301509985387"/>
        <n v="0.17808337486662865"/>
        <n v="0.21584471842719094"/>
        <n v="0.14791270385638894"/>
        <n v="0.013926499032882012"/>
        <n v="0.22697520406591715"/>
        <n v="0.056616643929058665"/>
        <n v="0.1274065017896861"/>
        <n v="0.034899458623356534"/>
        <n v="0.05553002450980392"/>
        <n v="2.513859275053305"/>
        <n v="0.017538833715304302"/>
        <n v="2.7585400093589145"/>
        <n v="0.25896151818661045"/>
        <n v="0.12244726211849193"/>
        <n v="0.10084180989126622"/>
        <n v="0.009779951100244499"/>
        <n v="0.061487130600571975"/>
        <n v="0.060317718499240947"/>
        <n v="0.16069322932869967"/>
        <n v="0.11782389449185415"/>
        <n v="0.13765860665549437"/>
        <n v="0.08600263273365512"/>
        <n v="0.14771048744460857"/>
        <n v="0.0657345796366709"/>
        <n v="0.24026332349097246"/>
        <n v="0.28087467078432715"/>
        <n v="0.03436754176610979"/>
        <n v="0.045670247204237784"/>
        <n v="0.03051990786442909"/>
        <n v="0.13872323122797506"/>
        <n v="0.1021683400982696"/>
        <n v="20.128040973111396"/>
        <n v="0.012774540564769161"/>
        <n v="0.14832248046890878"/>
        <n v="0.16092059752778842"/>
        <n v="0.062411535739561215"/>
        <n v="0.2452517162471396"/>
        <n v="0.11022236614853195"/>
        <n v="0.15593023602700085"/>
        <n v="0.25008494733265374"/>
        <n v="0.09601394361927856"/>
        <n v="0.08677098150782361"/>
        <n v="0.08551554828150573"/>
        <n v="0.5247937422166874"/>
        <n v="9.417626929254837"/>
        <n v="0.15536798686170417"/>
        <n v="0.30546818959333444"/>
        <n v="0.07344960677907078"/>
        <n v="0.1533475081678162"/>
        <n v="0.0857010857010857"/>
        <n v="0.1659403901667678"/>
        <n v="0.027828868452618952"/>
        <n v="0.06317119393556538"/>
        <n v="0.165728439540644"/>
        <n v="0.041162840508596685"/>
        <n v="0.26265495867768596"/>
        <n v="0.12541373051462737"/>
        <n v="0.03826887834218317"/>
        <n v="0.11909526051475204"/>
        <n v="0.15182186234817813"/>
        <n v="0.04752220529477708"/>
        <n v="0.19318560479840052"/>
        <n v="88.65943458251151"/>
        <n v="0.15756548828222466"/>
        <n v="0.15967987263138442"/>
        <n v="9.783864180512225"/>
        <n v="0.04585026787363754"/>
        <n v="0.15343627005752347"/>
        <n v="0.04281581122717367"/>
        <n v="0.1158962522019073"/>
        <n v="0.13670295489891135"/>
        <n v="0.14385444284984553"/>
        <n v="0.05437365010799136"/>
        <n v="0.27609710550887023"/>
        <n v="0.036400959012978094"/>
        <n v="0.07505926845789117"/>
        <n v="1.3373829736591558"/>
        <n v="0.17651322269508818"/>
        <n v="0.6731779153354632"/>
        <n v="0.2243107626839009"/>
        <n v="0.09677474607334327"/>
        <n v="0.09405793408086986"/>
        <n v="0.09550927327660068"/>
        <n v="0.0878003003003003"/>
        <n v="0.21469465648854963"/>
        <n v="0.0968710776403084"/>
        <n v="107.7520325203252"/>
        <n v="0.14549113009198422"/>
        <n v="0.060223976796648405"/>
        <n v="6.1874416433239965"/>
        <n v="0.22125723738626965"/>
        <n v="6.133986423943227"/>
        <n v="0.0497962605852268"/>
        <n v="0.07403507053291536"/>
        <n v="0.13177014531043593"/>
        <n v="0.011592148358167832"/>
        <n v="0.10422366621067032"/>
        <n v="0.11748043793254748"/>
        <n v="0.10570138300874965"/>
        <n v="0.10178695050190377"/>
        <n v="0.11775433059989533"/>
        <n v="0.012965893108298172"/>
        <n v="0.13360869038973613"/>
        <n v="0.12187135143023935"/>
        <n v="0.004180244231592113"/>
        <n v="0.13477809113848893"/>
        <n v="0.0"/>
        <n v="0.05885554987381027"/>
        <n v="0.06365591397849463"/>
        <n v="0.14648667333490234"/>
        <n v="0.14376811594202898"/>
        <n v="0.05506086701958966"/>
        <n v="0.03428179636612959"/>
        <n v="0.10860069885641677"/>
        <n v="0.012748756218905472"/>
        <n v="0.05369790380641724"/>
        <n v="0.007400522472661724"/>
        <n v="0.11047650130548303"/>
        <n v="0.08070550507749866"/>
        <n v="0.12840729894120298"/>
        <n v="0.04575115207373272"/>
        <n v="0.05357471899760457"/>
        <n v="0.025543789353176874"/>
        <n v="0.01913397113237108"/>
        <n v="0.09170690936106983"/>
        <n v="0.02843601895734597"/>
        <n v="0.09539555777389569"/>
        <n v="0.5379684418145957"/>
        <n v="0.08058390695466414"/>
        <n v="0.046774801961523955"/>
        <n v="0.11728121649697429"/>
        <n v="0.059868927359186024"/>
        <n v="0.1302961001444391"/>
        <n v="0.03612349998767957"/>
        <n v="0.1176462668704739"/>
        <n v="0.10647058823529412"/>
        <n v="0.020398877097729515"/>
        <n v="0.023876526787914267"/>
        <n v="0.008724223883979152"/>
        <n v="0.2069254185692542"/>
        <n v="0.23514796819787986"/>
        <n v="0.08919282511210762"/>
        <n v="0.5449695121951219"/>
        <n v="0.10534912209064924"/>
        <n v="1.7171210468920393"/>
        <n v="0.7659346545259775"/>
        <n v="0.04336180124223603"/>
        <n v="0.027668759811616955"/>
        <n v="0.03739679456046625"/>
        <n v="0.059243697478991594"/>
        <n v="0.023607799727520435"/>
        <n v="0.07978066110596231"/>
        <n v="0.018336095459065296"/>
        <n v="0.06430921052631579"/>
        <n v="0.06686983980535313"/>
        <n v="0.1473840106797037"/>
        <n v="0.079757354644429"/>
        <n v="0.019389438943894388"/>
        <n v="0.11757754800590842"/>
        <n v="0.10883211678832116"/>
        <n v="0.022360219115980354"/>
        <n v="0.11178107606679036"/>
        <n v="0.02530409413393972"/>
        <n v="0.06846733668341709"/>
        <n v="0.3840032646398694"/>
        <n v="0.14183891660727013"/>
        <n v="31492.0"/>
        <n v="0.06829971340084824"/>
        <n v="0.1119724025974026"/>
        <n v="1.4234315675284759"/>
        <n v="0.04256981785029862"/>
        <n v="0.27751272264631044"/>
        <n v="0.04972194393676968"/>
        <n v="0.05185891325071497"/>
        <n v="0.3233145392626507"/>
        <n v="0.3397415443522655"/>
        <n v="0.1366842105263158"/>
        <n v="0.011755249006002185"/>
        <n v="0.05023420610136921"/>
        <n v="0.07039664457332229"/>
        <n v="0.13396924829157175"/>
        <n v="9.267804590935844"/>
        <n v="0.03132628152969894"/>
        <n v="0.1939729823346034"/>
        <n v="0.06133775940628601"/>
        <n v="0.03933201494177104"/>
        <n v="0.05506117908787542"/>
        <n v="0.05215920915712799"/>
        <n v="0.06427146065394204"/>
        <n v="0.33568075117370894"/>
        <n v="0.10361986001749782"/>
        <n v="0.09629855603009965"/>
        <n v="0.15603091856911738"/>
        <n v="0.019866007451991973"/>
        <n v="0.054304962208347025"/>
        <n v="0.07421958056417649"/>
        <n v="36.66123399301513"/>
        <n v="0.07952286282306163"/>
        <n v="0.0644081974069427"/>
        <n v="0.01627612596021978"/>
        <n v="4.9733727810650885"/>
        <n v="0.025595037137069548"/>
        <n v="0.15527501251320838"/>
        <n v="0.06743551587301587"/>
        <n v="0.08082851096503549"/>
        <n v="0.10623666113350723"/>
        <n v="0.048660188457008244"/>
        <n v="0.07175618921308577"/>
        <n v="0.06283008902972688"/>
        <n v="0.09338313767342583"/>
        <n v="0.035897435897435895"/>
        <n v="0.06156048675733715"/>
        <n v="0.07902382335851249"/>
        <n v="0.09228566904196357"/>
        <n v="0.06113378392678853"/>
        <n v="0.384361893349311"/>
        <n v="0.05567182921724571"/>
        <n v="27.647502356267672"/>
        <n v="1.2543887647622087"/>
        <n v="0.05026328386787937"/>
        <n v="0.1434903748733536"/>
        <n v="4.410774410774411"/>
        <n v="0.06622686473698859"/>
        <n v="0.07849788298691301"/>
        <n v="0.08322287027218098"/>
        <n v="0.063528747048309"/>
        <n v="0.1300359503123123"/>
        <n v="0.13212214010188156"/>
        <n v="0.12483956947038315"/>
        <n v="0.06577134986225895"/>
        <n v="0.053264462809917354"/>
        <n v="0.059431524547803614"/>
        <n v="0.040968477144324604"/>
        <n v="0.08853658536585365"/>
        <n v="0.04640335813775997"/>
        <n v="0.08354580736367007"/>
        <n v="0.17068645640074212"/>
        <n v="0.3124696308377452"/>
        <n v="2.0401057121661723"/>
        <n v="0.05020580589254766"/>
        <n v="0.057777777777777775"/>
        <n v="0.09692990924888975"/>
        <n v="0.13621385807769062"/>
        <n v="0.05911885043385449"/>
        <n v="0.22404895311117665"/>
        <n v="0.02196180364341256"/>
        <n v="0.7412305922944221"/>
        <n v="0.05970663969100607"/>
        <n v="0.450280767430978"/>
        <n v="6.369529983792544"/>
        <n v="2.9170644391408116"/>
        <n v="0.01864076843203251"/>
        <n v="0.06430407363704096"/>
        <n v="0.02121821535489297"/>
        <n v="0.27220902612826603"/>
        <n v="0.29582210242587603"/>
        <n v="132.13513513513513"/>
        <n v="0.04633113828786453"/>
        <n v="2.8375331564986737"/>
        <n v="0.11273481618070762"/>
        <n v="0.086074177746676"/>
        <n v="0.14152986377925253"/>
        <n v="0.1346846846846847"/>
        <n v="0.1734338747099768"/>
        <n v="3.900744416873449"/>
        <n v="0.10103873530872372"/>
        <n v="0.08935246396683152"/>
        <n v="0.3016949152542373"/>
        <n v="0.04056369013271783"/>
        <n v="61.397590361445786"/>
        <n v="0.07892688320039712"/>
        <n v="0.05812324929971989"/>
        <n v="0.12646024860140473"/>
        <n v="0.05806772908366534"/>
        <n v="0.13290902283788844"/>
        <n v="0.049335687613975165"/>
        <n v="0.03321167883211679"/>
        <n v="0.08638110166127014"/>
        <n v="0.0198035436641617"/>
        <n v="0.07150635208711434"/>
        <n v="0.1274529608329419"/>
        <n v="0.0861391694725028"/>
        <n v="0.10078791858174656"/>
        <n v="0.05511811023622047"/>
        <n v="0.03818422531455077"/>
        <n v="0.03788827211527105"/>
        <n v="0.043010752688172046"/>
        <n v="92.53627760252365"/>
        <n v="0.12563088188076166"/>
        <n v="0.04662565176173171"/>
        <n v="0.02269742490266234"/>
        <n v="0.10155871873669724"/>
        <n v="0.09163914740318223"/>
        <n v="0.049144119271120924"/>
        <n v="0.06311376184711684"/>
        <n v="0.05427333198951824"/>
        <n v="0.11428063401747612"/>
        <n v="0.054499895594069744"/>
        <n v="5.692606248787114"/>
        <n v="0.0596875"/>
        <n v="0.15149912913660116"/>
        <n v="0.3"/>
        <n v="0.10024364775495997"/>
        <n v="0.05355513502739301"/>
        <n v="0.08449580610909173"/>
        <n v="0.10806465821000705"/>
        <n v="0.003654106116931396"/>
        <n v="0.07248536743984392"/>
        <n v="0.07745452940137736"/>
        <n v="0.17492469879518072"/>
        <n v="0.10158730158730159"/>
        <n v="0.0896611427158051"/>
        <n v="0.17661910868868227"/>
        <n v="0.10987144168962351"/>
        <n v="0.05028462998102467"/>
        <n v="0.13219829744616926"/>
        <n v="0.13902083971805088"/>
        <n v="4.235531357128453"/>
        <n v="0.08376963350785341"/>
        <n v="0.7185276409414341"/>
        <n v="0.10648727839127628"/>
        <n v="0.04890039562485455"/>
        <n v="0.06478968792401628"/>
        <n v="0.10991289921194525"/>
        <n v="0.08812128292268478"/>
        <n v="0.051156621392190155"/>
        <n v="0.09068896198830409"/>
        <n v="0.0827250608272506"/>
        <n v="0.09440756513026052"/>
        <n v="0.11183206106870229"/>
        <n v="0.0627199413489736"/>
        <n v="0.0661880409126672"/>
        <n v="0.08000867302688638"/>
        <n v="0.09698996655518395"/>
        <n v="0.07440056417489421"/>
        <n v="1.5646603098927294"/>
        <n v="0.0930319889302056"/>
        <n v="0.0025322014051522247"/>
        <n v="0.13850646641635378"/>
        <n v="0.04969362745098039"/>
        <n v="0.054586524652943995"/>
        <n v="0.1494205298013245"/>
        <n v="0.10212848297213623"/>
        <n v="0.06253028332440773"/>
        <n v="0.07363406795224978"/>
        <n v="0.06461003265453472"/>
        <n v="0.07891840328734957"/>
        <n v="1.9777777777777779"/>
        <n v="0.1361992464562934"/>
        <n v="0.02827689126057304"/>
        <n v="0.18136457717327026"/>
        <n v="0.1431451612903226"/>
        <n v="0.2795643153526971"/>
        <n v="0.11145366218236173"/>
        <n v="0.009581012944009632"/>
        <n v="1.1805305755395683"/>
        <n v="0.26773455377574373"/>
        <n v="0.09126569037656904"/>
        <n v="0.11467308667004561"/>
        <n v="0.09752022511431586"/>
        <n v="0.14704508292455035"/>
        <n v="0.020726174761406223"/>
        <n v="0.5958483754512636"/>
        <n v="0.13215962441314555"/>
        <n v="0.08957735104091888"/>
        <n v="0.10347744360902256"/>
        <n v="0.060076566451250354"/>
        <n v="0.11199371508379888"/>
        <n v="0.43889011231006386"/>
        <n v="0.13889375109399615"/>
        <n v="0.012975499677627338"/>
        <n v="0.15703003120124806"/>
        <n v="0.11821232458816351"/>
        <n v="0.33466453674121405"/>
        <n v="0.06756294471811713"/>
        <n v="0.10870654370595399"/>
        <n v="0.13085899562209571"/>
        <n v="0.19596036585365853"/>
        <n v="0.09452000487923884"/>
        <n v="0.5963782207097715"/>
        <n v="0.06323932215633747"/>
        <n v="0.10020822488287351"/>
        <n v="0.06906695412624267"/>
        <n v="0.11854153612614976"/>
        <n v="0.06008176571184267"/>
        <n v="0.03760282021151586"/>
        <n v="0.5473228772309356"/>
        <n v="0.08871342313051556"/>
        <n v="0.5414919443831384"/>
        <n v="0.725887573964497"/>
        <n v="0.09021113243761997"/>
        <n v="0.005582074442447966"/>
        <n v="0.05631757301920284"/>
        <n v="0.07800453514739229"/>
        <n v="0.1659582689335394"/>
        <n v="0.1245054930456846"/>
        <n v="0.11564540431943747"/>
        <n v="0.07745535714285715"/>
        <n v="19.869731800766285"/>
        <n v="0.4659090909090909"/>
        <n v="0.10117815233536602"/>
        <n v="0.11392083897158323"/>
        <n v="11.04311251314406"/>
        <n v="0.22736696613683482"/>
        <n v="0.1276653909240022"/>
        <n v="0.0936654033567948"/>
        <n v="0.10130270437423003"/>
        <n v="0.5199576121511833"/>
        <n v="0.14565217391304347"/>
        <n v="0.1681184668989547"/>
        <n v="0.15052204176334108"/>
        <n v="0.14012738853503184"/>
        <n v="0.07183499288762446"/>
        <n v="0.13689980571745766"/>
        <n v="0.016473604253703"/>
        <n v="0.12462987886944818"/>
        <n v="0.7001997716894978"/>
        <n v="0.06599171344560278"/>
        <n v="0.10585758039816233"/>
        <n v="0.043323170731707314"/>
        <n v="0.24727546035325065"/>
        <n v="0.08429926238145416"/>
        <n v="0.10425657120439388"/>
        <n v="0.6086508753861998"/>
        <n v="0.11090686274509803"/>
        <m/>
      </sharedItems>
    </cacheField>
    <cacheField name="xMinReachFor1Conversion" numFmtId="0">
      <sharedItems containsString="0" containsBlank="1" containsNumber="1">
        <n v="1.7468175388967468"/>
        <n v="5.379106796116504"/>
        <n v="31.461471018022404"/>
        <n v="2.6620847651775486"/>
        <n v="6.170055662842214"/>
        <n v="11.037272897546357"/>
        <n v="21.99279314374757"/>
        <n v="6.6268203410949305"/>
        <n v="2.1373092926490984"/>
        <n v="6.906847935548842"/>
        <n v="17.88176240936977"/>
        <n v="2.6844868735083534"/>
        <n v="103.48649580355604"/>
        <n v="0.9415950192706789"/>
        <n v="5.7"/>
        <n v="3.084422110552764"/>
        <n v="3.672752325180847"/>
        <n v="3.1323745230407978"/>
        <n v="1.0"/>
        <n v="61.23166746373346"/>
        <n v="23.710131241857496"/>
        <n v="1.0904578047435192"/>
        <n v="3.027626497673037"/>
        <n v="1.1013513513513513"/>
        <n v="9.922131147540984"/>
        <n v="16.815423761988647"/>
        <n v="6.002914271836802"/>
        <n v="1.2426952892069172"/>
        <n v="16.061728201346284"/>
        <n v="30.553759232156835"/>
        <n v="55.542675654249415"/>
        <n v="2.579007415858528"/>
        <n v="0.8770438194898627"/>
        <n v="11.544216382121618"/>
        <n v="4.242101984515441"/>
        <n v="6.7032967032967035"/>
        <n v="1.4845663890249878"/>
        <n v="0.22485207100591717"/>
        <n v="5.616362834460452"/>
        <n v="18.994579945799458"/>
        <n v="124.00434545026492"/>
        <n v="2.4440967558810907"/>
        <n v="0.4057217165149545"/>
        <n v="6.286469660142425"/>
        <n v="6.031182537778844"/>
        <n v="11.657077276205051"/>
        <n v="2.9603328710124828"/>
        <n v="2.920754716981132"/>
        <n v="66.64961401276018"/>
        <n v="1.4218717127211307"/>
        <n v="0.12354744996772112"/>
        <n v="1.2106073656461251"/>
        <n v="12.049361802420215"/>
        <n v="6.879938626774069"/>
        <n v="3.9539015802833046"/>
        <n v="1.673237205450847"/>
        <n v="1.5915585165787345"/>
        <n v="47.47245147879062"/>
        <n v="1.2841099273999008"/>
        <n v="9.089105557302881"/>
        <n v="3.57953696257126"/>
        <n v="5.034585747565856"/>
        <n v="15.177312715152178"/>
        <n v="4.7184003808617"/>
        <n v="16.94828003289951"/>
        <n v="8.509591429995016"/>
        <n v="1.0395256916996047"/>
        <n v="3.0120840064620356"/>
        <n v="24.914856656899534"/>
        <n v="1.5464949928469243"/>
        <n v="6.145984488366275"/>
        <n v="10.30697595665425"/>
        <n v="0.48259860788863107"/>
        <n v="2.6065057712486883"/>
        <n v="2.3623623623623624"/>
        <n v="1.2941176470588236"/>
        <n v="99.74439808225699"/>
        <n v="0.4336158192090395"/>
        <n v="6.52217858172384"/>
        <n v="12.481793478260869"/>
        <n v="4.793763479511143"/>
        <n v="0.44302449414270506"/>
        <n v="8.049591598599767"/>
        <n v="26.992026748971195"/>
        <n v="2.5320082601961795"/>
        <n v="17.471915747241727"/>
        <n v="9.235074626865673"/>
        <n v="217.8899021211601"/>
        <n v="106.65996863124458"/>
        <n v="18.052936170212767"/>
        <n v="6.8679448871181945"/>
        <n v="4.334005828289621"/>
        <n v="6.148567275747508"/>
        <n v="6.101246298124383"/>
        <n v="39.55021156959077"/>
        <n v="0.08094405594405595"/>
        <n v="6.4080563583815024"/>
        <n v="14.955916531932093"/>
        <n v="1.4468390804597702"/>
        <n v="35.980316480123506"/>
        <n v="6.610209923664122"/>
        <n v="4.582665695557174"/>
        <n v="0.5178907721280602"/>
        <n v="2.42239336492891"/>
        <n v="1.667144906743185"/>
        <n v="0.7341216216216216"/>
        <n v="0.0"/>
        <n v="2.9960044601375206"/>
        <n v="2.6263802371388096"/>
        <n v="74.75360256437901"/>
        <n v="10.980071386079716"/>
        <n v="9.265714285714285"/>
        <n v="5.144458281444583"/>
        <n v="4.504359620228638"/>
        <n v="4.74200099469496"/>
        <n v="0.11476725521669343"/>
        <n v="2.4808184143222505"/>
        <n v="0.13115311395159096"/>
        <n v="29.444776119402984"/>
        <n v="0.054983525535420096"/>
        <n v="0.39056143205858423"/>
        <n v="9.633595482960272"/>
        <n v="62.14174380460315"/>
        <n v="31.673736462093864"/>
        <n v="3.3397312859884836"/>
        <n v="22.472941144436426"/>
        <n v="0.40036840744570834"/>
        <n v="1.2004197271773347"/>
        <n v="11.159738041002276"/>
        <n v="0.01567398119122257"/>
        <n v="3.045731707317073"/>
        <n v="0.03936039360393604"/>
        <n v="16.14518607033117"/>
        <n v="18.747547416612164"/>
        <n v="231.01841420118345"/>
        <n v="9.599008878794136"/>
        <n v="0.18607136220033454"/>
        <n v="0.06053365193150139"/>
        <n v="5.130948599021539"/>
        <n v="0.4886482189875304"/>
        <n v="0.2648101555352242"/>
        <n v="0.6505063765941486"/>
        <n v="0.3125"/>
        <n v="2.301039835969537"/>
        <n v="1.8482274741506648"/>
        <n v="1.84106648199446"/>
        <n v="7.249312052834343"/>
        <n v="6.574885428217159"/>
        <n v="0.11466618462280068"/>
        <n v="11.528146796604688"/>
        <n v="2.0375446551250347"/>
        <n v="4.4889001741149155"/>
        <n v="19.05298518303312"/>
        <n v="53.91616847826087"/>
        <n v="0.7126736111111112"/>
        <n v="3.6393452195577702"/>
        <n v="127.20764030825593"/>
        <n v="0.8241820948516357"/>
        <n v="14.98804780876494"/>
        <n v="2.931726907630522"/>
        <n v="2.9853905784138344"/>
        <n v="0.362080173347779"/>
        <n v="7.0093645484949825"/>
        <n v="2.505027422303473"/>
        <n v="10.661320010518011"/>
        <n v="0.5026335590669676"/>
        <n v="33.58767890272992"/>
        <n v="229.22331730769233"/>
        <n v="8.562584573748309"/>
        <n v="2.780727246952084"/>
        <n v="32.18931494192186"/>
        <n v="57.03511235955056"/>
        <n v="9.364309764309764"/>
        <n v="21.797060923369823"/>
        <n v="6.728405898876405"/>
        <n v="0.8066460741331208"/>
        <n v="1.0740975300823306"/>
        <n v="15.489506457564573"/>
        <n v="1.2575954861111112"/>
        <n v="9.264397470039947"/>
        <n v="19.035685099427948"/>
        <n v="2.027249134948097"/>
        <n v="3.1188124185844552"/>
        <n v="1.7835083384805435"/>
        <n v="0.2745995423340961"/>
        <n v="0.2291325695581015"/>
        <n v="8.426289237668161"/>
        <n v="0.9762083646381166"/>
        <n v="6.269888037713612"/>
        <n v="287.2406131168811"/>
        <n v="26.827059727290184"/>
        <n v="2.790983606557377"/>
        <n v="1.613518622234668"/>
        <n v="6.041296393099843"/>
        <n v="0.07251032583754016"/>
        <n v="2.266794146990356"/>
        <n v="3.4892395982783357"/>
        <n v="2.839058696240195"/>
        <n v="0.7020158049825878"/>
        <n v="0.6735598227474151"/>
        <n v="1.1303735024665258"/>
        <n v="36.36219799016464"/>
        <n v="1.2978091032608696"/>
        <n v="1.2003222341568207"/>
        <n v="0.6333951380304903"/>
        <n v="7.835501147666412"/>
        <n v="17.050065530799476"/>
        <n v="8.129528154805575"/>
        <n v="1.7327641408751335"/>
        <n v="1.667531035609278"/>
        <n v="1.0496518567639257"/>
        <n v="2.064705882352941"/>
        <n v="1.3463054187192118"/>
        <n v="1.8821192052980131"/>
        <n v="186.17795126222094"/>
        <n v="3.9777947932618685"/>
        <n v="1.2858087992060867"/>
        <n v="266.4096253962558"/>
        <n v="26.85576923076923"/>
        <n v="4.619919590643275"/>
        <n v="4.3841059602649"/>
        <n v="2.0925449871465296"/>
        <n v="6.4375"/>
        <n v="1.2694338825517533"/>
        <n v="14.366943316263463"/>
        <n v="0.8309030442568431"/>
        <n v="1.127404974190521"/>
        <n v="307.52289571242375"/>
        <n v="99.01695873374787"/>
        <n v="4.438110749185667"/>
        <n v="22.64268595774898"/>
        <n v="25.042150208014014"/>
        <n v="2.0266001662510393"/>
        <n v="13.855511941618753"/>
        <n v="5.467688937568456"/>
        <n v="11.19787014771556"/>
        <n v="11.542685158079625"/>
        <n v="26.694190463049036"/>
        <n v="1.9176232275489533"/>
        <n v="4.315180025330197"/>
        <n v="0.5961019490254872"/>
        <n v="0.4230171073094868"/>
        <n v="250.5813714883655"/>
        <n v="0.4133148404993065"/>
        <n v="5.394695203197868"/>
        <n v="17.312055804158987"/>
        <n v="58.685882136956124"/>
        <n v="9.156997255978048"/>
        <n v="214.64784872260904"/>
        <n v="22.869152970922883"/>
        <n v="52.57129697862933"/>
        <n v="11.208028708987163"/>
        <n v="2.146618482188952"/>
        <n v="8.766594516594516"/>
        <n v="31.622646184340933"/>
        <n v="6.146491228070175"/>
        <n v="11.966772409305353"/>
        <n v="4.078279055870929"/>
        <n v="1.7751196172248804"/>
        <n v="32.065571861169346"/>
        <n v="32.746375030720074"/>
        <n v="4.12937308258471"/>
        <n v="4.043072804175666"/>
        <n v="0.3628039153773287"/>
        <n v="20.224459904796777"/>
        <n v="402.6479508729831"/>
        <n v="38.38902586527726"/>
        <n v="0.8527918781725887"/>
        <n v="1.88647767185148"/>
        <n v="5.643031619555812"/>
        <n v="2.2331109257714763"/>
        <n v="0.5431560592850915"/>
        <n v="18.64062075522956"/>
        <n v="6.349980376766091"/>
        <n v="54.05076561877058"/>
        <n v="17.571569839307788"/>
        <n v="18.941570669029684"/>
        <n v="13.365724687933426"/>
        <n v="0.46749999999999997"/>
        <n v="4.912894736842105"/>
        <n v="13.34289232934553"/>
        <n v="31.364125019021856"/>
        <n v="4.195276912011508"/>
        <n v="3.063858695652174"/>
        <n v="4.663742690058479"/>
        <n v="6.805125655541835"/>
        <n v="0.047337278106508875"/>
        <n v="17.822190400948053"/>
        <n v="2.7060615779345736"/>
        <n v="11.074699936828805"/>
        <n v="13.899822860339363"/>
        <n v="9.897126640652713"/>
        <n v="23.580357142857142"/>
        <n v="339.2879216157237"/>
        <n v="5.875024126616483"/>
        <n v="12.347811803122015"/>
        <n v="19.546358505778016"/>
        <n v="2.7860329444063145"/>
        <n v="23.03146492434663"/>
        <n v="13.023325358851675"/>
        <n v="44.139071294559095"/>
        <n v="261.1834146962599"/>
        <n v="4.651586368977672"/>
        <n v="1.5800596044432405"/>
        <n v="15.84024167761932"/>
        <n v="0.08872901678657073"/>
        <n v="1.2671213412901392"/>
        <n v="13.390469660610217"/>
        <n v="0.28749735561667017"/>
        <n v="4.994778067885117"/>
        <n v="10.572532666865882"/>
        <n v="14.994291830181949"/>
        <n v="32.68609366823652"/>
        <n v="0.1674937965260546"/>
        <n v="332.8143408451906"/>
        <n v="23.769714241099315"/>
        <n v="3.162162162162162"/>
        <n v="16.07461576598909"/>
        <n v="2.4354603019970775"/>
        <n v="47.192094339656585"/>
        <n v="9.713012329223591"/>
        <n v="28.103413732713896"/>
        <n v="0.5570599613152805"/>
        <n v="19.292892345602958"/>
        <n v="0.39631650750341063"/>
        <n v="4.5866340644287"/>
        <n v="2.757057231245166"/>
        <n v="4.66452205882353"/>
        <n v="276.52452025586354"/>
        <n v="0.36831550802139035"/>
        <n v="187.58072063640617"/>
        <n v="16.314575645756456"/>
        <n v="59.50936938958707"/>
        <n v="11.395124517713084"/>
        <n v="0.029339853300733493"/>
        <n v="0.3074356530028599"/>
        <n v="5.428594664931686"/>
        <n v="268.036306520271"/>
        <n v="34.99369666408068"/>
        <n v="2.7531721331098877"/>
        <n v="1.6340500219394472"/>
        <n v="1.03397341211226"/>
        <n v="15.710564533164344"/>
        <n v="11.77290285105765"/>
        <n v="15.72898156392232"/>
        <n v="0.2062052505966587"/>
        <n v="8.677346968805178"/>
        <n v="1.6175551168147417"/>
        <n v="8.878286798590402"/>
        <n v="10.4211706900235"/>
        <n v="845.3777208706787"/>
        <n v="0.39601075750784404"/>
        <n v="5.636254257818533"/>
        <n v="259.24308261726713"/>
        <n v="4.056749823071479"/>
        <n v="1.9620137299771168"/>
        <n v="2.314669689119171"/>
        <n v="401.6762880055542"/>
        <n v="0.2500849473326538"/>
        <n v="1.3441952106698998"/>
        <n v="0.17354196301564723"/>
        <n v="7.0977905073649765"/>
        <n v="56.15293041718555"/>
        <n v="1469.1498009637546"/>
        <n v="47.542603979681466"/>
        <n v="29.63041439055344"/>
        <n v="30.628486026872515"/>
        <n v="14.414665767774725"/>
        <n v="7.284592284592285"/>
        <n v="24.06135657418133"/>
        <n v="4.758736505397841"/>
        <n v="2.2109917877447884"/>
        <n v="10.109434811979284"/>
        <n v="11.772572385458654"/>
        <n v="16.8099173553719"/>
        <n v="2.5082746102925473"/>
        <n v="6.543978196513321"/>
        <n v="7.383906151914626"/>
        <n v="22.925101214574898"/>
        <n v="4.799742734772486"/>
        <n v="1.1591136287904031"/>
        <n v="3989.6745562130172"/>
        <n v="347.58946715058755"/>
        <n v="344.74884501115895"/>
        <n v="1086.008924036857"/>
        <n v="5.135230001847405"/>
        <n v="37.43844989403573"/>
        <n v="13.743875403922749"/>
        <n v="12.516795237805988"/>
        <n v="18.125659799080537"/>
        <n v="5.056749460043197"/>
        <n v="8.835107376283847"/>
        <n v="16.125624842749293"/>
        <n v="12.685016369383609"/>
        <n v="37.446723262456366"/>
        <n v="5.471909903547733"/>
        <n v="53.181055311501595"/>
        <n v="9.64536279540774"/>
        <n v="3.0967918743469847"/>
        <n v="1.504926945293918"/>
        <n v="5.444028576766239"/>
        <n v="13.872447447447449"/>
        <n v="6.655534351145039"/>
        <n v="7.362201900663439"/>
        <n v="1077.520325203252"/>
        <n v="3.2008048620236527"/>
        <n v="0.4215678375765388"/>
        <n v="550.6823062558357"/>
        <n v="1.5488006617038876"/>
        <n v="607.2646559703795"/>
        <n v="10.208233419971494"/>
        <n v="2.2210521159874608"/>
        <n v="29.780052840158522"/>
        <n v="6.2017993716197894"/>
        <n v="2.501367989056088"/>
        <n v="283.5977771691696"/>
        <n v="39.849421394298616"/>
        <n v="12.621581862236068"/>
        <n v="55.81555270435039"/>
        <n v="0.2852496483825598"/>
        <n v="2.6721738077947226"/>
        <n v="14.746433523058961"/>
        <n v="0.9154734867186729"/>
        <n v="23.1818316758201"/>
        <n v="5.120432839021493"/>
        <n v="19.92218757354672"/>
        <n v="1.5814492753623186"/>
        <n v="2.5878607499207145"/>
        <n v="0.10284538909838875"/>
        <n v="29.865192185514612"/>
        <n v="0.7394278606965173"/>
        <n v="6.121561033931565"/>
        <n v="0.7030496349028638"/>
        <n v="27.177219321148826"/>
        <n v="2.5018706574024585"/>
        <n v="6.163550349177743"/>
        <n v="3.5228387096774196"/>
        <n v="1.500092131932928"/>
        <n v="0.996207784773898"/>
        <n v="0.3635454515150505"/>
        <n v="9.445811664190193"/>
        <n v="0.34123222748815163"/>
        <n v="2.1940978287996007"/>
        <n v="1.0759368836291914"/>
        <n v="0.6446712556373131"/>
        <n v="0.14032440588457187"/>
        <n v="238.90183800433664"/>
        <n v="17.840940353037436"/>
        <n v="35.701131439576315"/>
        <n v="1.0837049996303871"/>
        <n v="271.9981690045356"/>
        <n v="0.5323529411764706"/>
        <n v="4.181769805034551"/>
        <n v="29.41588100271038"/>
        <n v="5.793911719939118"/>
        <n v="1.4108878091872792"/>
        <n v="1.2486995515695067"/>
        <n v="8.71951219512195"/>
        <n v="0.6320947325438955"/>
        <n v="257.5681570338059"/>
        <n v="2.297803963577932"/>
        <n v="13.051902173913044"/>
        <n v="0.9684065934065934"/>
        <n v="1.19669742593492"/>
        <n v="0.5331932773109244"/>
        <n v="0.54297939373297"/>
        <n v="4.308155699721965"/>
        <n v="95.6921052631579"/>
        <n v="244.00804544973357"/>
        <n v="8.253504598063408"/>
        <n v="29.350706509149873"/>
        <n v="0.8531353135313532"/>
        <n v="3.9976366322008863"/>
        <n v="0.4353284671532847"/>
        <n v="0.31304306762372497"/>
        <n v="1.3413729128014844"/>
        <n v="15.890971116114143"/>
        <n v="0.6162060301507538"/>
        <n v="267.12017911071746"/>
        <n v="10.301461038961039"/>
        <n v="293.226902910866"/>
        <n v="12.3878169944369"/>
        <n v="11.23715932970995"/>
        <n v="6.845376549094376"/>
        <n v="7.759548942303616"/>
        <n v="1.913578947368421"/>
        <n v="1.5634481177982906"/>
        <n v="1.25585515253423"/>
        <n v="8.37720070422535"/>
        <n v="4.5549544419134405"/>
        <n v="398.51559741024136"/>
        <n v="1.3470301057770544"/>
        <n v="0.3879459646692068"/>
        <n v="2.6375236544702987"/>
        <n v="4.798505822896067"/>
        <n v="0.2753058954393771"/>
        <n v="11.318548387096774"/>
        <n v="245.06707947348102"/>
        <n v="7.384976525821595"/>
        <n v="4.041174540682415"/>
        <n v="0.288895668090299"/>
        <n v="8.581700521301457"/>
        <n v="0.15892805961593579"/>
        <n v="0.2172198488333881"/>
        <n v="22.85963081376636"/>
        <n v="476.59604190919674"/>
        <n v="0.7952286282306162"/>
        <n v="0.7084901714763697"/>
        <n v="8.15433910607011"/>
        <n v="3.8392555705604323"/>
        <n v="8.69540070073967"/>
        <n v="9.913020833333334"/>
        <n v="6.6279378991329105"/>
        <n v="4.143229784206782"/>
        <n v="0.5352620730270906"/>
        <n v="22.179021427493584"/>
        <n v="1.9610458911419424"/>
        <n v="0.2512820512820513"/>
        <n v="3.5705082319255546"/>
        <n v="1.6595002905287624"/>
        <n v="16.611420427553448"/>
        <n v="18.462402745890135"/>
        <n v="1.9218094667465548"/>
        <n v="0.2783591460862285"/>
        <n v="82.94250706880301"/>
        <n v="16.307053941908713"/>
        <n v="0.3015797032072762"/>
        <n v="1.721884498480243"/>
        <n v="13.232323232323232"/>
        <n v="9.8678028458113"/>
        <n v="0.23549364896073904"/>
        <n v="35.36971986567691"/>
        <n v="78.90270383399978"/>
        <n v="592.8338974738318"/>
        <n v="1.189099260916934"/>
        <n v="166.7856648124319"/>
        <n v="4.9986225895316805"/>
        <n v="3.8883057851239666"/>
        <n v="10.341085271317828"/>
        <n v="2.703919491525424"/>
        <n v="12.57219512195122"/>
        <n v="30.579813012783823"/>
        <n v="25.565017053283036"/>
        <n v="4.267161410018552"/>
        <n v="93.11594998964807"/>
        <n v="352.9382882047477"/>
        <n v="2.610701906412478"/>
        <n v="0.6355555555555555"/>
        <n v="3.101757095964472"/>
        <n v="2.451849445398431"/>
        <n v="0.9459016069416718"/>
        <n v="1.1202447655558831"/>
        <n v="0.4172742692248387"/>
        <n v="1.4824611845888442"/>
        <n v="10.687488504690085"/>
        <n v="0.450280767430978"/>
        <n v="12.739059967585089"/>
        <n v="443.39379474940336"/>
        <n v="4.660192108008127"/>
        <n v="10.995996591934007"/>
        <n v="8.784341156925692"/>
        <n v="1.6332541567695962"/>
        <n v="2.7335371589840074"/>
        <n v="76.6133952254642"/>
        <n v="2.705635588336983"/>
        <n v="0.172148355493352"/>
        <n v="0.5661194551170101"/>
        <n v="0.40405405405405403"/>
        <n v="6.763921113689095"/>
        <n v="11.702233250620347"/>
        <n v="10.103873530872372"/>
        <n v="0.8935246396683153"/>
        <n v="2.312130337564916"/>
        <n v="61.39759036144578"/>
        <n v="2.525660262412708"/>
        <n v="12.380252100840337"/>
        <n v="529.9949018884872"/>
        <n v="0.5806772908366534"/>
        <n v="1.8607263197304378"/>
        <n v="7.055003328798448"/>
        <n v="0.13284671532846715"/>
        <n v="24.61861397346199"/>
        <n v="6.87182965146411"/>
        <n v="7.865698729582577"/>
        <n v="61.814686003976824"/>
        <n v="4.5653759820426485"/>
        <n v="0.10078791858174654"/>
        <n v="2.1496062992125986"/>
        <n v="3.322027602365917"/>
        <n v="1.8565253336482817"/>
        <n v="0.38709677419354843"/>
        <n v="548.5044302914054"/>
        <n v="5.222072997313952"/>
        <n v="7.331268243559936"/>
        <n v="7.515345186515597"/>
        <n v="0.9163914740318224"/>
        <n v="0.4422970734400884"/>
        <n v="10.476884466621394"/>
        <n v="2.496573271517839"/>
        <n v="0.6856838041048566"/>
        <n v="0.9264982250991856"/>
        <n v="102.46691247816806"/>
        <n v="4.894375"/>
        <n v="8.483951231649664"/>
        <n v="2.8068221371388793"/>
        <n v="89.00863441552718"/>
        <n v="110.85849761512833"/>
        <n v="26.475841261451723"/>
        <n v="1.516454038526529"/>
        <n v="0.5798829395187514"/>
        <n v="5.111998940490905"/>
        <n v="1.5743222891566264"/>
        <n v="1.0158730158730158"/>
        <n v="8.069502844422459"/>
        <n v="1.318457300275482"/>
        <n v="0.10056925996204934"/>
        <n v="28.95142714071107"/>
        <n v="3.614541832669323"/>
        <n v="127.06594071385359"/>
        <n v="0.2513089005235602"/>
        <n v="414.5904488232074"/>
        <n v="1060.0808563851554"/>
        <n v="79.6098440772632"/>
        <n v="1.0366350067842605"/>
        <n v="4.836167565325591"/>
        <n v="4.934791843670348"/>
        <n v="4.501782682512733"/>
        <n v="20.949150219298247"/>
        <n v="0.0827250608272506"/>
        <n v="0.9440756513026053"/>
        <n v="7.269083969465648"/>
        <n v="19.50590175953079"/>
        <n v="31.505507474429578"/>
        <n v="5.840633130962707"/>
        <n v="6.110367892976589"/>
        <n v="0.5208039492242595"/>
        <n v="406.81168057210965"/>
        <n v="13.768734361670429"/>
        <n v="1.0508635831381734"/>
        <n v="0.9441789215686275"/>
        <n v="0.32751914791766396"/>
        <n v="3.5860927152317883"/>
        <n v="14.297987616099073"/>
        <n v="21.010175197000997"/>
        <n v="23.047463269054177"/>
        <n v="19.25378973105134"/>
        <n v="4.971859407103023"/>
        <n v="249.20000000000002"/>
        <n v="58.020878990380986"/>
        <n v="6.531961881192373"/>
        <n v="24.12148876404494"/>
        <n v="4.151209677419354"/>
        <n v="0.5591286307053942"/>
        <n v="5.015414798206278"/>
        <n v="0.7281569837447321"/>
        <n v="181.8017086330935"/>
        <n v="0.26773455377574373"/>
        <n v="24.002876569037657"/>
        <n v="19.723770907247843"/>
        <n v="2.633046078086528"/>
        <n v="6.764073814529316"/>
        <n v="4.145234952281245"/>
        <n v="2.3833935018050543"/>
        <n v="0.9251173708920187"/>
        <n v="6.4495692749461595"/>
        <n v="3.311278195488722"/>
        <n v="2.5832923574037654"/>
        <n v="9.18348463687151"/>
        <n v="1.7555604492402554"/>
        <n v="35.556800280063015"/>
        <n v="0.4411669890393295"/>
        <n v="3.7687207488299532"/>
        <n v="11.11195851128737"/>
        <n v="4.350638977635783"/>
        <n v="61.95522030651341"/>
        <n v="881.0665367367571"/>
        <n v="12.693322575343284"/>
        <n v="13.913185975609755"/>
        <n v="50.09560258599659"/>
        <n v="11.331186193485658"/>
        <n v="2.213376275471812"/>
        <n v="0.7014575741801145"/>
        <n v="21.2035549167565"/>
        <n v="275.01636381266746"/>
        <n v="14.059133176571184"/>
        <n v="0.15041128084606345"/>
        <n v="0.08871342313051556"/>
        <n v="13.53729860957846"/>
        <n v="15.969526627218933"/>
        <n v="6.946257197696737"/>
        <n v="6.363885751169922"/>
        <n v="0.31201814058956917"/>
        <n v="104.22179289026276"/>
        <n v="30.00582382400999"/>
        <n v="18.38761928679056"/>
        <n v="0.6196428571428572"/>
        <n v="0.4659090909090909"/>
        <n v="96.52395732793919"/>
        <n v="44.315206359945876"/>
        <n v="77.30178759200841"/>
        <n v="12.732550103662751"/>
        <n v="2.042646254784035"/>
        <n v="2.809962100703844"/>
        <n v="838.5837868098762"/>
        <n v="7.799364182267751"/>
        <n v="1.8934782608695655"/>
        <n v="27.571428571428573"/>
        <n v="2.558874709976798"/>
        <n v="3.503184713375796"/>
        <n v="1.2930298719772404"/>
        <n v="17.386275326117126"/>
        <n v="8.335643752373718"/>
        <n v="10.095020188425304"/>
        <n v="32.20918949771689"/>
        <n v="61.504276931301796"/>
        <n v="7.621745788667687"/>
        <n v="76.07548780487804"/>
        <n v="10.632844795189778"/>
        <n v="0.5900948366701793"/>
        <n v="2.3979011377010595"/>
        <n v="2.434603501544799"/>
        <n v="19.18688725490196"/>
        <m/>
      </sharedItems>
    </cacheField>
    <cacheField name="ctrl_amount_spent_usd" numFmtId="0">
      <sharedItems containsString="0" containsBlank="1" containsNumber="1">
        <n v="3.87"/>
        <n v="13.07"/>
        <n v="33.5899999999999"/>
        <n v="1.1"/>
        <n v="13.1899999999999"/>
        <n v="8.0"/>
        <n v="32.21"/>
        <n v="41.15"/>
        <n v="2.33"/>
        <n v="15.04"/>
        <n v="24.14"/>
        <n v="8.07"/>
        <n v="153.99"/>
        <n v="3.19"/>
        <n v="4.56999999999999"/>
        <n v="4.13"/>
        <n v="4.5"/>
        <n v="2.11"/>
        <n v="0.59"/>
        <n v="56.4799999999999"/>
        <n v="24.0"/>
        <n v="25.54"/>
        <n v="3.61"/>
        <n v="1.97"/>
        <n v="4.18"/>
        <n v="16.27"/>
        <n v="15.61"/>
        <n v="1.95"/>
        <n v="58.47"/>
        <n v="15.2399999999999"/>
        <n v="90.6099999999999"/>
        <n v="6.10999999999999"/>
        <n v="4.71"/>
        <n v="3.57"/>
        <n v="18.66"/>
        <n v="14.33"/>
        <n v="1.52"/>
        <n v="0.04"/>
        <n v="4.57"/>
        <n v="15.7799999999999"/>
        <n v="185.09"/>
        <n v="10.61"/>
        <n v="0.18"/>
        <n v="9.46999999999999"/>
        <n v="3.06"/>
        <n v="5.97999999999999"/>
        <n v="2.63"/>
        <n v="0.56"/>
        <n v="1.04"/>
        <n v="132.05"/>
        <n v="6.47"/>
        <n v="1.76"/>
        <n v="6.57"/>
        <n v="17.24"/>
        <n v="1.49"/>
        <n v="7.31"/>
        <n v="4.66"/>
        <n v="4.64"/>
        <n v="25.33"/>
        <n v="5.53999999999999"/>
        <n v="22.78"/>
        <n v="10.2799999999999"/>
        <n v="13.88"/>
        <n v="13.15"/>
        <n v="3.91"/>
        <n v="23.14"/>
        <n v="6.2"/>
        <n v="0.66"/>
        <n v="6.02"/>
        <n v="28.95"/>
        <n v="1.62"/>
        <n v="2.93999999999999"/>
        <n v="7.89"/>
        <n v="0.47"/>
        <n v="0.4"/>
        <n v="4.67"/>
        <n v="0.27"/>
        <n v="171.15"/>
        <n v="0.74"/>
        <n v="19.41"/>
        <n v="18.95"/>
        <n v="2.59"/>
        <n v="0.68"/>
        <n v="2.28"/>
        <n v="7.84"/>
        <n v="1.63"/>
        <n v="26.6"/>
        <n v="3.77"/>
        <n v="222.46"/>
        <n v="192.18"/>
        <n v="13.35"/>
        <n v="2.99"/>
        <n v="9.28"/>
        <n v="10.25"/>
        <n v="18.23"/>
        <n v="54.35"/>
        <n v="0.71"/>
        <n v="0.01"/>
        <n v="23.74"/>
        <n v="28.42"/>
        <n v="0.54"/>
        <n v="1.13"/>
        <n v="13.94"/>
        <n v="6.26"/>
        <n v="1.21"/>
        <n v="0.39"/>
        <n v="8.1"/>
        <n v="0.8"/>
        <n v="4.61"/>
        <n v="3.47"/>
        <n v="6.46"/>
        <n v="31.0199999999999"/>
        <n v="0.3"/>
        <n v="1.65999999999999"/>
        <n v="1.68"/>
        <n v="15.96"/>
        <n v="8.68"/>
        <n v="0.13"/>
        <n v="0.45"/>
        <n v="10.11"/>
        <n v="0.15"/>
        <n v="1.91"/>
        <n v="10.9"/>
        <n v="137.07"/>
        <n v="11.76"/>
        <n v="2.08"/>
        <n v="40.61"/>
        <n v="0.14"/>
        <n v="20.03"/>
        <n v="0.0"/>
        <n v="1.32"/>
        <n v="7.57"/>
        <n v="3.15999999999999"/>
        <n v="236.29"/>
        <n v="3.98999999999999"/>
        <n v="0.43"/>
        <n v="5.9"/>
        <n v="2.61"/>
        <n v="1.35"/>
        <n v="15.51"/>
        <n v="236.289999999999"/>
        <n v="5.31"/>
        <n v="1.94"/>
        <n v="1.11"/>
        <n v="12.53"/>
        <n v="0.16"/>
        <n v="31.8199999999999"/>
        <n v="7.96999999999999"/>
        <n v="6.77"/>
        <n v="26.52"/>
        <n v="17.18"/>
        <n v="0.999999999999999"/>
        <n v="15.06"/>
        <n v="190.51"/>
        <n v="2.06"/>
        <n v="11.43"/>
        <n v="2.26"/>
        <n v="1.65"/>
        <n v="0.73"/>
        <n v="15.97"/>
        <n v="10.7599999999999"/>
        <n v="37.47"/>
        <n v="112.35"/>
        <n v="7.5"/>
        <n v="0.09"/>
        <n v="11.18"/>
        <n v="11.21"/>
        <n v="40.5299999999999"/>
        <n v="2.45"/>
        <n v="28.22"/>
        <n v="7.41"/>
        <n v="2.04"/>
        <n v="0.61"/>
        <n v="21.39"/>
        <n v="1.17"/>
        <n v="9.57999999999999"/>
        <n v="14.9899999999999"/>
        <n v="3.46"/>
        <n v="1.57"/>
        <n v="0.05"/>
        <n v="8.72"/>
        <n v="5.47999999999999"/>
        <n v="4.37"/>
        <n v="264.14"/>
        <n v="36.96"/>
        <n v="8.28"/>
        <n v="5.59"/>
        <n v="3.62"/>
        <n v="1.74999999999999"/>
        <n v="7.12"/>
        <n v="0.32"/>
        <n v="5.03"/>
        <n v="38.12"/>
        <n v="1.78"/>
        <n v="1.18"/>
        <n v="3.13999999999999"/>
        <n v="9.51"/>
        <n v="52.89"/>
        <n v="19.7099999999999"/>
        <n v="6.14"/>
        <n v="6.49"/>
        <n v="7.26"/>
        <n v="2.3"/>
        <n v="209.46"/>
        <n v="6.43999999999999"/>
        <n v="0.02"/>
        <n v="248.61"/>
        <n v="30.2899999999999"/>
        <n v="14.05"/>
        <n v="3.59"/>
        <n v="3.5"/>
        <n v="3.97"/>
        <n v="32.36"/>
        <n v="2.03"/>
        <n v="2.38999999999999"/>
        <n v="351.219999999999"/>
        <n v="126.86"/>
        <n v="8.79"/>
        <n v="24.43"/>
        <n v="26.7899999999999"/>
        <n v="4.89"/>
        <n v="11.95"/>
        <n v="0.58"/>
        <n v="11.46"/>
        <n v="9.45999999999999"/>
        <n v="63.7"/>
        <n v="2.84"/>
        <n v="11.37"/>
        <n v="3.9"/>
        <n v="300.48"/>
        <n v="0.36"/>
        <n v="21.57"/>
        <n v="5.60999999999999"/>
        <n v="76.1"/>
        <n v="3.78"/>
        <n v="279.71"/>
        <n v="24.2199999999999"/>
        <n v="44.8999999999999"/>
        <n v="20.81"/>
        <n v="1.25"/>
        <n v="11.15"/>
        <n v="29.5"/>
        <n v="9.0"/>
        <n v="27.19"/>
        <n v="11.56"/>
        <n v="1.93"/>
        <n v="19.29"/>
        <n v="55.55"/>
        <n v="22.58"/>
        <n v="7.21"/>
        <n v="1.55"/>
        <n v="52.59"/>
        <n v="2.82"/>
        <n v="354.41"/>
        <n v="42.0"/>
        <n v="0.2"/>
        <n v="4.45"/>
        <n v="7.70999999999999"/>
        <n v="2.68"/>
        <n v="1.05"/>
        <n v="22.04"/>
        <n v="10.87"/>
        <n v="123.59"/>
        <n v="4.28"/>
        <n v="12.99"/>
        <n v="0.29"/>
        <n v="6.07"/>
        <n v="89.98"/>
        <n v="4.39"/>
        <n v="2.57999999999999"/>
        <n v="0.53"/>
        <n v="22.52"/>
        <n v="23.5399999999999"/>
        <n v="4.46"/>
        <n v="41.1"/>
        <n v="18.83"/>
        <n v="7.96"/>
        <n v="29.61"/>
        <n v="318.41"/>
        <n v="5.85999999999999"/>
        <n v="26.77"/>
        <n v="23.0899999999999"/>
        <n v="3.51"/>
        <n v="25.11"/>
        <n v="10.91"/>
        <n v="38.28"/>
        <n v="305.22"/>
        <n v="2.35"/>
        <n v="0.99"/>
        <n v="26.36"/>
        <n v="0.08"/>
        <n v="2.13"/>
        <n v="12.1899999999999"/>
        <n v="2.36"/>
        <n v="0.855"/>
        <n v="23.42"/>
        <n v="34.45"/>
        <n v="26.0"/>
        <n v="366.31"/>
        <n v="13.66"/>
        <n v="4.37499999999999"/>
        <n v="3.8425"/>
        <n v="1.815"/>
        <n v="2.27"/>
        <n v="64.8699999999999"/>
        <n v="7.685"/>
        <n v="0.28"/>
        <n v="17.49"/>
        <n v="9.92"/>
        <n v="7.53999999999999"/>
        <n v="39.725"/>
        <n v="1.19"/>
        <n v="19.8625"/>
        <n v="66.22"/>
        <n v="3.63"/>
        <n v="5.10499999999999"/>
        <n v="337.72"/>
        <n v="26.86"/>
        <n v="1.02"/>
        <n v="0.86"/>
        <n v="0.395"/>
        <n v="19.79"/>
        <n v="22.87"/>
        <n v="40.15"/>
        <n v="8.8"/>
        <n v="7.79"/>
        <n v="17.9"/>
        <n v="8.215"/>
        <n v="18.58"/>
        <n v="300.09"/>
        <n v="4.81"/>
        <n v="9.14"/>
        <n v="8.69"/>
        <n v="362.08"/>
        <n v="5.3"/>
        <n v="10.59"/>
        <n v="6.515"/>
        <n v="101.405"/>
        <n v="23.78"/>
        <n v="18.29"/>
        <n v="30.66"/>
        <n v="12.79"/>
        <n v="10.88"/>
        <n v="48.94"/>
        <n v="9.19"/>
        <n v="1.09"/>
        <n v="3.19999999999999"/>
        <n v="4.58"/>
        <n v="1.51"/>
        <n v="10.26"/>
        <n v="9.45"/>
        <n v="13.44"/>
        <n v="7.78999999999999"/>
        <n v="6.25"/>
        <n v="5.98"/>
        <n v="50.7024999999999"/>
        <n v="336.789999999999"/>
        <n v="331.419999999999"/>
        <n v="50.7025"/>
        <n v="11.96"/>
        <n v="5.67"/>
        <n v="38.6299999999999"/>
        <n v="13.33"/>
        <n v="5.19"/>
        <n v="24.89"/>
        <n v="40.91"/>
        <n v="3.2575"/>
        <n v="9.78"/>
        <n v="17.91"/>
        <n v="7.28"/>
        <n v="8.41"/>
        <n v="18.59"/>
        <n v="10.0"/>
        <n v="9.82999999999999"/>
        <n v="29.09"/>
        <n v="7.10999999999999"/>
        <n v="1.23"/>
        <n v="3.8"/>
        <n v="58.1799999999999"/>
        <n v="15.01"/>
        <n v="3.26"/>
        <n v="8.16"/>
        <n v="9.02"/>
        <n v="5.45"/>
        <n v="294.39"/>
        <n v="19.96"/>
        <n v="20.83"/>
        <n v="97.88"/>
        <n v="0.97"/>
        <n v="8.65"/>
        <n v="34.73"/>
        <n v="2.53"/>
        <n v="55.91"/>
        <m/>
        <n v="3.64"/>
        <n v="38.59"/>
        <n v="0.19"/>
        <n v="15.58"/>
        <n v="1.56"/>
        <n v="11.49"/>
        <n v="1.31"/>
        <n v="16.25"/>
        <n v="1.28"/>
        <n v="2.76"/>
        <n v="5.44999999999999"/>
        <n v="0.81"/>
        <n v="0.41"/>
        <n v="9.04"/>
        <n v="1.39"/>
        <n v="0.339999999999999"/>
        <n v="274.43"/>
        <n v="38.3099999999999"/>
        <n v="10.92"/>
        <n v="1.76999999999999"/>
        <n v="288.95"/>
        <n v="1.16"/>
        <n v="2.825"/>
        <n v="29.16"/>
        <n v="2.83"/>
        <n v="4.12"/>
        <n v="3.972"/>
        <n v="4.98999999999999"/>
        <n v="2.88999999999999"/>
        <n v="0.415"/>
        <n v="0.275"/>
        <n v="0.585"/>
        <n v="6.97"/>
        <n v="1.43"/>
        <n v="144.295"/>
        <n v="296.67"/>
        <n v="11.42"/>
        <n v="52.52"/>
        <n v="0.83"/>
        <n v="1.72"/>
        <n v="1.67"/>
        <n v="0.425"/>
        <n v="1.07"/>
        <n v="50.1149999999999"/>
        <n v="0.37"/>
        <n v="0.265"/>
        <n v="4.99"/>
        <n v="307.039999999999"/>
        <n v="14.61"/>
        <n v="24.95"/>
        <n v="19.8599999999999"/>
        <n v="0.78"/>
        <n v="1.7"/>
        <n v="0.23"/>
        <n v="5.075"/>
        <n v="3.66"/>
        <n v="3.335"/>
        <n v="0.55"/>
        <n v="0.505"/>
        <n v="9.79"/>
        <n v="3.04"/>
        <n v="0.44"/>
        <n v="3.76"/>
        <n v="283.46"/>
        <n v="4.43"/>
        <n v="3.95"/>
        <n v="0.62"/>
        <n v="40.5"/>
        <n v="1.6"/>
        <n v="12.31"/>
        <n v="5.395"/>
        <n v="4.98"/>
        <n v="11.55"/>
        <n v="6.60999999999999"/>
        <n v="19.16"/>
        <n v="9.37"/>
        <n v="0.285"/>
        <n v="54.99"/>
        <n v="1.44"/>
        <n v="0.94"/>
        <n v="0.82"/>
        <n v="49.5299999999999"/>
        <n v="34.33"/>
        <n v="2.305"/>
        <n v="2.96399999999999"/>
        <n v="12.426"/>
        <n v="0.38"/>
        <n v="1.8"/>
        <n v="35.97"/>
        <n v="3.035"/>
        <n v="13.01"/>
        <n v="104.635"/>
        <n v="644.22"/>
        <n v="4.65"/>
        <n v="187.14"/>
        <n v="1.13499999999999"/>
        <n v="1.485"/>
        <n v="2.8"/>
        <n v="27.01"/>
        <n v="18.965"/>
        <n v="62.13"/>
        <n v="0.57"/>
        <n v="78.15"/>
        <n v="86.73"/>
        <n v="5.86999999999999"/>
        <n v="0.65"/>
        <n v="4.165"/>
        <n v="4.17"/>
        <n v="2.0"/>
        <n v="4.48999999999999"/>
        <n v="0.794999999999999"/>
        <n v="1.515"/>
        <n v="20.9415"/>
        <n v="11.07"/>
        <n v="21.1"/>
        <n v="26.09"/>
        <n v="0.675"/>
        <n v="2.18"/>
        <n v="61.57"/>
        <n v="2.34"/>
        <n v="1.66"/>
        <n v="2.07"/>
        <n v="5.37"/>
        <n v="6.72"/>
        <n v="12.28"/>
        <n v="6.15"/>
        <n v="2.57"/>
        <n v="14.72"/>
        <n v="4.425"/>
        <n v="3.49"/>
        <n v="619.62"/>
        <n v="3.255"/>
        <n v="5.86"/>
        <n v="1.59"/>
        <n v="11.82"/>
        <n v="0.22"/>
        <n v="6.38"/>
        <n v="106.5"/>
        <n v="1.345"/>
        <n v="0.445"/>
        <n v="0.69"/>
        <n v="5.10999999999999"/>
        <n v="3.53"/>
        <n v="634.87"/>
        <n v="14.8"/>
        <n v="4.04"/>
        <n v="17.5099999999999"/>
        <n v="1.73"/>
        <n v="24.17"/>
        <n v="6.11"/>
        <n v="2.01"/>
        <n v="1.03"/>
        <n v="1.81"/>
        <n v="8.145"/>
        <n v="0.03"/>
        <n v="1.54"/>
        <n v="122.82"/>
        <n v="67.5099999999999"/>
        <n v="112.33"/>
        <n v="15.155"/>
        <n v="5.115"/>
        <n v="9.655"/>
        <n v="14.835"/>
        <n v="5.42"/>
        <n v="3.05"/>
        <n v="0.365"/>
        <n v="36.25"/>
        <n v="6.32"/>
        <n v="19.328"/>
        <n v="0.145"/>
        <n v="96.6399999999999"/>
        <n v="1292.81"/>
        <n v="109.355"/>
        <n v="1.46"/>
        <n v="4.085"/>
        <n v="12.885"/>
        <n v="2.395"/>
        <n v="0.42"/>
        <n v="1.995"/>
        <n v="11.6"/>
        <n v="28.61"/>
        <n v="35.81"/>
        <n v="11.945"/>
        <n v="11.8949999999999"/>
        <n v="0.559999999999999"/>
        <n v="34.845"/>
        <n v="19.3"/>
        <n v="2.235"/>
        <n v="2.30499999999999"/>
        <n v="7.67"/>
        <n v="12.745"/>
        <n v="18.695"/>
        <n v="4.38"/>
        <n v="62.3799999999999"/>
        <n v="22.466"/>
        <n v="3.0"/>
        <n v="0.975"/>
        <n v="15.495"/>
        <n v="2.78"/>
        <n v="12.97"/>
        <n v="10.86"/>
        <n v="8.80999999999999"/>
        <n v="6.88"/>
        <n v="7.42"/>
        <n v="0.914999999999999"/>
        <n v="20.665"/>
        <n v="8.33499999999999"/>
        <n v="7.59"/>
        <n v="5.705"/>
        <n v="51.35"/>
        <n v="10.745"/>
        <n v="18.82"/>
        <n v="0.224999999999999"/>
        <n v="70.4"/>
        <n v="1130.87"/>
        <n v="12.65"/>
        <n v="99.06"/>
        <n v="5.26"/>
        <n v="69.42"/>
        <n v="444.66"/>
        <n v="0.11"/>
        <n v="4.145"/>
        <n v="17.59"/>
        <n v="0.24"/>
        <n v="55.01"/>
        <n v="69.03"/>
        <n v="30.42"/>
        <n v="0.98"/>
        <n v="6.31499999999999"/>
        <n v="212.279999999999"/>
        <n v="8.92"/>
        <n v="3.68999999999999"/>
        <n v="6.65"/>
        <n v="8.51"/>
        <n v="1118.455"/>
        <n v="2.125"/>
        <n v="32.5999999999999"/>
        <n v="6.385"/>
        <n v="4.51"/>
        <n v="30.4299999999999"/>
        <n v="28.0349999999999"/>
        <n v="2.92"/>
        <n v="75.21"/>
        <n v="161.385"/>
        <n v="3.465"/>
        <n v="6.345"/>
        <n v="11.48"/>
      </sharedItems>
    </cacheField>
    <cacheField name="ctrl_conv" numFmtId="0">
      <sharedItems containsString="0" containsBlank="1" containsNumber="1">
        <n v="0.0"/>
        <n v="5.0"/>
        <n v="23.0"/>
        <n v="3.0"/>
        <n v="6.0"/>
        <n v="7.0"/>
        <n v="1.0"/>
        <n v="16.0"/>
        <n v="63.0"/>
        <n v="46.0"/>
        <n v="2.0"/>
        <n v="10.0"/>
        <n v="34.0"/>
        <n v="9.0"/>
        <n v="14.0"/>
        <n v="4.0"/>
        <n v="86.0"/>
        <n v="11.0"/>
        <n v="21.0"/>
        <n v="35.0"/>
        <n v="18.0"/>
        <n v="13.0"/>
        <n v="15.0"/>
        <n v="72.0"/>
        <n v="22.0"/>
        <n v="8.0"/>
        <n v="37.0"/>
        <n v="12.0"/>
        <n v="43.0"/>
        <n v="27.0"/>
        <n v="40.0"/>
        <n v="88.0"/>
        <n v="17.0"/>
        <n v="65.0"/>
        <n v="52.0"/>
        <n v="26.0"/>
        <n v="67.0"/>
        <n v="54.0"/>
        <n v="20.0"/>
        <n v="49.0"/>
        <n v="1.5"/>
        <n v="0.5"/>
        <n v="6.5"/>
        <n v="55.0"/>
        <m/>
        <n v="42.0"/>
        <n v="0.2"/>
        <n v="1.6"/>
        <n v="3.5"/>
        <n v="48.0"/>
        <n v="5.5"/>
        <n v="0.4"/>
        <n v="1.8"/>
        <n v="79.0"/>
        <n v="2.4"/>
        <n v="71.0"/>
        <n v="27.5"/>
        <n v="2.5"/>
        <n v="138.0"/>
        <n v="25.0"/>
        <n v="10.5"/>
        <n v="95.0"/>
        <n v="12.5"/>
        <n v="39.0"/>
        <n v="24.0"/>
        <n v="98.0"/>
        <n v="4.5"/>
        <n v="32.0"/>
      </sharedItems>
    </cacheField>
    <cacheField name="ctrl_revenue" numFmtId="0">
      <sharedItems containsString="0" containsBlank="1" containsNumber="1">
        <n v="0.0"/>
        <n v="230.52"/>
        <n v="1326.73"/>
        <n v="151.54"/>
        <n v="267.51"/>
        <n v="321.7"/>
        <n v="1646.29"/>
        <n v="230.25"/>
        <n v="43.3"/>
        <n v="1337.96"/>
        <n v="308.33"/>
        <n v="3847.52"/>
        <n v="126.86"/>
        <n v="237.99"/>
        <n v="32.99"/>
        <n v="2789.22"/>
        <n v="92.03"/>
        <n v="90.0"/>
        <n v="821.23"/>
        <n v="140.25"/>
        <n v="59.04"/>
        <n v="735.75"/>
        <n v="2228.96"/>
        <n v="544.51"/>
        <n v="68.18"/>
        <n v="59.99"/>
        <n v="775.35"/>
        <n v="356.37"/>
        <n v="81.24"/>
        <n v="187.23"/>
        <n v="435.21"/>
        <n v="776.47"/>
        <n v="5218.29"/>
        <n v="168.5"/>
        <n v="28.99"/>
        <n v="349.84"/>
        <n v="729.74"/>
        <n v="97.99"/>
        <n v="362.73"/>
        <n v="1002.3"/>
        <n v="89.64"/>
        <n v="225.39"/>
        <n v="2281.56"/>
        <n v="38.24"/>
        <n v="101.42"/>
        <n v="160.0"/>
        <n v="678.48"/>
        <n v="99.98"/>
        <n v="1499.22"/>
        <n v="1149.38"/>
        <n v="335.23"/>
        <n v="33.24"/>
        <n v="274.28"/>
        <n v="89.93"/>
        <n v="149.97"/>
        <n v="1233.12"/>
        <n v="61.42"/>
        <n v="333.34"/>
        <n v="109.11"/>
        <n v="44.99"/>
        <n v="1002.86"/>
        <n v="114.15"/>
        <n v="156.19"/>
        <n v="97.08"/>
        <n v="625.13"/>
        <n v="874.39"/>
        <n v="136.49"/>
        <n v="60.0"/>
        <n v="570.43"/>
        <n v="4479.11"/>
        <n v="1206.94"/>
        <n v="413.07"/>
        <n v="430.42"/>
        <n v="132.35"/>
        <n v="52.73"/>
        <n v="53.99"/>
        <n v="600.329999999999"/>
        <n v="153.99"/>
        <n v="2428.68"/>
        <n v="1096.63"/>
        <n v="355.75"/>
        <n v="224.39"/>
        <n v="50.88"/>
        <n v="225.05"/>
        <n v="97.37"/>
        <n v="60.49"/>
        <n v="74.64"/>
        <n v="26.99"/>
        <n v="236.0"/>
        <n v="480.48"/>
        <n v="96.0"/>
        <n v="52.29"/>
        <n v="413.09"/>
        <n v="6.98"/>
        <n v="263.33"/>
        <n v="30.0"/>
        <n v="24.99"/>
        <n v="380.69"/>
        <n v="172.01"/>
        <n v="2003.31"/>
        <n v="355.7"/>
        <n v="37.29"/>
        <n v="74.98"/>
        <n v="11.14"/>
        <n v="119.76"/>
        <n v="140.0"/>
        <n v="627.83"/>
        <n v="652.49"/>
        <n v="716.01"/>
        <n v="213.9"/>
        <n v="199.09"/>
        <n v="1216.56"/>
        <n v="360.32"/>
        <n v="736.9"/>
        <n v="181.92"/>
        <n v="236.7"/>
        <n v="20.0"/>
        <n v="58.99"/>
        <n v="98.65"/>
        <n v="653.57"/>
        <n v="225.9"/>
        <n v="124.35"/>
        <n v="2379.47"/>
        <n v="46.1"/>
        <n v="177.71"/>
        <n v="33.0"/>
        <n v="177.35"/>
        <n v="202.97"/>
        <n v="106.09"/>
        <n v="1548.55"/>
        <n v="2153.57"/>
        <n v="336.07"/>
        <n v="264.049999999999"/>
        <n v="50.99"/>
        <n v="128.24"/>
        <n v="4766.27"/>
        <n v="727.15"/>
        <n v="83.25"/>
        <n v="1373.97"/>
        <n v="285.08"/>
        <n v="223.49"/>
        <n v="640.62"/>
        <n v="302.71"/>
        <n v="172.61"/>
        <n v="43.03"/>
        <n v="3658.59"/>
        <n v="398.78"/>
        <n v="1107.68"/>
        <n v="151.3"/>
        <n v="2574.2"/>
        <n v="777.86"/>
        <n v="1414.20999999999"/>
        <n v="603.01"/>
        <n v="23.99"/>
        <n v="461.64"/>
        <n v="679.359999999999"/>
        <n v="49.99"/>
        <n v="698.92"/>
        <n v="152.71"/>
        <n v="133.785"/>
        <n v="31.89"/>
        <n v="3826.24"/>
        <n v="807.3"/>
        <n v="212.84"/>
        <n v="503.84"/>
        <n v="104.01"/>
        <n v="342.49"/>
        <n v="296.11"/>
        <n v="129.055"/>
        <n v="62.03"/>
        <n v="136.81"/>
        <n v="277.0"/>
        <n v="453.2"/>
        <n v="91.98"/>
        <n v="143.65"/>
        <n v="91.0"/>
        <n v="633.47"/>
        <n v="50.0"/>
        <n v="186.0"/>
        <n v="21.13"/>
        <n v="599.18"/>
        <n v="3018.94"/>
        <n v="707.319999999999"/>
        <n v="195.98"/>
        <n v="1429.16"/>
        <n v="2201.1"/>
        <n v="54.0"/>
        <n v="29.25"/>
        <n v="252.97"/>
        <n v="189.84"/>
        <n v="153.769999999999"/>
        <n v="248.7"/>
        <n v="2524.06999999999"/>
        <n v="465.37"/>
        <n v="104.98"/>
        <n v="10.7475"/>
        <n v="361.72"/>
        <n v="262.79"/>
        <n v="34.99"/>
        <n v="21.495"/>
        <n v="89.24"/>
        <n v="209.96"/>
        <n v="141.475"/>
        <n v="70.7375"/>
        <n v="385.37"/>
        <n v="109.99"/>
        <n v="1934.47"/>
        <n v="298.69"/>
        <n v="479.61"/>
        <n v="99.96"/>
        <n v="107.99"/>
        <n v="355.38"/>
        <n v="12.96"/>
        <n v="2138.7"/>
        <n v="320.419999999999"/>
        <n v="39.98"/>
        <n v="4472.36"/>
        <n v="849.92"/>
        <n v="145.09"/>
        <n v="815.75"/>
        <n v="823.69"/>
        <n v="161.06"/>
        <n v="785.52"/>
        <n v="612.87"/>
        <n v="362.95"/>
        <n v="16.99"/>
        <n v="322.97"/>
        <n v="210.82"/>
        <n v="407.875"/>
        <n v="3648.67"/>
        <n v="3686.84"/>
        <n v="103.98"/>
        <n v="72.545"/>
        <n v="446.32"/>
        <n v="107.935"/>
        <n v="215.87"/>
        <n v="252.99"/>
        <n v="109.98"/>
        <n v="39.99"/>
        <n v="3096.55"/>
        <n v="868.62"/>
        <n v="79.93"/>
        <n v="338.2"/>
        <n v="130.05"/>
        <n v="167.51"/>
        <m/>
        <n v="97.13"/>
        <n v="47.14"/>
        <n v="64.41"/>
        <n v="559.94"/>
        <n v="144.0"/>
        <n v="614.64"/>
        <n v="37.46"/>
        <n v="2227.93"/>
        <n v="173.86"/>
        <n v="253.98"/>
        <n v="2999.42"/>
        <n v="29.99"/>
        <n v="676.27"/>
        <n v="178.48"/>
        <n v="1.252"/>
        <n v="185.99"/>
        <n v="69.142"/>
        <n v="592.28"/>
        <n v="17.495"/>
        <n v="12.495"/>
        <n v="972.995"/>
        <n v="2278.23"/>
        <n v="69.005"/>
        <n v="546.95"/>
        <n v="135.0"/>
        <n v="79.975"/>
        <n v="14.02"/>
        <n v="3359.2"/>
        <n v="147.07"/>
        <n v="345.709999999999"/>
        <n v="6.26"/>
        <n v="156.13"/>
        <n v="359.89"/>
        <n v="542.6"/>
        <n v="3068.62"/>
        <n v="51.47"/>
        <n v="564.95"/>
        <n v="411.95"/>
        <n v="24.995"/>
        <n v="72.0"/>
        <n v="538.37"/>
        <n v="95.6"/>
        <n v="230.99"/>
        <n v="200.48"/>
        <n v="347.84"/>
        <n v="142.84"/>
        <n v="9.86"/>
        <n v="67.134"/>
        <n v="52.5"/>
        <n v="710.68"/>
        <n v="4387.93"/>
        <n v="708.1"/>
        <n v="134.875"/>
        <n v="70.6"/>
        <n v="83.89"/>
        <n v="40.0"/>
        <n v="202.98"/>
        <n v="269.82"/>
        <n v="335.67"/>
        <n v="842.28"/>
        <n v="642.11"/>
        <n v="67.9799999999999"/>
        <n v="17.35"/>
        <n v="390.68"/>
        <n v="67.1339999999999"/>
        <n v="158.0625"/>
        <n v="85.49"/>
        <n v="54.99"/>
        <n v="782.28"/>
        <n v="23.68"/>
        <n v="29.995"/>
        <n v="121.49"/>
        <n v="3835.89"/>
        <n v="223.0"/>
        <n v="165.59"/>
        <n v="164.95"/>
        <n v="137.8"/>
        <n v="20.42"/>
        <n v="37.6"/>
        <n v="105.6"/>
        <n v="3875.76"/>
        <n v="99.99"/>
        <n v="104.95"/>
        <n v="90.65"/>
        <n v="269.75"/>
        <n v="1374.95"/>
        <n v="60.175"/>
        <n v="243.67"/>
        <n v="283.67"/>
        <n v="43.726"/>
        <n v="218.63"/>
        <n v="9096.11"/>
        <n v="1485.11"/>
        <n v="36.0"/>
        <n v="42.995"/>
        <n v="270.07"/>
        <n v="280.07"/>
        <n v="368.46"/>
        <n v="199.0"/>
        <n v="209.779999999999"/>
        <n v="276.99"/>
        <n v="66.0"/>
        <n v="48.7339999999999"/>
        <n v="171.78"/>
        <n v="629.99"/>
        <n v="585.66"/>
        <n v="48.5"/>
        <n v="233.995"/>
        <n v="216.97"/>
        <n v="505.62"/>
        <n v="7061.61999999999"/>
        <n v="314.72"/>
        <n v="706.035"/>
        <n v="155.27"/>
        <n v="3761.32"/>
        <n v="17.18"/>
        <n v="10.0"/>
        <n v="2359.7"/>
        <n v="68.61"/>
        <n v="561.36"/>
        <n v="557.65"/>
        <n v="231.76"/>
        <n v="6814.73"/>
        <n v="299.85"/>
        <n v="624.99"/>
        <n v="186.97"/>
        <n v="93.42"/>
        <n v="805.47"/>
        <n v="1651.39"/>
        <n v="654.27"/>
      </sharedItems>
    </cacheField>
    <cacheField name="test_reach" numFmtId="0">
      <sharedItems containsString="0" containsBlank="1" containsNumber="1" containsInteger="1">
        <n v="4242.0"/>
        <n v="12875.0"/>
        <n v="30795.0"/>
        <n v="873.0"/>
        <n v="8803.0"/>
        <n v="5339.0"/>
        <n v="25670.0"/>
        <n v="51364.0"/>
        <n v="2163.0"/>
        <n v="13902.0"/>
        <n v="17930.0"/>
        <n v="8380.0"/>
        <n v="226263.0"/>
        <n v="6746.0"/>
        <n v="2600.0"/>
        <n v="3980.0"/>
        <n v="5806.0"/>
        <n v="27256.0"/>
        <n v="2132.0"/>
        <n v="50184.0"/>
        <n v="114369.0"/>
        <n v="39886.0"/>
        <n v="30297.0"/>
        <n v="1036.0"/>
        <n v="28792.0"/>
        <n v="20436.0"/>
        <n v="12353.0"/>
        <n v="10062.0"/>
        <n v="63731.0"/>
        <n v="29381.0"/>
        <n v="705121.0"/>
        <n v="96415.0"/>
        <n v="12232.0"/>
        <n v="5213.0"/>
        <n v="269688.0"/>
        <n v="82446.0"/>
        <n v="2041.0"/>
        <n v="169.0"/>
        <n v="13604.0"/>
        <n v="24723.0"/>
        <n v="1151089.0"/>
        <n v="72223.0"/>
        <n v="769.0"/>
        <n v="46902.0"/>
        <n v="4169.0"/>
        <n v="19605.0"/>
        <n v="7210.0"/>
        <n v="795.0"/>
        <n v="729.0"/>
        <n v="1074906.0"/>
        <n v="166361.0"/>
        <n v="12392.0"/>
        <n v="38313.0"/>
        <n v="135773.0"/>
        <n v="2607.0"/>
        <n v="12213.0"/>
        <n v="55551.0"/>
        <n v="25967.0"/>
        <n v="48587.0"/>
        <n v="86639.0"/>
        <n v="247998.0"/>
        <n v="140507.0"/>
        <n v="50223.0"/>
        <n v="18301.0"/>
        <n v="12603.0"/>
        <n v="62007.0"/>
        <n v="8028.0"/>
        <n v="1012.0"/>
        <n v="77375.0"/>
        <n v="248111.0"/>
        <n v="3495.0"/>
        <n v="7994.0"/>
        <n v="23624.0"/>
        <n v="862.0"/>
        <n v="953.0"/>
        <n v="11988.0"/>
        <n v="731.0"/>
        <n v="617601.0"/>
        <n v="708.0"/>
        <n v="111008.0"/>
        <n v="73600.0"/>
        <n v="11128.0"/>
        <n v="939.0"/>
        <n v="5142.0"/>
        <n v="23328.0"/>
        <n v="7748.0"/>
        <n v="95712.0"/>
        <n v="13400.0"/>
        <n v="774529.0"/>
        <n v="707073.0"/>
        <n v="47000.0"/>
        <n v="12048.0"/>
        <n v="35688.0"/>
        <n v="38528.0"/>
        <n v="97248.0"/>
        <n v="176065.0"/>
        <n v="11440.0"/>
        <n v="1.0"/>
        <n v="88576.0"/>
        <n v="158336.0"/>
        <n v="431.0"/>
        <n v="3480.0"/>
        <n v="41456.0"/>
        <n v="16768.0"/>
        <n v="2746.0"/>
        <n v="2124.0"/>
        <n v="27008.0"/>
        <n v="2091.0"/>
        <n v="23680.0"/>
        <n v="1922.0"/>
        <n v="43048.0"/>
        <n v="154593.0"/>
        <n v="139137.0"/>
        <n v="865.0"/>
        <n v="3362.0"/>
        <n v="22400.0"/>
        <n v="803.0"/>
        <n v="82576.0"/>
        <n v="24128.0"/>
        <n v="8722.0"/>
        <n v="782.0"/>
        <n v="14708.0"/>
        <n v="20100.0"/>
        <n v="14568.0"/>
        <n v="9832.0"/>
        <n v="39672.0"/>
        <n v="680707.0"/>
        <n v="26592.0"/>
        <n v="12504.0"/>
        <n v="220353.0"/>
        <n v="30944.0"/>
        <n v="98336.0"/>
        <n v="319.0"/>
        <n v="3280.0"/>
        <n v="5001.0"/>
        <n v="3252.0"/>
        <n v="23432.0"/>
        <n v="6116.0"/>
        <n v="1098500.0"/>
        <n v="9686.0"/>
        <n v="21524.0"/>
        <n v="20088.0"/>
        <n v="47217.0"/>
        <n v="20129.0"/>
        <n v="34976.0"/>
        <n v="42656.0"/>
        <n v="25376.0"/>
        <n v="81936.0"/>
        <n v="32496.0"/>
        <n v="11552.0"/>
        <n v="3634.0"/>
        <n v="183073.0"/>
        <n v="16596.0"/>
        <n v="163873.0"/>
        <n v="58224.0"/>
        <n v="13784.0"/>
        <n v="220288.0"/>
        <n v="44160.0"/>
        <n v="12672.0"/>
        <n v="102752.0"/>
        <n v="980484.0"/>
        <n v="31544.0"/>
        <n v="36144.0"/>
        <n v="11952.0"/>
        <n v="6708.0"/>
        <n v="9230.0"/>
        <n v="47840.0"/>
        <n v="2188.0"/>
        <n v="30424.0"/>
        <n v="21264.0"/>
        <n v="60368.0"/>
        <n v="266240.0"/>
        <n v="35472.0"/>
        <n v="427.0"/>
        <n v="112864.0"/>
        <n v="60608.0"/>
        <n v="42720.0"/>
        <n v="5940.0"/>
        <n v="268928.0"/>
        <n v="79744.0"/>
        <n v="40144.0"/>
        <n v="1579.0"/>
        <n v="104064.0"/>
        <n v="13824.0"/>
        <n v="24032.0"/>
        <n v="58736.0"/>
        <n v="20808.0"/>
        <n v="36848.0"/>
        <n v="12952.0"/>
        <n v="874.0"/>
        <n v="611.0"/>
        <n v="67792.0"/>
        <n v="7986.0"/>
        <n v="10182.0"/>
        <n v="1080577.0"/>
        <n v="166624.0"/>
        <n v="32208.0"/>
        <n v="57136.0"/>
        <n v="3826.0"/>
        <n v="8716.0"/>
        <n v="12028.0"/>
        <n v="3485.0"/>
        <n v="3697.0"/>
        <n v="59728.0"/>
        <n v="677.0"/>
        <n v="68112.0"/>
        <n v="299328.0"/>
        <n v="23552.0"/>
        <n v="7448.0"/>
        <n v="38832.0"/>
        <n v="31368.0"/>
        <n v="488320.0"/>
        <n v="174464.0"/>
        <n v="37480.0"/>
        <n v="48976.0"/>
        <n v="60320.0"/>
        <n v="58480.0"/>
        <n v="24360.0"/>
        <n v="755.0"/>
        <n v="877184.0"/>
        <n v="15672.0"/>
        <n v="396.0"/>
        <n v="12092.0"/>
        <n v="1025537.0"/>
        <n v="47424.0"/>
        <n v="136800.0"/>
        <n v="9060.0"/>
        <n v="14004.0"/>
        <n v="4224.0"/>
        <n v="18936.0"/>
        <n v="90608.0"/>
        <n v="7818.0"/>
        <n v="8524.0"/>
        <n v="1301248.0"/>
        <n v="452864.0"/>
        <n v="15964.0"/>
        <n v="45064.0"/>
        <n v="36536.0"/>
        <n v="9624.0"/>
        <n v="72352.0"/>
        <n v="913.0"/>
        <n v="11644.0"/>
        <n v="54656.0"/>
        <n v="550784.0"/>
        <n v="8886.0"/>
        <n v="44216.0"/>
        <n v="6670.0"/>
        <n v="643.0"/>
        <n v="1127680.0"/>
        <n v="721.0"/>
        <n v="288192.0"/>
        <n v="7598.0"/>
        <n v="348608.0"/>
        <n v="5102.0"/>
        <n v="1250048.0"/>
        <n v="31640.0"/>
        <n v="86848.0"/>
        <n v="179456.0"/>
        <n v="1937.0"/>
        <n v="33264.0"/>
        <n v="96864.0"/>
        <n v="31920.0"/>
        <n v="98352.0"/>
        <n v="107104.0"/>
        <n v="2926.0"/>
        <n v="68688.0"/>
        <n v="260416.0"/>
        <n v="72689.0"/>
        <n v="177792.0"/>
        <n v="3167.0"/>
        <n v="182977.0"/>
        <n v="4139.0"/>
        <n v="1030146.0"/>
        <n v="171968.0"/>
        <n v="591.0"/>
        <n v="15944.0"/>
        <n v="221888.0"/>
        <n v="28776.0"/>
        <n v="2294.0"/>
        <n v="58896.0"/>
        <n v="40768.0"/>
        <n v="406338.0"/>
        <n v="8090.0"/>
        <n v="18056.0"/>
        <n v="138432.0"/>
        <n v="1600.0"/>
        <n v="15200.0"/>
        <n v="5684.0"/>
        <n v="203713.0"/>
        <n v="33368.0"/>
        <n v="10304.0"/>
        <n v="1026.0"/>
        <n v="62353.0"/>
        <n v="40504.0"/>
        <n v="18708.0"/>
        <n v="101312.0"/>
        <n v="85808.0"/>
        <n v="45104.0"/>
        <n v="52416.0"/>
        <n v="955906.0"/>
        <n v="41448.0"/>
        <n v="100448.0"/>
        <n v="59536.0"/>
        <n v="34968.0"/>
        <n v="116320.0"/>
        <n v="60192.0"/>
        <n v="93808.0"/>
        <n v="973826.0"/>
        <n v="6808.0"/>
        <n v="3691.0"/>
        <n v="50977.0"/>
        <n v="834.0"/>
        <n v="7038.0"/>
        <n v="23336.0"/>
        <n v="18908.0"/>
        <n v="13788.0"/>
        <n v="220866.0"/>
        <n v="179392.0"/>
        <n v="61152.0"/>
        <n v="806.0"/>
        <n v="1359362.0"/>
        <n v="51232.0"/>
        <n v="31672.0"/>
        <n v="64544.0"/>
        <n v="4106.0"/>
        <n v="555779.0"/>
        <n v="24008.0"/>
        <n v="424257.0"/>
        <n v="5170.0"/>
        <n v="207776.0"/>
        <n v="2932.0"/>
        <n v="135778.0"/>
        <n v="31032.0"/>
        <n v="65280.0"/>
        <n v="18760.0"/>
        <n v="31416.0"/>
        <n v="17096.0"/>
        <n v="182112.0"/>
        <n v="142592.0"/>
        <n v="11404.0"/>
        <n v="409.0"/>
        <n v="2098.0"/>
        <n v="73776.0"/>
        <n v="1317890.0"/>
        <n v="61872.0"/>
        <n v="8354.0"/>
        <n v="2279.0"/>
        <n v="3385.0"/>
        <n v="75744.0"/>
        <n v="103295.0"/>
        <n v="160609.0"/>
        <n v="54368.0"/>
        <n v="24312.0"/>
        <n v="118048.0"/>
        <n v="37448.0"/>
        <n v="2343.0"/>
        <n v="4462.0"/>
        <n v="123009.0"/>
        <n v="1282819.0"/>
        <n v="22608.0"/>
        <n v="34960.0"/>
        <n v="92640.0"/>
        <n v="1843645.0"/>
        <n v="2943.0"/>
        <n v="52784.0"/>
        <n v="703.0"/>
        <n v="34216.0"/>
        <n v="256960.0"/>
        <n v="14319.0"/>
        <n v="52366.0"/>
        <n v="18123.0"/>
        <n v="103377.0"/>
        <n v="38566.0"/>
        <n v="34632.0"/>
        <n v="271935.0"/>
        <n v="375150.0"/>
        <n v="3166.0"/>
        <n v="4441.0"/>
        <n v="51357.0"/>
        <n v="30976.0"/>
        <n v="74928.0"/>
        <n v="319215.0"/>
        <n v="101952.0"/>
        <n v="11856.0"/>
        <n v="139156.0"/>
        <n v="1521.0"/>
        <n v="1783487.0"/>
        <n v="1758675.0"/>
        <n v="13783.0"/>
        <n v="346432.0"/>
        <n v="16515.0"/>
        <n v="53228.0"/>
        <n v="279871.0"/>
        <n v="6430.0"/>
        <n v="41111.0"/>
        <n v="18520.0"/>
        <n v="21420.0"/>
        <n v="751189.0"/>
        <n v="566912.0"/>
        <n v="100832.0"/>
        <n v="53809.0"/>
        <n v="200320.0"/>
        <n v="87887.0"/>
        <n v="58383.0"/>
        <n v="94176.0"/>
        <n v="155231.0"/>
        <n v="26640.0"/>
        <n v="8384.0"/>
        <n v="22308.0"/>
        <n v="738.0"/>
        <n v="48704.0"/>
        <n v="24824.0"/>
        <n v="12852.0"/>
        <n v="14508.0"/>
        <n v="12964.0"/>
        <n v="298175.0"/>
        <n v="40832.0"/>
        <n v="12112.0"/>
        <n v="900092.0"/>
        <n v="11696.0"/>
        <n v="2110462.0"/>
        <n v="56688.0"/>
        <n v="184896.0"/>
        <n v="752898.0"/>
        <n v="68256.0"/>
        <n v="66096.0"/>
        <n v="328896.0"/>
        <n v="516477.0"/>
        <n v="431168.0"/>
        <n v="177123.0"/>
        <n v="60623.0"/>
        <n v="2325.0"/>
        <n v="271936.0"/>
        <n v="15525.0"/>
        <n v="40991.0"/>
        <n v="2917.0"/>
        <n v="50368.0"/>
        <n v="441.0"/>
        <n v="67536.0"/>
        <n v="230847.0"/>
        <n v="142017.0"/>
        <n v="1360.0"/>
        <n v="49024.0"/>
        <n v="3742.0"/>
        <n v="4439.0"/>
        <n v="10912.0"/>
        <n v="81375.0"/>
        <n v="21708.0"/>
        <n v="55904.0"/>
        <n v="29999.0"/>
        <n v="43072.0"/>
        <n v="844.0"/>
        <n v="16028.0"/>
        <n v="2028.0"/>
        <n v="16852.0"/>
        <n v="5302.0"/>
        <n v="2072574.0"/>
        <n v="617215.0"/>
        <n v="171939.0"/>
        <n v="95.0"/>
        <n v="16616.0"/>
        <n v="40583.0"/>
        <n v="835.0"/>
        <n v="2079743.0"/>
        <n v="3400.0"/>
        <n v="259328.0"/>
        <n v="1079554.0"/>
        <n v="17652.0"/>
        <n v="13140.0"/>
        <n v="18112.0"/>
        <n v="22300.0"/>
        <n v="41984.0"/>
        <n v="2449.0"/>
        <n v="18340.0"/>
        <n v="29872.0"/>
        <n v="25760.0"/>
        <n v="25480.0"/>
        <n v="17380.0"/>
        <n v="4118.0"/>
        <n v="11900.0"/>
        <n v="46976.0"/>
        <n v="103584.0"/>
        <n v="75425.0"/>
        <n v="1751040.0"/>
        <n v="3485697.0"/>
        <n v="390273.0"/>
        <n v="552576.0"/>
        <n v="36360.0"/>
        <n v="13700.0"/>
        <n v="42352.0"/>
        <n v="65184.0"/>
        <n v="2156.0"/>
        <n v="1062911.0"/>
        <n v="1592.0"/>
        <n v="4901.0"/>
        <n v="2806.0"/>
        <n v="3453953.0"/>
        <n v="98560.0"/>
        <n v="22124.0"/>
        <n v="537470.0"/>
        <n v="50304.0"/>
        <n v="460159.0"/>
        <n v="10490.0"/>
        <n v="70767.0"/>
        <n v="12536.0"/>
        <n v="38000.0"/>
        <n v="301057.0"/>
        <n v="33304.0"/>
        <n v="38624.0"/>
        <n v="14048.0"/>
        <n v="3398.0"/>
        <n v="4916.0"/>
        <n v="5774.0"/>
        <n v="94591.0"/>
        <n v="72816.0"/>
        <n v="3596.0"/>
        <n v="15376.0"/>
        <n v="3468289.0"/>
        <n v="68160.0"/>
        <n v="36576.0"/>
        <n v="9834.0"/>
        <n v="22252.0"/>
        <n v="2750.0"/>
        <n v="55824.0"/>
        <n v="24344.0"/>
        <n v="512641.0"/>
        <n v="859.0"/>
        <n v="7042.0"/>
        <n v="2391.0"/>
        <n v="795521.0"/>
        <n v="5408.0"/>
        <n v="189568.0"/>
        <n v="89905.0"/>
        <n v="40320.0"/>
        <n v="160191.0"/>
        <n v="67472.0"/>
        <n v="27168.0"/>
        <n v="72384.0"/>
        <n v="848256.0"/>
        <n v="3748.0"/>
        <n v="31200.0"/>
        <n v="40792.0"/>
        <n v="2749.0"/>
        <n v="4191.0"/>
        <n v="6884.0"/>
        <n v="32408.0"/>
        <n v="789375.0"/>
        <n v="434686.0"/>
        <n v="10014.0"/>
        <n v="2389.0"/>
        <n v="3183.0"/>
        <n v="50128.0"/>
        <n v="2089.0"/>
        <n v="7896.0"/>
        <n v="14256.0"/>
        <n v="130336.0"/>
        <n v="459904.0"/>
        <n v="83136.0"/>
        <n v="45264.0"/>
        <n v="31624.0"/>
        <n v="1352191.0"/>
        <n v="3939326.0"/>
        <n v="33961.0"/>
        <n v="1198338.0"/>
        <n v="8712.0"/>
        <n v="24200.0"/>
        <n v="10836.0"/>
        <n v="124608.0"/>
        <n v="262400.0"/>
        <n v="576510.0"/>
        <n v="752641.0"/>
        <n v="539.0"/>
        <n v="473342.0"/>
        <n v="43136.0"/>
        <n v="110784.0"/>
        <n v="2700.0"/>
        <n v="67327.0"/>
        <n v="21547.0"/>
        <n v="50593.0"/>
        <n v="27128.0"/>
        <n v="136191.0"/>
        <n v="1739.0"/>
        <n v="43496.0"/>
        <n v="8548.0"/>
        <n v="9872.0"/>
        <n v="81295.0"/>
        <n v="30168.0"/>
        <n v="422783.0"/>
        <n v="280511.0"/>
        <n v="720513.0"/>
        <n v="2105.0"/>
        <n v="4452.0"/>
        <n v="666.0"/>
        <n v="34016.0"/>
        <n v="48256.0"/>
        <n v="43385.0"/>
        <n v="8574.0"/>
        <n v="42945.0"/>
        <n v="88800.0"/>
        <n v="68960.0"/>
        <n v="16120.0"/>
        <n v="96656.0"/>
        <n v="61263.0"/>
        <n v="295.0"/>
        <n v="110912.0"/>
        <n v="249.0"/>
        <n v="88639.0"/>
        <n v="14280.0"/>
        <n v="3943421.0"/>
        <n v="120480.0"/>
        <n v="2671.0"/>
        <n v="172735.0"/>
        <n v="2740.0"/>
        <n v="727937.0"/>
        <n v="246976.0"/>
        <n v="44080.0"/>
        <n v="821762.0"/>
        <n v="3564.0"/>
        <n v="3046.0"/>
        <n v="3429.0"/>
        <n v="104991.0"/>
        <n v="84670.0"/>
        <n v="5208.0"/>
        <n v="951.0"/>
        <n v="4055038.0"/>
        <n v="202528.0"/>
        <n v="215487.0"/>
        <n v="171487.0"/>
        <n v="13324.0"/>
        <n v="1811.0"/>
        <n v="338690.0"/>
        <n v="79376.0"/>
        <n v="39368.0"/>
        <n v="4789.0"/>
        <n v="39832.0"/>
        <n v="15459.0"/>
        <n v="9600.0"/>
        <n v="64304.0"/>
        <n v="20.0"/>
        <n v="2873.0"/>
        <n v="1259263.0"/>
        <n v="889985.0"/>
        <n v="726528.0"/>
        <n v="757504.0"/>
        <n v="73808.0"/>
        <n v="181216.0"/>
        <n v="26560.0"/>
        <n v="1260.0"/>
        <n v="258752.0"/>
        <n v="24952.0"/>
        <n v="21780.0"/>
        <n v="1054.0"/>
        <n v="191712.0"/>
        <n v="26104.0"/>
        <n v="19836.0"/>
        <n v="382.0"/>
        <n v="116928.0"/>
        <n v="5552128.0"/>
        <n v="1100032.0"/>
        <n v="47168.0"/>
        <n v="2411.0"/>
        <n v="75328.0"/>
        <n v="188480.0"/>
        <n v="21888.0"/>
        <n v="101536.0"/>
        <n v="1644.0"/>
        <n v="31936.0"/>
        <n v="47160.0"/>
        <n v="218240.0"/>
        <n v="244032.0"/>
        <n v="147584.0"/>
        <n v="90896.0"/>
        <n v="2836.0"/>
        <n v="53696.0"/>
        <n v="489982.0"/>
        <n v="1093120.0"/>
        <n v="19176.0"/>
        <n v="48960.0"/>
        <n v="66848.0"/>
        <n v="262015.0"/>
        <n v="2416.0"/>
        <n v="25840.0"/>
        <n v="196065.0"/>
        <n v="34848.0"/>
        <n v="304705.0"/>
        <n v="42480.0"/>
        <n v="277887.0"/>
        <n v="349119.0"/>
        <n v="432896.0"/>
        <n v="36704.0"/>
        <n v="5784.0"/>
        <n v="128448.0"/>
        <n v="212608.0"/>
        <n v="71168.0"/>
        <n v="437.0"/>
        <n v="45888.0"/>
        <n v="62416.0"/>
        <n v="15784.0"/>
        <n v="90976.0"/>
        <n v="17124.0"/>
        <n v="329535.0"/>
        <n v="11080.0"/>
        <n v="25560.0"/>
        <n v="178304.0"/>
        <n v="63840.0"/>
        <n v="113888.0"/>
        <n v="22912.0"/>
        <n v="4541.0"/>
        <n v="182816.0"/>
        <n v="49632.0"/>
        <n v="82048.0"/>
        <n v="78672.0"/>
        <n v="1252.0"/>
        <n v="467712.0"/>
        <n v="5027839.0"/>
        <n v="66927.0"/>
        <n v="104960.0"/>
        <n v="1049344.0"/>
        <n v="131648.0"/>
        <n v="66446.0"/>
        <n v="3842.0"/>
        <n v="626175.0"/>
        <n v="2031617.0"/>
        <n v="299392.0"/>
        <n v="851.0"/>
        <n v="3698.0"/>
        <n v="4306.0"/>
        <n v="144992.0"/>
        <n v="108160.0"/>
        <n v="5210.0"/>
        <n v="495873.0"/>
        <n v="396608.0"/>
        <n v="2205.0"/>
        <n v="51760.0"/>
        <n v="376385.0"/>
        <n v="127424.0"/>
        <n v="4480.0"/>
        <n v="261.0"/>
        <n v="1496.0"/>
        <n v="1449473.0"/>
        <n v="11824.0"/>
        <n v="7608.0"/>
        <n v="2894.0"/>
        <n v="43896.0"/>
        <n v="20408.0"/>
        <n v="44328.0"/>
        <n v="5423103.0"/>
        <n v="22648.0"/>
        <n v="18400.0"/>
        <n v="110208.0"/>
        <n v="27584.0"/>
        <n v="628.0"/>
        <n v="44992.0"/>
        <n v="115296.0"/>
        <n v="674048.0"/>
        <n v="3715.0"/>
        <n v="112128.0"/>
        <n v="478848.0"/>
        <n v="5224.0"/>
        <n v="2099200.0"/>
        <n v="2661.0"/>
        <n v="3796.0"/>
        <n v="40784.0"/>
        <n v="971.0"/>
        <n v="16320.0"/>
        <m/>
      </sharedItems>
    </cacheField>
    <cacheField name="test_amount_spent_usd" numFmtId="0">
      <sharedItems containsString="0" containsBlank="1" containsNumber="1">
        <n v="28.09"/>
        <n v="165.0"/>
        <n v="1051.41999999999"/>
        <n v="258.22"/>
        <n v="407.049999999999"/>
        <n v="1053.38"/>
        <n v="1260.47"/>
        <n v="769.38"/>
        <n v="263.28"/>
        <n v="186.52"/>
        <n v="1116.65"/>
        <n v="143.82"/>
        <n v="5183.05999999999"/>
        <n v="36.14"/>
        <n v="531.88"/>
        <n v="424.15"/>
        <n v="39.32"/>
        <n v="169.68"/>
        <n v="25.39"/>
        <n v="2534.06999999999"/>
        <n v="861.89"/>
        <n v="251.9"/>
        <n v="280.71"/>
        <n v="21.52"/>
        <n v="222.33"/>
        <n v="220.22"/>
        <n v="517.48"/>
        <n v="60.23"/>
        <n v="1600.58"/>
        <n v="1046.1"/>
        <n v="9773.28999999999"/>
        <n v="1325.4"/>
        <n v="51.22"/>
        <n v="974.3"/>
        <n v="2660.61"/>
        <n v="1093.3"/>
        <n v="300.18"/>
        <n v="5.29"/>
        <n v="179.45"/>
        <n v="1169.58"/>
        <n v="19031.86"/>
        <n v="438.7"/>
        <n v="109.85"/>
        <n v="524.56"/>
        <n v="503.83"/>
        <n v="235.5"/>
        <n v="123.38"/>
        <n v="195.16"/>
        <n v="8.04"/>
        <n v="14889.05"/>
        <n v="1423.69999999999"/>
        <n v="56.07"/>
        <n v="241.73"/>
        <n v="1669.94"/>
        <n v="478.959999999999"/>
        <n v="531.65"/>
        <n v="546.52"/>
        <n v="293.08"/>
        <n v="2379.38"/>
        <n v="1019.77"/>
        <n v="2455.15"/>
        <n v="1554.98"/>
        <n v="773.38"/>
        <n v="1046.19999999999"/>
        <n v="158.48"/>
        <n v="1583.98"/>
        <n v="306.77"/>
        <n v="20.97"/>
        <n v="685.759999999999"/>
        <n v="4082.87"/>
        <n v="21.17"/>
        <n v="528.51"/>
        <n v="1169.18"/>
        <n v="112.91"/>
        <n v="23.69"/>
        <n v="632.25"/>
        <n v="177.42"/>
        <n v="8829.8"/>
        <n v="6.54"/>
        <n v="1445.29"/>
        <n v="731.77"/>
        <n v="135.01"/>
        <n v="6.93"/>
        <n v="975.25"/>
        <n v="985.12"/>
        <n v="152.01"/>
        <n v="1156.65"/>
        <n v="173.96"/>
        <n v="14309.5"/>
        <n v="10296.26"/>
        <n v="1536.15"/>
        <n v="158.7"/>
        <n v="724.99"/>
        <n v="381.45"/>
        <n v="1256.07"/>
        <n v="2719.24"/>
        <n v="76.31"/>
        <n v="0.01"/>
        <n v="890.62"/>
        <n v="2633.53"/>
        <n v="1.59"/>
        <n v="282.65"/>
        <n v="2318.38999999999"/>
        <n v="1017.16999999999"/>
        <n v="519.27"/>
        <n v="12.64"/>
        <n v="310.0"/>
        <n v="278.56"/>
        <n v="92.74"/>
        <n v="40.85"/>
        <n v="409.95"/>
        <n v="1540.26"/>
        <n v="2290.35999999999"/>
        <n v="10.07"/>
        <n v="615.78"/>
        <n v="461.53"/>
        <n v="200.08"/>
        <n v="1362.39"/>
        <n v="774.3"/>
        <n v="168.079999999999"/>
        <n v="110.85"/>
        <n v="78.31"/>
        <n v="1162.98"/>
        <n v="147.7"/>
        <n v="50.88"/>
        <n v="458.4"/>
        <n v="8417.39"/>
        <n v="1278.59"/>
        <n v="153.55"/>
        <n v="2916.64"/>
        <n v="173.68"/>
        <n v="21.51"/>
        <n v="919.18"/>
        <n v="34.15"/>
        <n v="196.96"/>
        <n v="54.44"/>
        <n v="54.72"/>
        <n v="1052.45"/>
        <n v="1065.25999999999"/>
        <n v="19696.0"/>
        <n v="733.91"/>
        <n v="241.42"/>
        <n v="153.0"/>
        <n v="456.58"/>
        <n v="127.09"/>
        <n v="283.78"/>
        <n v="514.73"/>
        <n v="197.89"/>
        <n v="153.549999999999"/>
        <n v="1251.54"/>
        <n v="330.289999999999"/>
        <n v="132.04"/>
        <n v="457.999999999999"/>
        <n v="1761.45"/>
        <n v="150.98"/>
        <n v="2391.68"/>
        <n v="530.64"/>
        <n v="723.42"/>
        <n v="3466.62"/>
        <n v="2465.43"/>
        <n v="93.27"/>
        <n v="943.59"/>
        <n v="13610.3999999999"/>
        <n v="291.76"/>
        <n v="455.85"/>
        <n v="121.58"/>
        <n v="115.61"/>
        <n v="85.91"/>
        <n v="375.299999999999"/>
        <n v="249.4"/>
        <n v="2127.91"/>
        <n v="168.92"/>
        <n v="659.27"/>
        <n v="5626.84"/>
        <n v="2369.47999999999"/>
        <n v="4.47"/>
        <n v="1304.19"/>
        <n v="2598.47"/>
        <n v="663.64"/>
        <n v="1041.17"/>
        <n v="2911.21"/>
        <n v="671.98"/>
        <n v="380.869999999999"/>
        <n v="180.69"/>
        <n v="1440.32"/>
        <n v="150.41"/>
        <n v="1948.26"/>
        <n v="3495.85999999999"/>
        <n v="772.03"/>
        <n v="381.09"/>
        <n v="169.2"/>
        <n v="19.8"/>
        <n v="55.32"/>
        <n v="1736.88"/>
        <n v="177.75"/>
        <n v="1373.88"/>
        <n v="23845.92"/>
        <n v="2944.26"/>
        <n v="244.84"/>
        <n v="410.63"/>
        <n v="693.73"/>
        <n v="44.16"/>
        <n v="727.869999999999"/>
        <n v="265.14"/>
        <n v="668.819999999999"/>
        <n v="811.64"/>
        <n v="101.28"/>
        <n v="548.87"/>
        <n v="5725.94"/>
        <n v="326.78"/>
        <n v="179.649999999999"/>
        <n v="299.159999999999"/>
        <n v="291.429999999999"/>
        <n v="5016.86"/>
        <n v="2002.94"/>
        <n v="278.719999999999"/>
        <n v="439.82"/>
        <n v="866.96"/>
        <n v="868.34"/>
        <n v="209.21"/>
        <n v="166.75"/>
        <n v="14454.92"/>
        <n v="197.1"/>
        <n v="3.43"/>
        <n v="149.4"/>
        <n v="21567.94"/>
        <n v="4339.3"/>
        <n v="1298.27"/>
        <n v="891.3"/>
        <n v="592.91"/>
        <n v="699.43"/>
        <n v="210.87"/>
        <n v="1395.25"/>
        <n v="52.02"/>
        <n v="60.3799999999999"/>
        <n v="34078.99"/>
        <n v="7171.89"/>
        <n v="353.35"/>
        <n v="2860.54"/>
        <n v="3746.39"/>
        <n v="319.05"/>
        <n v="816.18"/>
        <n v="307.76"/>
        <n v="1519.85"/>
        <n v="2556.45999999999"/>
        <n v="6770.48"/>
        <n v="136.81"/>
        <n v="688.03"/>
        <n v="34.3"/>
        <n v="28.9099999999999"/>
        <n v="28.91"/>
        <n v="28556.93"/>
        <n v="8.36"/>
        <n v="3337.55"/>
        <n v="2432.99"/>
        <n v="6642.3"/>
        <n v="1549.47999999999"/>
        <n v="24032.43"/>
        <n v="2572.63"/>
        <n v="7413.55"/>
        <n v="2336.68"/>
        <n v="575.75"/>
        <n v="295.4"/>
        <n v="3156.47"/>
        <n v="641.26"/>
        <n v="1303.6"/>
        <n v="1107.61"/>
        <n v="228.13"/>
        <n v="2862.02999999999"/>
        <n v="3939.34"/>
        <n v="751.85"/>
        <n v="2447.02"/>
        <n v="27.95"/>
        <n v="2580.12999999999"/>
        <n v="35.85"/>
        <n v="35924.83"/>
        <n v="4644.79"/>
        <n v="41.43"/>
        <n v="128.92"/>
        <n v="4096.65"/>
        <n v="681.28"/>
        <n v="110.1"/>
        <n v="2471.09"/>
        <n v="294.409999999999"/>
        <n v="5528.9"/>
        <n v="3345.04999999999"/>
        <n v="4579.82"/>
        <n v="2753.74"/>
        <n v="457.12"/>
        <n v="761.33"/>
        <n v="2396.49"/>
        <n v="2799.67"/>
        <n v="738.94"/>
        <n v="831.05"/>
        <n v="491.44"/>
        <n v="803.51"/>
        <n v="3.92"/>
        <n v="3867.97"/>
        <n v="381.4"/>
        <n v="1263.55"/>
        <n v="1032.36"/>
        <n v="1915.6"/>
        <n v="4629.3"/>
        <n v="31436.91"/>
        <n v="699.75"/>
        <n v="1128.71"/>
        <n v="2581.18999999999"/>
        <n v="517.03"/>
        <n v="4189.59"/>
        <n v="294.41"/>
        <n v="2280.77"/>
        <n v="8713.28999999999"/>
        <n v="24930.77"/>
        <n v="182.72"/>
        <n v="345.61"/>
        <n v="732.61"/>
        <n v="7.29"/>
        <n v="141.079999999999"/>
        <n v="5907.03"/>
        <n v="187.849999999999"/>
        <n v="197.31"/>
        <n v="3328.06"/>
        <n v="2475.01"/>
        <n v="2706.93"/>
        <n v="127.16"/>
        <n v="41529.0"/>
        <n v="2448.41"/>
        <n v="806.39"/>
        <n v="495.97"/>
        <n v="522.19"/>
        <n v="7777.72"/>
        <n v="912.969999999999"/>
        <n v="6430.73"/>
        <n v="703.069999999999"/>
        <n v="1668.86"/>
        <n v="27.78"/>
        <n v="1360.23"/>
        <n v="890.26"/>
        <n v="818.41"/>
        <n v="2701.06999999999"/>
        <n v="790.01"/>
        <n v="2208.77999999999"/>
        <n v="1172.89"/>
        <n v="7543.01"/>
        <n v="1065.83"/>
        <n v="22.61"/>
        <n v="20.49"/>
        <n v="899.99"/>
        <n v="35686.32"/>
        <n v="2811.71"/>
        <n v="387.26"/>
        <n v="104.78"/>
        <n v="328.4"/>
        <n v="2651.02999999999"/>
        <n v="1324.43"/>
        <n v="2342.93"/>
        <n v="75.35"/>
        <n v="3191.65"/>
        <n v="749.18"/>
        <n v="1411.7"/>
        <n v="860.39"/>
        <n v="492.29"/>
        <n v="575.91"/>
        <n v="1778.24"/>
        <n v="33985.99"/>
        <n v="2441.22"/>
        <n v="289.1"/>
        <n v="613.609999999999"/>
        <n v="38812.25"/>
        <n v="115.84"/>
        <n v="404.049999999999"/>
        <n v="19.46"/>
        <n v="938.12"/>
        <n v="1697.19"/>
        <n v="2924.27"/>
        <n v="3248.83"/>
        <n v="1584.33"/>
        <n v="3050.06"/>
        <n v="943.62"/>
        <n v="957.58"/>
        <n v="3249.31999999999"/>
        <n v="3108.26"/>
        <n v="167.7"/>
        <n v="797.48"/>
        <n v="1522.93"/>
        <n v="598.01"/>
        <n v="817.98"/>
        <n v="2665.53"/>
        <n v="1112.26"/>
        <n v="1507.73"/>
        <n v="1238.4"/>
        <n v="195.89"/>
        <n v="313.31"/>
        <n v="34965.41"/>
        <n v="35762.19"/>
        <n v="2610.96"/>
        <n v="2761.92"/>
        <n v="2694.83"/>
        <n v="1690.63"/>
        <n v="3396.54999999999"/>
        <n v="42.4899999999999"/>
        <n v="1152.01"/>
        <n v="2436.75"/>
        <n v="208.39"/>
        <n v="7012.19"/>
        <n v="4525.32"/>
        <n v="364.24"/>
        <n v="652.64"/>
        <n v="1332.95"/>
        <n v="1214.69"/>
        <n v="590.78"/>
        <n v="549.85"/>
        <n v="1925.93"/>
        <n v="4877.97"/>
        <n v="273.78"/>
        <n v="1519.23"/>
        <n v="161.1"/>
        <n v="273.25"/>
        <n v="202.11"/>
        <n v="2422.35999999999"/>
        <n v="82.57"/>
        <n v="2583.45999999999"/>
        <n v="2845.13"/>
        <n v="265.96"/>
        <n v="1639.75"/>
        <n v="6920.05"/>
        <n v="381.03"/>
        <n v="29652.1599999999"/>
        <n v="3392.03"/>
        <n v="1591.17"/>
        <n v="5671.96"/>
        <n v="153.21"/>
        <n v="407.5"/>
        <n v="2309.35"/>
        <n v="2898.55"/>
        <n v="3084.29"/>
        <n v="925.16"/>
        <n v="723.89"/>
        <n v="23.61"/>
        <n v="2039.13"/>
        <n v="65.92"/>
        <n v="469.9"/>
        <n v="74.04"/>
        <n v="1408.3"/>
        <n v="6.06"/>
        <n v="395.27"/>
        <n v="1894.83"/>
        <n v="682.69"/>
        <n v="105.75"/>
        <n v="1234.22"/>
        <n v="384.64"/>
        <n v="646.38"/>
        <n v="36.32"/>
        <n v="950.89"/>
        <n v="199.54"/>
        <n v="303.14"/>
        <n v="193.57"/>
        <n v="1105.9"/>
        <n v="30.84"/>
        <n v="63.85"/>
        <n v="11.62"/>
        <n v="108.71"/>
        <n v="97.65"/>
        <n v="26260.13"/>
        <n v="4150.41"/>
        <n v="888.84"/>
        <n v="4.99"/>
        <n v="2286.13"/>
        <n v="480.99"/>
        <n v="94.7"/>
        <n v="28450.41"/>
        <n v="73.51"/>
        <n v="1804.85"/>
        <n v="15481.0599999999"/>
        <n v="113.21"/>
        <n v="0.0"/>
        <n v="133.95"/>
        <n v="126.55"/>
        <n v="261.28"/>
        <n v="196.26"/>
        <n v="74.69"/>
        <n v="6248.64"/>
        <n v="119.93"/>
        <n v="1403.65"/>
        <n v="225.31"/>
        <n v="77.06"/>
        <n v="155.2"/>
        <n v="87.16"/>
        <n v="356.79"/>
        <n v="897.22"/>
        <n v="546.5"/>
        <n v="16959.45"/>
        <n v="57768.09"/>
        <n v="2542.87"/>
        <n v="5599.71"/>
        <n v="312.47"/>
        <n v="417.4"/>
        <n v="110.61"/>
        <n v="182.25"/>
        <n v="486.65"/>
        <n v="104.79"/>
        <n v="6494.11"/>
        <n v="67.84"/>
        <n v="28.25"/>
        <n v="177.48"/>
        <n v="0.02"/>
        <n v="59114.2"/>
        <n v="1400.08"/>
        <n v="7962.31"/>
        <n v="7508.35"/>
        <n v="187.06"/>
        <n v="6272.73"/>
        <n v="642.54"/>
        <n v="445.56"/>
        <n v="46.87"/>
        <n v="325.16"/>
        <n v="2423.57"/>
        <n v="416.26"/>
        <n v="703.589999999999"/>
        <n v="207.51"/>
        <n v="1367.45"/>
        <n v="230.039999999999"/>
        <n v="22.06"/>
        <n v="1049.48"/>
        <n v="1270.97"/>
        <n v="31.75"/>
        <n v="1472.67999999999"/>
        <n v="57318.88"/>
        <n v="473.87"/>
        <n v="410.94"/>
        <n v="43.73"/>
        <n v="411.91"/>
        <n v="35.83"/>
        <n v="416.04"/>
        <n v="147.09"/>
        <n v="4371.93"/>
        <n v="346.2"/>
        <n v="105.26"/>
        <n v="74.84"/>
        <n v="7787.54"/>
        <n v="21.53"/>
        <n v="2179.06999999999"/>
        <n v="598.36"/>
        <n v="837.54"/>
        <n v="1939.03"/>
        <n v="889.55"/>
        <n v="137.74"/>
        <n v="317.14"/>
        <n v="5994.83"/>
        <n v="172.63"/>
        <n v="97.36"/>
        <n v="236.849999999999"/>
        <n v="552.18"/>
        <n v="203.27"/>
        <n v="163.55"/>
        <n v="5682.27"/>
        <n v="4092.39"/>
        <n v="22.18"/>
        <n v="40.63"/>
        <n v="31.88"/>
        <n v="289.099999999999"/>
        <n v="83.88"/>
        <n v="70.21"/>
        <n v="56.29"/>
        <n v="1107.75"/>
        <n v="2606.82"/>
        <n v="380.75"/>
        <n v="4224.96"/>
        <n v="121.83"/>
        <n v="14545.2599999999"/>
        <n v="73400.03"/>
        <n v="442.88"/>
        <n v="22495.78"/>
        <n v="352.5"/>
        <n v="525.62"/>
        <n v="1049.55"/>
        <n v="1271.1"/>
        <n v="3308.41"/>
        <n v="5339.0"/>
        <n v="8932.09"/>
        <n v="32.36"/>
        <n v="4626.66"/>
        <n v="5990.94"/>
        <n v="976.73"/>
        <n v="130.05"/>
        <n v="632.0"/>
        <n v="364.46"/>
        <n v="392.55"/>
        <n v="73.9799999999999"/>
        <n v="833.849999999999"/>
        <n v="9.59"/>
        <n v="1237.49"/>
        <n v="26.22"/>
        <n v="36.24"/>
        <n v="510.44"/>
        <n v="5649.79999999999"/>
        <n v="3629.97"/>
        <n v="2084.77999999999"/>
        <n v="5029.21"/>
        <n v="35.92"/>
        <n v="2.71"/>
        <n v="276.79"/>
        <n v="464.61"/>
        <n v="319.14"/>
        <n v="135.19"/>
        <n v="239.0"/>
        <n v="322.669999999999"/>
        <n v="542.52"/>
        <n v="95.73"/>
        <n v="1826.59"/>
        <n v="522.47"/>
        <n v="7.39"/>
        <n v="411.38"/>
        <n v="0.54"/>
        <n v="865.1"/>
        <n v="1276.02"/>
        <n v="69703.15"/>
        <n v="1015.98"/>
        <n v="61.84"/>
        <n v="2712.06"/>
        <n v="28.53"/>
        <n v="8454.73"/>
        <n v="2664.76999999999"/>
        <n v="441.2"/>
        <n v="9561.37"/>
        <n v="683.829999999999"/>
        <n v="223.8"/>
        <n v="226.47"/>
        <n v="1608.03"/>
        <n v="565.83"/>
        <n v="69.16"/>
        <n v="8.12"/>
        <n v="72787.0199999999"/>
        <n v="2262.72"/>
        <n v="2345.63"/>
        <n v="1619.19999999999"/>
        <n v="189.13"/>
        <n v="164.45"/>
        <n v="3209.99"/>
        <n v="991.62"/>
        <n v="144.959999999999"/>
        <n v="213.93"/>
        <n v="160.48"/>
        <n v="298.43"/>
        <n v="386.8"/>
        <n v="868.649999999999"/>
        <n v="2.32"/>
        <n v="170.54"/>
        <n v="22275.19"/>
        <n v="13955.37"/>
        <n v="7450.27"/>
        <n v="14502.68"/>
        <n v="630.87"/>
        <n v="1692.41999999999"/>
        <n v="105.7"/>
        <n v="28.27"/>
        <n v="1951.84"/>
        <n v="98.23"/>
        <n v="192.11"/>
        <n v="30.16"/>
        <n v="2122.91"/>
        <n v="499.08"/>
        <n v="539.51"/>
        <n v="9.93"/>
        <n v="12394.13"/>
        <n v="168731.37"/>
        <n v="29117.4"/>
        <n v="353.52"/>
        <n v="126.7"/>
        <n v="759.989999999999"/>
        <n v="1191.27"/>
        <n v="498.42"/>
        <n v="704.64"/>
        <n v="30.65"/>
        <n v="133.22"/>
        <n v="531.6"/>
        <n v="4577.17"/>
        <n v="5611.84"/>
        <n v="1597.83"/>
        <n v="2382.54"/>
        <n v="46.15"/>
        <n v="4620.83"/>
        <n v="3021.08"/>
        <n v="18230.48"/>
        <n v="94.09"/>
        <n v="327.44"/>
        <n v="312.61"/>
        <n v="2945.83999999999"/>
        <n v="291.61"/>
        <n v="1279.25"/>
        <n v="2943.26"/>
        <n v="917.19"/>
        <n v="4402.71"/>
        <n v="606.44"/>
        <n v="3190.07"/>
        <n v="3475.70999999999"/>
        <n v="2914.54999999999"/>
        <n v="3804.38"/>
        <n v="495.07"/>
        <n v="42.34"/>
        <n v="830.32"/>
        <n v="1702.52"/>
        <n v="3933.6"/>
        <n v="4.24"/>
        <n v="2784.2"/>
        <n v="363.79"/>
        <n v="1172.48999999999"/>
        <n v="611.74"/>
        <n v="248.499999999999"/>
        <n v="2620.9"/>
        <n v="84.53"/>
        <n v="104.55"/>
        <n v="3837.38"/>
        <n v="1613.98"/>
        <n v="788.66"/>
        <n v="418.77"/>
        <n v="27.88"/>
        <n v="3474.9"/>
        <n v="683.53"/>
        <n v="594.069999999999"/>
        <n v="1221.74"/>
        <n v="28.17"/>
        <n v="12095.75"/>
        <n v="137721.71"/>
        <n v="663.85"/>
        <n v="664.28"/>
        <n v="9692.9"/>
        <n v="897.599999999999"/>
        <n v="427.82"/>
        <n v="41.81"/>
        <n v="7663.95"/>
        <n v="41516.52"/>
        <n v="3453.97"/>
        <n v="25.48"/>
        <n v="17.16"/>
        <n v="13.89"/>
        <n v="927.21"/>
        <n v="878.61"/>
        <n v="345.38"/>
        <n v="3727.8"/>
        <n v="2698.56999999999"/>
        <n v="15.37"/>
        <n v="989.48"/>
        <n v="6559.09999999999"/>
        <n v="5561.07999999999"/>
        <n v="1753.34"/>
        <n v="76.7999999999999"/>
        <n v="1.27"/>
        <n v="22.5"/>
        <n v="18530.48"/>
        <n v="3715.91"/>
        <n v="110.12"/>
        <n v="125.88"/>
        <n v="886.15"/>
        <n v="59.5"/>
        <n v="554.7"/>
        <n v="136857.71"/>
        <n v="143.01"/>
        <n v="256.63"/>
        <n v="2702.83"/>
        <n v="298.07"/>
        <n v="82.83"/>
        <n v="228.4"/>
        <n v="2036.47"/>
        <n v="9906.16"/>
        <n v="811.469999999999"/>
        <n v="942.47"/>
        <n v="12238.76"/>
        <n v="297.24"/>
        <n v="34152.71"/>
        <n v="97.71"/>
        <n v="46.52"/>
        <n v="497.07"/>
        <n v="4.73"/>
        <n v="1194.99"/>
        <m/>
      </sharedItems>
    </cacheField>
    <cacheField name="test_conv" numFmtId="0">
      <sharedItems containsString="0" containsBlank="1" containsNumber="1" containsInteger="1">
        <n v="5.0"/>
        <n v="22.0"/>
        <n v="158.0"/>
        <n v="28.0"/>
        <n v="51.0"/>
        <n v="116.0"/>
        <n v="183.0"/>
        <n v="62.0"/>
        <n v="23.0"/>
        <n v="29.0"/>
        <n v="164.0"/>
        <n v="19.0"/>
        <n v="705.0"/>
        <n v="4.0"/>
        <n v="65.0"/>
        <n v="36.0"/>
        <n v="6.0"/>
        <n v="32.0"/>
        <n v="0.0"/>
        <n v="370.0"/>
        <n v="157.0"/>
        <n v="11.0"/>
        <n v="39.0"/>
        <n v="7.0"/>
        <n v="59.0"/>
        <n v="71.0"/>
        <n v="12.0"/>
        <n v="149.0"/>
        <n v="188.0"/>
        <n v="533.0"/>
        <n v="55.0"/>
        <n v="118.0"/>
        <n v="81.0"/>
        <n v="61.0"/>
        <n v="15.0"/>
        <n v="2.0"/>
        <n v="37.0"/>
        <n v="163.0"/>
        <n v="1297.0"/>
        <n v="20.0"/>
        <n v="8.0"/>
        <n v="56.0"/>
        <n v="67.0"/>
        <n v="27.0"/>
        <n v="734.0"/>
        <n v="42.0"/>
        <n v="1.0"/>
        <n v="14.0"/>
        <n v="102.0"/>
        <n v="76.0"/>
        <n v="43.0"/>
        <n v="25.0"/>
        <n v="18.0"/>
        <n v="348.0"/>
        <n v="26.0"/>
        <n v="120.0"/>
        <n v="70.0"/>
        <n v="57.0"/>
        <n v="140.0"/>
        <n v="33.0"/>
        <n v="178.0"/>
        <n v="225.0"/>
        <n v="159.0"/>
        <n v="197.0"/>
        <n v="48.0"/>
        <n v="623.0"/>
        <n v="73.0"/>
        <n v="47.0"/>
        <n v="189.0"/>
        <n v="278.0"/>
        <n v="34.0"/>
        <n v="98.0"/>
        <n v="66.0"/>
        <n v="1486.0"/>
        <n v="701.0"/>
        <n v="268.0"/>
        <n v="38.0"/>
        <n v="63.0"/>
        <n v="199.0"/>
        <n v="167.0"/>
        <n v="53.0"/>
        <n v="452.0"/>
        <n v="104.0"/>
        <n v="16.0"/>
        <n v="413.0"/>
        <n v="115.0"/>
        <n v="184.0"/>
        <n v="41.0"/>
        <n v="49.0"/>
        <n v="3.0"/>
        <n v="240.0"/>
        <n v="44.0"/>
        <n v="482.0"/>
        <n v="271.0"/>
        <n v="165.0"/>
        <n v="13.0"/>
        <n v="77.0"/>
        <n v="30.0"/>
        <n v="166.0"/>
        <n v="195.0"/>
        <n v="1843.0"/>
        <n v="10.0"/>
        <n v="21.0"/>
        <n v="89.0"/>
        <n v="111.0"/>
        <n v="128.0"/>
        <n v="45.0"/>
        <n v="294.0"/>
        <n v="498.0"/>
        <n v="1003.0"/>
        <n v="31.0"/>
        <n v="24.0"/>
        <n v="153.0"/>
        <n v="643.0"/>
        <n v="156.0"/>
        <n v="409.0"/>
        <n v="60.0"/>
        <n v="136.0"/>
        <n v="235.0"/>
        <n v="75.0"/>
        <n v="133.0"/>
        <n v="320.0"/>
        <n v="84.0"/>
        <n v="1850.0"/>
        <n v="214.0"/>
        <n v="91.0"/>
        <n v="40.0"/>
        <n v="403.0"/>
        <n v="222.0"/>
        <n v="85.0"/>
        <n v="54.0"/>
        <n v="1094.0"/>
        <n v="1688.0"/>
        <n v="228.0"/>
        <n v="2049.0"/>
        <n v="456.0"/>
        <n v="204.0"/>
        <n v="99.0"/>
        <n v="52.0"/>
        <n v="74.0"/>
        <n v="169.0"/>
        <n v="269.0"/>
        <n v="1617.0"/>
        <n v="69.0"/>
        <n v="161.0"/>
        <n v="504.0"/>
        <n v="87.0"/>
        <n v="1458.0"/>
        <n v="143.0"/>
        <n v="438.0"/>
        <n v="261.0"/>
        <n v="46.0"/>
        <n v="340.0"/>
        <n v="180.0"/>
        <n v="107.0"/>
        <n v="2009.0"/>
        <n v="349.0"/>
        <n v="9.0"/>
        <n v="239.0"/>
        <n v="205.0"/>
        <n v="226.0"/>
        <n v="79.0"/>
        <n v="185.0"/>
        <n v="192.0"/>
        <n v="234.0"/>
        <n v="1670.0"/>
        <n v="68.0"/>
        <n v="174.0"/>
        <n v="290.0"/>
        <n v="539.0"/>
        <n v="1275.0"/>
        <n v="144.0"/>
        <n v="103.0"/>
        <n v="106.0"/>
        <n v="2097.0"/>
        <n v="265.0"/>
        <n v="190.0"/>
        <n v="110.0"/>
        <n v="486.0"/>
        <n v="113.0"/>
        <n v="90.0"/>
        <n v="1668.0"/>
        <n v="297.0"/>
        <n v="64.0"/>
        <n v="1611.0"/>
        <n v="2576.0"/>
        <n v="83.0"/>
        <n v="306.0"/>
        <n v="97.0"/>
        <n v="417.0"/>
        <n v="94.0"/>
        <n v="145.0"/>
        <n v="171.0"/>
        <n v="35.0"/>
        <n v="286.0"/>
        <n v="151.0"/>
        <n v="101.0"/>
        <n v="2206.0"/>
        <n v="2159.0"/>
        <n v="112.0"/>
        <n v="244.0"/>
        <n v="321.0"/>
        <n v="108.0"/>
        <n v="126.0"/>
        <n v="93.0"/>
        <n v="443.0"/>
        <n v="535.0"/>
        <n v="2414.0"/>
        <n v="377.0"/>
        <n v="124.0"/>
        <n v="474.0"/>
        <n v="121.0"/>
        <n v="219.0"/>
        <n v="172.0"/>
        <n v="275.0"/>
        <n v="58.0"/>
        <n v="114.0"/>
        <n v="95.0"/>
        <n v="246.0"/>
        <n v="2037.0"/>
        <n v="298.0"/>
        <n v="274.0"/>
        <n v="2312.0"/>
        <n v="1232.0"/>
        <n v="150.0"/>
        <n v="301.0"/>
        <n v="1488.0"/>
        <n v="3649.0"/>
        <n v="368.0"/>
        <n v="628.0"/>
        <n v="3911.0"/>
        <n v="92.0"/>
        <n v="206.0"/>
        <n v="291.0"/>
        <n v="132.0"/>
        <n v="119.0"/>
        <n v="122.0"/>
        <n v="217.0"/>
        <n v="3813.0"/>
        <n v="308.0"/>
        <n v="501.0"/>
        <n v="147.0"/>
        <n v="82.0"/>
        <n v="353.0"/>
        <n v="302.0"/>
        <n v="425.0"/>
        <n v="1242.0"/>
        <n v="4559.0"/>
        <n v="1336.0"/>
        <n v="142.0"/>
        <n v="659.0"/>
        <n v="173.0"/>
        <n v="179.0"/>
        <n v="152.0"/>
        <n v="250.0"/>
        <n v="414.0"/>
        <n v="100.0"/>
        <n v="213.0"/>
        <n v="4191.0"/>
        <n v="285.0"/>
        <n v="347.0"/>
        <n v="485.0"/>
        <n v="4366.0"/>
        <n v="323.0"/>
        <n v="17.0"/>
        <n v="1662.0"/>
        <n v="1312.0"/>
        <n v="245.0"/>
        <n v="415.0"/>
        <n v="577.0"/>
        <n v="9955.0"/>
        <n v="1628.0"/>
        <n v="88.0"/>
        <n v="231.0"/>
        <n v="311.0"/>
        <n v="476.0"/>
        <n v="260.0"/>
        <n v="148.0"/>
        <n v="187.0"/>
        <n v="336.0"/>
        <n v="313.0"/>
        <n v="426.0"/>
        <n v="154.0"/>
        <n v="263.0"/>
        <n v="200.0"/>
        <n v="72.0"/>
        <n v="256.0"/>
        <n v="917.0"/>
        <n v="8105.0"/>
        <n v="530.0"/>
        <n v="307.0"/>
        <n v="2320.0"/>
        <n v="241.0"/>
        <n v="954.0"/>
        <n v="389.0"/>
        <n v="8278.0"/>
        <n v="127.0"/>
        <n v="506.0"/>
        <n v="932.0"/>
        <n v="1756.0"/>
        <m/>
      </sharedItems>
    </cacheField>
    <cacheField name="test_revenue" numFmtId="0">
      <sharedItems containsString="0" containsBlank="1" containsNumber="1">
        <n v="335.34"/>
        <n v="857.47"/>
        <n v="9735.07"/>
        <n v="1956.41"/>
        <n v="3326.58"/>
        <n v="8232.94"/>
        <n v="15030.18"/>
        <n v="4979.21"/>
        <n v="1517.95"/>
        <n v="1229.44"/>
        <n v="13180.45"/>
        <n v="1849.73"/>
        <n v="47871.91"/>
        <n v="414.48"/>
        <n v="4758.58"/>
        <n v="2309.35999999999"/>
        <n v="315.26"/>
        <n v="1487.35"/>
        <n v="0.0"/>
        <n v="27362.25"/>
        <n v="8665.07"/>
        <n v="474.87"/>
        <n v="2570.06999999999"/>
        <n v="371.97"/>
        <n v="2916.04"/>
        <n v="4099.13"/>
        <n v="4504.34"/>
        <n v="626.53"/>
        <n v="10615.15"/>
        <n v="10710.2"/>
        <n v="28475.78"/>
        <n v="3513.94"/>
        <n v="183.05"/>
        <n v="7305.27999999999"/>
        <n v="4419.54"/>
        <n v="3482.89"/>
        <n v="702.47"/>
        <n v="79.98"/>
        <n v="1871.53"/>
        <n v="12255.85"/>
        <n v="74863.38"/>
        <n v="993.46"/>
        <n v="354.64"/>
        <n v="1996.0"/>
        <n v="3310.13999999999"/>
        <n v="3477.62999999999"/>
        <n v="1695.37"/>
        <n v="2116.85"/>
        <n v="39689.88"/>
        <n v="2190.49"/>
        <n v="90.02"/>
        <n v="529.4"/>
        <n v="4729.04"/>
        <n v="4485.96"/>
        <n v="2501.24"/>
        <n v="1810.69"/>
        <n v="1034.42"/>
        <n v="23038.76"/>
        <n v="1601.34"/>
        <n v="6794.56"/>
        <n v="4182.46"/>
        <n v="3030.64"/>
        <n v="10560.48"/>
        <n v="1649.45"/>
        <n v="10263.21"/>
        <n v="3922.43"/>
        <n v="222.08"/>
        <n v="2207.18"/>
        <n v="11240.28"/>
        <n v="208.27"/>
        <n v="9594.52"/>
        <n v="18306.92"/>
        <n v="470.75"/>
        <n v="1067.42"/>
        <n v="3611.66"/>
        <n v="3051.96"/>
        <n v="37136.13"/>
        <n v="36.5"/>
        <n v="4458.25"/>
        <n v="3705.47"/>
        <n v="2816.33"/>
        <n v="12199.4"/>
        <n v="17963.3"/>
        <n v="2206.43999999999"/>
        <n v="5306.94"/>
        <n v="4388.37"/>
        <n v="98233.22"/>
        <n v="41802.6499999999"/>
        <n v="17652.13"/>
        <n v="3883.75"/>
        <n v="4077.2"/>
        <n v="2497.43999999999"/>
        <n v="3910.9"/>
        <n v="11417.91"/>
        <n v="76.6"/>
        <n v="2564.65"/>
        <n v="10698.21"/>
        <n v="3980.41"/>
        <n v="34894.69"/>
        <n v="16100.48"/>
        <n v="6850.8"/>
        <n v="909.01"/>
        <n v="2296.64"/>
        <n v="465.54"/>
        <n v="2534.06"/>
        <n v="3730.85"/>
        <n v="24028.19"/>
        <n v="6982.79"/>
        <n v="10574.45"/>
        <n v="3674.92"/>
        <n v="1604.72"/>
        <n v="2288.8"/>
        <n v="317.52"/>
        <n v="581.079999999999"/>
        <n v="109.68"/>
        <n v="17157.22"/>
        <n v="121.18"/>
        <n v="133.28"/>
        <n v="2260.64999999999"/>
        <n v="25245.1099999999"/>
        <n v="18851.66"/>
        <n v="2572.76"/>
        <n v="8482.82"/>
        <n v="1060.37"/>
        <n v="1134.98"/>
        <n v="3474.63"/>
        <n v="38.78"/>
        <n v="1892.72"/>
        <n v="50.99"/>
        <n v="9520.45"/>
        <n v="12501.58"/>
        <n v="107713.96"/>
        <n v="5883.03"/>
        <n v="756.15"/>
        <n v="111.48"/>
        <n v="2884.11"/>
        <n v="276.18"/>
        <n v="505.02"/>
        <n v="2323.11"/>
        <n v="339.43"/>
        <n v="1023.64"/>
        <n v="1100.55"/>
        <n v="1437.78"/>
        <n v="5555.87"/>
        <n v="7369.84"/>
        <n v="659.68"/>
        <n v="7395.24"/>
        <n v="1222.56"/>
        <n v="2155.52"/>
        <n v="17434.39"/>
        <n v="33097.94"/>
        <n v="846.32"/>
        <n v="2318.26"/>
        <n v="54608.87"/>
        <n v="657.069999999999"/>
        <n v="2753.11"/>
        <n v="1744.7"/>
        <n v="1694.44"/>
        <n v="393.67"/>
        <n v="1251.05"/>
        <n v="1843.87"/>
        <n v="12917.94"/>
        <n v="423.43"/>
        <n v="3941.67"/>
        <n v="36755.59"/>
        <n v="9450.14"/>
        <n v="3244.45"/>
        <n v="22109.97"/>
        <n v="3246.75"/>
        <n v="7691.57"/>
        <n v="17650.6"/>
        <n v="5544.92"/>
        <n v="1415.4"/>
        <n v="948.23"/>
        <n v="4852.76"/>
        <n v="1466.47"/>
        <n v="11124.73"/>
        <n v="22657.7"/>
        <n v="2336.61"/>
        <n v="2442.22"/>
        <n v="1542.31"/>
        <n v="515.28"/>
        <n v="331.93"/>
        <n v="9395.25"/>
        <n v="257.48"/>
        <n v="4622.94"/>
        <n v="114087.27"/>
        <n v="13654.3"/>
        <n v="872.13"/>
        <n v="1399.62"/>
        <n v="4968.13"/>
        <n v="111.81"/>
        <n v="2224.8"/>
        <n v="2604.44"/>
        <n v="2779.01"/>
        <n v="406.059999999999"/>
        <n v="377.53"/>
        <n v="1340.33"/>
        <n v="27389.16"/>
        <n v="2048.19"/>
        <n v="1793.20999999999"/>
        <n v="414.6"/>
        <n v="1770.11"/>
        <n v="11350.22"/>
        <n v="4014.86"/>
        <n v="512.93"/>
        <n v="883.97"/>
        <n v="737.99"/>
        <n v="4284.87"/>
        <n v="1624.59"/>
        <n v="1775.21"/>
        <n v="62498.1"/>
        <n v="969.96"/>
        <n v="1027.03"/>
        <n v="103430.52"/>
        <n v="17479.8"/>
        <n v="5514.53"/>
        <n v="6278.62"/>
        <n v="1104.06"/>
        <n v="2898.97"/>
        <n v="212.81"/>
        <n v="2905.77999999999"/>
        <n v="368.92"/>
        <n v="424.67"/>
        <n v="138601.95"/>
        <n v="26248.11"/>
        <n v="1155.27"/>
        <n v="9894.77"/>
        <n v="16375.74"/>
        <n v="1025.28"/>
        <n v="9555.05"/>
        <n v="3087.37"/>
        <n v="3896.71"/>
        <n v="10870.42"/>
        <n v="26013.88"/>
        <n v="483.92"/>
        <n v="1140.65"/>
        <n v="129.99"/>
        <n v="131.96"/>
        <n v="112725.55"/>
        <n v="55.75"/>
        <n v="6507.95"/>
        <n v="10315.52"/>
        <n v="29920.89"/>
        <n v="6157.29"/>
        <n v="99331.92"/>
        <n v="7950.95"/>
        <n v="30894.41"/>
        <n v="9232.29"/>
        <n v="1070.86"/>
        <n v="2419.92"/>
        <n v="9232.28999999999"/>
        <n v="16512.1499999999"/>
        <n v="3099.09"/>
        <n v="2731.32"/>
        <n v="4223.53999999999"/>
        <n v="746.18"/>
        <n v="20729.91"/>
        <n v="10005.34"/>
        <n v="931.38"/>
        <n v="5121.3"/>
        <n v="23.47"/>
        <n v="6006.89"/>
        <n v="125217.61"/>
        <n v="22419.56"/>
        <n v="507.18"/>
        <n v="360.42"/>
        <n v="11300.68"/>
        <n v="2463.77"/>
        <n v="486.51"/>
        <n v="9889.27"/>
        <n v="2906.97"/>
        <n v="16944.6"/>
        <n v="12892.06"/>
        <n v="14766.93"/>
        <n v="10497.91"/>
        <n v="844.05"/>
        <n v="2216.7"/>
        <n v="8835.21"/>
        <n v="4321.59999999999"/>
        <n v="3963.63"/>
        <n v="4177.0"/>
        <n v="3212.8"/>
        <n v="1186.89"/>
        <n v="108.14"/>
        <n v="12569.4"/>
        <n v="1347.58"/>
        <n v="1378.81"/>
        <n v="4429.92999999999"/>
        <n v="10085.12"/>
        <n v="14786.1"/>
        <n v="103181.94"/>
        <n v="3006.65"/>
        <n v="5576.4"/>
        <n v="10375.78"/>
        <n v="1616.16"/>
        <n v="19020.56"/>
        <n v="10440.02"/>
        <n v="31641.79"/>
        <n v="83135.8"/>
        <n v="1390.49"/>
        <n v="1944.49"/>
        <n v="1755.9"/>
        <n v="75.06"/>
        <n v="1256.47"/>
        <n v="12223.8"/>
        <n v="253.57"/>
        <n v="785.96"/>
        <n v="5074.36999999999"/>
        <n v="10362.1"/>
        <n v="14742.71"/>
        <n v="403.38"/>
        <n v="124272.63"/>
        <n v="12432.17"/>
        <n v="1285.71"/>
        <n v="727.15"/>
        <n v="1378.85"/>
        <n v="22004.85"/>
        <n v="2683.44"/>
        <n v="9853.50999999999"/>
        <n v="1866.12"/>
        <n v="3436.45"/>
        <n v="246.13"/>
        <n v="3006.63"/>
        <n v="5233.49"/>
        <n v="4540.23"/>
        <n v="5695.97"/>
        <n v="1143.0"/>
        <n v="3668.99"/>
        <n v="2709.3"/>
        <n v="26765.54"/>
        <n v="6143.19"/>
        <n v="142.71"/>
        <n v="171.07"/>
        <n v="4820.15"/>
        <n v="100491.78"/>
        <n v="26765.5399999999"/>
        <n v="15725.3"/>
        <n v="1069.89"/>
        <n v="982.59"/>
        <n v="827.59"/>
        <n v="12795.7"/>
        <n v="2606.72"/>
        <n v="4293.49"/>
        <n v="279.919999999999"/>
        <n v="10985.15"/>
        <n v="3977.02"/>
        <n v="4089.06"/>
        <n v="4910.13"/>
        <n v="2026.98"/>
        <n v="1462.74"/>
        <n v="2172.42"/>
        <n v="97507.09"/>
        <n v="6828.95"/>
        <n v="1101.67"/>
        <n v="2764.57"/>
        <n v="146494.6"/>
        <n v="59.5"/>
        <n v="953.97"/>
        <n v="99.6"/>
        <n v="3690.84"/>
        <n v="5360.43"/>
        <n v="8320.94999999999"/>
        <n v="13600.15"/>
        <n v="4690.21999999999"/>
        <n v="20357.91"/>
        <n v="3963.15"/>
        <n v="3790.44"/>
        <n v="11124.97"/>
        <n v="10308.33"/>
        <n v="2299.05"/>
        <n v="3467.47"/>
        <n v="14871.72"/>
        <n v="2814.83"/>
        <n v="1182.33"/>
        <n v="10659.35"/>
        <n v="5736.49"/>
        <n v="6169.53"/>
        <n v="5101.99"/>
        <n v="339.98"/>
        <n v="2661.94"/>
        <n v="130079.62"/>
        <n v="126136.69"/>
        <n v="5659.01"/>
        <n v="7955.97"/>
        <n v="11018.99"/>
        <n v="17170.77"/>
        <n v="6035.63999999999"/>
        <n v="5395.99"/>
        <n v="7716.52"/>
        <n v="1432.84"/>
        <n v="26069.67"/>
        <n v="12613.15"/>
        <n v="1535.39"/>
        <n v="1618.69"/>
        <n v="3825.04"/>
        <n v="3240.72"/>
        <n v="1046.09"/>
        <n v="598.66"/>
        <n v="3234.62"/>
        <n v="14545.47"/>
        <n v="1322.49"/>
        <n v="7768.13"/>
        <n v="512.329999999999"/>
        <n v="1814.08999999999"/>
        <n v="590.94"/>
        <n v="5382.67"/>
        <n v="784.77"/>
        <n v="5895.0"/>
        <n v="10593.61"/>
        <n v="1745.26"/>
        <n v="13533.47"/>
        <n v="33085.8"/>
        <n v="1502.94"/>
        <n v="145248.52"/>
        <n v="22460.94"/>
        <n v="6782.05"/>
        <n v="26801.17"/>
        <n v="881.7"/>
        <n v="1090.67"/>
        <n v="8786.47"/>
        <n v="14068.58"/>
        <n v="12595.98"/>
        <n v="4993.86"/>
        <n v="3299.99"/>
        <n v="7920.89"/>
        <n v="493.35"/>
        <n v="1942.8"/>
        <n v="149.98"/>
        <n v="15469.7"/>
        <n v="3110.88"/>
        <n v="5690.5"/>
        <n v="5525.22"/>
        <n v="224.37"/>
        <n v="14281.47"/>
        <n v="1964.36"/>
        <n v="3346.81"/>
        <n v="282.03"/>
        <n v="3585.05"/>
        <n v="1031.54"/>
        <n v="2299.77"/>
        <n v="1128.19999999999"/>
        <n v="5580.66"/>
        <n v="325.65"/>
        <n v="1154.32"/>
        <n v="119.98"/>
        <n v="340.76"/>
        <n v="122787.58"/>
        <n v="18175.56"/>
        <n v="4711.83"/>
        <n v="16880.28"/>
        <n v="1642.25"/>
        <n v="140631.79"/>
        <n v="416.79"/>
        <n v="13309.22"/>
        <n v="95746.4499999999"/>
        <n v="1418.29"/>
        <n v="292.44"/>
        <n v="617.06"/>
        <n v="842.97"/>
        <n v="666.98"/>
        <n v="20641.1"/>
        <n v="325.23"/>
        <n v="29346.5199999999"/>
        <n v="2184.04999999999"/>
        <n v="518.31"/>
        <n v="2221.08"/>
        <n v="459.79"/>
        <n v="1325.68"/>
        <n v="3157.11"/>
        <n v="89897.7699999999"/>
        <n v="255441.24"/>
        <n v="2986.0"/>
        <n v="18688.29"/>
        <n v="2643.83999999999"/>
        <n v="2131.84"/>
        <n v="214.97"/>
        <n v="432.62"/>
        <n v="4403.79"/>
        <n v="619.46"/>
        <n v="38624.98"/>
        <n v="437.56"/>
        <n v="269762.07"/>
        <n v="4978.99"/>
        <n v="22939.5399999999"/>
        <n v="23900.4299999999"/>
        <n v="19534.01"/>
        <n v="7760.19"/>
        <n v="1644.46"/>
        <n v="812.86"/>
        <n v="9334.27999999999"/>
        <n v="1675.08"/>
        <n v="6546.91"/>
        <n v="1983.22"/>
        <n v="1868.77"/>
        <n v="2914.26"/>
        <n v="95.49"/>
        <n v="1943.38"/>
        <n v="9414.09"/>
        <n v="174.67"/>
        <n v="13091.83"/>
        <n v="265380.52"/>
        <n v="1553.76"/>
        <n v="2398.97"/>
        <n v="59.41"/>
        <n v="3105.95"/>
        <n v="113.6"/>
        <n v="265.87"/>
        <n v="129.51"/>
        <n v="15708.66"/>
        <n v="429.67"/>
        <n v="591.46"/>
        <n v="693.18"/>
        <n v="35064.91"/>
        <n v="10911.57"/>
        <n v="3516.83"/>
        <n v="7965.2"/>
        <n v="3911.17"/>
        <n v="1967.79"/>
        <n v="1200.29"/>
        <n v="21427.41"/>
        <n v="1057.02"/>
        <n v="492.05"/>
        <n v="764.44"/>
        <n v="3643.98"/>
        <n v="1020.68"/>
        <n v="1049.66"/>
        <n v="11691.02"/>
        <n v="14081.04"/>
        <n v="348.02"/>
        <n v="303.79"/>
        <n v="142.14"/>
        <n v="740.099999999999"/>
        <n v="280.16"/>
        <n v="745.8"/>
        <n v="272.5"/>
        <n v="8084.73"/>
        <n v="8323.81"/>
        <n v="124.72"/>
        <n v="42966.29"/>
        <n v="301.26"/>
        <n v="70855.93"/>
        <n v="303119.63"/>
        <n v="623.26"/>
        <n v="105337.69"/>
        <n v="4422.0"/>
        <n v="3895.65"/>
        <n v="9367.71"/>
        <n v="2844.49"/>
        <n v="9966.75"/>
        <n v="40446.84"/>
        <n v="22653.9"/>
        <n v="1199.7"/>
        <n v="20638.76"/>
        <n v="16787.55"/>
        <n v="4971.7"/>
        <n v="444.07"/>
        <n v="1778.9"/>
        <n v="1227.78"/>
        <n v="968.84"/>
        <n v="525.17"/>
        <n v="1048.04"/>
        <n v="85.11"/>
        <n v="10058.6599999999"/>
        <n v="50.48"/>
        <n v="79.4799999999999"/>
        <n v="1746.04"/>
        <n v="15848.22"/>
        <n v="17003.72"/>
        <n v="7767.41"/>
        <n v="25081.56"/>
        <n v="475.1"/>
        <n v="3381.08"/>
        <n v="1811.94"/>
        <n v="1240.48"/>
        <n v="233.0"/>
        <n v="124.46"/>
        <n v="159.98"/>
        <n v="1980.12"/>
        <n v="61.02"/>
        <n v="6973.52"/>
        <n v="832.72"/>
        <n v="2421.22"/>
        <n v="49.99"/>
        <n v="1385.65"/>
        <n v="12037.36"/>
        <n v="284165.97"/>
        <n v="272.13"/>
        <n v="10058.66"/>
        <n v="620.03"/>
        <n v="7808.93"/>
        <n v="136.73"/>
        <n v="21500.8"/>
        <n v="20880.66"/>
        <n v="5946.61"/>
        <n v="31990.11"/>
        <n v="2999.61999999999"/>
        <n v="2669.64999999999"/>
        <n v="4473.48"/>
        <n v="2721.28"/>
        <n v="440.52"/>
        <n v="294775.509999999"/>
        <n v="5763.04999999999"/>
        <n v="19640.18"/>
        <n v="3731.41"/>
        <n v="847.93"/>
        <n v="742.17"/>
        <n v="12213.24"/>
        <n v="2918.56"/>
        <n v="158.82"/>
        <n v="724.23"/>
        <n v="3619.87"/>
        <n v="797.19"/>
        <n v="4897.1"/>
        <n v="2984.84"/>
        <n v="950.18"/>
        <n v="91285.31"/>
        <n v="57718.6899999999"/>
        <n v="13564.97"/>
        <n v="39920.5"/>
        <n v="258.79"/>
        <n v="2848.92"/>
        <n v="478.39"/>
        <n v="437.47"/>
        <n v="5411.82"/>
        <n v="960.94"/>
        <n v="99.98"/>
        <n v="9348.9"/>
        <n v="1121.43"/>
        <n v="1909.77"/>
        <n v="451.94"/>
        <n v="37668.47"/>
        <n v="553857.62"/>
        <n v="83086.6"/>
        <n v="1240.09"/>
        <n v="1221.4"/>
        <n v="2119.73"/>
        <n v="4193.83"/>
        <n v="10431.22"/>
        <n v="2773.27"/>
        <n v="58.5"/>
        <n v="528.64"/>
        <n v="2859.54999999999"/>
        <n v="14512.52"/>
        <n v="21163.84"/>
        <n v="3146.35999999999"/>
        <n v="3071.29"/>
        <n v="403.01"/>
        <n v="12651.65"/>
        <n v="9067.09"/>
        <n v="1314.26"/>
        <n v="247.37"/>
        <n v="9733.32"/>
        <n v="1186.81"/>
        <n v="6966.48"/>
        <n v="14922.2499999999"/>
        <n v="14475.6999999999"/>
        <n v="13014.92"/>
        <n v="3001.63"/>
        <n v="15356.53"/>
        <n v="17608.6"/>
        <n v="14686.37"/>
        <n v="10210.3099999999"/>
        <n v="1134.95"/>
        <n v="61.3199999999999"/>
        <n v="2063.25"/>
        <n v="3908.63"/>
        <n v="7201.4"/>
        <n v="197.23"/>
        <n v="11286.25"/>
        <n v="249.72"/>
        <n v="8634.96"/>
        <n v="1549.9"/>
        <n v="1877.14"/>
        <n v="11942.4"/>
        <n v="124.97"/>
        <n v="441.98"/>
        <n v="3682.25"/>
        <n v="1822.8"/>
        <n v="2143.95"/>
        <n v="4044.48"/>
        <n v="365.2"/>
        <n v="12154.51"/>
        <n v="1827.15"/>
        <n v="1490.55"/>
        <n v="4572.63"/>
        <n v="901.14"/>
        <n v="53713.8999999999"/>
        <n v="437148.55"/>
        <n v="4120.25"/>
        <n v="3887.45"/>
        <n v="28281.11"/>
        <n v="480.97"/>
        <n v="2542.7"/>
        <n v="291.76"/>
        <n v="15297.25"/>
        <n v="141405.2"/>
        <n v="9922.06"/>
        <n v="357.7"/>
        <n v="24.99"/>
        <n v="706.86"/>
        <n v="892.23"/>
        <n v="2448.6"/>
        <n v="6528.21"/>
        <n v="287.98"/>
        <n v="4640.18"/>
        <n v="56949.55"/>
        <n v="12404.38"/>
        <n v="7432.18"/>
        <n v="461.51"/>
        <n v="109.0"/>
        <n v="46356.71"/>
        <n v="19665.15"/>
        <n v="549.12"/>
        <n v="3217.57999999999"/>
        <n v="628.58"/>
        <n v="244.6"/>
        <n v="1324.86"/>
        <n v="467647.29"/>
        <n v="1061.24"/>
        <n v="410.44"/>
        <n v="9275.88"/>
        <n v="914.42"/>
        <n v="1201.09"/>
        <n v="918.37"/>
        <n v="6228.69"/>
        <n v="26925.42"/>
        <n v="5968.78999999999"/>
        <n v="1274.6"/>
        <n v="54775.1399999999"/>
        <n v="2171.58"/>
        <n v="92565.17"/>
        <n v="2316.43999999999"/>
        <n v="488.179999999999"/>
        <n v="1113.12"/>
        <n v="366.24"/>
        <n v="8743.96"/>
        <m/>
      </sharedItems>
    </cacheField>
    <cacheField name="orders(lt)" numFmtId="0">
      <sharedItems containsString="0" containsBlank="1" containsNumber="1" containsInteger="1">
        <n v="5.0"/>
        <n v="22.0"/>
        <n v="158.0"/>
        <n v="28.0"/>
        <n v="51.0"/>
        <n v="116.0"/>
        <n v="183.0"/>
        <n v="62.0"/>
        <n v="23.0"/>
        <n v="29.0"/>
        <n v="164.0"/>
        <n v="19.0"/>
        <n v="705.0"/>
        <n v="4.0"/>
        <n v="65.0"/>
        <n v="36.0"/>
        <n v="6.0"/>
        <n v="32.0"/>
        <n v="0.0"/>
        <n v="370.0"/>
        <n v="157.0"/>
        <n v="11.0"/>
        <n v="39.0"/>
        <n v="7.0"/>
        <n v="59.0"/>
        <n v="71.0"/>
        <n v="12.0"/>
        <n v="149.0"/>
        <n v="188.0"/>
        <n v="533.0"/>
        <n v="55.0"/>
        <n v="118.0"/>
        <n v="81.0"/>
        <n v="61.0"/>
        <n v="15.0"/>
        <n v="2.0"/>
        <n v="37.0"/>
        <n v="163.0"/>
        <n v="1297.0"/>
        <n v="20.0"/>
        <n v="8.0"/>
        <n v="56.0"/>
        <n v="67.0"/>
        <n v="27.0"/>
        <n v="734.0"/>
        <n v="42.0"/>
        <n v="1.0"/>
        <n v="14.0"/>
        <n v="102.0"/>
        <n v="76.0"/>
        <n v="43.0"/>
        <n v="25.0"/>
        <n v="18.0"/>
        <n v="348.0"/>
        <n v="26.0"/>
        <n v="120.0"/>
        <n v="70.0"/>
        <n v="57.0"/>
        <n v="140.0"/>
        <n v="33.0"/>
        <n v="178.0"/>
        <n v="225.0"/>
        <n v="159.0"/>
        <n v="197.0"/>
        <n v="48.0"/>
        <n v="623.0"/>
        <n v="73.0"/>
        <n v="47.0"/>
        <n v="189.0"/>
        <n v="278.0"/>
        <n v="34.0"/>
        <n v="98.0"/>
        <n v="66.0"/>
        <n v="1486.0"/>
        <n v="701.0"/>
        <n v="268.0"/>
        <n v="38.0"/>
        <n v="63.0"/>
        <n v="199.0"/>
        <n v="167.0"/>
        <n v="53.0"/>
        <n v="452.0"/>
        <n v="104.0"/>
        <n v="16.0"/>
        <n v="413.0"/>
        <n v="115.0"/>
        <n v="184.0"/>
        <n v="41.0"/>
        <n v="49.0"/>
        <n v="3.0"/>
        <n v="240.0"/>
        <n v="44.0"/>
        <n v="482.0"/>
        <n v="271.0"/>
        <n v="165.0"/>
        <n v="13.0"/>
        <n v="77.0"/>
        <n v="30.0"/>
        <n v="166.0"/>
        <n v="195.0"/>
        <n v="1843.0"/>
        <n v="10.0"/>
        <n v="21.0"/>
        <n v="89.0"/>
        <n v="111.0"/>
        <n v="128.0"/>
        <n v="45.0"/>
        <n v="294.0"/>
        <n v="498.0"/>
        <n v="1003.0"/>
        <n v="31.0"/>
        <n v="24.0"/>
        <n v="153.0"/>
        <n v="643.0"/>
        <n v="156.0"/>
        <n v="409.0"/>
        <n v="60.0"/>
        <n v="136.0"/>
        <n v="235.0"/>
        <n v="75.0"/>
        <n v="133.0"/>
        <n v="320.0"/>
        <n v="84.0"/>
        <n v="1850.0"/>
        <n v="214.0"/>
        <n v="91.0"/>
        <n v="40.0"/>
        <n v="403.0"/>
        <n v="222.0"/>
        <n v="85.0"/>
        <n v="54.0"/>
        <n v="1094.0"/>
        <n v="1688.0"/>
        <n v="228.0"/>
        <n v="2049.0"/>
        <n v="456.0"/>
        <n v="204.0"/>
        <n v="99.0"/>
        <n v="52.0"/>
        <n v="74.0"/>
        <n v="169.0"/>
        <n v="269.0"/>
        <n v="1617.0"/>
        <n v="69.0"/>
        <n v="161.0"/>
        <n v="504.0"/>
        <n v="87.0"/>
        <n v="1458.0"/>
        <n v="143.0"/>
        <n v="438.0"/>
        <n v="261.0"/>
        <n v="46.0"/>
        <n v="340.0"/>
        <n v="180.0"/>
        <n v="107.0"/>
        <n v="2009.0"/>
        <n v="349.0"/>
        <n v="9.0"/>
        <n v="239.0"/>
        <n v="205.0"/>
        <n v="226.0"/>
        <n v="79.0"/>
        <n v="185.0"/>
        <n v="192.0"/>
        <n v="234.0"/>
        <n v="1670.0"/>
        <n v="68.0"/>
        <n v="174.0"/>
        <n v="290.0"/>
        <n v="539.0"/>
        <n v="1275.0"/>
        <n v="144.0"/>
        <n v="103.0"/>
        <n v="106.0"/>
        <n v="2097.0"/>
        <n v="265.0"/>
        <n v="190.0"/>
        <n v="110.0"/>
        <n v="486.0"/>
        <n v="113.0"/>
        <n v="90.0"/>
        <n v="1668.0"/>
        <n v="297.0"/>
        <n v="64.0"/>
        <n v="1611.0"/>
        <n v="2576.0"/>
        <n v="83.0"/>
        <n v="306.0"/>
        <n v="97.0"/>
        <n v="417.0"/>
        <n v="94.0"/>
        <n v="145.0"/>
        <n v="171.0"/>
        <n v="35.0"/>
        <n v="286.0"/>
        <n v="151.0"/>
        <n v="101.0"/>
        <n v="2206.0"/>
        <n v="2159.0"/>
        <n v="112.0"/>
        <n v="244.0"/>
        <n v="321.0"/>
        <n v="108.0"/>
        <n v="126.0"/>
        <n v="93.0"/>
        <n v="443.0"/>
        <n v="535.0"/>
        <n v="2414.0"/>
        <n v="377.0"/>
        <n v="124.0"/>
        <n v="474.0"/>
        <n v="121.0"/>
        <n v="219.0"/>
        <n v="172.0"/>
        <n v="275.0"/>
        <n v="58.0"/>
        <n v="114.0"/>
        <n v="95.0"/>
        <n v="246.0"/>
        <n v="2037.0"/>
        <n v="298.0"/>
        <n v="274.0"/>
        <n v="2312.0"/>
        <n v="1232.0"/>
        <n v="150.0"/>
        <n v="301.0"/>
        <n v="1488.0"/>
        <n v="3649.0"/>
        <n v="368.0"/>
        <n v="628.0"/>
        <n v="3911.0"/>
        <n v="92.0"/>
        <n v="206.0"/>
        <n v="291.0"/>
        <n v="132.0"/>
        <n v="119.0"/>
        <n v="122.0"/>
        <n v="217.0"/>
        <n v="3813.0"/>
        <n v="308.0"/>
        <n v="501.0"/>
        <n v="147.0"/>
        <n v="82.0"/>
        <n v="353.0"/>
        <n v="302.0"/>
        <n v="425.0"/>
        <n v="1242.0"/>
        <n v="4559.0"/>
        <n v="1336.0"/>
        <n v="142.0"/>
        <n v="659.0"/>
        <n v="173.0"/>
        <n v="179.0"/>
        <n v="152.0"/>
        <n v="250.0"/>
        <n v="414.0"/>
        <n v="100.0"/>
        <n v="213.0"/>
        <n v="4191.0"/>
        <n v="285.0"/>
        <n v="347.0"/>
        <n v="485.0"/>
        <n v="4366.0"/>
        <n v="323.0"/>
        <n v="17.0"/>
        <n v="1662.0"/>
        <n v="1312.0"/>
        <n v="245.0"/>
        <n v="415.0"/>
        <n v="577.0"/>
        <n v="9955.0"/>
        <n v="1628.0"/>
        <n v="88.0"/>
        <n v="231.0"/>
        <n v="311.0"/>
        <n v="476.0"/>
        <n v="260.0"/>
        <n v="148.0"/>
        <n v="187.0"/>
        <n v="336.0"/>
        <n v="313.0"/>
        <n v="426.0"/>
        <n v="154.0"/>
        <n v="263.0"/>
        <n v="200.0"/>
        <n v="72.0"/>
        <n v="256.0"/>
        <n v="917.0"/>
        <n v="8105.0"/>
        <n v="530.0"/>
        <n v="307.0"/>
        <n v="2320.0"/>
        <n v="241.0"/>
        <n v="954.0"/>
        <n v="389.0"/>
        <n v="8278.0"/>
        <n v="127.0"/>
        <n v="506.0"/>
        <n v="932.0"/>
        <n v="1756.0"/>
        <m/>
      </sharedItems>
    </cacheField>
    <cacheField name="orders(i)" numFmtId="0">
      <sharedItems containsString="0" containsBlank="1" containsNumber="1">
        <n v="5.0"/>
        <n v="1.550508259212"/>
        <n v="42.493639921696"/>
        <n v="-3.55421686746"/>
        <n v="1.405633802814"/>
        <n v="42.431102362156"/>
        <n v="-8.380875202482"/>
        <n v="33.932240437138"/>
        <n v="12.238805970146"/>
        <n v="8.006342494691"/>
        <n v="17.25831202032"/>
        <n v="-30.543918918917"/>
        <n v="275.813566976385"/>
        <n v="4.0"/>
        <n v="30.78947368419"/>
        <n v="24.328445747796"/>
        <n v="4.366347777144"/>
        <n v="32.0"/>
        <n v="0.0"/>
        <n v="92.03925346145"/>
        <n v="143.756716072147"/>
        <n v="0.912493677304"/>
        <n v="39.0"/>
        <n v="7.0"/>
        <n v="59.0"/>
        <n v="3.44297520655299"/>
        <n v="34.008253094907"/>
        <n v="2.343570057576"/>
        <n v="56.232896652146"/>
        <n v="-21.205026177968"/>
        <n v="446.633977054434"/>
        <n v="12.34793187342"/>
        <n v="-0.56077554064"/>
        <n v="-25.101960784196"/>
        <n v="-90.848768054265"/>
        <n v="24.599999999964"/>
        <n v="-15.311881188105"/>
        <n v="2.0"/>
        <n v="-9.115254237273"/>
        <n v="77.186046511514"/>
        <n v="397.499263996216"/>
        <n v="20.0"/>
        <n v="-31.435897435896"/>
        <n v="26.9097026264"/>
        <n v="9.574610244976"/>
        <n v="3.776605101105"/>
        <n v="15.230603448252"/>
        <n v="-28.465116279057"/>
        <n v="502.730843706729"/>
        <n v="-17.077059659226"/>
        <n v="1.0"/>
        <n v="14.0"/>
        <n v="102.0"/>
        <n v="20.766949152504"/>
        <n v="43.0"/>
        <n v="25.0"/>
        <n v="18.0"/>
        <n v="91.430144839872"/>
        <n v="-54.989950923102"/>
        <n v="80.39214224868"/>
        <n v="50.44439805139"/>
        <n v="57.0"/>
        <n v="56.98135080638"/>
        <n v="19.012208657013"/>
        <n v="-63.558434959316"/>
        <n v="-72.49191246427"/>
        <n v="-15.239543726236"/>
        <n v="28.724169741726"/>
        <n v="197.907730945425"/>
        <n v="-1.46623496762"/>
        <n v="81.3883495145189"/>
        <n v="-51.472491909343"/>
        <n v="-25.15384615384"/>
        <n v="-16.528985507232"/>
        <n v="-12.955932203376"/>
        <n v="9.772727272696"/>
        <n v="523.064563106505"/>
        <n v="28.229683403809"/>
        <n v="51.225763612173"/>
        <n v="37.1955947136349"/>
        <n v="-3.514423076921"/>
        <n v="-163.191780821853"/>
        <n v="144.108609271354"/>
        <n v="7.143847486988"/>
        <n v="92.39099859346"/>
        <n v="15.97333333332"/>
        <n v="994.963017750466"/>
        <n v="556.409670582806"/>
        <n v="134.392924826148"/>
        <n v="8.21445404552499"/>
        <n v="17.236784938408"/>
        <n v="25.639396855934"/>
        <n v="42.348481630875"/>
        <n v="199.0"/>
        <n v="36.289696969622"/>
        <n v="55.338504936344"/>
        <n v="-56.894736842082"/>
        <n v="12.315151514812"/>
        <n v="-108.24705882346"/>
        <n v="-77.553719008168"/>
        <n v="16.0"/>
        <n v="-109.156626506004"/>
        <n v="8.0"/>
        <n v="38.0"/>
        <n v="41.489603960368"/>
        <n v="379.851095933771"/>
        <n v="83.579439252335"/>
        <n v="144.283687943168"/>
        <n v="31.172839506129"/>
        <n v="31.897707231013"/>
        <n v="18.000428265512"/>
        <n v="-19.87402799373"/>
        <n v="182.94403892928"/>
        <n v="3.0"/>
        <n v="-6.241666666668"/>
        <n v="39.432650241732"/>
        <n v="435.461235186942"/>
        <n v="211.108108108106"/>
        <n v="33.6275862068639"/>
        <n v="142.97351059563"/>
        <n v="13.0"/>
        <n v="22.0"/>
        <n v="70.100196463605"/>
        <n v="20.15015015013"/>
        <n v="104.30978499333"/>
        <n v="142.99319727888"/>
        <n v="1547.82439576919"/>
        <n v="49.827740492088"/>
        <n v="15.0"/>
        <n v="31.399066323222"/>
        <n v="11.0"/>
        <n v="28.0"/>
        <n v="10.0"/>
        <n v="11.873691245283"/>
        <n v="11.87775061122"/>
        <n v="64.445945945889"/>
        <n v="94.117576540005"/>
        <n v="105.793481943168"/>
        <n v="23.0"/>
        <n v="24.95054545452"/>
        <n v="139.693471560594"/>
        <n v="387.16126333362"/>
        <n v="45.0"/>
        <n v="892.613548636452"/>
        <n v="-2.986537425956"/>
        <n v="31.0"/>
        <n v="6.0"/>
        <n v="24.0"/>
        <n v="29.0"/>
        <n v="109.947169811295"/>
        <n v="45.11020205446"/>
        <n v="581.287255562729"/>
        <n v="10.249614791832"/>
        <n v="39.703674436872"/>
        <n v="269.233123689357"/>
        <n v="56.84404934862"/>
        <n v="77.9070904644399"/>
        <n v="224.218729954845"/>
        <n v="75.0"/>
        <n v="21.0"/>
        <n v="1.103773584896"/>
        <n v="65.311959799026"/>
        <n v="19.0"/>
        <n v="89.931899641549"/>
        <n v="135.08414424704"/>
        <n v="37.0"/>
        <n v="33.0"/>
        <n v="85.64819557623"/>
        <n v="43.80789473676"/>
        <n v="1573.0544833579"/>
        <n v="190.068939103676"/>
        <n v="7.058737151257"/>
        <n v="7.984965831423"/>
        <n v="45.8110236219999"/>
        <n v="41.0"/>
        <n v="40.0"/>
        <n v="26.558593749988"/>
        <n v="347.585308056402"/>
        <n v="-64.545638945261"/>
        <n v="195.959044368654"/>
        <n v="85.0"/>
        <n v="54.0"/>
        <n v="935.345337619954"/>
        <n v="1434.5557038337"/>
        <n v="177.061224489636"/>
        <n v="55.0"/>
        <n v="18.94259818728"/>
        <n v="12.530712530688"/>
        <n v="37.165048543656"/>
        <n v="35.603429203575"/>
        <n v="1462.66316942798"/>
        <n v="377.71038073548"/>
        <n v="19.36697247705"/>
        <n v="4.740098199685"/>
        <n v="163.268673355584"/>
        <n v="11.650943396211"/>
        <n v="99.0"/>
        <n v="23.468749999968"/>
        <n v="21.132803632188"/>
        <n v="95.793463702014"/>
        <n v="228.691604002949"/>
        <n v="-24.36764705882"/>
        <n v="1197.5554124949"/>
        <n v="17.838629504703"/>
        <n v="95.900856793049"/>
        <n v="306.473787938304"/>
        <n v="58.497206703837"/>
        <n v="1104.78891285693"/>
        <n v="80.470355731194"/>
        <n v="221.379892555386"/>
        <n v="3.099634672721"/>
        <n v="11.7513227513219"/>
        <n v="186.717791410803"/>
        <n v="-54.636363636337"/>
        <n v="46.0"/>
        <n v="6.11320754716"/>
        <n v="202.1574560047"/>
        <n v="152.51604187788"/>
        <n v="27.604941946978"/>
        <n v="67.0"/>
        <n v="1674.70548860646"/>
        <n v="230.815182913823"/>
        <n v="12.0"/>
        <n v="9.0"/>
        <n v="27.234395876976"/>
        <n v="68.451779738212"/>
        <n v="32.1968046477669"/>
        <n v="193.621807795565"/>
        <n v="135.968203497616"/>
        <n v="108.634588563381"/>
        <n v="165.966689798662"/>
        <n v="-72.11764705882"/>
        <n v="49.0"/>
        <n v="115.499017681606"/>
        <n v="70.66972616634"/>
        <n v="-52.814898419788"/>
        <n v="26.7365853657979"/>
        <n v="31.41379310344"/>
        <n v="17.06103883858"/>
        <n v="122.71809328541"/>
        <n v="15.761481481475"/>
        <n v="21.87336898398"/>
        <n v="58.467568138497"/>
        <n v="-1.99569892473599"/>
        <n v="174.458917076652"/>
        <n v="1404.20804498069"/>
        <n v="56.42557944706"/>
        <n v="56.059853440203"/>
        <n v="76.078947368322"/>
        <n v="151.493829833139"/>
        <n v="135.107462686559"/>
        <n v="294.771934391703"/>
        <n v="1065.09004050375"/>
        <n v="22.765567765567"/>
        <n v="13.216049382708"/>
        <n v="5.481049562664"/>
        <n v="122.492165898528"/>
        <n v="73.773322746936"/>
        <n v="91.861286254678"/>
        <n v="226.969123782958"/>
        <n v="1788.26029924199"/>
        <n v="126.24816673088"/>
        <n v="12.61538461536"/>
        <n v="21.315691263746"/>
        <n v="231.30791614009"/>
        <n v="156.19627746872"/>
        <n v="-31.80555555552"/>
        <n v="80.59423240034"/>
        <n v="36.0"/>
        <n v="21.692520775583"/>
        <n v="29.975172413676"/>
        <n v="109.20441051729"/>
        <n v="67.637489397776"/>
        <n v="61.069211195832"/>
        <n v="412.498969072128"/>
        <n v="93.1669565216999"/>
        <n v="65.13168539322"/>
        <n v="1450.1936857799"/>
        <n v="237.589300411353"/>
        <n v="7.372448979576"/>
        <n v="56.4476802568589"/>
        <n v="44.837899911336"/>
        <n v="48.879386402448"/>
        <n v="146.20781312917"/>
        <n v="20.234501347688"/>
        <n v="49.582804103488"/>
        <n v="13.910088865602"/>
        <n v="41.950318066146"/>
        <n v="-47.2807017543909"/>
        <n v="31.257933680484"/>
        <n v="1362.43020461796"/>
        <n v="16.93196314667"/>
        <n v="3.922556566344"/>
        <n v="11.927431201602"/>
        <n v="2114.25504382736"/>
        <n v="-22.244019138721"/>
        <n v="105.094489473442"/>
        <n v="154.619609791452"/>
        <n v="190.146017698812"/>
        <n v="87.179010115588"/>
        <n v="185.548794942567"/>
        <n v="-3.817044301662"/>
        <n v="-20.01617250672"/>
        <n v="126.92121883642"/>
        <n v="135.066091953915"/>
        <n v="35.0"/>
        <n v="61.0"/>
        <n v="261.706244087002"/>
        <n v="64.0"/>
        <n v="171.0"/>
        <n v="45.206720474344"/>
        <n v="131.239999999897"/>
        <n v="101.0"/>
        <n v="44.92668574944"/>
        <n v="1863.28535741639"/>
        <n v="1814.56084750046"/>
        <n v="110.335640818317"/>
        <n v="112.0"/>
        <n v="224.447908445096"/>
        <n v="297.644142167559"/>
        <n v="90.743186582856"/>
        <n v="21.72793371651"/>
        <n v="93.0"/>
        <n v="415.528196313704"/>
        <n v="155.677194961548"/>
        <n v="27.6261355125"/>
        <n v="78.257254302828"/>
        <n v="36.0596249831849"/>
        <n v="123.831551945174"/>
        <n v="-6.583988894016"/>
        <n v="9.9814388652"/>
        <n v="88.676764628121"/>
        <n v="98.347895524395"/>
        <n v="164.83634159468"/>
        <n v="30.0"/>
        <n v="210.822055137762"/>
        <n v="448.73471343699"/>
        <n v="4.81050041015999"/>
        <n v="1954.34900660533"/>
        <n v="263.472630173441"/>
        <n v="104.351115834148"/>
        <n v="397.569689928821"/>
        <n v="-55.125423728804"/>
        <n v="12.51545691316"/>
        <n v="121.0"/>
        <n v="-20.220472440753"/>
        <n v="157.160792951724"/>
        <n v="53.0184977578349"/>
        <n v="122.346880883632"/>
        <n v="4.04435483869999"/>
        <n v="47.0"/>
        <n v="164.503473491775"/>
        <n v="58.0"/>
        <n v="76.754598257478"/>
        <n v="95.0"/>
        <n v="137.37961595271"/>
        <n v="40.212280701744"/>
        <n v="77.0"/>
        <n v="4.86126582268"/>
        <n v="-23.16666666666"/>
        <n v="0.141154903758"/>
        <n v="-18.379032258081"/>
        <n v="1678.88638850551"/>
        <n v="231.187378219984"/>
        <n v="250.975519630404"/>
        <n v="1869.99702461144"/>
        <n v="155.97769376179"/>
        <n v="980.707169459248"/>
        <n v="13.502022802492"/>
        <n v="15.633006993008"/>
        <n v="-12.984496124034"/>
        <n v="149.0682077988"/>
        <n v="2.738881118889"/>
        <n v="208.752909579059"/>
        <n v="16.92907801417"/>
        <n v="18.629870129856"/>
        <n v="0.560283687936"/>
        <n v="1208.1023017882"/>
        <n v="3095.6862772844"/>
        <n v="42.430006953936"/>
        <n v="267.695770556896"/>
        <n v="-7.574468085096"/>
        <n v="25.494974874358"/>
        <n v="3.053941908708"/>
        <n v="489.682462076552"/>
        <n v="3149.64980669769"/>
        <n v="74.138455962308"/>
        <n v="200.37977899147"/>
        <n v="267.509178321789"/>
        <n v="221.977631118956"/>
        <n v="74.150735294064"/>
        <n v="23.381407342656"/>
        <n v="133.0"/>
        <n v="33.7686649503"/>
        <n v="30.26780021251"/>
        <n v="42.827359329326"/>
        <n v="11.077922077905"/>
        <n v="122.0"/>
        <n v="101.967581047318"/>
        <n v="3066.16774332578"/>
        <n v="21.4041958042"/>
        <n v="29.349340369362"/>
        <n v="16.546082949275"/>
        <n v="213.685265979416"/>
        <n v="12.956357170068"/>
        <n v="3.23701298701"/>
        <n v="439.560318195582"/>
        <n v="110.92992580365"/>
        <n v="43.119627507096"/>
        <n v="13.539168811959"/>
        <n v="69.628127896178"/>
        <n v="29.587053571452"/>
        <n v="321.168117681999"/>
        <n v="10.29142857141"/>
        <n v="8.345588235285"/>
        <n v="120.4024475619"/>
        <n v="252.927297358092"/>
        <n v="2.985532146996"/>
        <n v="11.565038167956"/>
        <n v="2.591908396953"/>
        <n v="133.900387418505"/>
        <n v="376.936288823575"/>
        <n v="990.14551296174"/>
        <n v="3951.47569759906"/>
        <n v="1239.87663101605"/>
        <n v="53.193717277448"/>
        <n v="54.225756400298"/>
        <n v="140.347826086926"/>
        <n v="41.590989226248"/>
        <n v="130.705234159722"/>
        <n v="583.574424341867"/>
        <n v="198.274666030416"/>
        <n v="253.195645853698"/>
        <n v="168.098293220573"/>
        <n v="12.163969794964"/>
        <n v="-6.307692307686"/>
        <n v="28.262995764215"/>
        <n v="1.717404580156"/>
        <n v="151.177255062264"/>
        <n v="250.0"/>
        <n v="155.448885685617"/>
        <n v="366.87068288892"/>
        <n v="0.48952879581"/>
        <n v="22.41855573732"/>
        <n v="19.564812921672"/>
        <n v="2.538549618327"/>
        <n v="90.1028056522"/>
        <n v="44.673705267825"/>
        <n v="0.983712715855"/>
        <n v="161.38554216849"/>
        <n v="3629.55875039122"/>
        <n v="-8.571830985914"/>
        <n v="82.192091058363"/>
        <n v="264.16210877871"/>
        <n v="246.007973829504"/>
        <n v="68.04568527911"/>
        <n v="445.76984036038"/>
        <n v="41.390879478798"/>
        <n v="20.857142857122"/>
        <n v="34.62234971316"/>
        <n v="3832.69163666524"/>
        <n v="69.105157259264"/>
        <n v="256.913207932632"/>
        <n v="74.0"/>
        <n v="-1.174157303364"/>
        <n v="150.155595059687"/>
        <n v="27.5747446610319"/>
        <n v="1.62480551235"/>
        <n v="-1.348659003826"/>
        <n v="17.578400490882"/>
        <n v="31.738219895234"/>
        <n v="56.0"/>
        <n v="18.024305555536"/>
        <n v="1148.5104908056"/>
        <n v="1282.41273271171"/>
        <n v="226.492561646785"/>
        <n v="415.0"/>
        <n v="66.0"/>
        <n v="-8.150236762797"/>
        <n v="90.0"/>
        <n v="219.0"/>
        <n v="26.0"/>
        <n v="29.76390211386"/>
        <n v="570.041325461383"/>
        <n v="8659.07055109679"/>
        <n v="1116.75669244365"/>
        <n v="34.901886792432"/>
        <n v="88.0"/>
        <n v="214.459949622072"/>
        <n v="65.0"/>
        <n v="215.336645236562"/>
        <n v="370.240713224396"/>
        <n v="73.0"/>
        <n v="63.0"/>
        <n v="259.360883641079"/>
        <n v="88.880550193176"/>
        <n v="17.307479224368"/>
        <n v="100.83364910948"/>
        <n v="336.0"/>
        <n v="258.677318783968"/>
        <n v="298.0"/>
        <n v="125.494382022408"/>
        <n v="411.31563094473"/>
        <n v="231.0"/>
        <n v="130.794497656396"/>
        <n v="36.027661357935"/>
        <n v="76.0"/>
        <n v="153.15292325256"/>
        <n v="175.343839541438"/>
        <n v="49.913812154568"/>
        <n v="16.74571686201"/>
        <n v="200.0"/>
        <n v="72.0"/>
        <n v="59.677318784026"/>
        <n v="227.201008191488"/>
        <n v="34.0"/>
        <n v="94.0"/>
        <n v="761.589367087857"/>
        <n v="7231.0875678531"/>
        <n v="89.358186800625"/>
        <n v="40.381563593936"/>
        <n v="397.75286336517"/>
        <n v="18.3292846953289"/>
        <n v="249.085183129815"/>
        <n v="1991.00139516816"/>
        <n v="217.356015121128"/>
        <n v="24.2613001834"/>
        <n v="21.448950478912"/>
        <n v="65.914893616957"/>
        <n v="95.24355300848"/>
        <n v="483.385331780804"/>
        <n v="232.968225854566"/>
        <n v="159.0"/>
        <n v="-1.146341463414"/>
        <n v="894.698660120795"/>
        <n v="266.107646621976"/>
        <n v="6.90944581984299"/>
        <n v="25.2127659574"/>
        <n v="7310.60233173041"/>
        <n v="6.34544836956"/>
        <n v="140.207253885888"/>
        <n v="17.0"/>
        <n v="105.086163203174"/>
        <n v="384.59365994225"/>
        <n v="72.976241900592"/>
        <n v="45.428734460964"/>
        <n v="704.698734176867"/>
        <n v="53.106690777552"/>
        <n v="1017.36523574727"/>
        <n v="14.691489361685"/>
        <n v="37.751381215297"/>
        <m/>
      </sharedItems>
    </cacheField>
    <cacheField name="revenue(lt)" numFmtId="0">
      <sharedItems containsString="0" containsBlank="1" containsNumber="1">
        <n v="335.34"/>
        <n v="857.47"/>
        <n v="9735.07"/>
        <n v="1956.41"/>
        <n v="3326.58"/>
        <n v="8232.94"/>
        <n v="15030.18"/>
        <n v="4979.21"/>
        <n v="1517.95"/>
        <n v="1229.44"/>
        <n v="13180.45"/>
        <n v="1849.73"/>
        <n v="47871.91"/>
        <n v="414.48"/>
        <n v="4758.58"/>
        <n v="2309.35999999999"/>
        <n v="315.26"/>
        <n v="1487.35"/>
        <n v="0.0"/>
        <n v="27362.25"/>
        <n v="8665.07"/>
        <n v="474.87"/>
        <n v="2570.06999999999"/>
        <n v="371.97"/>
        <n v="2916.04"/>
        <n v="4099.13"/>
        <n v="4504.34"/>
        <n v="626.53"/>
        <n v="10615.15"/>
        <n v="10710.2"/>
        <n v="28475.78"/>
        <n v="3513.94"/>
        <n v="183.05"/>
        <n v="7305.27999999999"/>
        <n v="4419.54"/>
        <n v="3482.89"/>
        <n v="702.47"/>
        <n v="79.98"/>
        <n v="1871.53"/>
        <n v="12255.85"/>
        <n v="74863.38"/>
        <n v="993.46"/>
        <n v="354.64"/>
        <n v="1996.0"/>
        <n v="3310.13999999999"/>
        <n v="3477.62999999999"/>
        <n v="1695.37"/>
        <n v="2116.85"/>
        <n v="39689.88"/>
        <n v="2190.49"/>
        <n v="90.02"/>
        <n v="529.4"/>
        <n v="4729.04"/>
        <n v="4485.96"/>
        <n v="2501.24"/>
        <n v="1810.69"/>
        <n v="1034.42"/>
        <n v="23038.76"/>
        <n v="1601.34"/>
        <n v="6794.56"/>
        <n v="4182.46"/>
        <n v="3030.64"/>
        <n v="10560.48"/>
        <n v="1649.45"/>
        <n v="10263.21"/>
        <n v="3922.43"/>
        <n v="222.08"/>
        <n v="2207.18"/>
        <n v="11240.28"/>
        <n v="208.27"/>
        <n v="9594.52"/>
        <n v="18306.92"/>
        <n v="470.75"/>
        <n v="1067.42"/>
        <n v="3611.66"/>
        <n v="3051.96"/>
        <n v="37136.13"/>
        <n v="36.5"/>
        <n v="4458.25"/>
        <n v="3705.47"/>
        <n v="2816.33"/>
        <n v="12199.4"/>
        <n v="17963.3"/>
        <n v="2206.43999999999"/>
        <n v="5306.94"/>
        <n v="4388.37"/>
        <n v="98233.22"/>
        <n v="41802.6499999999"/>
        <n v="17652.13"/>
        <n v="3883.75"/>
        <n v="4077.2"/>
        <n v="2497.43999999999"/>
        <n v="3910.9"/>
        <n v="11417.91"/>
        <n v="76.6"/>
        <n v="2564.65"/>
        <n v="10698.21"/>
        <n v="3980.41"/>
        <n v="34894.69"/>
        <n v="16100.48"/>
        <n v="6850.8"/>
        <n v="909.01"/>
        <n v="2296.64"/>
        <n v="465.54"/>
        <n v="2534.06"/>
        <n v="3730.85"/>
        <n v="24028.19"/>
        <n v="6982.79"/>
        <n v="10574.45"/>
        <n v="3674.92"/>
        <n v="1604.72"/>
        <n v="2288.8"/>
        <n v="317.52"/>
        <n v="581.079999999999"/>
        <n v="109.68"/>
        <n v="17157.22"/>
        <n v="121.18"/>
        <n v="133.28"/>
        <n v="2260.64999999999"/>
        <n v="25245.1099999999"/>
        <n v="18851.66"/>
        <n v="2572.76"/>
        <n v="8482.82"/>
        <n v="1060.37"/>
        <n v="1134.98"/>
        <n v="3474.63"/>
        <n v="38.78"/>
        <n v="1892.72"/>
        <n v="50.99"/>
        <n v="9520.45"/>
        <n v="12501.58"/>
        <n v="107713.96"/>
        <n v="5883.03"/>
        <n v="756.15"/>
        <n v="111.48"/>
        <n v="2884.11"/>
        <n v="276.18"/>
        <n v="505.02"/>
        <n v="2323.11"/>
        <n v="339.43"/>
        <n v="1023.64"/>
        <n v="1100.55"/>
        <n v="1437.78"/>
        <n v="5555.87"/>
        <n v="7369.84"/>
        <n v="659.68"/>
        <n v="7395.24"/>
        <n v="1222.56"/>
        <n v="2155.52"/>
        <n v="17434.39"/>
        <n v="33097.94"/>
        <n v="846.32"/>
        <n v="2318.26"/>
        <n v="54608.87"/>
        <n v="657.069999999999"/>
        <n v="2753.11"/>
        <n v="1744.7"/>
        <n v="1694.44"/>
        <n v="393.67"/>
        <n v="1251.05"/>
        <n v="1843.87"/>
        <n v="12917.94"/>
        <n v="423.43"/>
        <n v="3941.67"/>
        <n v="36755.59"/>
        <n v="9450.14"/>
        <n v="3244.45"/>
        <n v="22109.97"/>
        <n v="3246.75"/>
        <n v="7691.57"/>
        <n v="17650.6"/>
        <n v="5544.92"/>
        <n v="1415.4"/>
        <n v="948.23"/>
        <n v="4852.76"/>
        <n v="1466.47"/>
        <n v="11124.73"/>
        <n v="22657.7"/>
        <n v="2336.61"/>
        <n v="2442.22"/>
        <n v="1542.31"/>
        <n v="515.28"/>
        <n v="331.93"/>
        <n v="9395.25"/>
        <n v="257.48"/>
        <n v="4622.94"/>
        <n v="114087.27"/>
        <n v="13654.3"/>
        <n v="872.13"/>
        <n v="1399.62"/>
        <n v="4968.13"/>
        <n v="111.81"/>
        <n v="2224.8"/>
        <n v="2604.44"/>
        <n v="2779.01"/>
        <n v="406.059999999999"/>
        <n v="377.53"/>
        <n v="1340.33"/>
        <n v="27389.16"/>
        <n v="2048.19"/>
        <n v="1793.20999999999"/>
        <n v="414.6"/>
        <n v="1770.11"/>
        <n v="11350.22"/>
        <n v="4014.86"/>
        <n v="512.93"/>
        <n v="883.97"/>
        <n v="737.99"/>
        <n v="4284.87"/>
        <n v="1624.59"/>
        <n v="1775.21"/>
        <n v="62498.1"/>
        <n v="969.96"/>
        <n v="1027.03"/>
        <n v="103430.52"/>
        <n v="17479.8"/>
        <n v="5514.53"/>
        <n v="6278.62"/>
        <n v="1104.06"/>
        <n v="2898.97"/>
        <n v="212.81"/>
        <n v="2905.77999999999"/>
        <n v="368.92"/>
        <n v="424.67"/>
        <n v="138601.95"/>
        <n v="26248.11"/>
        <n v="1155.27"/>
        <n v="9894.77"/>
        <n v="16375.74"/>
        <n v="1025.28"/>
        <n v="9555.05"/>
        <n v="3087.37"/>
        <n v="3896.71"/>
        <n v="10870.42"/>
        <n v="26013.88"/>
        <n v="483.92"/>
        <n v="1140.65"/>
        <n v="129.99"/>
        <n v="131.96"/>
        <n v="112725.55"/>
        <n v="55.75"/>
        <n v="6507.95"/>
        <n v="10315.52"/>
        <n v="29920.89"/>
        <n v="6157.29"/>
        <n v="99331.92"/>
        <n v="7950.95"/>
        <n v="30894.41"/>
        <n v="9232.29"/>
        <n v="1070.86"/>
        <n v="2419.92"/>
        <n v="9232.28999999999"/>
        <n v="16512.1499999999"/>
        <n v="3099.09"/>
        <n v="2731.32"/>
        <n v="4223.53999999999"/>
        <n v="746.18"/>
        <n v="20729.91"/>
        <n v="10005.34"/>
        <n v="931.38"/>
        <n v="5121.3"/>
        <n v="23.47"/>
        <n v="6006.89"/>
        <n v="125217.61"/>
        <n v="22419.56"/>
        <n v="507.18"/>
        <n v="360.42"/>
        <n v="11300.68"/>
        <n v="2463.77"/>
        <n v="486.51"/>
        <n v="9889.27"/>
        <n v="2906.97"/>
        <n v="16944.6"/>
        <n v="12892.06"/>
        <n v="14766.93"/>
        <n v="10497.91"/>
        <n v="844.05"/>
        <n v="2216.7"/>
        <n v="8835.21"/>
        <n v="4321.59999999999"/>
        <n v="3963.63"/>
        <n v="4177.0"/>
        <n v="3212.8"/>
        <n v="1186.89"/>
        <n v="108.14"/>
        <n v="12569.4"/>
        <n v="1347.58"/>
        <n v="1378.81"/>
        <n v="4429.92999999999"/>
        <n v="10085.12"/>
        <n v="14786.1"/>
        <n v="103181.94"/>
        <n v="3006.65"/>
        <n v="5576.4"/>
        <n v="10375.78"/>
        <n v="1616.16"/>
        <n v="19020.56"/>
        <n v="10440.02"/>
        <n v="31641.79"/>
        <n v="83135.8"/>
        <n v="1390.49"/>
        <n v="1944.49"/>
        <n v="1755.9"/>
        <n v="75.06"/>
        <n v="1256.47"/>
        <n v="12223.8"/>
        <n v="253.57"/>
        <n v="785.96"/>
        <n v="5074.36999999999"/>
        <n v="10362.1"/>
        <n v="14742.71"/>
        <n v="403.38"/>
        <n v="124272.63"/>
        <n v="12432.17"/>
        <n v="1285.71"/>
        <n v="727.15"/>
        <n v="1378.85"/>
        <n v="22004.85"/>
        <n v="2683.44"/>
        <n v="9853.50999999999"/>
        <n v="1866.12"/>
        <n v="3436.45"/>
        <n v="246.13"/>
        <n v="3006.63"/>
        <n v="5233.49"/>
        <n v="4540.23"/>
        <n v="5695.97"/>
        <n v="1143.0"/>
        <n v="3668.99"/>
        <n v="2709.3"/>
        <n v="26765.54"/>
        <n v="6143.19"/>
        <n v="142.71"/>
        <n v="171.07"/>
        <n v="4820.15"/>
        <n v="100491.78"/>
        <n v="26765.5399999999"/>
        <n v="15725.3"/>
        <n v="1069.89"/>
        <n v="982.59"/>
        <n v="827.59"/>
        <n v="12795.7"/>
        <n v="2606.72"/>
        <n v="4293.49"/>
        <n v="279.919999999999"/>
        <n v="10985.15"/>
        <n v="3977.02"/>
        <n v="4089.06"/>
        <n v="4910.13"/>
        <n v="2026.98"/>
        <n v="1462.74"/>
        <n v="2172.42"/>
        <n v="97507.09"/>
        <n v="6828.95"/>
        <n v="1101.67"/>
        <n v="2764.57"/>
        <n v="146494.6"/>
        <n v="59.5"/>
        <n v="953.97"/>
        <n v="99.6"/>
        <n v="3690.84"/>
        <n v="5360.43"/>
        <n v="8320.94999999999"/>
        <n v="13600.15"/>
        <n v="4690.21999999999"/>
        <n v="20357.91"/>
        <n v="3963.15"/>
        <n v="3790.44"/>
        <n v="11124.97"/>
        <n v="10308.33"/>
        <n v="2299.05"/>
        <n v="3467.47"/>
        <n v="14871.72"/>
        <n v="2814.83"/>
        <n v="1182.33"/>
        <n v="10659.35"/>
        <n v="5736.49"/>
        <n v="6169.53"/>
        <n v="5101.99"/>
        <n v="339.98"/>
        <n v="2661.94"/>
        <n v="130079.62"/>
        <n v="126136.69"/>
        <n v="5659.01"/>
        <n v="7955.97"/>
        <n v="11018.99"/>
        <n v="17170.77"/>
        <n v="6035.63999999999"/>
        <n v="5395.99"/>
        <n v="7716.52"/>
        <n v="1432.84"/>
        <n v="26069.67"/>
        <n v="12613.15"/>
        <n v="1535.39"/>
        <n v="1618.69"/>
        <n v="3825.04"/>
        <n v="3240.72"/>
        <n v="1046.09"/>
        <n v="598.66"/>
        <n v="3234.62"/>
        <n v="14545.47"/>
        <n v="1322.49"/>
        <n v="7768.13"/>
        <n v="512.329999999999"/>
        <n v="1814.08999999999"/>
        <n v="590.94"/>
        <n v="5382.67"/>
        <n v="784.77"/>
        <n v="5895.0"/>
        <n v="10593.61"/>
        <n v="1745.26"/>
        <n v="13533.47"/>
        <n v="33085.8"/>
        <n v="1502.94"/>
        <n v="145248.52"/>
        <n v="22460.94"/>
        <n v="6782.05"/>
        <n v="26801.17"/>
        <n v="881.7"/>
        <n v="1090.67"/>
        <n v="8786.47"/>
        <n v="14068.58"/>
        <n v="12595.98"/>
        <n v="4993.86"/>
        <n v="3299.99"/>
        <n v="7920.89"/>
        <n v="493.35"/>
        <n v="1942.8"/>
        <n v="149.98"/>
        <n v="15469.7"/>
        <n v="3110.88"/>
        <n v="5690.5"/>
        <n v="5525.22"/>
        <n v="224.37"/>
        <n v="14281.47"/>
        <n v="1964.36"/>
        <n v="3346.81"/>
        <n v="282.03"/>
        <n v="3585.05"/>
        <n v="1031.54"/>
        <n v="2299.77"/>
        <n v="1128.19999999999"/>
        <n v="5580.66"/>
        <n v="325.65"/>
        <n v="1154.32"/>
        <n v="119.98"/>
        <n v="340.76"/>
        <n v="122787.58"/>
        <n v="18175.56"/>
        <n v="4711.83"/>
        <n v="16880.28"/>
        <n v="1642.25"/>
        <n v="140631.79"/>
        <n v="416.79"/>
        <n v="13309.22"/>
        <n v="95746.4499999999"/>
        <n v="1418.29"/>
        <n v="292.44"/>
        <n v="617.06"/>
        <n v="842.97"/>
        <n v="666.98"/>
        <n v="20641.1"/>
        <n v="325.23"/>
        <n v="29346.5199999999"/>
        <n v="2184.04999999999"/>
        <n v="518.31"/>
        <n v="2221.08"/>
        <n v="459.79"/>
        <n v="1325.68"/>
        <n v="3157.11"/>
        <n v="89897.7699999999"/>
        <n v="255441.24"/>
        <n v="2986.0"/>
        <n v="18688.29"/>
        <n v="2643.83999999999"/>
        <n v="2131.84"/>
        <n v="214.97"/>
        <n v="432.62"/>
        <n v="4403.79"/>
        <n v="619.46"/>
        <n v="38624.98"/>
        <n v="437.56"/>
        <n v="269762.07"/>
        <n v="4978.99"/>
        <n v="22939.5399999999"/>
        <n v="23900.4299999999"/>
        <n v="19534.01"/>
        <n v="7760.19"/>
        <n v="1644.46"/>
        <n v="812.86"/>
        <n v="9334.27999999999"/>
        <n v="1675.08"/>
        <n v="6546.91"/>
        <n v="1983.22"/>
        <n v="1868.77"/>
        <n v="2914.26"/>
        <n v="95.49"/>
        <n v="1943.38"/>
        <n v="9414.09"/>
        <n v="174.67"/>
        <n v="13091.83"/>
        <n v="265380.52"/>
        <n v="1553.76"/>
        <n v="2398.97"/>
        <n v="59.41"/>
        <n v="3105.95"/>
        <n v="113.6"/>
        <n v="265.87"/>
        <n v="129.51"/>
        <n v="15708.66"/>
        <n v="429.67"/>
        <n v="591.46"/>
        <n v="693.18"/>
        <n v="35064.91"/>
        <n v="10911.57"/>
        <n v="3516.83"/>
        <n v="7965.2"/>
        <n v="3911.17"/>
        <n v="1967.79"/>
        <n v="1200.29"/>
        <n v="21427.41"/>
        <n v="1057.02"/>
        <n v="492.05"/>
        <n v="764.44"/>
        <n v="3643.98"/>
        <n v="1020.68"/>
        <n v="1049.66"/>
        <n v="11691.02"/>
        <n v="14081.04"/>
        <n v="348.02"/>
        <n v="303.79"/>
        <n v="142.14"/>
        <n v="740.099999999999"/>
        <n v="280.16"/>
        <n v="745.8"/>
        <n v="272.5"/>
        <n v="8084.73"/>
        <n v="8323.81"/>
        <n v="124.72"/>
        <n v="42966.29"/>
        <n v="301.26"/>
        <n v="70855.93"/>
        <n v="303119.63"/>
        <n v="623.26"/>
        <n v="105337.69"/>
        <n v="4422.0"/>
        <n v="3895.65"/>
        <n v="9367.71"/>
        <n v="2844.49"/>
        <n v="9966.75"/>
        <n v="40446.84"/>
        <n v="22653.9"/>
        <n v="1199.7"/>
        <n v="20638.76"/>
        <n v="16787.55"/>
        <n v="4971.7"/>
        <n v="444.07"/>
        <n v="1778.9"/>
        <n v="1227.78"/>
        <n v="968.84"/>
        <n v="525.17"/>
        <n v="1048.04"/>
        <n v="85.11"/>
        <n v="10058.6599999999"/>
        <n v="50.48"/>
        <n v="79.4799999999999"/>
        <n v="1746.04"/>
        <n v="15848.22"/>
        <n v="17003.72"/>
        <n v="7767.41"/>
        <n v="25081.56"/>
        <n v="475.1"/>
        <n v="3381.08"/>
        <n v="1811.94"/>
        <n v="1240.48"/>
        <n v="233.0"/>
        <n v="124.46"/>
        <n v="159.98"/>
        <n v="1980.12"/>
        <n v="61.02"/>
        <n v="6973.52"/>
        <n v="832.72"/>
        <n v="2421.22"/>
        <n v="49.99"/>
        <n v="1385.65"/>
        <n v="12037.36"/>
        <n v="284165.97"/>
        <n v="272.13"/>
        <n v="10058.66"/>
        <n v="620.03"/>
        <n v="7808.93"/>
        <n v="136.73"/>
        <n v="21500.8"/>
        <n v="20880.66"/>
        <n v="5946.61"/>
        <n v="31990.11"/>
        <n v="2999.61999999999"/>
        <n v="2669.64999999999"/>
        <n v="4473.48"/>
        <n v="2721.28"/>
        <n v="440.52"/>
        <n v="294775.509999999"/>
        <n v="5763.04999999999"/>
        <n v="19640.18"/>
        <n v="3731.41"/>
        <n v="847.93"/>
        <n v="742.17"/>
        <n v="12213.24"/>
        <n v="2918.56"/>
        <n v="158.82"/>
        <n v="724.23"/>
        <n v="3619.87"/>
        <n v="797.19"/>
        <n v="4897.1"/>
        <n v="2984.84"/>
        <n v="950.18"/>
        <n v="91285.31"/>
        <n v="57718.6899999999"/>
        <n v="13564.97"/>
        <n v="39920.5"/>
        <n v="258.79"/>
        <n v="2848.92"/>
        <n v="478.39"/>
        <n v="437.47"/>
        <n v="5411.82"/>
        <n v="960.94"/>
        <n v="99.98"/>
        <n v="9348.9"/>
        <n v="1121.43"/>
        <n v="1909.77"/>
        <n v="451.94"/>
        <n v="37668.47"/>
        <n v="553857.62"/>
        <n v="83086.6"/>
        <n v="1240.09"/>
        <n v="1221.4"/>
        <n v="2119.73"/>
        <n v="4193.83"/>
        <n v="10431.22"/>
        <n v="2773.27"/>
        <n v="58.5"/>
        <n v="528.64"/>
        <n v="2859.54999999999"/>
        <n v="14512.52"/>
        <n v="21163.84"/>
        <n v="3146.35999999999"/>
        <n v="3071.29"/>
        <n v="403.01"/>
        <n v="12651.65"/>
        <n v="9067.09"/>
        <n v="1314.26"/>
        <n v="247.37"/>
        <n v="9733.32"/>
        <n v="1186.81"/>
        <n v="6966.48"/>
        <n v="14922.2499999999"/>
        <n v="14475.6999999999"/>
        <n v="13014.92"/>
        <n v="3001.63"/>
        <n v="15356.53"/>
        <n v="17608.6"/>
        <n v="14686.37"/>
        <n v="10210.3099999999"/>
        <n v="1134.95"/>
        <n v="61.3199999999999"/>
        <n v="2063.25"/>
        <n v="3908.63"/>
        <n v="7201.4"/>
        <n v="197.23"/>
        <n v="11286.25"/>
        <n v="249.72"/>
        <n v="8634.96"/>
        <n v="1549.9"/>
        <n v="1877.14"/>
        <n v="11942.4"/>
        <n v="124.97"/>
        <n v="441.98"/>
        <n v="3682.25"/>
        <n v="1822.8"/>
        <n v="2143.95"/>
        <n v="4044.48"/>
        <n v="365.2"/>
        <n v="12154.51"/>
        <n v="1827.15"/>
        <n v="1490.55"/>
        <n v="4572.63"/>
        <n v="901.14"/>
        <n v="53713.8999999999"/>
        <n v="437148.55"/>
        <n v="4120.25"/>
        <n v="3887.45"/>
        <n v="28281.11"/>
        <n v="480.97"/>
        <n v="2542.7"/>
        <n v="291.76"/>
        <n v="15297.25"/>
        <n v="141405.2"/>
        <n v="9922.06"/>
        <n v="357.7"/>
        <n v="24.99"/>
        <n v="706.86"/>
        <n v="892.23"/>
        <n v="2448.6"/>
        <n v="6528.21"/>
        <n v="287.98"/>
        <n v="4640.18"/>
        <n v="56949.55"/>
        <n v="12404.38"/>
        <n v="7432.18"/>
        <n v="461.51"/>
        <n v="109.0"/>
        <n v="46356.71"/>
        <n v="19665.15"/>
        <n v="549.12"/>
        <n v="3217.57999999999"/>
        <n v="628.58"/>
        <n v="244.6"/>
        <n v="1324.86"/>
        <n v="467647.29"/>
        <n v="1061.24"/>
        <n v="410.44"/>
        <n v="9275.88"/>
        <n v="914.42"/>
        <n v="1201.09"/>
        <n v="918.37"/>
        <n v="6228.69"/>
        <n v="26925.42"/>
        <n v="5968.78999999999"/>
        <n v="1274.6"/>
        <n v="54775.1399999999"/>
        <n v="2171.58"/>
        <n v="92565.17"/>
        <n v="2316.43999999999"/>
        <n v="488.179999999999"/>
        <n v="1113.12"/>
        <n v="366.24"/>
        <n v="8743.96"/>
        <m/>
      </sharedItems>
    </cacheField>
    <cacheField name="revenue(i)" numFmtId="0">
      <sharedItems containsString="0" containsBlank="1" containsNumber="1">
        <n v="335.34"/>
        <n v="60.4324689557506"/>
        <n v="2618.21872906648"/>
        <n v="-248.339479345264"/>
        <n v="91.6853587404901"/>
        <n v="3011.48896449559"/>
        <n v="-688.339141261425"/>
        <n v="2725.09275656454"/>
        <n v="807.734587929701"/>
        <n v="339.424748850789"/>
        <n v="1387.02633334284"/>
        <n v="-2973.57911273096"/>
        <n v="18728.6840497481"/>
        <n v="414.48"/>
        <n v="2254.06421052481"/>
        <n v="1560.64276311472"/>
        <n v="229.422466703736"/>
        <n v="1487.35"/>
        <n v="0.0"/>
        <n v="6806.48935952854"/>
        <n v="7934.15291551132"/>
        <n v="39.3923520492136"/>
        <n v="2570.06999999999"/>
        <n v="371.97"/>
        <n v="2916.04"/>
        <n v="198.777506456867"/>
        <n v="3003.62224991202"/>
        <n v="122.35974568109"/>
        <n v="4006.17874427535"/>
        <n v="-1208.03229452804"/>
        <n v="23861.6339045536"/>
        <n v="788.907122314281"/>
        <n v="-25.662490678538"/>
        <n v="-1554.04111930145"/>
        <n v="-4956.91067119193"/>
        <n v="1404.57531147335"/>
        <n v="-717.075811880541"/>
        <n v="79.98"/>
        <n v="-461.066804396852"/>
        <n v="5803.56201311741"/>
        <n v="22943.8230148566"/>
        <n v="993.46"/>
        <n v="-1393.55333333326"/>
        <n v="1678.4927013217"/>
        <n v="565.951792076872"/>
        <n v="196.024405936653"/>
        <n v="1122.67426817665"/>
        <n v="-2231.71782945636"/>
        <n v="27184.3690177368"/>
        <n v="-890.64591459376"/>
        <n v="90.02"/>
        <n v="529.4"/>
        <n v="4729.04"/>
        <n v="1225.7855686864"/>
        <n v="2501.24"/>
        <n v="1810.69"/>
        <n v="1034.42"/>
        <n v="6052.98035554899"/>
        <n v="-3386.83107735385"/>
        <n v="4551.91028364326"/>
        <n v="3014.02395820023"/>
        <n v="3030.64"/>
        <n v="4298.21725402685"/>
        <n v="950.293562706366"/>
        <n v="-3664.68295089214"/>
        <n v="-4374.53003395733"/>
        <n v="-846.099467680622"/>
        <n v="1474.40495280332"/>
        <n v="9886.8369332944"/>
        <n v="-61.0745513412434"/>
        <n v="4911.20847285561"/>
        <n v="-4783.26290144664"/>
        <n v="-1480.14663461502"/>
        <n v="-980.18720611831"/>
        <n v="-974.842127117603"/>
        <n v="693.627272725053"/>
        <n v="31179.1229757887"/>
        <n v="36.5"/>
        <n v="1724.04090458947"/>
        <n v="3111.73000478686"/>
        <n v="2228.8312608479"/>
        <n v="-10533.5545553339"/>
        <n v="9311.74885224501"/>
        <n v="463.6020837997"/>
        <n v="5003.19883750588"/>
        <n v="1062.0741939385"/>
        <n v="65772.8270622782"/>
        <n v="33180.3120056895"/>
        <n v="8851.94544817683"/>
        <n v="490.813629220118"/>
        <n v="1254.96106340851"/>
        <n v="1685.07513904957"/>
        <n v="2628.89963190776"/>
        <n v="11417.91"/>
        <n v="76.6"/>
        <n v="2164.4272403056"/>
        <n v="3545.04758619787"/>
        <n v="-4272.91282025644"/>
        <n v="950.737598257511"/>
        <n v="-10692.206169607"/>
        <n v="-5108.70209789574"/>
        <n v="208.27"/>
        <n v="909.01"/>
        <n v="-5968.89225473212"/>
        <n v="465.54"/>
        <n v="2534.06"/>
        <n v="2310.32073038117"/>
        <n v="22099.5988009803"/>
        <n v="5074.93628362445"/>
        <n v="8291.96002157952"/>
        <n v="2246.22924231105"/>
        <n v="1248.46070116466"/>
        <n v="840.803677838854"/>
        <n v="317.52"/>
        <n v="581.079999999999"/>
        <n v="-726.594463450768"/>
        <n v="13078.3796816592"/>
        <n v="121.18"/>
        <n v="-207.972333333377"/>
        <n v="2025.98683565844"/>
        <n v="22807.6074336726"/>
        <n v="14685.3810970378"/>
        <n v="1802.4105976994"/>
        <n v="7350.41548576255"/>
        <n v="1060.37"/>
        <n v="1134.98"/>
        <n v="3163.27591738098"/>
        <n v="38.78"/>
        <n v="1271.28640640513"/>
        <n v="50.99"/>
        <n v="5982.38609963704"/>
        <n v="9167.38920634718"/>
        <n v="90462.4498387991"/>
        <n v="2818.63550141508"/>
        <n v="756.15"/>
        <n v="111.48"/>
        <n v="2322.00926085814"/>
        <n v="276.18"/>
        <n v="505.02"/>
        <n v="2323.11"/>
        <n v="339.43"/>
        <n v="578.780252681975"/>
        <n v="1100.55"/>
        <n v="656.830472069226"/>
        <n v="4023.07076070097"/>
        <n v="6248.93225484315"/>
        <n v="659.68"/>
        <n v="6112.25147972963"/>
        <n v="1222.56"/>
        <n v="1195.14221640282"/>
        <n v="8283.91314163709"/>
        <n v="25731.4061528922"/>
        <n v="846.32"/>
        <n v="2318.26"/>
        <n v="48598.8207754004"/>
        <n v="-140.168867605207"/>
        <n v="2753.11"/>
        <n v="1744.7"/>
        <n v="1694.44"/>
        <n v="393.67"/>
        <n v="1251.05"/>
        <n v="1843.87"/>
        <n v="9282.94733851058"/>
        <n v="423.43"/>
        <n v="3354.89679494345"/>
        <n v="33227.9254085363"/>
        <n v="620.899325185149"/>
        <n v="2077.68687946305"/>
        <n v="14554.3674517799"/>
        <n v="3075.97362037719"/>
        <n v="4406.08705737921"/>
        <n v="16840.8302763446"/>
        <n v="5544.92"/>
        <n v="1415.4"/>
        <n v="65.4144516503708"/>
        <n v="3912.87982758421"/>
        <n v="1466.47"/>
        <n v="7522.31655563405"/>
        <n v="9564.67504720674"/>
        <n v="2336.61"/>
        <n v="2442.22"/>
        <n v="1542.31"/>
        <n v="515.28"/>
        <n v="331.93"/>
        <n v="6050.27225178627"/>
        <n v="257.48"/>
        <n v="2410.96748683758"/>
        <n v="97008.3738203044"/>
        <n v="12127.3753046884"/>
        <n v="559.648766520524"/>
        <n v="532.186565570298"/>
        <n v="2501.04528337546"/>
        <n v="111.81"/>
        <n v="2224.8"/>
        <n v="2604.44"/>
        <n v="1800.16091749156"/>
        <n v="406.059999999999"/>
        <n v="377.53"/>
        <n v="1340.33"/>
        <n v="23623.001528551"/>
        <n v="-4264.5720074611"/>
        <n v="1793.20999999999"/>
        <n v="414.6"/>
        <n v="1770.11"/>
        <n v="10018.8210115945"/>
        <n v="4014.86"/>
        <n v="512.93"/>
        <n v="883.97"/>
        <n v="737.99"/>
        <n v="4284.87"/>
        <n v="1624.59"/>
        <n v="1775.21"/>
        <n v="53434.4665860197"/>
        <n v="969.96"/>
        <n v="1027.03"/>
        <n v="87900.9729955485"/>
        <n v="13574.5385606751"/>
        <n v="5514.53"/>
        <n v="1982.22293051033"/>
        <n v="576.444103192974"/>
        <n v="2448.6445631046"/>
        <n v="212.81"/>
        <n v="2299.01627802587"/>
        <n v="368.92"/>
        <n v="424.67"/>
        <n v="98939.954844265"/>
        <n v="21741.630749313"/>
        <n v="894.963291742462"/>
        <n v="280.851386007767"/>
        <n v="13106.1046324312"/>
        <n v="519.368662837705"/>
        <n v="9555.05"/>
        <n v="1393.3983593731"/>
        <n v="1112.81631407545"/>
        <n v="6161.6283058914"/>
        <n v="22115.8213514506"/>
        <n v="483.92"/>
        <n v="1140.65"/>
        <n v="129.99"/>
        <n v="-803.888676470471"/>
        <n v="83484.9057074612"/>
        <n v="55.75"/>
        <n v="1682.50592587147"/>
        <n v="6144.51680910455"/>
        <n v="18194.3819380661"/>
        <n v="4140.04903293642"/>
        <n v="75268.0410897061"/>
        <n v="4474.23618811844"/>
        <n v="15615.0711560777"/>
        <n v="171.357641871948"/>
        <n v="572.000976430939"/>
        <n v="2419.92"/>
        <n v="11812.6903426968"/>
        <n v="-3455.57159554562"/>
        <n v="2731.32"/>
        <n v="4223.53999999999"/>
        <n v="325.825229109989"/>
        <n v="12325.6054964893"/>
        <n v="8477.63808023571"/>
        <n v="931.38"/>
        <n v="1321.24475881363"/>
        <n v="23.47"/>
        <n v="6006.89"/>
        <n v="104381.592203675"/>
        <n v="14827.4350780728"/>
        <n v="507.18"/>
        <n v="360.42"/>
        <n v="1287.72884016328"/>
        <n v="2463.77"/>
        <n v="486.51"/>
        <n v="4053.52174737549"/>
        <n v="1991.38606823232"/>
        <n v="16004.117484745"/>
        <n v="7756.23998930741"/>
        <n v="10089.3041817248"/>
        <n v="8141.60454441248"/>
        <n v="-2766.85909090895"/>
        <n v="2216.7"/>
        <n v="6848.71191953491"/>
        <n v="3770.44800741302"/>
        <n v="-2649.85716232435"/>
        <n v="1450.37294899919"/>
        <n v="1835.02244514058"/>
        <n v="1012.47881935611"/>
        <n v="108.14"/>
        <n v="8337.79892833314"/>
        <n v="849.594288592243"/>
        <n v="1005.30732962671"/>
        <n v="4111.22593847257"/>
        <n v="-104.827412186632"/>
        <n v="11023.7905717396"/>
        <n v="86759.8264938412"/>
        <n v="2494.88188888974"/>
        <n v="5124.78961842537"/>
        <n v="4536.65758922579"/>
        <n v="1616.16"/>
        <n v="9936.19820679665"/>
        <n v="7233.45955177918"/>
        <n v="17304.4742966903"/>
        <n v="69448.7157563228"/>
        <n v="1091.56187318425"/>
        <n v="713.846551782829"/>
        <n v="1755.9"/>
        <n v="75.06"/>
        <n v="264.875936307709"/>
        <n v="10398.0537327112"/>
        <n v="253.57"/>
        <n v="785.96"/>
        <n v="3634.49646356669"/>
        <n v="8979.96070093961"/>
        <n v="12036.4747154181"/>
        <n v="403.38"/>
        <n v="105976.066052164"/>
        <n v="6678.88796164529"/>
        <n v="675.821923075604"/>
        <n v="704.532041019677"/>
        <n v="1378.85"/>
        <n v="19207.1547112273"/>
        <n v="2683.44"/>
        <n v="8100.42937895161"/>
        <n v="-1483.82458333167"/>
        <n v="3258.32999920174"/>
        <n v="246.13"/>
        <n v="3006.63"/>
        <n v="1437.05810827602"/>
        <n v="1620.1687743779"/>
        <n v="5654.77314703789"/>
        <n v="1143.0"/>
        <n v="3649.43047390509"/>
        <n v="2626.26688718837"/>
        <n v="22717.6083470345"/>
        <n v="5064.97624455347"/>
        <n v="142.71"/>
        <n v="171.07"/>
        <n v="3488.27214831254"/>
        <n v="87369.6311923161"/>
        <n v="12579.6734874028"/>
        <n v="1069.89"/>
        <n v="381.268139096925"/>
        <n v="827.59"/>
        <n v="3022.1237751577"/>
        <n v="2385.30307054852"/>
        <n v="3747.55637009011"/>
        <n v="279.919999999999"/>
        <n v="8453.23557050474"/>
        <n v="1518.35880282607"/>
        <n v="3167.92282730326"/>
        <n v="669.611221977042"/>
        <n v="2024.58227889801"/>
        <n v="-2230.94753820057"/>
        <n v="1786.98316542518"/>
        <n v="82462.2002361277"/>
        <n v="1778.88507277618"/>
        <n v="540.170361555524"/>
        <n v="1570.20087985775"/>
        <n v="120235.616049484"/>
        <n v="59.5"/>
        <n v="953.97"/>
        <n v="99.6"/>
        <n v="-989.145971059723"/>
        <n v="5264.96873091703"/>
        <n v="8247.32078265501"/>
        <n v="8451.0273287794"/>
        <n v="4215.34780231271"/>
        <n v="9058.47882026195"/>
        <n v="-160.931054512039"/>
        <n v="-892.58942254555"/>
        <n v="9737.89484081798"/>
        <n v="8142.13946006608"/>
        <n v="2299.05"/>
        <n v="3467.47"/>
        <n v="13608.4684766208"/>
        <n v="2814.83"/>
        <n v="1182.33"/>
        <n v="10659.35"/>
        <n v="4182.70806344951"/>
        <n v="5362.17958410175"/>
        <n v="5101.99"/>
        <n v="339.98"/>
        <n v="2657.60315253031"/>
        <n v="109871.011443467"/>
        <n v="106013.292777815"/>
        <n v="5625.13959231769"/>
        <n v="7955.97"/>
        <n v="10136.0215519566"/>
        <n v="15921.4302398955"/>
        <n v="5071.23339506434"/>
        <n v="930.505659166276"/>
        <n v="7716.52"/>
        <n v="1432.84"/>
        <n v="24453.0089245902"/>
        <n v="11618.8154534275"/>
        <n v="1514.8890073049"/>
        <n v="1618.69"/>
        <n v="3789.07756960112"/>
        <n v="3240.72"/>
        <n v="1046.09"/>
        <n v="598.66"/>
        <n v="2046.30147654578"/>
        <n v="11399.9248346327"/>
        <n v="1322.49"/>
        <n v="-672.964232200954"/>
        <n v="511.379057380791"/>
        <n v="1814.08999999999"/>
        <n v="590.94"/>
        <n v="5363.12090630166"/>
        <n v="784.77"/>
        <n v="5856.17014258897"/>
        <n v="8518.10691063813"/>
        <n v="1745.26"/>
        <n v="12624.5750378108"/>
        <n v="27750.9289380066"/>
        <n v="301.245561935244"/>
        <n v="117591.673891008"/>
        <n v="15697.1961219306"/>
        <n v="5707.37488018535"/>
        <n v="22479.6051616659"/>
        <n v="-2209.27664098574"/>
        <n v="682.51166957381"/>
        <n v="8786.47"/>
        <n v="-1298.96499621246"/>
        <n v="11509.2686325817"/>
        <n v="2011.04037259629"/>
        <n v="7125.70724501729"/>
        <n v="181.389314515695"/>
        <n v="1942.8"/>
        <n v="149.98"/>
        <n v="9253.88866863895"/>
        <n v="3110.88"/>
        <n v="3831.33369635244"/>
        <n v="5525.22"/>
        <n v="7975.54009691117"/>
        <n v="1964.36"/>
        <n v="2803.80964948758"/>
        <n v="3585.05"/>
        <n v="1031.54"/>
        <n v="2299.77"/>
        <n v="1128.19999999999"/>
        <n v="263.389045883469"/>
        <n v="-628.685416666485"/>
        <n v="1154.32"/>
        <n v="8.46788267644242"/>
        <n v="340.76"/>
        <n v="-918.829086022329"/>
        <n v="101200.98023541"/>
        <n v="14100.5371277852"/>
        <n v="15461.8140310464"/>
        <n v="1642.25"/>
        <n v="113746.119751635"/>
        <n v="416.79"/>
        <n v="10126.5436164306"/>
        <n v="76216.9074393436"/>
        <n v="683.920854305227"/>
        <n v="292.44"/>
        <n v="617.06"/>
        <n v="823.634744055997"/>
        <n v="-1443.39987080136"/>
        <n v="20512.878559972"/>
        <n v="296.922102098756"/>
        <n v="20352.7290233225"/>
        <n v="1056.39865248137"/>
        <n v="1293.07599837564"/>
        <n v="28.6236485417881"/>
        <n v="1325.68"/>
        <n v="3157.11"/>
        <n v="72987.7035367116"/>
        <n v="216707.575039876"/>
        <n v="2262.42858507951"/>
        <n v="13594.500521578"/>
        <n v="-455.129129593186"/>
        <n v="1598.56491871033"/>
        <n v="214.97"/>
        <n v="432.62"/>
        <n v="157.649571230688"/>
        <n v="30117.7950701553"/>
        <n v="437.56"/>
        <n v="217247.775921726"/>
        <n v="4012.33294404099"/>
        <n v="22313.6891037183"/>
        <n v="21971.0803808846"/>
        <n v="19186.3418851946"/>
        <n v="4359.2711706185"/>
        <n v="1602.07454661267"/>
        <n v="812.86"/>
        <n v="9334.27999999999"/>
        <n v="1675.08"/>
        <n v="1857.81857352746"/>
        <n v="1765.5207863957"/>
        <n v="1861.2670766015"/>
        <n v="750.789423133847"/>
        <n v="95.49"/>
        <n v="1943.38"/>
        <n v="9414.09"/>
        <n v="174.67"/>
        <n v="6151.8075418558"/>
        <n v="213401.833236565"/>
        <n v="1511.68105785153"/>
        <n v="1805.33812989457"/>
        <n v="59.41"/>
        <n v="934.387387932739"/>
        <n v="265.87"/>
        <n v="129.51"/>
        <n v="10898.4064619487"/>
        <n v="428.227537327932"/>
        <n v="591.46"/>
        <n v="203.984787485053"/>
        <n v="30764.7564812364"/>
        <n v="8069.46433667555"/>
        <n v="2707.93570724607"/>
        <n v="733.620322591944"/>
        <n v="3321.06640224017"/>
        <n v="1492.84892685557"/>
        <n v="1200.29"/>
        <n v="19495.186788953"/>
        <n v="518.011706121514"/>
        <n v="492.05"/>
        <n v="3643.98"/>
        <n v="405.627380951937"/>
        <n v="7820.15234719513"/>
        <n v="11792.9781165271"/>
        <n v="348.02"/>
        <n v="303.79"/>
        <n v="141.45451312467"/>
        <n v="658.406519084941"/>
        <n v="280.16"/>
        <n v="745.8"/>
        <n v="235.431679389897"/>
        <n v="7480.27774361091"/>
        <n v="124.72"/>
        <n v="38107.1856402764"/>
        <n v="56487.6659873036"/>
        <n v="262726.442511563"/>
        <n v="623.26"/>
        <n v="97758.7875720162"/>
        <n v="3095.03444474835"/>
        <n v="2893.7612043948"/>
        <n v="7555.96398800435"/>
        <n v="1792.50231733591"/>
        <n v="9173.98868000992"/>
        <n v="35817.5134589493"/>
        <n v="14678.7400548576"/>
        <n v="1199.7"/>
        <n v="17535.7186839579"/>
        <n v="16311.8988575435"/>
        <n v="1162.99247364658"/>
        <n v="-254.641538461283"/>
        <n v="1778.9"/>
        <n v="1227.78"/>
        <n v="968.84"/>
        <n v="525.17"/>
        <n v="1048.04"/>
        <n v="85.11"/>
        <n v="1588.20036298144"/>
        <n v="50.48"/>
        <n v="68.2496580153994"/>
        <n v="15762.4368238346"/>
        <n v="17003.72"/>
        <n v="7061.02473194923"/>
        <n v="22226.3020413512"/>
        <n v="38.7625218148885"/>
        <n v="3381.08"/>
        <n v="1504.48436602517"/>
        <n v="1011.23996387815"/>
        <n v="233.0"/>
        <n v="124.46"/>
        <n v="159.98"/>
        <n v="1980.12"/>
        <n v="51.6340992367711"/>
        <n v="6283.33717271729"/>
        <n v="832.72"/>
        <n v="1897.62927488707"/>
        <n v="49.1757986655914"/>
        <n v="1385.65"/>
        <n v="9120.45009332063"/>
        <n v="246098.087085876"/>
        <n v="272.13"/>
        <n v="-379.628026156875"/>
        <n v="4488.33766173694"/>
        <n v="136.73"/>
        <n v="19928.7602401027"/>
        <n v="14803.4837430051"/>
        <n v="3678.55593216007"/>
        <n v="29402.5283047649"/>
        <n v="2342.58320570173"/>
        <n v="49.99"/>
        <n v="1427.72490842348"/>
        <n v="1780.25734476812"/>
        <n v="2721.28"/>
        <n v="440.52"/>
        <n v="258768.582654771"/>
        <n v="3555.86139770536"/>
        <n v="15621.7388488369"/>
        <n v="3731.41"/>
        <n v="847.93"/>
        <n v="-96.8249250930733"/>
        <n v="11047.5079506432"/>
        <n v="1749.53362560655"/>
        <n v="43.0086019119045"/>
        <n v="-57.4552535494649"/>
        <n v="778.518060407012"/>
        <n v="1895.4297152311"/>
        <n v="2984.84"/>
        <n v="611.654809027114"/>
        <n v="63081.9110658492"/>
        <n v="56417.0601916464"/>
        <n v="12540.2645059664"/>
        <n v="39920.5"/>
        <n v="258.79"/>
        <n v="2848.92"/>
        <n v="-433.221307217161"/>
        <n v="437.47"/>
        <n v="5411.82"/>
        <n v="960.94"/>
        <n v="99.98"/>
        <n v="9348.9"/>
        <n v="1121.43"/>
        <n v="1894.74024466621"/>
        <n v="451.94"/>
        <n v="37214.1846913385"/>
        <n v="481757.127759171"/>
        <n v="56994.7890678065"/>
        <n v="1240.09"/>
        <n v="968.844648369919"/>
        <n v="2119.73"/>
        <n v="4193.83"/>
        <n v="9684.32431037554"/>
        <n v="58.5"/>
        <n v="528.64"/>
        <n v="2859.54999999999"/>
        <n v="10048.4802917315"/>
        <n v="16461.5865885861"/>
        <n v="3146.35999999999"/>
        <n v="3071.29"/>
        <n v="403.01"/>
        <n v="12620.5504750679"/>
        <n v="5445.18883683137"/>
        <n v="1314.26"/>
        <n v="247.37"/>
        <n v="855.862059094674"/>
        <n v="5017.53999891578"/>
        <n v="14922.2499999999"/>
        <n v="11963.3714489491"/>
        <n v="13014.92"/>
        <n v="3001.63"/>
        <n v="15294.9066853854"/>
        <n v="17001.6253968389"/>
        <n v="14686.37"/>
        <n v="10040.9952433539"/>
        <n v="1134.95"/>
        <n v="61.3199999999999"/>
        <n v="1651.86827326131"/>
        <n v="3908.63"/>
        <n v="7161.78871111029"/>
        <n v="197.23"/>
        <n v="7524.61752480819"/>
        <n v="2505.83588024539"/>
        <n v="961.266169052937"/>
        <n v="1877.14"/>
        <n v="11942.4"/>
        <n v="124.97"/>
        <n v="441.98"/>
        <n v="3682.25"/>
        <n v="1822.8"/>
        <n v="2143.95"/>
        <n v="2943.46002775143"/>
        <n v="365.2"/>
        <n v="10787.1754924746"/>
        <n v="1827.15"/>
        <n v="1490.55"/>
        <n v="4572.63"/>
        <n v="901.14"/>
        <n v="44610.6162538936"/>
        <n v="390013.503418878"/>
        <n v="3795.65019758015"/>
        <n v="2211.00435765135"/>
        <n v="21224.3254370666"/>
        <n v="463.991371574336"/>
        <n v="2542.7"/>
        <n v="291.76"/>
        <n v="12411.4603180213"/>
        <n v="121352.564863807"/>
        <n v="9216.32232219119"/>
        <n v="357.7"/>
        <n v="24.99"/>
        <n v="685.973705905525"/>
        <n v="869.881685718166"/>
        <n v="2096.09361701923"/>
        <n v="5502.38862996008"/>
        <n v="287.98"/>
        <n v="43835.3138877667"/>
        <n v="11990.9809187795"/>
        <n v="7432.18"/>
        <n v="461.51"/>
        <n v="-124.951219512126"/>
        <n v="43475.1428979122"/>
        <n v="13452.5624343654"/>
        <n v="542.016412656026"/>
        <n v="1448.64449087876"/>
        <n v="628.58"/>
        <n v="1324.86"/>
        <n v="412996.299674004"/>
        <n v="448.936241847457"/>
        <n v="410.44"/>
        <n v="7930.15647667701"/>
        <n v="914.42"/>
        <n v="1201.09"/>
        <n v="918.37"/>
        <n v="5153.93018804706"/>
        <n v="20465.1103226922"/>
        <n v="5377.52917152882"/>
        <n v="1258.77097704227"/>
        <n v="41416.2787793569"/>
        <n v="1601.74204942661"/>
        <n v="53629.0353069685"/>
        <n v="791.440781790269"/>
        <n v="488.179999999999"/>
        <n v="1113.12"/>
        <n v="366.24"/>
        <n v="1908.07264330236"/>
        <m/>
      </sharedItems>
    </cacheField>
    <cacheField name="conversion_type" numFmtId="0">
      <sharedItems containsBlank="1">
        <s v="Beer Hawk - Orders"/>
        <m/>
      </sharedItems>
    </cacheField>
    <cacheField name="CR Test" numFmtId="0">
      <sharedItems containsString="0" containsBlank="1" containsNumber="1">
        <n v="0.0011786892975011788"/>
        <n v="0.00170873786407767"/>
        <n v="0.0051307030362071765"/>
        <n v="0.032073310423825885"/>
        <n v="0.005793479495626491"/>
        <n v="0.02172691515265031"/>
        <n v="0.007128944292948968"/>
        <n v="0.0012070711003815903"/>
        <n v="0.0106333795654184"/>
        <n v="0.0020860307869371313"/>
        <n v="0.009146681539319575"/>
        <n v="0.0022673031026252985"/>
        <n v="0.0031158430675806473"/>
        <n v="5.929439667951378E-4"/>
        <n v="0.025"/>
        <n v="0.009045226130653266"/>
        <n v="0.0010334137099552187"/>
        <n v="0.001174053419430584"/>
        <n v="0.0"/>
        <n v="0.007372867846325522"/>
        <n v="0.0013727496087226434"/>
        <n v="2.757859900717044E-4"/>
        <n v="0.0012872561639766314"/>
        <n v="0.006756756756756757"/>
        <n v="0.0020491803278688526"/>
        <n v="0.003474261107848894"/>
        <n v="0.004128551768801101"/>
        <n v="0.0011926058437686344"/>
        <n v="0.0023379517032527343"/>
        <n v="0.006398693032912427"/>
        <n v="7.558986330005772E-4"/>
        <n v="5.704506560182544E-4"/>
        <n v="3.270111183780249E-4"/>
        <n v="0.0226357183963169"/>
        <n v="3.003470677227018E-4"/>
        <n v="7.398782233219319E-4"/>
        <n v="0.007349338559529643"/>
        <n v="0.011834319526627219"/>
        <n v="0.002719788297559541"/>
        <n v="0.006593051005136917"/>
        <n v="0.001126759095083004"/>
        <n v="2.769200947066724E-4"/>
        <n v="0.010403120936280884"/>
        <n v="6.822736770286981E-4"/>
        <n v="0.013432477812425042"/>
        <n v="0.003417495536852844"/>
        <n v="0.0031900138696255203"/>
        <n v="0.033962264150943396"/>
        <n v="6.828504073844596E-4"/>
        <n v="2.524630171734962E-4"/>
        <n v="8.069722401549386E-5"/>
        <n v="3.654112181243964E-4"/>
        <n v="7.512539311939782E-4"/>
        <n v="0.02915228231683928"/>
        <n v="0.0035208384508310818"/>
        <n v="4.5003690302604816E-4"/>
        <n v="6.931875072207032E-4"/>
        <n v="0.007162409698067384"/>
        <n v="3.0009579981301725E-4"/>
        <n v="4.838748699586287E-4"/>
        <n v="4.981958194253667E-4"/>
        <n v="0.0011349381757362164"/>
        <n v="0.0076498551991694445"/>
        <n v="0.0026184241847179244"/>
        <n v="0.002870643637008725"/>
        <n v="0.00809666168410563"/>
        <n v="0.003952569169960474"/>
        <n v="5.55735056542811E-4"/>
        <n v="9.068521750345612E-4"/>
        <n v="0.001430615164520744"/>
        <n v="0.01988991743807856"/>
        <n v="0.00833897731120894"/>
        <n v="0.009280742459396751"/>
        <n v="0.01888772298006296"/>
        <n v="0.004004004004004004"/>
        <n v="0.058823529411764705"/>
        <n v="0.0010087418899904631"/>
        <n v="0.0014124293785310734"/>
        <n v="6.576102623234362E-4"/>
        <n v="8.28804347826087E-4"/>
        <n v="0.004223580158159598"/>
        <n v="0.0010649627263045794"/>
        <n v="0.0367561260210035"/>
        <n v="0.011917009602194788"/>
        <n v="0.0043882292204439855"/>
        <n v="0.0010239050484787697"/>
        <n v="0.004925373134328359"/>
        <n v="0.0019185853596185552"/>
        <n v="9.914110707098136E-4"/>
        <n v="0.005702127659574468"/>
        <n v="0.0053950863213811425"/>
        <n v="0.0015691548980049316"/>
        <n v="9.862956810631229E-4"/>
        <n v="6.478282329713722E-4"/>
        <n v="0.0011302643909919632"/>
        <n v="1.7482517482517483E-4"/>
        <n v="4.854588150289017E-4"/>
        <n v="0.0010547190784155214"/>
        <n v="0.015229885057471264"/>
        <n v="0.010903126206098032"/>
        <n v="0.009720896946564885"/>
        <n v="0.037873270211216316"/>
        <n v="0.0018832391713747645"/>
        <n v="5.924170616113745E-4"/>
        <n v="0.020086083213773313"/>
        <n v="3.3783783783783786E-4"/>
        <n v="8.827355510128229E-4"/>
        <n v="4.333960787357772E-4"/>
        <n v="0.0029682974334648586"/>
        <n v="0.03420582986317668"/>
        <n v="0.008214285714285714"/>
        <n v="0.06351183063511831"/>
        <n v="4.965123038170897E-4"/>
        <n v="0.002030835543766578"/>
        <n v="8.025682182985554E-4"/>
        <n v="0.02557544757033248"/>
        <n v="2.0397062822953495E-4"/>
        <n v="0.011940298507462687"/>
        <n v="2.0593080724876442E-4"/>
        <n v="4.068348250610252E-4"/>
        <n v="0.0011090945755192578"/>
        <n v="7.080873268528162E-4"/>
        <n v="0.010191034897713598"/>
        <n v="0.003838771593090211"/>
        <n v="7.487985187403847E-4"/>
        <n v="4.2011375387797313E-4"/>
        <n v="0.023084994753410283"/>
        <n v="7.830296127562642E-4"/>
        <n v="0.003134796238244514"/>
        <n v="0.009146341463414634"/>
        <n v="3.075030750307503E-4"/>
        <n v="0.007084329122567429"/>
        <n v="0.03188358404185742"/>
        <n v="0.0016777423759672281"/>
        <n v="0.01073714639686145"/>
        <n v="6.968964876417023E-4"/>
        <n v="9.956192751891676E-5"/>
        <n v="8.25973695914607E-4"/>
        <n v="1.9871826717671022E-4"/>
        <n v="3.145013723696249E-4"/>
        <n v="6.564141035258815E-4"/>
        <n v="3.940731399747793E-4"/>
        <n v="2.5629759812536613E-4"/>
        <n v="6.154603643525357E-4"/>
        <n v="0.0022506925207756235"/>
        <n v="0.02449091909741332"/>
        <n v="6.063155134836923E-4"/>
        <n v="6.628103157387323E-4"/>
        <n v="7.81092675425482E-4"/>
        <n v="3.95026106073097E-4"/>
        <n v="0.003264654672083575"/>
        <n v="0.0013346165020337013"/>
        <n v="0.011277173913043479"/>
        <n v="8.680555555555555E-4"/>
        <n v="4.379476798505139E-4"/>
        <n v="0.0010229641687166747"/>
        <n v="4.43824499112351E-4"/>
        <n v="0.0015770252324037184"/>
        <n v="0.002677376171352075"/>
        <n v="0.004621347644603459"/>
        <n v="6.500541711809318E-4"/>
        <n v="5.016722408026755E-4"/>
        <n v="0.013254113345521023"/>
        <n v="0.005028924533263213"/>
        <n v="3.762227238525207E-4"/>
        <n v="8.779485820302146E-4"/>
        <n v="0.002415114182692308"/>
        <n v="0.004397834912043302"/>
        <n v="5.493337113694357E-4"/>
        <n v="0.006748284054910243"/>
        <n v="0.0014044943820224719"/>
        <n v="0.022895622895622896"/>
        <n v="8.738398381722989E-4"/>
        <n v="9.405096308186196E-4"/>
        <n v="5.231167795934636E-4"/>
        <n v="0.01013299556681444"/>
        <n v="7.783671586715867E-4"/>
        <n v="0.0013744212962962963"/>
        <n v="0.005534287616511318"/>
        <n v="0.005448106782892944"/>
        <n v="0.0020665128796616685"/>
        <n v="0.00100412505427703"/>
        <n v="0.002547869054972205"/>
        <n v="0.011441647597254004"/>
        <n v="0.008183306055646482"/>
        <n v="0.001961883408071749"/>
        <n v="5.008765339343851E-4"/>
        <n v="0.008249852681202121"/>
        <n v="0.001712048285314235"/>
        <n v="0.0012843287881697714"/>
        <n v="3.4153005464480874E-4"/>
        <n v="3.675441052926351E-4"/>
        <n v="0.02378463146889702"/>
        <n v="2.294630564479119E-4"/>
        <n v="0.0034087130029930163"/>
        <n v="0.011477761836441894"/>
        <n v="0.011090073032188261"/>
        <n v="1.674256630056255E-4"/>
        <n v="0.011816838995568686"/>
        <n v="3.5236081747709656E-4"/>
        <n v="0.0013463491554415224"/>
        <n v="0.0013162364130434783"/>
        <n v="0.0026852846401718583"/>
        <n v="2.8327152863617637E-4"/>
        <n v="0.001052027543993879"/>
        <n v="4.546199213630406E-4"/>
        <n v="4.872065297138665E-4"/>
        <n v="2.9348986125933834E-4"/>
        <n v="4.28781443972558E-4"/>
        <n v="2.486737400530504E-4"/>
        <n v="9.233926128590971E-4"/>
        <n v="7.389162561576355E-4"/>
        <n v="0.038410596026490065"/>
        <n v="0.0012471727710491756"/>
        <n v="9.571209800918836E-4"/>
        <n v="0.001902084022494211"/>
        <n v="0.0016459669421971124"/>
        <n v="0.004807692307692308"/>
        <n v="4.02046783625731E-4"/>
        <n v="0.006622516556291391"/>
        <n v="0.001713796058269066"/>
        <n v="0.010416666666666666"/>
        <n v="3.69666244190959E-4"/>
        <n v="4.966448878686208E-4"/>
        <n v="0.0010232796111537478"/>
        <n v="0.0011731581417175035"/>
        <n v="0.0015746421896517804"/>
        <n v="0.0010069248162803844"/>
        <n v="0.001566023552994237"/>
        <n v="0.0037058405822829755"/>
        <n v="0.0055835340486095906"/>
        <n v="0.0023898586866167915"/>
        <n v="0.0013683104820875719"/>
        <n v="0.056955093099671415"/>
        <n v="0.006355204397114394"/>
        <n v="0.003092066744730679"/>
        <n v="4.883947246107367E-4"/>
        <n v="0.0011253657438667567"/>
        <n v="5.427899402931065E-4"/>
        <n v="2.998500749625187E-4"/>
        <n v="0.006220839813374806"/>
        <n v="0.0014339174233825198"/>
        <n v="0.0027739251040221915"/>
        <n v="2.3942371752165223E-4"/>
        <n v="0.021189786785996315"/>
        <n v="0.001445749954103176"/>
        <n v="0.017052136417091336"/>
        <n v="0.0011663552119598607"/>
        <n v="0.004519595448798989"/>
        <n v="0.005043294030950626"/>
        <n v="9.305902282453638E-4"/>
        <n v="0.011357769747031492"/>
        <n v="0.0011423761423761424"/>
        <n v="0.0026944995044598614"/>
        <n v="0.0015350877192982456"/>
        <n v="4.677078249552627E-4"/>
        <n v="3.641320585599044E-4"/>
        <n v="0.004784688995215311"/>
        <n v="0.004949918471931051"/>
        <n v="6.912017694765298E-4"/>
        <n v="1.9260135646383909E-4"/>
        <n v="6.018268538516919E-4"/>
        <n v="3.1575623618566466E-4"/>
        <n v="3.661662394727206E-4"/>
        <n v="0.0019502089995010415"/>
        <n v="0.002029447339039821"/>
        <n v="0.02030456852791878"/>
        <n v="5.644756648268941E-4"/>
        <n v="0.0010771199884626478"/>
        <n v="0.0015638031693077565"/>
        <n v="0.003051438535309503"/>
        <n v="0.0028355066558000542"/>
        <n v="0.0011528649921507064"/>
        <n v="5.045061008323121E-4"/>
        <n v="0.027935723114956738"/>
        <n v="0.008805937084625608"/>
        <n v="0.0015458853444290338"/>
        <n v="0.01375"/>
        <n v="0.0032236842105263157"/>
        <n v="0.02621393384940183"/>
        <n v="3.9761821778678825E-4"/>
        <n v="0.002367537760728842"/>
        <n v="0.007472826086956522"/>
        <n v="0.05360623781676413"/>
        <n v="3.2075441438262796E-4"/>
        <n v="0.004567450128382382"/>
        <n v="0.0013363267051528759"/>
        <n v="2.9611497157296275E-4"/>
        <n v="7.341972776431102E-4"/>
        <n v="0.004256828662646328"/>
        <n v="0.004464285714285714"/>
        <n v="0.0017470337041508265"/>
        <n v="0.001640609920864698"/>
        <n v="6.072793883402358E-4"/>
        <n v="0.0029226014512227895"/>
        <n v="0.001115305422100206"/>
        <n v="0.0024931224209078402"/>
        <n v="0.0032396331738437003"/>
        <n v="0.00574577861163227"/>
        <n v="0.0013092688016134299"/>
        <n v="0.004259694477085781"/>
        <n v="0.009753454348415064"/>
        <n v="6.081173862722405E-4"/>
        <n v="0.002398081534772182"/>
        <n v="0.003694231315714692"/>
        <n v="0.0061707233459033254"/>
        <n v="1.5866299978844933E-4"/>
        <n v="0.0013054830287206266"/>
        <n v="4.663461103112294E-4"/>
        <n v="5.908847663217981E-4"/>
        <n v="0.0045460491889063315"/>
        <n v="0.011166253101736972"/>
        <n v="0.0015426354422148037"/>
        <n v="0.004586976889444098"/>
        <n v="7.577671129072998E-4"/>
        <n v="3.408527516113039E-4"/>
        <n v="0.004870920603994155"/>
        <n v="4.7680822773080666E-4"/>
        <n v="0.001874375208263912"/>
        <n v="4.4784175629394445E-4"/>
        <n v="0.007736943907156673"/>
        <n v="4.090944093639304E-4"/>
        <n v="0.0023874488403819918"/>
        <n v="2.6513868226074914E-4"/>
        <n v="0.002545759216292859"/>
        <n v="0.001286764705882353"/>
        <n v="0.005863539445628998"/>
        <n v="6.684491978609625E-4"/>
        <n v="0.0039775386055217596"/>
        <n v="3.4594095940959407E-4"/>
        <n v="0.003408325852782765"/>
        <n v="0.00990880392844616"/>
        <n v="0.007334963325183374"/>
        <n v="0.0023832221163012394"/>
        <n v="0.0012199089134677945"/>
        <n v="0.0012656595011723284"/>
        <n v="0.004800232738557021"/>
        <n v="0.0023940627244433805"/>
        <n v="0.008336989907854322"/>
        <n v="0.00206794682422452"/>
        <n v="0.0031553654414871145"/>
        <n v="4.743695241783242E-4"/>
        <n v="3.4867286391173594E-4"/>
        <n v="7.159904534606205E-4"/>
        <n v="0.0034947027663331373"/>
        <n v="0.002179993418887792"/>
        <n v="5.421523448088912E-4"/>
        <n v="0.0027237769707327496"/>
        <n v="0.01792573623559539"/>
        <n v="0.006947557149260422"/>
        <n v="3.089204854929314E-4"/>
        <n v="0.0012558279850859709"/>
        <n v="0.0028750884642604387"/>
        <n v="2.288329519450801E-4"/>
        <n v="2.266839378238342E-4"/>
        <n v="0.0013972321135576535"/>
        <n v="3.397893306150187E-4"/>
        <n v="2.6523188845104575E-4"/>
        <n v="0.002844950213371266"/>
        <n v="0.0024257657236380643"/>
        <n v="4.164072229140722E-4"/>
        <n v="0.010894615545778337"/>
        <n v="0.005843486231524271"/>
        <n v="0.005352314738178006"/>
        <n v="0.004033779273919731"/>
        <n v="0.00243738007571436"/>
        <n v="0.0024543774543774543"/>
        <n v="5.332156581536029E-4"/>
        <n v="4.5581767293082767E-4"/>
        <n v="0.011054958938723942"/>
        <n v="0.013735645124971853"/>
        <n v="0.005568861109488483"/>
        <n v="0.002066115702479339"/>
        <n v="2.66922912662823E-4"/>
        <n v="5.356891123537427E-4"/>
        <n v="6.081293157564344E-4"/>
        <n v="0.0127361673414305"/>
        <n v="7.258041334904711E-4"/>
        <n v="2.4991669443518826E-4"/>
        <n v="0.029585798816568046"/>
        <n v="0.001236902764079581"/>
        <n v="0.0012276287546021862"/>
        <n v="0.00805339911485163"/>
        <n v="3.232957694439313E-4"/>
        <n v="0.014774447471995156"/>
        <n v="0.006030660554595326"/>
        <n v="3.8589207170446386E-4"/>
        <n v="0.003064873148305806"/>
        <n v="0.005021598272138229"/>
        <n v="0.0014939309056956115"/>
        <n v="5.897317452731603E-4"/>
        <n v="2.9810623165500114E-4"/>
        <n v="2.776896223421136E-4"/>
        <n v="5.761118028582579E-4"/>
        <n v="3.9436900958466454E-4"/>
        <n v="4.892646238920432E-4"/>
        <n v="5.481047565215902E-4"/>
        <n v="1.6989466530750936E-4"/>
        <n v="3.671946969355348E-4"/>
        <n v="0.005930930930930931"/>
        <n v="0.0036975190839694657"/>
        <n v="0.0034068495606957147"/>
        <n v="0.013550135501355014"/>
        <n v="4.517082785808147E-4"/>
        <n v="2.8198517563648084E-4"/>
        <n v="0.006924992219109866"/>
        <n v="4.8249241797628894E-4"/>
        <n v="0.00763653193458809"/>
        <n v="6.87515720633856E-4"/>
        <n v="7.34717868338558E-4"/>
        <n v="0.018659180977542933"/>
        <n v="5.943836852232882E-4"/>
        <n v="0.002051983584131327"/>
        <n v="0.0011438253804143359"/>
        <n v="0.006650437482359582"/>
        <n v="6.706472827968155E-4"/>
        <n v="6.295673517528271E-4"/>
        <n v="3.223159868729489E-4"/>
        <n v="3.025901718712176E-4"/>
        <n v="3.678974508659272E-4"/>
        <n v="4.2402662654871366E-4"/>
        <n v="3.989164316461333E-4"/>
        <n v="4.7424670991344996E-4"/>
        <n v="0.001435098889860284"/>
        <n v="5.001176747469993E-4"/>
        <n v="7.085346215780998E-4"/>
        <n v="0.001146593154594911"/>
        <n v="0.0010284538909838875"/>
        <n v="0.005459815756035579"/>
        <n v="8.588012319355602E-4"/>
        <n v="4.938335780841856E-4"/>
        <n v="6.689340008590521E-4"/>
        <n v="0.003676470588235294"/>
        <n v="0.0050179503916449085"/>
        <n v="0.008284339925173703"/>
        <n v="0.010813246226627618"/>
        <n v="4.582111436950147E-4"/>
        <n v="9.46236559139785E-4"/>
        <n v="0.0012898470609913396"/>
        <n v="6.976244991413852E-4"/>
        <n v="6.333544451481716E-4"/>
        <n v="0.0023913447251114415"/>
        <n v="0.014218009478672985"/>
        <n v="0.001434988769653107"/>
        <n v="9.861932938856016E-4"/>
        <n v="4.7472110135295516E-4"/>
        <n v="5.658242172764995E-4"/>
        <n v="9.828358360184004E-4"/>
        <n v="4.828139303160163E-4"/>
        <n v="4.594652754756047E-4"/>
        <n v="0.016490129995185364"/>
        <n v="7.392257841953527E-4"/>
        <n v="0.005988023952095809"/>
        <n v="0.001111675817637083"/>
        <n v="0.0014705882352941176"/>
        <n v="7.905046890424481E-4"/>
        <n v="0.0011412120190374914"/>
        <n v="0.00213089802130898"/>
        <n v="3.3127208480565373E-4"/>
        <n v="6.278026905829596E-4"/>
        <n v="3.8109756097560977E-4"/>
        <n v="0.002449979583503471"/>
        <n v="0.008178844056706653"/>
        <n v="1.0042849491162292E-4"/>
        <n v="0.011684782608695652"/>
        <n v="0.0013736263736263737"/>
        <n v="3.4522439585730726E-4"/>
        <n v="0.007770762506070908"/>
        <n v="7.563025210084033E-4"/>
        <n v="4.896117166212534E-4"/>
        <n v="5.213160333642262E-4"/>
        <n v="8.49780701754386E-4"/>
        <n v="0.001046849453638684"/>
        <n v="1.434893010789883E-4"/>
        <n v="6.659717396340051E-4"/>
        <n v="0.0012101210121012102"/>
        <n v="0.010044313146233382"/>
        <n v="2.9197080291970805E-4"/>
        <n v="3.3056290139780884E-4"/>
        <n v="9.818360333824251E-4"/>
        <n v="0.0055658627087198514"/>
        <n v="5.908302764765817E-4"/>
        <n v="0.005653266331658292"/>
        <n v="0.0011323257728174066"/>
        <n v="9.334415584415584E-4"/>
        <n v="0.009311155306454528"/>
        <n v="5.414255679386757E-4"/>
        <n v="4.911345860887216E-4"/>
        <n v="0.012583412774070544"/>
        <n v="3.391411251006825E-4"/>
        <n v="3.6842105263157896E-4"/>
        <n v="4.4177680638550173E-4"/>
        <n v="7.506605813115541E-4"/>
        <n v="0.0030809859154929575"/>
        <n v="0.0024202733485193624"/>
        <n v="0.012654502648616834"/>
        <n v="0.008746948738812042"/>
        <n v="3.4638032559750607E-4"/>
        <n v="4.545887029421404E-4"/>
        <n v="0.0016754559437486267"/>
        <n v="0.0013904338153503894"/>
        <n v="0.014112903225806451"/>
        <n v="0.0010993893530787083"/>
        <n v="3.227699530516432E-4"/>
        <n v="0.001066272965879265"/>
        <n v="3.050640634533252E-4"/>
        <n v="0.002471687938162862"/>
        <n v="7.272727272727272E-4"/>
        <n v="1.4330753797649757E-4"/>
        <n v="1.6431153466973383E-4"/>
        <n v="6.008103136502933E-4"/>
        <n v="0.015133876600698487"/>
        <n v="0.0014200511218403862"/>
        <n v="0.004600585529067336"/>
        <n v="6.29775958145668E-4"/>
        <n v="7.912727886563133E-4"/>
        <n v="6.228797063567099E-4"/>
        <n v="0.0036458333333333334"/>
        <n v="5.118889325867246E-4"/>
        <n v="5.780175480199194E-4"/>
        <n v="4.0488810365135454E-4"/>
        <n v="4.161479553342387E-4"/>
        <n v="0.005602988260405549"/>
        <n v="2.2435897435897436E-4"/>
        <n v="3.1868993920376547E-4"/>
        <n v="7.275372862859222E-4"/>
        <n v="0.013839179193509903"/>
        <n v="0.00305055200464846"/>
        <n v="5.862749938286843E-4"/>
        <n v="2.2802850356294538E-4"/>
        <n v="6.947543744219966E-4"/>
        <n v="4.993009786299181E-4"/>
        <n v="0.002092925910422771"/>
        <n v="9.42507068803016E-4"/>
        <n v="2.5933609958506224E-4"/>
        <n v="0.0028721876495931067"/>
        <n v="0.001519756838905775"/>
        <n v="2.1043771043771043E-4"/>
        <n v="8.669899337097962E-4"/>
        <n v="3.239806568327303E-4"/>
        <n v="3.608545034642032E-5"/>
        <n v="0.009389360197949805"/>
        <n v="2.5297242600556537E-4"/>
        <n v="9.185092934356167E-4"/>
        <n v="0.001157304574437353"/>
        <n v="2.650098642560584E-4"/>
        <n v="0.0011148774385857747"/>
        <n v="0.008723599632690543"/>
        <n v="0.0030165289256198348"/>
        <n v="0.016057585825027684"/>
        <n v="5.296610169491525E-4"/>
        <n v="5.411585365853659E-4"/>
        <n v="0.001143085115609443"/>
        <n v="4.065683373613715E-4"/>
        <n v="0.04638218923933209"/>
        <n v="6.295659375250875E-4"/>
        <n v="0.00401057121661721"/>
        <n v="4.6938186019641827E-4"/>
        <n v="0.004074074074074074"/>
        <n v="4.7529223045732026E-4"/>
        <n v="8.353831159790226E-4"/>
        <n v="3.1624928349771706E-4"/>
        <n v="1.8431141256266588E-4"/>
        <n v="1.3950995293374746E-4"/>
        <n v="0.0011500862564692352"/>
        <n v="0.0041153209490527864"/>
        <n v="1.169864295741694E-4"/>
        <n v="2.025931928687196E-4"/>
        <n v="3.6902638538655513E-4"/>
        <n v="0.00503845133916733"/>
        <n v="5.913198969684212E-4"/>
        <n v="6.096017624977274E-4"/>
        <n v="5.745906041945114E-4"/>
        <n v="0.0028503562945368173"/>
        <n v="0.0017344778927563499"/>
        <n v="5.595159151193634E-4"/>
        <n v="5.531865852253083E-4"/>
        <n v="2.3326335432703523E-4"/>
        <n v="9.314239143089999E-5"/>
        <n v="3.3783783783783784E-5"/>
        <n v="5.655452436194896E-4"/>
        <n v="1.8610421836228288E-4"/>
        <n v="0.001034596921039563"/>
        <n v="1.632306612474087E-4"/>
        <n v="5.139209463358338E-4"/>
        <n v="0.004016064257028112"/>
        <n v="3.6101490314647053E-4"/>
        <n v="0.014915966386554623"/>
        <n v="0.0010627827969674048"/>
        <n v="8.300132802124833E-5"/>
        <n v="0.005241482590789966"/>
        <n v="8.278577011028454E-4"/>
        <n v="0.00145985401459854"/>
        <n v="3.9151739779678734E-4"/>
        <n v="0.001404994817310184"/>
        <n v="0.0024954627949183303"/>
        <n v="5.901952146728615E-4"/>
        <n v="0.014870931537598204"/>
        <n v="3.2829940906106366E-4"/>
        <n v="0.011373578302712161"/>
        <n v="8.286424550675772E-4"/>
        <n v="5.787173733317586E-4"/>
        <n v="0.0017281105990783411"/>
        <n v="0.0010766853479548158"/>
        <n v="5.530099541791753E-4"/>
        <n v="0.001498930329903892"/>
        <n v="4.315195904062699E-4"/>
        <n v="7.505253677574302E-4"/>
        <n v="0.004969630038652678"/>
        <n v="4.901237119489799E-4"/>
        <n v="5.795202580124975E-4"/>
        <n v="1.5240804714488924E-4"/>
        <n v="0.003549801628732512"/>
        <n v="0.0012050612572805785"/>
        <n v="0.0011643702697457792"/>
        <n v="0.008541666666666666"/>
        <n v="8.708633988554367E-4"/>
        <n v="0.009745910198398886"/>
        <n v="0.0013198196087711622"/>
        <n v="0.001474182149137345"/>
        <n v="3.3722031360112754E-4"/>
        <n v="5.478518925312605E-4"/>
        <n v="1.0838933448948623E-4"/>
        <n v="3.642062511036553E-4"/>
        <n v="3.38855421686747E-4"/>
        <n v="0.007936507936507936"/>
        <n v="3.4782339846648526E-4"/>
        <n v="5.509641873278236E-4"/>
        <n v="0.0018975332068311196"/>
        <n v="0.0011423385077616425"/>
        <n v="9.9601593625498E-4"/>
        <n v="0.0015124016938898972"/>
        <n v="0.007853403141361256"/>
        <n v="0.004934660645867542"/>
        <n v="0.0017930062131132423"/>
        <n v="0.0014799569467070048"/>
        <n v="3.3921302578018993E-4"/>
        <n v="0.018249688925756947"/>
        <n v="7.434154630416313E-4"/>
        <n v="4.66893039049236E-4"/>
        <n v="0.010553728070175438"/>
        <n v="5.318310746927199E-4"/>
        <n v="6.082725060827251E-4"/>
        <n v="3.1312625250501E-4"/>
        <n v="0.001378286683630195"/>
        <n v="0.0014250366568914956"/>
        <n v="0.0019505638604773144"/>
        <n v="4.946335646140504E-4"/>
        <n v="6.930998063721176E-4"/>
        <n v="0.002468265162200282"/>
        <n v="0.00484207389749702"/>
        <n v="3.0205191211105716E-4"/>
        <n v="3.796472482435597E-4"/>
        <n v="3.880718954248366E-4"/>
        <n v="8.975586404978459E-5"/>
        <n v="7.136995973512967E-4"/>
        <n v="0.009933774834437087"/>
        <n v="0.005417956656346749"/>
        <n v="0.0017137173896411904"/>
        <n v="0.008981864095500459"/>
        <n v="9.779951100244498E-4"/>
        <n v="0.0023114176695039623"/>
        <n v="0.0029661016949152543"/>
        <n v="0.001532997225490937"/>
        <n v="6.616655066037655E-4"/>
        <n v="3.072331460674157E-4"/>
        <n v="7.90104620749782E-4"/>
        <n v="3.4578146611341634E-4"/>
        <n v="3.5033632286995514E-4"/>
        <n v="3.574653822998194E-4"/>
        <n v="0.0021638938848920863"/>
        <n v="0.002288329519450801"/>
        <n v="0.005731345885634589"/>
        <n v="1.6021532940271724E-4"/>
        <n v="0.010897110998479472"/>
        <n v="2.9678156876538866E-4"/>
        <n v="0.002686288250408783"/>
        <n v="6.069158056048675E-4"/>
        <n v="3.6101083032490973E-4"/>
        <n v="2.738654147104851E-4"/>
        <n v="4.0380473797559227E-4"/>
        <n v="5.012531328320802E-4"/>
        <n v="3.7756392245012646E-4"/>
        <n v="0.00357891061452514"/>
        <n v="8.808632459810614E-4"/>
        <n v="0.0014003150708909505"/>
        <n v="6.850419084461637E-4"/>
        <n v="2.9251170046801873E-4"/>
        <n v="0.0011948342485255236"/>
        <n v="0.010383386581469648"/>
        <n v="0.001960608237547893"/>
        <n v="0.0016120245696013735"/>
        <n v="0.0014493403260268651"/>
        <n v="6.764481707317073E-4"/>
        <n v="5.050774579165651E-4"/>
        <n v="1.4432425862907146E-4"/>
        <n v="5.26743521054691E-4"/>
        <n v="0.0018219677251431546"/>
        <n v="4.902782768395417E-4"/>
        <n v="0.0011419475225891494"/>
        <n v="7.815840102607952E-4"/>
        <n v="0.004700352526439483"/>
        <n v="2.3223409196470042E-4"/>
        <n v="1.7242330611344075E-4"/>
        <n v="2.0340236686390532E-4"/>
        <n v="0.014779270633397313"/>
        <n v="2.8491608842988545E-4"/>
        <n v="0.0018140589569160999"/>
        <n v="6.140198797965788E-4"/>
        <n v="0.012132921174652242"/>
        <n v="6.403018186165761E-4"/>
        <n v="0.001247802611752888"/>
        <n v="0.0017857142857142857"/>
        <n v="6.581702453236452E-4"/>
        <n v="0.03289918809201624"/>
        <n v="9.200841219768665E-4"/>
        <n v="0.019350380096751902"/>
        <n v="3.6449790413705123E-4"/>
        <n v="2.9400235201881614E-4"/>
        <n v="6.767731456415809E-4"/>
        <n v="0.001526432376445736"/>
        <n v="6.623101377605087E-4"/>
        <n v="7.065217391304348E-4"/>
        <n v="0.001488095238095238"/>
        <n v="6.162993039443155E-4"/>
        <n v="0.03980891719745223"/>
        <n v="4.0007112375533427E-4"/>
        <n v="0.0011015126283652511"/>
        <n v="7.506883782757311E-4"/>
        <n v="0.02180349932705249"/>
        <n v="4.102454337899543E-4"/>
        <n v="0.0019463378775728415"/>
        <n v="0.013782542113323124"/>
        <n v="8.365091463414634E-4"/>
        <n v="0.01615933859451334"/>
        <n v="0.0018440463645943098"/>
        <n v="5.639466457434288E-4"/>
        <n v="0.004119464469618949"/>
        <n v="0.010600490196078432"/>
        <m/>
      </sharedItems>
    </cacheField>
    <cacheField name="CR Control" numFmtId="0">
      <sharedItems containsString="0" containsBlank="1" containsNumber="1">
        <n v="0.0"/>
        <n v="0.0015883100381194409"/>
        <n v="0.003750815394651011"/>
        <n v="0.03614457831325301"/>
        <n v="0.005633802816901409"/>
        <n v="0.013779527559055118"/>
        <n v="0.0074554294975688815"/>
        <n v="5.46448087431694E-4"/>
        <n v="0.004975124378109453"/>
        <n v="0.0015101177891875567"/>
        <n v="0.008184143222506393"/>
        <n v="0.0059121621621621625"/>
        <n v="0.0018968476199078673"/>
        <n v="0.013157894736842105"/>
        <n v="0.002932551319648094"/>
        <n v="2.813731007315701E-4"/>
        <n v="0.005538832028898254"/>
        <n v="1.157943492357573E-4"/>
        <n v="2.5290844714213456E-4"/>
        <n v="0.003305785123966942"/>
        <n v="0.001375515818431912"/>
        <n v="9.596928982725527E-4"/>
        <n v="0.001455604075691412"/>
        <n v="0.0071204188481675396"/>
        <n v="1.224839750132691E-4"/>
        <n v="4.4238000442380006E-4"/>
        <n v="3.728560775540641E-4"/>
        <n v="0.027450980392156862"/>
        <n v="6.37213254035684E-4"/>
        <n v="4.415011037527594E-4"/>
        <n v="0.01485148514851485"/>
        <n v="0.003389830508474576"/>
        <n v="0.003471017007983339"/>
        <n v="7.814345684845622E-4"/>
        <n v="0.05128205128205128"/>
        <n v="1.0853049706967658E-4"/>
        <n v="0.011135857461024499"/>
        <n v="0.0032248607446496626"/>
        <n v="0.0010775862068965517"/>
        <n v="0.06976744186046512"/>
        <n v="2.1515291224834794E-4"/>
        <n v="3.551136363636364E-4"/>
        <n v="0.0211864406779661"/>
        <n v="0.00528062764031382"/>
        <n v="9.347978499649451E-4"/>
        <n v="1.5971039182282793E-4"/>
        <n v="1.3917884481558804E-4"/>
        <n v="0.0045362903225806455"/>
        <n v="0.0011098779134295228"/>
        <n v="0.0038956639566395663"/>
        <n v="0.017126546146527116"/>
        <n v="0.019011406844106463"/>
        <n v="1.8450184501845018E-4"/>
        <n v="1.0919414719371041E-4"/>
        <n v="0.0018501387604070306"/>
        <n v="0.009708737864077669"/>
        <n v="0.010517799352750809"/>
        <n v="0.038461538461538464"/>
        <n v="0.036231884057971016"/>
        <n v="0.005084745762711864"/>
        <n v="0.045454545454545456"/>
        <n v="1.6181229773462783E-4"/>
        <n v="4.0330711837063924E-4"/>
        <n v="1.3280212483399734E-4"/>
        <n v="8.81057268722467E-4"/>
        <n v="0.004807692307692308"/>
        <n v="0.0684931506849315"/>
        <n v="0.005739514348785872"/>
        <n v="0.0034662045060658577"/>
        <n v="5.860290670417253E-5"/>
        <n v="0.0037333333333333333"/>
        <n v="6.339814032121725E-4"/>
        <n v="2.044913741820345E-4"/>
        <n v="0.002842703727100442"/>
        <n v="0.004713275726630008"/>
        <n v="0.0010861694424330196"/>
        <n v="3.208213025344883E-4"/>
        <n v="2.1235931195582927E-4"/>
        <n v="7.575757575757576E-5"/>
        <n v="7.052186177715092E-4"/>
        <n v="0.031578947368421054"/>
        <n v="0.010606060606060607"/>
        <n v="0.016176470588235296"/>
        <n v="0.06611570247933884"/>
        <n v="0.07228915662650602"/>
        <n v="1.6501650165016502E-4"/>
        <n v="2.3824650571791615E-4"/>
        <n v="0.009345794392523364"/>
        <n v="0.0017730496453900709"/>
        <n v="0.024691358024691357"/>
        <n v="1.1022927689594356E-4"/>
        <n v="0.001284796573875803"/>
        <n v="0.0015552099533437014"/>
        <n v="0.00283860502838605"/>
        <n v="0.0010416666666666667"/>
        <n v="1.1512779184895233E-4"/>
        <n v="6.836827711941659E-5"/>
        <n v="0.0022522522522522522"/>
        <n v="0.0011494252873563218"/>
        <n v="9.996001599360256E-5"/>
        <n v="7.01655907942745E-5"/>
        <n v="0.003003003003003003"/>
        <n v="0.0026327336551118913"/>
        <n v="0.008503401360544218"/>
        <n v="2.6870787822449457E-4"/>
        <n v="0.005592841163310962"/>
        <n v="1.6097875080489375E-4"/>
        <n v="1.1138338159946537E-4"/>
        <n v="0.0012224938875305623"/>
        <n v="0.006756756756756757"/>
        <n v="9.221689413500554E-5"/>
        <n v="1.3551053594416967E-4"/>
        <n v="0.0014545454545454545"/>
        <n v="7.004763239002522E-4"/>
        <n v="0.0025099351600083664"/>
        <n v="1.1258363355635616E-4"/>
        <n v="5.385029617662897E-4"/>
        <n v="0.0014150943396226414"/>
        <n v="1.3069503620252504E-4"/>
        <n v="2.317936614969656E-4"/>
        <n v="0.004108885464817668"/>
        <n v="1.9755037534571315E-4"/>
        <n v="0.002306079664570231"/>
        <n v="7.387524932896648E-5"/>
        <n v="0.009779951100244499"/>
        <n v="4.008980115458627E-5"/>
        <n v="0.009433962264150943"/>
        <n v="1.5075376884422112E-4"/>
        <n v="0.0017921146953405018"/>
        <n v="0.0031482541499713796"/>
        <n v="6.984866123399302E-4"/>
        <n v="0.003947368421052632"/>
        <n v="2.5629410642761776E-4"/>
        <n v="1.4362313289927232E-4"/>
        <n v="1.2236906510034264E-4"/>
        <n v="2.2779043280182233E-4"/>
        <n v="0.011811023622047244"/>
        <n v="0.00390625"/>
        <n v="1.851303317535545E-4"/>
        <n v="0.004056795131845842"/>
        <n v="5.332764505119454E-5"/>
        <n v="1.8086816720257233E-4"/>
        <n v="2.4713325425069197E-4"/>
        <n v="0.0010741138560687433"/>
        <n v="0.004531722054380665"/>
        <n v="8.19000819000819E-4"/>
        <n v="0.0016181229773462784"/>
        <n v="1.0370575221238938E-4"/>
        <n v="4.505957592794564E-4"/>
        <n v="1.7287666775138303E-4"/>
        <n v="3.5285815102328866E-4"/>
        <n v="0.003600654664484452"/>
        <n v="0.0011148272017837235"/>
        <n v="0.0011792452830188679"/>
        <n v="0.03125"/>
        <n v="0.004540295119182747"/>
        <n v="0.001339405304045004"/>
        <n v="7.318367272261559E-5"/>
        <n v="0.04411764705882353"/>
        <n v="3.7195355730659845E-4"/>
        <n v="1.7752529735487306E-4"/>
        <n v="0.008567931456548347"/>
        <n v="5.666141111549073E-4"/>
        <n v="0.00558659217877095"/>
        <n v="2.8255801948563573E-4"/>
        <n v="0.001976284584980237"/>
        <n v="0.0024942440521872602"/>
        <n v="9.133178346064431E-4"/>
        <n v="0.005291005291005291"/>
        <n v="7.668711656441718E-4"/>
        <n v="0.003246753246753247"/>
        <n v="0.0026954177897574125"/>
        <n v="0.0020067922198209326"/>
        <n v="1.055386693684566E-4"/>
        <n v="4.4656147662994937E-4"/>
        <n v="4.679457182966776E-4"/>
        <n v="3.245117792932424E-4"/>
        <n v="6.872488898287165E-4"/>
        <n v="9.54380606986066E-4"/>
        <n v="0.001673258290234256"/>
        <n v="3.6310820624546115E-4"/>
        <n v="2.800179211469534E-5"/>
        <n v="0.011128775834658187"/>
        <n v="0.002789400278940028"/>
        <n v="3.4698126301179735E-4"/>
        <n v="0.058823529411764705"/>
        <n v="0.005893909626719057"/>
        <n v="5.070993914807302E-5"/>
        <n v="0.0039503386004514675"/>
        <n v="0.004878048780487805"/>
        <n v="0.022988505747126436"/>
        <n v="4.71342383107089E-5"/>
        <n v="0.0015376729882111738"/>
        <n v="4.938271604938272E-4"/>
        <n v="8.021390374331551E-5"/>
        <n v="5.2820621170504965E-5"/>
        <n v="0.004301075268817204"/>
        <n v="0.001135933358576297"/>
        <n v="2.7805239742956006E-4"/>
        <n v="2.7925160569673273E-4"/>
        <n v="4.9181134116952735E-5"/>
        <n v="0.001644736842105263"/>
        <n v="0.0011907339250920113"/>
        <n v="9.950248756218905E-4"/>
        <n v="0.0026034886748242643"/>
        <n v="2.1555181264035933E-4"/>
        <n v="9.157509157509158E-4"/>
        <n v="0.006172839506172839"/>
        <n v="0.0029154518950437317"/>
        <n v="9.216589861751152E-4"/>
        <n v="1.3232764324467382E-4"/>
        <n v="7.881462799495586E-5"/>
        <n v="8.344923504867872E-4"/>
        <n v="2.271210323346188E-4"/>
        <n v="0.0021227325357005018"/>
        <n v="3.594536304816679E-4"/>
        <n v="1.0602205258693808E-5"/>
        <n v="6.0621369032583986E-5"/>
        <n v="7.967746561917359E-5"/>
        <n v="0.013888888888888888"/>
        <n v="2.1204410517387616E-5"/>
        <n v="0.0018467220683287165"/>
        <n v="8.275862068965517E-4"/>
        <n v="4.240882103477523E-5"/>
        <n v="5.154639175257732E-4"/>
        <n v="0.0017391304347826088"/>
        <n v="3.3707865168539324E-4"/>
        <n v="1.6526896343306135E-4"/>
        <n v="9.602194787379973E-4"/>
        <n v="0.00510204081632653"/>
        <n v="0.002410122514561157"/>
        <n v="4.0293335482311224E-5"/>
        <n v="4.4335084569173816E-5"/>
        <n v="8.054772452678212E-4"/>
        <n v="0.0013477088948787063"/>
        <n v="1.2212994626282364E-4"/>
        <n v="0.0023523261892315736"/>
        <n v="0.017543859649122806"/>
        <n v="5.4809536859413536E-5"/>
        <n v="1.937684079987599E-4"/>
        <n v="0.002126151665485471"/>
        <n v="1.1663167716351762E-4"/>
        <n v="9.793360101850946E-5"/>
        <n v="2.504522053708084E-4"/>
        <n v="0.0030758714969241286"/>
        <n v="7.415592023789219E-6"/>
        <n v="9.640269630925985E-5"/>
        <n v="0.0022123893805309734"/>
        <n v="5.41907514450867E-4"/>
        <n v="0.0022389042539180826"/>
        <n v="0.002536354413256679"/>
        <n v="0.003032345013477089"/>
        <n v="6.648199445983379E-5"/>
        <n v="9.578544061302682E-5"/>
        <n v="4.730368968779565E-4"/>
        <n v="1.6471750947125678E-4"/>
        <n v="0.0016666666666666668"/>
        <n v="4.8201348154629924E-5"/>
        <n v="1.921598770176787E-4"/>
        <n v="1.95851508946853E-4"/>
        <n v="0.0011838989739542227"/>
        <n v="4.3878894251864854E-4"/>
        <n v="6.165988407941794E-5"/>
        <n v="3.657109420713868E-5"/>
        <n v="2.3500658018424517E-5"/>
        <n v="3.7077960118946094E-6"/>
        <n v="1.3489815189531904E-4"/>
        <n v="0.0012825994014536127"/>
        <n v="0.0037019898195279964"/>
        <n v="2.5150589152550897E-5"/>
        <n v="5.0301178305101795E-5"/>
        <n v="1.3469827586206896E-4"/>
        <n v="0.0012531328320802004"/>
        <n v="9.584052137243626E-5"/>
        <n v="0.0016406890894175555"/>
        <n v="2.1779638458001597E-4"/>
        <n v="0.0020026702269692926"/>
        <n v="1.0626992561105207E-4"/>
        <n v="1.0151482680442605E-4"/>
        <n v="0.0011299435028248588"/>
        <n v="1.1323745895142112E-4"/>
        <n v="4.631773969430292E-4"/>
        <n v="3.441629955947137E-5"/>
        <n v="5.605381165919282E-4"/>
        <n v="5.0207104305259195E-5"/>
        <n v="4.4802867383512545E-4"/>
        <n v="0.0021937842778793418"/>
        <n v="1.6134236850596966E-4"/>
        <n v="0.0022156573116691287"/>
        <n v="0.0017543859649122807"/>
        <n v="0.002278481012658228"/>
        <n v="0.041666666666666664"/>
        <n v="9.165902841429881E-4"/>
        <n v="0.004032258064516129"/>
        <n v="1.727868879435892E-4"/>
        <n v="1.0824853864472829E-4"/>
        <n v="0.0013856812933025404"/>
        <n v="2.1252768990575214E-4"/>
        <n v="1.890359168241966E-4"/>
        <n v="2.3277467411545624E-4"/>
        <n v="0.0011033468186833395"/>
        <n v="8.741258741258741E-6"/>
        <n v="0.007751937984496124"/>
        <n v="5.080655404547187E-5"/>
        <n v="0.0035810205908683975"/>
        <n v="7.092198581560284E-4"/>
        <n v="1.5984654731457802E-4"/>
        <n v="1.5873833058758924E-4"/>
        <n v="3.4770514603616136E-5"/>
        <n v="1.815211472136504E-4"/>
        <n v="0.0014184397163120568"/>
        <n v="0.002512562814070352"/>
        <n v="0.004149377593360996"/>
        <n v="1.301308744794765E-4"/>
        <n v="2.6567481402763017E-4"/>
        <n v="2.204286489419425E-4"/>
        <n v="1.812250815512867E-4"/>
        <n v="2.5403277022735933E-4"/>
        <n v="4.3706293706293706E-5"/>
        <n v="0.0055147058823529415"/>
        <n v="0.002206693637366679"/>
        <n v="0.006493506493506494"/>
        <n v="0.007481296758104738"/>
        <n v="2.153316106804479E-4"/>
        <n v="2.638522427440633E-4"/>
        <n v="0.0017281105990783411"/>
        <n v="1.8397813288477714E-4"/>
        <n v="7.723200494284832E-5"/>
        <n v="1.85901249256395E-5"/>
        <n v="2.0610057708161583E-4"/>
        <n v="1.4326647564469913E-4"/>
        <n v="0.0033100404560500183"/>
        <n v="1.3950892857142856E-4"/>
        <n v="3.752626838787151E-5"/>
        <n v="0.002857142857142857"/>
        <n v="0.001838235294117647"/>
        <n v="7.549967054689216E-5"/>
        <n v="1.1289230074508918E-4"/>
        <n v="4.5453512420172275E-6"/>
        <n v="2.862595419847328E-5"/>
        <n v="3.283209665769256E-5"/>
        <n v="0.0010618529333687285"/>
        <n v="1.8625659173719195E-4"/>
        <n v="1.542203672396897E-4"/>
        <n v="0.002617801047120419"/>
        <n v="7.757951900698216E-4"/>
        <n v="0.003105590062111801"/>
        <n v="1.958863858961802E-4"/>
        <n v="4.304407713498623E-5"/>
        <n v="1.3083133971291867E-4"/>
        <n v="1.4312977099236642E-4"/>
        <n v="9.465535309827254E-5"/>
        <n v="1.1363378105043067E-4"/>
        <n v="3.595828838547285E-4"/>
        <n v="0.00641025641025641"/>
        <n v="0.0034655371582595304"/>
        <n v="2.727210745210336E-5"/>
        <n v="5.5438518682780794E-5"/>
        <n v="6.541077969649399E-5"/>
        <n v="9.494040663706474E-5"/>
        <n v="1.0222858311183807E-4"/>
        <n v="1.0239606799098914E-4"/>
        <n v="0.0056179775280898875"/>
        <n v="1.1113580795732385E-4"/>
        <n v="0.0036144578313253013"/>
        <n v="1.4237415929061573E-4"/>
        <n v="0.008450704225352112"/>
        <n v="3.5203003989673785E-4"/>
        <n v="4.089143324473523E-4"/>
        <n v="9.517766497461929E-4"/>
        <n v="4.773907729911396E-5"/>
        <n v="0.003257328990228013"/>
        <n v="4.988775255674732E-4"/>
        <n v="1.3151747612074482E-4"/>
        <n v="2.1179709837975219E-4"/>
        <n v="3.066857493355142E-4"/>
        <n v="4.6781437125748506E-5"/>
        <n v="2.3212627669452182E-4"/>
        <n v="0.0038314176245210726"/>
        <n v="0.005235602094240838"/>
        <n v="0.003472222222222222"/>
        <n v="4.0776986951364174E-4"/>
        <n v="3.324468085106383E-5"/>
        <n v="2.5473812920317912E-5"/>
        <n v="6.457167455876022E-4"/>
        <n v="2.269117313365101E-4"/>
        <n v="1.1902494762902305E-5"/>
        <n v="5.951247381451152E-5"/>
        <n v="2.3341130624070794E-4"/>
        <n v="4.647531231409875E-4"/>
        <n v="0.0037735849056603774"/>
        <n v="7.556675062972292E-4"/>
        <n v="4.3834015195791935E-4"/>
        <n v="4.33382862803368E-4"/>
        <n v="1.2065637065637066E-4"/>
        <n v="0.002770083102493075"/>
        <n v="0.0015157256536566881"/>
        <n v="0.001558846453624318"/>
        <n v="5.28429507503699E-5"/>
        <n v="5.094762584063583E-6"/>
        <n v="6.985191394244202E-5"/>
        <n v="0.0019102196752626551"/>
        <n v="0.0077348066298342545"/>
        <n v="1.127141568981064E-4"/>
        <n v="9.742790335151987E-4"/>
        <n v="1.575299306868305E-4"/>
        <n v="3.3227848101265823E-4"/>
        <n v="1.738147208261139E-4"/>
        <n v="1.1418131993605846E-4"/>
        <n v="2.9171528588098014E-4"/>
        <n v="1.2602839167607678E-4"/>
        <n v="9.24898261191269E-5"/>
        <n v="1.6193928522490876E-4"/>
        <n v="5.55926173004225E-5"/>
        <n v="0.002127659574468085"/>
        <n v="4.477077363896848E-5"/>
        <n v="0.0027939464493597207"/>
        <n v="2.133925141906022E-5"/>
        <n v="0.0014347202295552368"/>
        <n v="4.091234530019433E-5"/>
        <n v="0.010393466963622866"/>
        <n v="0.010638297872340425"/>
        <n v="1.7838452787258247E-4"/>
        <n v="3.8213315217391306E-4"/>
        <n v="2.158894645941278E-4"/>
        <n v="1.900658895083629E-4"/>
        <n v="1.8011527377521613E-4"/>
        <n v="0.0021598272138228943"/>
        <n v="4.7468354430379745E-4"/>
        <n v="0.003616636528028933"/>
        <n v="3.518648838845883E-4"/>
        <n v="0.008287292817679558"/>
        <m/>
      </sharedItems>
    </cacheField>
    <cacheField name="Base Conv" numFmtId="0">
      <sharedItems containsString="0" containsBlank="1" containsNumber="1">
        <n v="0.0"/>
        <n v="20.449491740787803"/>
        <n v="115.50636007827788"/>
        <n v="31.55421686746988"/>
        <n v="49.5943661971831"/>
        <n v="73.56889763779527"/>
        <n v="191.3808752025932"/>
        <n v="28.06775956284153"/>
        <n v="10.761194029850746"/>
        <n v="20.993657505285412"/>
        <n v="146.74168797953962"/>
        <n v="49.54391891891892"/>
        <n v="429.1864330232138"/>
        <n v="34.21052631578947"/>
        <n v="11.671554252199414"/>
        <n v="1.633652222847496"/>
        <n v="277.96074653822996"/>
        <n v="13.243283927744326"/>
        <n v="10.087506322711178"/>
        <n v="67.55702479338842"/>
        <n v="16.991746905089407"/>
        <n v="9.656429942418425"/>
        <n v="92.76710334788937"/>
        <n v="209.20502617801048"/>
        <n v="86.36602294533132"/>
        <n v="42.65206812652068"/>
        <n v="4.560775540641312"/>
        <n v="143.10196078431372"/>
        <n v="171.84876805437554"/>
        <n v="36.4"/>
        <n v="30.31188118811881"/>
        <n v="46.115254237288134"/>
        <n v="85.81395348837209"/>
        <n v="899.5007360023262"/>
        <n v="39.43589743589744"/>
        <n v="5.090297373561971"/>
        <n v="46.42538975501114"/>
        <n v="63.22339489885664"/>
        <n v="7.769396551724138"/>
        <n v="55.46511627906977"/>
        <n v="231.2691562932227"/>
        <n v="59.077059659090914"/>
        <n v="55.233050847457626"/>
        <n v="256.56985515992756"/>
        <n v="80.98995092311289"/>
        <n v="39.60785775127768"/>
        <n v="19.555601948503828"/>
        <n v="83.0186491935484"/>
        <n v="13.987791342952276"/>
        <n v="241.5584349593496"/>
        <n v="137.49191246431968"/>
        <n v="19.23954372623574"/>
        <n v="14.275830258302582"/>
        <n v="27.092269054378683"/>
        <n v="6.466234967622572"/>
        <n v="77.61165048543688"/>
        <n v="248.4724919093851"/>
        <n v="33.15384615384615"/>
        <n v="34.528985507246375"/>
        <n v="60.95593220338983"/>
        <n v="33.22727272727273"/>
        <n v="99.93543689320389"/>
        <n v="44.77031659608792"/>
        <n v="9.774236387782205"/>
        <n v="9.804405286343613"/>
        <n v="4.5144230769230775"/>
        <n v="352.1917808219178"/>
        <n v="133.8913907284768"/>
        <n v="26.856152512998264"/>
        <n v="5.609001406469761"/>
        <n v="50.026666666666664"/>
        <n v="491.0369822485207"/>
        <n v="144.5903294170137"/>
        <n v="133.60707517372077"/>
        <n v="56.78554595443834"/>
        <n v="38.7632150615496"/>
        <n v="12.360603144048765"/>
        <n v="20.651518369080485"/>
        <n v="6.71030303030303"/>
        <n v="111.66149506346967"/>
        <n v="109.89473684210526"/>
        <n v="439.6848484848485"/>
        <n v="271.2470588235294"/>
        <n v="181.55371900826447"/>
        <n v="151.15662650602408"/>
        <n v="25.51039603960396"/>
        <n v="33.1489040660737"/>
        <n v="31.42056074766355"/>
        <n v="39.716312056737586"/>
        <n v="19.827160493827158"/>
        <n v="9.102292768959435"/>
        <n v="30.999571734475374"/>
        <n v="22.87402799377916"/>
        <n v="57.055961070559604"/>
        <n v="10.241666666666667"/>
        <n v="4.567349758231637"/>
        <n v="46.538764813126704"/>
        <n v="59.891891891891895"/>
        <n v="14.372413793103448"/>
        <n v="22.026489404238305"/>
        <n v="6.899803536345777"/>
        <n v="9.84984984984985"/>
        <n v="61.69021500658184"/>
        <n v="52.00680272108844"/>
        <n v="295.1756042296073"/>
        <n v="54.17225950782998"/>
        <n v="7.600933676754668"/>
        <n v="9.126308754733794"/>
        <n v="14.122249388753056"/>
        <n v="24.554054054054056"/>
        <n v="16.88242345997787"/>
        <n v="22.206518056778915"/>
        <n v="20.049454545454545"/>
        <n v="154.30652843933876"/>
        <n v="110.83873666596946"/>
        <n v="110.38645136387031"/>
        <n v="16.98653742595584"/>
        <n v="43.052830188679245"/>
        <n v="7.889797945474031"/>
        <n v="61.71274443695212"/>
        <n v="145.75038520801232"/>
        <n v="22.29632556301857"/>
        <n v="139.76687631027255"/>
        <n v="3.1559506513334483"/>
        <n v="58.09290953545232"/>
        <n v="10.781270044900577"/>
        <n v="14.89622641509434"/>
        <n v="15.688040201005027"/>
        <n v="43.06810035842294"/>
        <n v="184.91585575271895"/>
        <n v="47.35180442374855"/>
        <n v="40.1921052631579"/>
        <n v="276.94551664123594"/>
        <n v="23.93106089620835"/>
        <n v="3.941262848751836"/>
        <n v="13.01503416856492"/>
        <n v="45.188976377952756"/>
        <n v="14.44140625"/>
        <n v="55.414691943127956"/>
        <n v="95.54563894523326"/>
        <n v="26.040955631399317"/>
        <n v="158.6546623794212"/>
        <n v="253.4442961644919"/>
        <n v="50.93877551020408"/>
        <n v="41.05740181268882"/>
        <n v="11.46928746928747"/>
        <n v="6.83495145631068"/>
        <n v="9.396570796460177"/>
        <n v="586.3368305708741"/>
        <n v="78.28961926456232"/>
        <n v="5.63302752293578"/>
        <n v="162.25990180032733"/>
        <n v="40.73132664437012"/>
        <n v="11.349056603773585"/>
        <n v="28.53125"/>
        <n v="52.8671963677639"/>
        <n v="73.20653629788373"/>
        <n v="40.30839599685311"/>
        <n v="28.367647058823533"/>
        <n v="419.4445875035049"/>
        <n v="51.16137049529558"/>
        <n v="65.09914320685434"/>
        <n v="197.52621206148993"/>
        <n v="28.502793296089386"/>
        <n v="353.21108714198"/>
        <n v="62.529644268774696"/>
        <n v="216.62010744435918"/>
        <n v="163.90036532713384"/>
        <n v="10.248677248677248"/>
        <n v="74.28220858895706"/>
        <n v="103.63636363636364"/>
        <n v="7.886792452830189"/>
        <n v="137.84254399506023"/>
        <n v="27.48395812225599"/>
        <n v="79.39505805299196"/>
        <n v="1.9368273280299486"/>
        <n v="334.29451139181646"/>
        <n v="118.18481708606471"/>
        <n v="211.76560412292423"/>
        <n v="98.54822026163674"/>
        <n v="14.80319535221496"/>
        <n v="11.378192204301076"/>
        <n v="90.03179650238474"/>
        <n v="50.365411436541144"/>
        <n v="48.03331020124913"/>
        <n v="94.11764705882352"/>
        <n v="33.50098231827112"/>
        <n v="10.330273833671399"/>
        <n v="131.81489841986456"/>
        <n v="50.26341463414634"/>
        <n v="23.586206896551722"/>
        <n v="2.938961161387632"/>
        <n v="62.28190671450538"/>
        <n v="9.238518518518518"/>
        <n v="8.126631016042781"/>
        <n v="4.53243186139869"/>
        <n v="193.9956989247312"/>
        <n v="59.54108292313518"/>
        <n v="265.79195501730106"/>
        <n v="11.574420552918179"/>
        <n v="4.940146559779668"/>
        <n v="97.92105263157895"/>
        <n v="138.50617016670276"/>
        <n v="59.89253731343283"/>
        <n v="244.2280656079146"/>
        <n v="209.90995949631056"/>
        <n v="6.2344322344322345"/>
        <n v="22.78395061728395"/>
        <n v="20.518950437317784"/>
        <n v="21.50783410138249"/>
        <n v="29.226677252878126"/>
        <n v="14.138713745271122"/>
        <n v="51.03087621696801"/>
        <n v="308.7397007564521"/>
        <n v="108.7518332690081"/>
        <n v="11.384615384615385"/>
        <n v="0.6843087362171332"/>
        <n v="33.6920838595605"/>
        <n v="33.80372253119373"/>
        <n v="71.80555555555556"/>
        <n v="4.405767599660729"/>
        <n v="57.30747922437673"/>
        <n v="54.0248275862069"/>
        <n v="0.7955894826123834"/>
        <n v="0.3625106022052587"/>
        <n v="1.9307888040712469"/>
        <n v="73.50103092783505"/>
        <n v="19.83304347826087"/>
        <n v="24.86831460674157"/>
        <n v="217.8063142187972"/>
        <n v="59.410699588477364"/>
        <n v="11.627551020408163"/>
        <n v="182.55231974292028"/>
        <n v="4.162100088645338"/>
        <n v="7.120613597570437"/>
        <n v="43.792186870720904"/>
        <n v="32.76549865229111"/>
        <n v="14.417195896433805"/>
        <n v="88.08991113434396"/>
        <n v="0.049681933842239186"/>
        <n v="78.28070175438596"/>
        <n v="6.7420663195396"/>
        <n v="248.56979538056117"/>
        <n v="48.06803685329553"/>
        <n v="4.077443433636576"/>
        <n v="9.072568798354716"/>
        <n v="461.744956170864"/>
        <n v="105.24401913875599"/>
        <n v="1.9055105264328778"/>
        <n v="1.3803902084522917"/>
        <n v="115.85398230088495"/>
        <n v="9.820989884393063"/>
        <n v="231.45120505728963"/>
        <n v="97.81704430165709"/>
        <n v="105.01617250673854"/>
        <n v="18.078781163434904"/>
        <n v="35.93390804597701"/>
        <n v="24.29375591296121"/>
        <n v="16.79327952561357"/>
        <n v="19.76"/>
        <n v="0.07331425054319211"/>
        <n v="342.71464258262876"/>
        <n v="344.4391524971067"/>
        <n v="0.6643591816152642"/>
        <n v="19.552091554853988"/>
        <n v="23.355857832382625"/>
        <n v="17.256813417190777"/>
        <n v="104.27206628339533"/>
        <n v="27.471803686366297"/>
        <n v="13.32280503854108"/>
        <n v="0.37386448747135725"/>
        <n v="0.7427456971027282"/>
        <n v="20.94037501686227"/>
        <n v="34.168448054724244"/>
        <n v="82.58398889403054"/>
        <n v="0.018561134794582563"/>
        <n v="0.32323537178858414"/>
        <n v="0.6521044755473396"/>
        <n v="40.16365840517241"/>
        <n v="15.177944862155387"/>
        <n v="86.2652865631589"/>
        <n v="19.18949958982773"/>
        <n v="459.6509933935097"/>
        <n v="113.52736982643526"/>
        <n v="19.648884165781084"/>
        <n v="76.43031007139876"/>
        <n v="77.12542372881356"/>
        <n v="7.48454308685313"/>
        <n v="239.2204724409449"/>
        <n v="14.839207048458151"/>
        <n v="33.981502242152466"/>
        <n v="15.70945945945946"/>
        <n v="13.653119116354965"/>
        <n v="6.955645161290323"/>
        <n v="110.49652650822668"/>
        <n v="37.24540174249758"/>
        <n v="108.62038404726736"/>
        <n v="7.787719298245614"/>
        <n v="98.1387341772152"/>
        <n v="35.166666666666664"/>
        <n v="1.8588450962419798"/>
        <n v="21.379032258064516"/>
        <n v="358.11361149279645"/>
        <n v="66.81262177960598"/>
        <n v="23.02448036951501"/>
        <n v="442.00297538765864"/>
        <n v="49.02230623818526"/>
        <n v="251.29283054003724"/>
        <n v="14.49797719749908"/>
        <n v="0.36699300699300696"/>
        <n v="18.984496124031008"/>
        <n v="0.9317922011939541"/>
        <n v="0.2611188811188811"/>
        <n v="92.24709042076992"/>
        <n v="18.070921985815605"/>
        <n v="13.37012987012987"/>
        <n v="8.439716312056738"/>
        <n v="279.89769820971867"/>
        <n v="553.3137227141681"/>
        <n v="13.56999304589708"/>
        <n v="100.30422944273008"/>
        <n v="51.57446808510639"/>
        <n v="8.50502512562814"/>
        <n v="8.946058091286307"/>
        <n v="138.31753792385484"/>
        <n v="1.3020722635494155"/>
        <n v="5.080655404547187E-5"/>
        <n v="761.3501932989691"/>
        <n v="17.861544037694816"/>
        <n v="5.620221008510098"/>
        <n v="23.490821678321677"/>
        <n v="4.022368881118881"/>
        <n v="57.849264705882355"/>
        <n v="0.6185926573426573"/>
        <n v="85.23133504965061"/>
        <n v="3.7321997874601487"/>
        <n v="0.17264067064651342"/>
        <n v="31.922077922077925"/>
        <n v="115.03241895261846"/>
        <n v="746.83225667528"/>
        <n v="0.5958041958041959"/>
        <n v="9.65065963060686"/>
        <n v="38.453917050691246"/>
        <n v="94.31473402018504"/>
        <n v="0.043642829925060335"/>
        <n v="7.762987012987013"/>
        <n v="61.43968180413964"/>
        <n v="0.10053539559785843"/>
        <n v="39.07007419620775"/>
        <n v="12.880372492836676"/>
        <n v="133.46083118793675"/>
        <n v="12.371872103799815"/>
        <n v="9.412946428571429"/>
        <n v="31.831882317622338"/>
        <n v="10.708571428571428"/>
        <n v="12.654411764705882"/>
        <n v="59.597552437953"/>
        <n v="49.07270264167983"/>
        <n v="0.014467853003340836"/>
        <n v="1.4349618320610686"/>
        <n v="0.4080916030534351"/>
        <n v="15.099612581259438"/>
        <n v="48.06371117600213"/>
        <n v="251.85448703770533"/>
        <n v="607.5243023968578"/>
        <n v="96.12336898395722"/>
        <n v="22.80628272251309"/>
        <n v="18.774243599689683"/>
        <n v="33.65217391304348"/>
        <n v="24.409010773751223"/>
        <n v="11.294765840220386"/>
        <n v="75.42557565789474"/>
        <n v="107.72533396946565"/>
        <n v="44.80435414624252"/>
        <n v="4.901706779391377"/>
        <n v="39.83603020496224"/>
        <n v="17.307692307692307"/>
        <n v="150.73700423565654"/>
        <n v="0.2825954198473282"/>
        <n v="0.8227449376150542"/>
        <n v="15.551114314225524"/>
        <n v="47.12931711145997"/>
        <n v="5.510471204188482"/>
        <n v="0.018163223563100836"/>
        <n v="4.581444262678196"/>
        <n v="4.435187078307095"/>
        <n v="0.4614503816793893"/>
        <n v="9.897194347737047"/>
        <n v="1.6573033707865168"/>
        <n v="12.326294732162703"/>
        <n v="0.016287284144427004"/>
        <n v="51.6144578313253"/>
        <n v="561.4412496039591"/>
        <n v="22.57183098591549"/>
        <n v="60.807908941563014"/>
        <n v="20.837891221374043"/>
        <n v="100.99202617051728"/>
        <n v="41.954314720812185"/>
        <n v="39.230159639474486"/>
        <n v="11.609120521172638"/>
        <n v="18.142857142857142"/>
        <n v="52.37765028685458"/>
        <n v="0.025935774186950294"/>
        <n v="533.3083633337128"/>
        <n v="42.894842740654454"/>
        <n v="66.08679206706195"/>
        <n v="10.174157303370785"/>
        <n v="15.84440494011976"/>
        <n v="18.425255338904364"/>
        <n v="4.375194487663925"/>
        <n v="18.34865900383142"/>
        <n v="0.42159950910206584"/>
        <n v="50.261780104712045"/>
        <n v="9.975694444444445"/>
        <n v="513.4895091933571"/>
        <n v="29.58726728723404"/>
        <n v="18.50743835337273"/>
        <n v="17.150236762806717"/>
        <n v="5.6619015203086"/>
        <n v="0.2360978861169301"/>
        <n v="6.958674538183203"/>
        <n v="1295.9294488956093"/>
        <n v="511.2433075550268"/>
        <n v="9.09811320754717"/>
        <n v="16.540050377833754"/>
        <n v="95.66335476329631"/>
        <n v="105.7592867756315"/>
        <n v="0.6391163587888021"/>
        <n v="59.11944980694981"/>
        <n v="6.692520775623269"/>
        <n v="39.16635089048882"/>
        <n v="54.32268121590023"/>
        <n v="0.5056179775280899"/>
        <n v="14.68436905516804"/>
        <n v="2.205502343590789"/>
        <n v="8.972338642078793"/>
        <n v="0.8470767472862312"/>
        <n v="87.65616045845272"/>
        <n v="122.08618784530387"/>
        <n v="10.254283137962128"/>
        <n v="22.322681215900232"/>
        <n v="28.798991808443606"/>
        <n v="155.4106329113924"/>
        <n v="873.9124321436477"/>
        <n v="7.641813199360585"/>
        <n v="30.618436406067676"/>
        <n v="132.2471366349411"/>
        <n v="0.6707153046668026"/>
        <n v="57.914816870144286"/>
        <n v="328.99860483077344"/>
        <n v="16.643984878808094"/>
        <n v="0.738699816588547"/>
        <n v="0.5510495210923172"/>
        <n v="11.085106382978724"/>
        <n v="17.75644699140401"/>
        <n v="144.61466821885915"/>
        <n v="8.03177414536298"/>
        <n v="2.1463414634146343"/>
        <n v="59.30133987930858"/>
        <n v="122.89235337787677"/>
        <n v="0.09055418015616074"/>
        <n v="30.78723404255319"/>
        <n v="967.3976682593856"/>
        <n v="8.654551630434783"/>
        <n v="23.792746113989637"/>
        <n v="21.91383679675621"/>
        <n v="121.40634005763688"/>
        <n v="8.023758099352053"/>
        <n v="0.5712655390258814"/>
        <n v="227.3012658227848"/>
        <n v="18.893309222423145"/>
        <n v="738.6347642505278"/>
        <n v="28.30851063829787"/>
        <n v="135.24861878453038"/>
        <m/>
      </sharedItems>
    </cacheField>
    <cacheField name="%inc" numFmtId="9">
      <sharedItems containsString="0" containsBlank="1" containsNumber="1">
        <n v="1.0"/>
        <n v="0.07047764814600907"/>
        <n v="0.26894708811216533"/>
        <n v="-0.12693631669535288"/>
        <n v="0.027561447114056854"/>
        <n v="0.36578536519142"/>
        <n v="-0.04579713225460754"/>
        <n v="0.5472942005993302"/>
        <n v="0.5321219987021415"/>
        <n v="0.2760807756798133"/>
        <n v="0.10523360988085585"/>
        <n v="-1.607574679943101"/>
        <n v="0.3912249176975691"/>
        <n v="0.4736842105263159"/>
        <n v="0.6757901596611274"/>
        <n v="0.7277246295254173"/>
        <n v="0.0"/>
        <n v="0.24875473908586487"/>
        <n v="0.9156478730716922"/>
        <n v="0.08295397066262017"/>
        <n v="0.04849260854382494"/>
        <n v="0.6668284920570704"/>
        <n v="0.19529750479846447"/>
        <n v="0.3774019909537626"/>
        <n v="-0.1127926924362259"/>
        <n v="0.8379624334984404"/>
        <n v="0.22450785224507844"/>
        <n v="-0.14019388516032796"/>
        <n v="-0.21272848122299773"/>
        <n v="-1.1215897290663646"/>
        <n v="0.40327868852459015"/>
        <n v="-1.0207920792079206"/>
        <n v="-0.24635822262940912"/>
        <n v="0.4735340276786988"/>
        <n v="0.30647591672912394"/>
        <n v="-3.929487179487179"/>
        <n v="0.8409282070761884"/>
        <n v="0.17097518294622974"/>
        <n v="0.05636724031557265"/>
        <n v="0.6622001499250375"/>
        <n v="-1.054263565891473"/>
        <n v="0.6849194055950644"/>
        <n v="-0.4065966585497835"/>
        <n v="0.27324933095450493"/>
        <n v="0.26273030126457597"/>
        <n v="-2.1149981124274184"/>
        <n v="0.6699345187393526"/>
        <n v="0.7206342578785168"/>
        <n v="0.4070096486175115"/>
        <n v="0.5761275350620523"/>
        <n v="-0.3570698593221887"/>
        <n v="-1.1152601917587646"/>
        <n v="-3.8098859315589357"/>
        <n v="0.6680039474813353"/>
        <n v="0.8795899153138725"/>
        <n v="-0.2932469935245144"/>
        <n v="0.5118764120412774"/>
        <n v="-0.2612816848192138"/>
        <n v="-3.1442307692307696"/>
        <n v="-0.9182769726247987"/>
        <n v="-0.26991525423728807"/>
        <n v="0.22727272727272724"/>
        <n v="0.8395899889354672"/>
        <n v="0.38670799183441207"/>
        <n v="0.8397666165937344"/>
        <n v="0.7913956322054551"/>
        <n v="-3.5144230769230766"/>
        <n v="-0.8634485757773429"/>
        <n v="0.5183762923436086"/>
        <n v="0.21011316138240396"/>
        <n v="0.9427652917707168"/>
        <n v="0.24202020202020208"/>
        <n v="0.6695578854316818"/>
        <n v="0.7937370479072557"/>
        <n v="0.5014661374114896"/>
        <n v="0.1263762160855641"/>
        <n v="0.3077997310437571"/>
        <n v="0.6747209698934535"/>
        <n v="0.6721981211257065"/>
        <n v="0.8439464411557435"/>
        <n v="0.3313682930331157"/>
        <n v="-1.073485600794439"/>
        <n v="0.0272459104317511"/>
        <n v="-0.664092385420426"/>
        <n v="-0.7457088366179275"/>
        <n v="-2.5989672977624787"/>
        <n v="0.6192478203044185"/>
        <n v="0.9197363097673761"/>
        <n v="0.7267777326290126"/>
        <n v="0.7841504779525131"/>
        <n v="0.6112321471798596"/>
        <n v="0.7779928592936723"/>
        <n v="0.36735567888825765"/>
        <n v="-6.624675997926387"/>
        <n v="0.7622668288726684"/>
        <n v="-1.5604166666666668"/>
        <n v="0.8961965964038264"/>
        <n v="0.9034465460308575"/>
        <n v="0.7789967088860078"/>
        <n v="0.7005747126436781"/>
        <n v="0.8665061248227981"/>
        <n v="0.9103921618656393"/>
        <n v="0.6716716716716716"/>
        <n v="0.628372198755531"/>
        <n v="0.7332984475841617"/>
        <n v="0.839839607037652"/>
        <n v="0.4791128893477886"/>
        <n v="0.8051042646985983"/>
        <n v="0.5654138688222003"/>
        <n v="0.45683656197103634"/>
        <n v="0.7241117522016398"/>
        <n v="0.8479060949551543"/>
        <n v="0.8265115776814148"/>
        <n v="0.5544565656565656"/>
        <n v="0.4751478624512287"/>
        <n v="0.7774322556908245"/>
        <n v="0.8899437174836787"/>
        <n v="-0.21332410185398876"/>
        <n v="0.7186089530151684"/>
        <n v="0.8511358878212447"/>
        <n v="0.9040237256034959"/>
        <n v="0.06570265892299787"/>
        <n v="0.6403818457577649"/>
        <n v="0.6582716960629033"/>
        <n v="0.9474008224777759"/>
        <n v="0.5728462534157918"/>
        <n v="0.9541222551280827"/>
        <n v="0.06898584905660382"/>
        <n v="0.8063204913456169"/>
        <n v="0.676179696553211"/>
        <n v="0.42213795077275323"/>
        <n v="0.6439713953101613"/>
        <n v="0.5215225563909774"/>
        <n v="0.850299720734467"/>
        <n v="0.8881726126345404"/>
        <n v="0.6417033773861968"/>
        <n v="0.38023646816357515"/>
        <n v="0.5034178420005191"/>
        <n v="0.6477705792682927"/>
        <n v="0.8624945609351664"/>
        <n v="-2.0821173853301054"/>
        <n v="0.8826983980567599"/>
        <n v="0.8549774566915711"/>
        <n v="0.8498552747840687"/>
        <n v="0.7765843179377013"/>
        <n v="0.31570996978851956"/>
        <n v="0.5221130221130221"/>
        <n v="0.8446601941747572"/>
        <n v="0.7911873156342183"/>
        <n v="0.7138424448165573"/>
        <n v="0.8283122384549072"/>
        <n v="0.7746788990825688"/>
        <n v="0.02838382155492616"/>
        <n v="0.800336634096225"/>
        <n v="0.5065627563576702"/>
        <n v="0.4513221153846154"/>
        <n v="0.28557842746265"/>
        <n v="0.5668252290066051"/>
        <n v="0.8501546617217357"/>
        <n v="-6.091911764705883"/>
        <n v="0.7406032235599846"/>
        <n v="0.2585308623870206"/>
        <n v="0.5956574956096004"/>
        <n v="0.6080829125764089"/>
        <n v="0.672381686251846"/>
        <n v="0.7577427385857476"/>
        <n v="0.5627297603582189"/>
        <n v="0.5054335446475817"/>
        <n v="0.018560686663869237"/>
        <n v="0.5341510341510342"/>
        <n v="0.7153938368239193"/>
        <n v="-1.1150278293135438"/>
        <n v="0.43665768194070076"/>
        <n v="0.5945807529557052"/>
        <n v="0.8473113437652445"/>
        <n v="0.2579901116542808"/>
        <n v="-1.0"/>
        <n v="0.8336015373858554"/>
        <n v="0.6613615556273217"/>
        <n v="0.11395144718441745"/>
        <n v="0.4098908966369057"/>
        <n v="0.6850383967613838"/>
        <n v="0.9444966233936533"/>
        <n v="0.6016292190159968"/>
        <n v="0.6832364060594895"/>
        <n v="0.7755452794334153"/>
        <n v="-3.2780748663101607"/>
        <n v="0.7751611924948246"/>
        <n v="0.8724657551398592"/>
        <n v="-0.6685430179729691"/>
        <n v="0.34722838137472284"/>
        <n v="0.5711598746081504"/>
        <n v="0.8530519419306184"/>
        <n v="0.6633410447864574"/>
        <n v="0.6304592592592593"/>
        <n v="0.7291122994652406"/>
        <n v="0.9280566371206557"/>
        <n v="-0.010394265232974962"/>
        <n v="0.7455509276789095"/>
        <n v="0.8408431407082029"/>
        <n v="0.829787933045321"/>
        <n v="0.9190139908232842"/>
        <n v="0.43723532970356926"/>
        <n v="0.5223925166665422"/>
        <n v="0.6928587830080367"/>
        <n v="0.5468867057367076"/>
        <n v="0.8353647376499524"/>
        <n v="0.7850195781230264"/>
        <n v="0.3671124828532237"/>
        <n v="0.21080959856470066"/>
        <n v="0.8506400409626216"/>
        <n v="0.7162458519138046"/>
        <n v="0.8666159080634801"/>
        <n v="0.8164356970612662"/>
        <n v="0.852770767402741"/>
        <n v="0.5372262414084762"/>
        <n v="0.5256410256410257"/>
        <n v="0.9688950574446759"/>
        <n v="0.8728600609073189"/>
        <n v="0.8220856708884541"/>
        <n v="-0.7951388888888887"/>
        <n v="0.9481674400039914"/>
        <n v="0.27458887057750975"/>
        <n v="0.3568472906403941"/>
        <n v="0.9927673683398873"/>
        <n v="0.9946689617322756"/>
        <n v="0.9693525586655358"/>
        <n v="0.8487633108480761"/>
        <n v="0.8244863409003462"/>
        <n v="0.723685393258427"/>
        <n v="0.8694206749287787"/>
        <n v="0.7999639744495711"/>
        <n v="0.38802363050483357"/>
        <n v="0.23618276258192356"/>
        <n v="0.915059181864381"/>
        <n v="0.8728461857576707"/>
        <n v="0.7695148059435741"/>
        <n v="0.3817830442963942"/>
        <n v="0.7747313141182218"/>
        <n v="0.1363734202515298"/>
        <n v="0.99881709681328"/>
        <n v="-1.5251839275608372"/>
        <n v="0.822577202117379"/>
        <n v="0.8457046583609179"/>
        <n v="0.26049174071853026"/>
        <n v="0.49031957079542804"/>
        <n v="0.5679729143640612"/>
        <n v="0.8207511816106894"/>
        <n v="-0.2680002305874214"/>
        <n v="0.9821914904071694"/>
        <n v="0.9911513448176136"/>
        <n v="0.6213922147029903"/>
        <n v="0.8987526816041953"/>
        <n v="0.44496113895134387"/>
        <n v="-0.04060685427294765"/>
        <n v="-0.2354843824322182"/>
        <n v="0.8753187505970007"/>
        <n v="0.7898601868656314"/>
        <n v="0.9150567975071288"/>
        <n v="0.7291406528126843"/>
        <n v="0.8691390728476821"/>
        <n v="0.9983707944323734"/>
        <n v="0.8446443143324439"/>
        <n v="0.8404635699411269"/>
        <n v="0.9940147821476103"/>
        <n v="0.9198684772342051"/>
        <n v="0.9272403182791817"/>
        <n v="0.8402146905815668"/>
        <n v="0.17244391838575127"/>
        <n v="0.9379868991278413"/>
        <n v="0.9211668340914729"/>
        <n v="0.9866476968760229"/>
        <n v="0.9905981557328768"/>
        <n v="0.6326249997041706"/>
        <n v="0.7837439996536439"/>
        <n v="-0.08663143281619132"/>
        <n v="0.9981438865205418"/>
        <n v="0.9963681418900159"/>
        <n v="0.9934130861055824"/>
        <n v="0.80407971509672"/>
        <n v="0.9328409519373655"/>
        <n v="0.8387564737137216"/>
        <n v="0.2004375170905113"/>
        <n v="0.8095894807814791"/>
        <n v="0.6988663930333282"/>
        <n v="0.8415412567275719"/>
        <n v="0.8387546201025342"/>
        <n v="-2.5057010785824345"/>
        <n v="0.6257728456573435"/>
        <n v="-0.09233092438787623"/>
        <n v="0.913725540415941"/>
        <n v="0.6094080202051441"/>
        <n v="0.8996094182620958"/>
        <n v="0.3676686217008797"/>
        <n v="0.598194449060994"/>
        <n v="0.6732859496272142"/>
        <n v="0.558453723385092"/>
        <n v="0.8377558479532163"/>
        <n v="0.04719675556101761"/>
        <n v="-1.9305555555555554"/>
        <n v="0.0705774518790101"/>
        <n v="-6.126344086021505"/>
        <n v="0.8241955760958289"/>
        <n v="0.775796571209376"/>
        <n v="0.9159690497462956"/>
        <n v="0.8088222424793864"/>
        <n v="0.7608667988381207"/>
        <n v="0.7960285466395802"/>
        <n v="0.4822151000893185"/>
        <n v="0.9770629370629371"/>
        <n v="-2.1640826873385013"/>
        <n v="0.9937880519920403"/>
        <n v="0.9129603729603729"/>
        <n v="0.693531261060565"/>
        <n v="0.4836879432624114"/>
        <n v="0.5821834415584415"/>
        <n v="0.062253743104806844"/>
        <n v="0.8118967081923933"/>
        <n v="0.8483656556003923"/>
        <n v="0.7576786956089807"/>
        <n v="0.7274341591230161"/>
        <n v="-0.17214700193423596"/>
        <n v="0.7498522021874076"/>
        <n v="0.2544951590594744"/>
        <n v="0.7797491434333522"/>
        <n v="0.8053310679368527"/>
        <n v="0.8058527821989694"/>
        <n v="0.9727173737450967"/>
        <n v="0.9192755268786197"/>
        <n v="0.9822019076056687"/>
        <n v="0.5617479946524064"/>
        <n v="0.9742253059440559"/>
        <n v="0.283770293700415"/>
        <n v="0.8902294180158781"/>
        <n v="0.9959851006826392"/>
        <n v="0.25762609483539706"/>
        <n v="0.4698966868542928"/>
        <n v="0.8041352591987202"/>
        <n v="0.9729179910998091"/>
        <n v="0.7525471889587985"/>
        <n v="0.3008378718056137"/>
        <n v="0.6937833311032954"/>
        <n v="0.9966428592365338"/>
        <n v="0.2942739079102715"/>
        <n v="0.8773659045825556"/>
        <n v="0.7395328386919483"/>
        <n v="0.7699933483422022"/>
        <n v="0.0921031891977093"/>
        <n v="0.8491235109292705"/>
        <n v="0.7586423992673993"/>
        <n v="0.9098246959840727"/>
        <n v="0.4900680272108843"/>
        <n v="0.3974089635854342"/>
        <n v="0.6689024864558167"/>
        <n v="0.8375076071467555"/>
        <n v="0.9951773823322198"/>
        <n v="0.889618320610687"/>
        <n v="0.863969465648855"/>
        <n v="0.898660318246581"/>
        <n v="0.886908914879995"/>
        <n v="0.7972186094704465"/>
        <n v="0.8667417630188949"/>
        <n v="0.9280513705209902"/>
        <n v="0.699917332598512"/>
        <n v="0.7428185808261687"/>
        <n v="0.8065967016491755"/>
        <n v="0.6301665034280118"/>
        <n v="0.9204593954914058"/>
        <n v="0.8855454087133615"/>
        <n v="0.6479564249363867"/>
        <n v="0.8496498183011996"/>
        <n v="0.971666434801206"/>
        <n v="0.23392249605841844"/>
        <n v="-0.5734265734265735"/>
        <n v="0.1578938310857177"/>
        <n v="0.8587022900763359"/>
        <n v="0.9945872043577957"/>
        <n v="0.909057811027921"/>
        <n v="0.8861610697790822"/>
        <n v="0.08158813263525307"/>
        <n v="0.8303168791600668"/>
        <n v="0.8152005384038711"/>
        <n v="0.8461832061068703"/>
        <n v="0.9010280565226295"/>
        <n v="0.7837492152252158"/>
        <n v="0.983712715855573"/>
        <n v="0.7576786017308671"/>
        <n v="0.8660364472431498"/>
        <n v="-0.6122736418511066"/>
        <n v="0.5747698675415174"/>
        <n v="0.9268845922057051"/>
        <n v="0.7089566969149359"/>
        <n v="0.6185971389017074"/>
        <n v="0.9191130729083001"/>
        <n v="0.780959990166554"/>
        <n v="0.5347985347985349"/>
        <n v="0.3979580426798324"/>
        <n v="0.8778496648342389"/>
        <n v="0.6170103326727282"/>
        <n v="0.7953969285849476"/>
        <n v="-0.13046192259675396"/>
        <n v="0.904551777469158"/>
        <n v="0.5994509708933834"/>
        <n v="0.2708009187226791"/>
        <n v="-0.07933288257831869"/>
        <n v="0.9765778050498853"/>
        <n v="0.38705146213765795"/>
        <n v="0.6437251984126984"/>
        <n v="0.6910412098716263"/>
        <n v="0.9774487292018033"/>
        <n v="0.9244594352923562"/>
        <n v="-0.9055818625340796"/>
        <n v="0.9921300704627689"/>
        <n v="0.9879399054797519"/>
        <n v="0.8698212507387635"/>
        <n v="0.6859684843028091"/>
        <n v="0.7932246998284734"/>
        <n v="0.928398050312408"/>
        <n v="0.6924007885424556"/>
        <n v="0.7778166244209422"/>
        <n v="0.9975418601585047"/>
        <n v="0.60054425806115"/>
        <n v="0.7211449676823639"/>
        <n v="0.7202403507822227"/>
        <n v="0.826445107936421"/>
        <n v="0.9959871589085072"/>
        <n v="0.9655296501052393"/>
        <n v="0.9834172756120994"/>
        <n v="0.8006146968426935"/>
        <n v="0.9944995016409984"/>
        <n v="0.6667066142264155"/>
        <n v="0.2901965822947449"/>
        <n v="0.6202117356310323"/>
        <n v="0.7277721802938997"/>
        <n v="0.8875039382482671"/>
        <n v="0.8305227558218186"/>
        <n v="0.8921761342204013"/>
        <n v="0.9212184206251487"/>
        <n v="0.5687544168159482"/>
        <n v="0.7504771006887904"/>
        <n v="0.964699194491221"/>
        <n v="0.8113523880451327"/>
        <n v="0.8581902565384596"/>
        <n v="0.9288718594922731"/>
        <n v="0.9704520073364581"/>
        <n v="0.9749522944958038"/>
        <n v="0.8560375794418348"/>
        <n v="0.8428633009610265"/>
        <n v="0.7697218658935363"/>
        <n v="0.9666731363262946"/>
        <n v="-1.1463414634146343"/>
        <n v="0.9378392663738905"/>
        <n v="0.6840813537843785"/>
        <n v="0.9870636885491199"/>
        <n v="0.45022796352583594"/>
        <n v="0.883136304873232"/>
        <n v="0.4230298913043478"/>
        <n v="0.854922279792746"/>
        <n v="0.8274501039625495"/>
        <n v="0.7600665216252235"/>
        <n v="0.9009412580326908"/>
        <n v="0.98758118393422"/>
        <n v="0.7561145216493725"/>
        <n v="0.7375929274663452"/>
        <n v="0.5793651684222507"/>
        <n v="0.3416625432953983"/>
        <n v="0.21821607638999782"/>
        <m/>
      </sharedItems>
    </cacheField>
    <cacheField name="Std Error Test" numFmtId="0">
      <sharedItems containsString="0" containsBlank="1" containsNumber="1">
        <n v="5.268151283004391E-4"/>
        <n v="3.6399275347417514E-4"/>
        <n v="4.0712835375344026E-4"/>
        <n v="0.005963291024446846"/>
        <n v="8.088960035925482E-4"/>
        <n v="0.001995258300714594"/>
        <n v="5.251049367817144E-4"/>
        <n v="1.5320563420678286E-4"/>
        <n v="0.0022053931713922467"/>
        <n v="3.8696195260218394E-4"/>
        <n v="7.109618849083307E-4"/>
        <n v="5.195649960450466E-4"/>
        <n v="1.1716647505315742E-4"/>
        <n v="2.963840747274681E-4"/>
        <n v="0.0030618621784789728"/>
        <n v="0.0015007041910616507"/>
        <n v="4.2167133094783243E-4"/>
        <n v="2.0742341318261595E-4"/>
        <n v="0.0"/>
        <n v="3.8188153401123463E-4"/>
        <n v="1.0948212261161497E-4"/>
        <n v="8.314113772986397E-5"/>
        <n v="2.0599324183793937E-4"/>
        <n v="0.0025451716334489323"/>
        <n v="2.665070743809242E-4"/>
        <n v="4.116020608411906E-4"/>
        <n v="5.769182630061464E-4"/>
        <n v="3.4407029864616257E-4"/>
        <n v="1.913084385474388E-4"/>
        <n v="4.6517720883667673E-4"/>
        <n v="3.272922728742758E-5"/>
        <n v="7.689760823208753E-5"/>
        <n v="1.6347882293518492E-4"/>
        <n v="0.0020600677835400224"/>
        <n v="3.336688446165791E-5"/>
        <n v="9.469664779912003E-5"/>
        <n v="0.0018906051778191026"/>
        <n v="0.008318464671141132"/>
        <n v="4.465219777271381E-4"/>
        <n v="5.147024436429997E-4"/>
        <n v="3.1269164248165383E-5"/>
        <n v="6.191264140190065E-5"/>
        <n v="0.003658877017432317"/>
        <n v="1.2056893434926207E-4"/>
        <n v="0.001782894008726414"/>
        <n v="4.1679949493765263E-4"/>
        <n v="6.641020844125533E-4"/>
        <n v="0.006424092698553135"/>
        <n v="2.5195861543918877E-5"/>
        <n v="3.8950971520325585E-5"/>
        <n v="8.069396792882136E-5"/>
        <n v="9.764241125779783E-5"/>
        <n v="7.435727706688626E-5"/>
        <n v="0.003294893047825465"/>
        <n v="5.359767874009316E-4"/>
        <n v="8.99871250046027E-5"/>
        <n v="1.6332922399359262E-4"/>
        <n v="3.82568002588471E-4"/>
        <n v="5.884479690455755E-5"/>
        <n v="4.416084217457588E-5"/>
        <n v="5.9530955063205205E-5"/>
        <n v="1.5024090399451767E-4"/>
        <n v="6.440530860168638E-4"/>
        <n v="4.552120023808089E-4"/>
        <n v="2.1485478607145795E-4"/>
        <n v="0.001000193413886389"/>
        <n v="0.0019723750171851597"/>
        <n v="8.472524939380923E-5"/>
        <n v="6.04293927557567E-5"/>
        <n v="6.393327406731559E-4"/>
        <n v="0.0015616073581261832"/>
        <n v="5.916451393385933E-4"/>
        <n v="0.0032659763090853978"/>
        <n v="0.004409635650420087"/>
        <n v="5.767700234827702E-4"/>
        <n v="0.008702667311238931"/>
        <n v="4.0394001450272926E-5"/>
        <n v="0.001411431547690504"/>
        <n v="7.694214805271096E-5"/>
        <n v="1.0607353832283001E-4"/>
        <n v="6.147700914564052E-4"/>
        <n v="0.001064395502442074"/>
        <n v="0.0026240188928299195"/>
        <n v="7.104632249546987E-4"/>
        <n v="7.509220510731609E-4"/>
        <n v="1.033770641844242E-4"/>
        <n v="6.047766229920032E-4"/>
        <n v="4.972270027750474E-5"/>
        <n v="3.74265130119221E-5"/>
        <n v="3.473184019522238E-4"/>
        <n v="6.673705218443439E-4"/>
        <n v="2.095225630044464E-4"/>
        <n v="1.5991936476247656E-4"/>
        <n v="8.159224383096825E-5"/>
        <n v="8.007702584301992E-5"/>
        <n v="1.236092602187943E-4"/>
        <n v="7.401380337690937E-5"/>
        <n v="8.157356001313555E-5"/>
        <n v="0.0020759941295766305"/>
        <n v="5.100364759488665E-4"/>
        <n v="7.576896314424325E-4"/>
        <n v="0.0036427744090212133"/>
        <n v="9.407325204073976E-4"/>
        <n v="1.4806038915676065E-4"/>
        <n v="0.0030680651330897857"/>
        <n v="1.1942353503102254E-4"/>
        <n v="1.4313539835943855E-4"/>
        <n v="5.2936283206545776E-5"/>
        <n v="1.458434316649305E-4"/>
        <n v="0.0031346820775177936"/>
        <n v="6.030729057624152E-4"/>
        <n v="0.008606383422903915"/>
        <n v="7.752294159422377E-5"/>
        <n v="2.8982462131844265E-4"/>
        <n v="3.0322052281585814E-4"/>
        <n v="0.005645239269427969"/>
        <n v="1.1775048645735328E-4"/>
        <n v="7.661276857004872E-4"/>
        <n v="1.1888196437918315E-4"/>
        <n v="2.0337602967736737E-4"/>
        <n v="1.6710955105977507E-4"/>
        <n v="3.224107313808466E-5"/>
        <n v="6.15898767306702E-4"/>
        <n v="5.530144392954685E-4"/>
        <n v="5.827205634810973E-5"/>
        <n v="1.1649411275404705E-4"/>
        <n v="0.004864596577750902"/>
        <n v="8.919956258252775E-5"/>
        <n v="0.0031298789077847116"/>
        <n v="0.0016622316307552656"/>
        <n v="3.074557923249998E-4"/>
        <n v="5.478994543056665E-4"/>
        <n v="0.0022465372347619528"/>
        <n v="3.9047927047728494E-5"/>
        <n v="0.0010471961957555496"/>
        <n v="1.7987518940525466E-4"/>
        <n v="7.039740938404015E-5"/>
        <n v="1.3220700941550442E-4"/>
        <n v="9.934926086043047E-5"/>
        <n v="9.48108190707476E-5"/>
        <n v="1.2400988439048702E-4"/>
        <n v="1.24592312201591E-4"/>
        <n v="5.5921553477730216E-5"/>
        <n v="1.3757876452398388E-4"/>
        <n v="4.409001141536621E-4"/>
        <n v="0.002564045564835346"/>
        <n v="5.7531472709851984E-5"/>
        <n v="1.997785889130727E-4"/>
        <n v="6.901252255348682E-5"/>
        <n v="8.235236655712687E-5"/>
        <n v="4.858709370463622E-4"/>
        <n v="7.778445683044359E-5"/>
        <n v="5.024847513183689E-4"/>
        <n v="2.616149755791654E-4"/>
        <n v="6.52710881585019E-5"/>
        <n v="3.228402745193259E-5"/>
        <n v="1.1859076131805344E-4"/>
        <n v="2.0871732366790913E-4"/>
        <n v="4.726636889663003E-4"/>
        <n v="8.280984164105461E-4"/>
        <n v="2.6529723324415885E-4"/>
        <n v="1.0237772764215603E-4"/>
        <n v="0.0024448619616250053"/>
        <n v="4.055408721746059E-4"/>
        <n v="1.3298979568355113E-4"/>
        <n v="1.2054256239170443E-4"/>
        <n v="9.512772533687367E-5"/>
        <n v="3.5133348173039603E-4"/>
        <n v="6.974628621997118E-5"/>
        <n v="3.325533775174134E-4"/>
        <n v="1.8119206923583584E-4"/>
        <n v="0.0019406780267063352"/>
        <n v="5.697811457852633E-5"/>
        <n v="1.0854961569105312E-4"/>
        <n v="1.1412357829417933E-4"/>
        <n v="0.0025203815125394613"/>
        <n v="8.645157466494871E-5"/>
        <n v="3.150971087819052E-4"/>
        <n v="4.7855384736962184E-4"/>
        <n v="3.037276613907774E-4"/>
        <n v="3.14814470620622E-4"/>
        <n v="1.6499424218828566E-4"/>
        <n v="4.4296168795843974E-4"/>
        <n v="0.003597408216780904"/>
        <n v="0.003644680799515053"/>
        <n v="1.6994990956208743E-4"/>
        <n v="2.50375539786004E-4"/>
        <n v="8.964120526049665E-4"/>
        <n v="3.9770226066424065E-5"/>
        <n v="8.773851164846044E-5"/>
        <n v="1.0295759992755391E-4"/>
        <n v="8.01899584888335E-5"/>
        <n v="0.0024634772201746324"/>
        <n v="1.622362664273641E-4"/>
        <n v="5.314434415636323E-4"/>
        <n v="0.001804348550827847"/>
        <n v="0.0017223477658227663"/>
        <n v="5.2940211054616856E-5"/>
        <n v="0.0041531254468691456"/>
        <n v="7.191267772659389E-5"/>
        <n v="6.70212658451004E-5"/>
        <n v="2.3624740613048466E-4"/>
        <n v="5.996411707371392E-4"/>
        <n v="8.539748157181343E-5"/>
        <n v="1.8303813224689532E-4"/>
        <n v="3.0505154813641778E-5"/>
        <n v="5.2832092996493805E-5"/>
        <n v="8.847753619971053E-5"/>
        <n v="9.354771986087306E-5"/>
        <n v="6.419929976192415E-5"/>
        <n v="1.2559978939251785E-4"/>
        <n v="1.7409987353723816E-4"/>
        <n v="0.006994342286853616"/>
        <n v="3.7683130157587384E-5"/>
        <n v="2.47009280608177E-4"/>
        <n v="3.962345612901936E-4"/>
        <n v="4.002922443491052E-5"/>
        <n v="3.1763090118664463E-4"/>
        <n v="5.4201078273724496E-5"/>
        <n v="8.521275043956602E-4"/>
        <n v="3.4952726075123796E-4"/>
        <n v="0.0015621711564732601"/>
        <n v="1.3969487977330734E-4"/>
        <n v="7.401706171668727E-5"/>
        <n v="3.6159882558791214E-4"/>
        <n v="3.707675023377495E-4"/>
        <n v="3.47591146093965E-5"/>
        <n v="4.712982878143528E-5"/>
        <n v="3.129593715326708E-4"/>
        <n v="2.862347051033362E-4"/>
        <n v="3.8983267550731366E-4"/>
        <n v="4.977241703578349E-4"/>
        <n v="1.3742626025765916E-4"/>
        <n v="0.00767003032888977"/>
        <n v="7.36426222200286E-4"/>
        <n v="2.374832773285307E-4"/>
        <n v="2.9770679328345104E-5"/>
        <n v="3.556715957464859E-4"/>
        <n v="1.1076645889968362E-4"/>
        <n v="2.1199423095282784E-4"/>
        <n v="0.003100730101500312"/>
        <n v="3.563342249897351E-5"/>
        <n v="0.0019587388890360768"/>
        <n v="2.8819777793996618E-5"/>
        <n v="0.0016522010542004155"/>
        <n v="6.435225223696752E-5"/>
        <n v="0.0018125267032301706"/>
        <n v="3.052802113987487E-5"/>
        <n v="3.770925060035182E-4"/>
        <n v="2.4036948078161148E-4"/>
        <n v="7.197771958444564E-5"/>
        <n v="0.002407694044297841"/>
        <n v="1.8521199967117232E-4"/>
        <n v="1.665604791665429E-4"/>
        <n v="2.1912985994567026E-4"/>
        <n v="6.894362822540229E-5"/>
        <n v="5.829717744329251E-5"/>
        <n v="0.0012756990158180404"/>
        <n v="2.677818004215924E-4"/>
        <n v="5.1501329953097634E-5"/>
        <n v="5.1469920418199215E-5"/>
        <n v="5.816328795240333E-5"/>
        <n v="3.1570638124950713E-4"/>
        <n v="4.47261351685815E-5"/>
        <n v="4.3467763137913935E-5"/>
        <n v="1.0852353613522648E-4"/>
        <n v="0.005801612038187987"/>
        <n v="1.8810544198329986E-4"/>
        <n v="6.96355668403108E-5"/>
        <n v="2.3293566600680491E-4"/>
        <n v="0.001151574347510511"/>
        <n v="2.1910679106423744E-4"/>
        <n v="1.6806567991245952E-4"/>
        <n v="3.522734495319153E-5"/>
        <n v="0.0018321169369961985"/>
        <n v="6.952745971446137E-4"/>
        <n v="1.0559283466653963E-4"/>
        <n v="0.0029112859594172466"/>
        <n v="4.5978342088516316E-4"/>
        <n v="0.0021191946208945008"/>
        <n v="4.4171017755969486E-5"/>
        <n v="2.660533029976767E-4"/>
        <n v="8.484196441551644E-4"/>
        <n v="0.00703185518986315"/>
        <n v="7.17113638285591E-5"/>
        <n v="3.3503784662839705E-4"/>
        <n v="2.67086704425117E-4"/>
        <n v="5.405494483143024E-5"/>
        <n v="9.24661994576814E-5"/>
        <n v="3.065555789663119E-4"/>
        <n v="2.9118733071991623E-4"/>
        <n v="4.271332229253306E-5"/>
        <n v="1.9878990702866777E-4"/>
        <n v="7.773054529640473E-5"/>
        <n v="2.2123783884165973E-4"/>
        <n v="1.7849217818486225E-4"/>
        <n v="1.46218577594717E-4"/>
        <n v="2.3161885610480847E-4"/>
        <n v="2.467761744938622E-4"/>
        <n v="3.6642849300614644E-5"/>
        <n v="7.893188878425525E-4"/>
        <n v="0.0016176288104777913"/>
        <n v="1.0918789215177971E-4"/>
        <n v="0.0016936652815715742"/>
        <n v="7.231588974417936E-4"/>
        <n v="5.126379142216431E-4"/>
        <n v="9.159685825733382E-5"/>
        <n v="3.0750438315837894E-4"/>
        <n v="4.593973196906374E-5"/>
        <n v="5.737484350481614E-5"/>
        <n v="2.720334565685762E-4"/>
        <n v="0.0037012451619206936"/>
        <n v="3.36611424866711E-5"/>
        <n v="2.985343299911101E-4"/>
        <n v="1.5461994793608216E-4"/>
        <n v="7.265766486638473E-5"/>
        <n v="0.0010865150876406009"/>
        <n v="2.9283112884032373E-5"/>
        <n v="2.791533713006831E-4"/>
        <n v="3.248257982812746E-5"/>
        <n v="0.0012185766823554053"/>
        <n v="4.436344155405537E-5"/>
        <n v="9.012930169824386E-4"/>
        <n v="4.418392177836127E-5"/>
        <n v="2.860554784184837E-4"/>
        <n v="1.4030718129762047E-4"/>
        <n v="5.574250860774109E-4"/>
        <n v="1.458188130059764E-4"/>
        <n v="4.813871723912317E-4"/>
        <n v="4.3576924660738234E-5"/>
        <n v="1.5434110365297344E-4"/>
        <n v="9.275121608849244E-4"/>
        <n v="0.0042192832559152646"/>
        <n v="0.0010645385437267603"/>
        <n v="1.2851123236024472E-4"/>
        <n v="3.097018873491801E-5"/>
        <n v="2.778684271683064E-4"/>
        <n v="5.346875101912911E-4"/>
        <n v="0.0019046471547699252"/>
        <n v="7.808018489813742E-4"/>
        <n v="2.0378135799816775E-4"/>
        <n v="6.775099965845899E-5"/>
        <n v="4.6585247684814175E-5"/>
        <n v="2.9219721719893837E-4"/>
        <n v="2.530889879268097E-4"/>
        <n v="2.991185531430272E-4"/>
        <n v="6.775067003771259E-5"/>
        <n v="2.693265637716916E-4"/>
        <n v="0.0027410977404827707"/>
        <n v="0.0012434759012960525"/>
        <n v="5.010577902868194E-5"/>
        <n v="3.12686776647657E-5"/>
        <n v="3.560978217319103E-4"/>
        <n v="8.089540868324541E-5"/>
        <n v="4.9460883715087914E-5"/>
        <n v="2.7510090061493442E-5"/>
        <n v="3.397315973157123E-4"/>
        <n v="7.087680263792093E-5"/>
        <n v="0.00200881998003028"/>
        <n v="2.65939238401393E-4"/>
        <n v="4.02472234341421E-5"/>
        <n v="8.675028157917783E-4"/>
        <n v="3.3307243574662965E-4"/>
        <n v="5.419889282044145E-4"/>
        <n v="1.9713621199068178E-4"/>
        <n v="2.510899981316883E-4"/>
        <n v="2.658877161426314E-4"/>
        <n v="4.426934292140479E-5"/>
        <n v="3.484930346839228E-5"/>
        <n v="0.001858271602477572"/>
        <n v="0.0017465491551502798"/>
        <n v="3.283754851457888E-4"/>
        <n v="2.579975227253464E-4"/>
        <n v="5.967781146417951E-5"/>
        <n v="4.095419651135364E-5"/>
        <n v="7.720901308845148E-5"/>
        <n v="0.0010298332192252473"/>
        <n v="7.219399694208928E-5"/>
        <n v="1.020153132067276E-4"/>
        <n v="0.0043446581894329706"/>
        <n v="2.6318676729937565E-5"/>
        <n v="2.6404259430156695E-5"/>
        <n v="7.613106058692799E-4"/>
        <n v="3.054364026867352E-5"/>
        <n v="9.388239683077513E-4"/>
        <n v="3.355821576485019E-4"/>
        <n v="3.7125316656278714E-5"/>
        <n v="2.7262186281177224E-4"/>
        <n v="5.194064264094512E-4"/>
        <n v="2.638948270529638E-4"/>
        <n v="2.80107377183453E-5"/>
        <n v="2.292783036002644E-5"/>
        <n v="5.247111902407209E-5"/>
        <n v="1.0344292412765536E-4"/>
        <n v="4.4361230183070336E-5"/>
        <n v="7.459390088059089E-5"/>
        <n v="9.686559037126231E-5"/>
        <n v="4.247005814895579E-5"/>
        <n v="4.8627195459791134E-5"/>
        <n v="4.704382257216135E-4"/>
        <n v="6.628651446375256E-4"/>
        <n v="3.901261925997081E-4"/>
        <n v="0.004255799379601587"/>
        <n v="9.628277534397142E-5"/>
        <n v="1.0656535020300862E-4"/>
        <n v="7.315016542948897E-4"/>
        <n v="1.8232099232018756E-4"/>
        <n v="7.645642005343103E-4"/>
        <n v="4.800167134564491E-5"/>
        <n v="1.3409122985852994E-4"/>
        <n v="0.0012295559317086742"/>
        <n v="2.56898094010874E-5"/>
        <n v="4.184294281547507E-4"/>
        <n v="2.3267117086663566E-5"/>
        <n v="3.413741191510634E-4"/>
        <n v="6.020570533358531E-5"/>
        <n v="2.890788214652794E-5"/>
        <n v="6.870692394678672E-5"/>
        <n v="6.765098177823403E-5"/>
        <n v="3.3439070033937054E-5"/>
        <n v="2.8646988624396255E-5"/>
        <n v="3.0411025209887377E-5"/>
        <n v="5.1732286946006966E-5"/>
        <n v="1.5374830995619877E-4"/>
        <n v="4.287401176339335E-5"/>
        <n v="2.135555304611413E-4"/>
        <n v="1.6715189065445333E-4"/>
        <n v="5.934727155475809E-4"/>
        <n v="3.283392548797408E-4"/>
        <n v="1.1271769405624834E-4"/>
        <n v="4.624033050718898E-5"/>
        <n v="6.860822168036352E-5"/>
        <n v="0.0016411424805176601"/>
        <n v="3.1912911864683755E-4"/>
        <n v="0.0014817353749302141"/>
        <n v="0.0015522962906526108"/>
        <n v="2.0487129977719701E-4"/>
        <n v="1.0778263359477673E-4"/>
        <n v="2.436009262220613E-4"/>
        <n v="1.1167035071821386E-4"/>
        <n v="1.452554538783156E-4"/>
        <n v="2.3534429682062747E-4"/>
        <n v="0.004075103244285295"/>
        <n v="2.990010797226708E-4"/>
        <n v="6.970000228765347E-4"/>
        <n v="1.6779941182236877E-4"/>
        <n v="3.2658632970331735E-4"/>
        <n v="2.1765665159051268E-5"/>
        <n v="2.7961907387465552E-5"/>
        <n v="5.1682005096964494E-5"/>
        <n v="9.879572650325155E-4"/>
        <n v="1.3491365220895073E-4"/>
        <n v="0.0026698959411970125"/>
        <n v="2.3106954652301975E-5"/>
        <n v="6.571832955738256E-4"/>
        <n v="5.5189415690144426E-5"/>
        <n v="3.249473731054856E-5"/>
        <n v="4.0227258670343384E-4"/>
        <n v="1.3521885961735144E-4"/>
        <n v="1.6773464982459144E-4"/>
        <n v="9.52562340950489E-5"/>
        <n v="9.989739905048277E-4"/>
        <n v="6.650632986413492E-4"/>
        <n v="5.7979506954916063E-5"/>
        <n v="6.695532621163774E-4"/>
        <n v="2.3202571213450633E-4"/>
        <n v="1.4091293984334492E-4"/>
        <n v="0.0013683419982671533"/>
        <n v="2.520054900537624E-4"/>
        <n v="1.0206610464744293E-4"/>
        <n v="7.092363242617271E-5"/>
        <n v="2.20201763431434E-5"/>
        <n v="1.732087627521049E-5"/>
        <n v="1.9173188681983592E-5"/>
        <n v="3.470461484547246E-5"/>
        <n v="1.8232219055052502E-4"/>
        <n v="0.0017139125658859782"/>
        <n v="1.459640881665862E-4"/>
        <n v="8.833204828809427E-5"/>
        <n v="1.2266923925182462E-4"/>
        <n v="0.0016022485187621423"/>
        <n v="2.3569728788509722E-5"/>
        <n v="0.0018790879910321457"/>
        <n v="1.8095953169689738E-5"/>
        <n v="9.727257886585514E-5"/>
        <n v="6.457116124161316E-4"/>
        <n v="3.1730335590510773E-5"/>
        <n v="3.266176308425074E-5"/>
        <n v="0.0010883327212781748"/>
        <n v="6.921515243565592E-5"/>
        <n v="9.844652817373511E-5"/>
        <n v="3.829844482581632E-5"/>
        <n v="1.500757565527386E-4"/>
        <n v="2.8199809332625096E-4"/>
        <n v="4.145708550273558E-4"/>
        <n v="0.001917544398164643"/>
        <n v="0.0013280505993144348"/>
        <n v="2.4488545432677035E-4"/>
        <n v="6.93083685143326E-5"/>
        <n v="1.5156152672903922E-4"/>
        <n v="6.21388455084429E-4"/>
        <n v="9.512618676060142E-4"/>
        <n v="1.779423260938924E-5"/>
        <n v="6.880367863989254E-5"/>
        <n v="1.7064926930594133E-4"/>
        <n v="1.7610195181900609E-4"/>
        <n v="3.328701938025218E-4"/>
        <n v="5.140724397673197E-4"/>
        <n v="5.0663235347179156E-5"/>
        <n v="8.214901748747969E-5"/>
        <n v="3.422405912433659E-5"/>
        <n v="0.004165499742183913"/>
        <n v="4.4874063682518985E-4"/>
        <n v="0.0013839342481802026"/>
        <n v="2.81274536168174E-5"/>
        <n v="6.458158665255894E-5"/>
        <n v="8.320987495755749E-5"/>
        <n v="3.001546076739602E-4"/>
        <n v="5.651420595256338E-5"/>
        <n v="9.253012921356575E-5"/>
        <n v="1.220536399962121E-4"/>
        <n v="2.2144711580159928E-5"/>
        <n v="0.0012192421565143654"/>
        <n v="8.47902081855789E-5"/>
        <n v="8.837460049088932E-5"/>
        <n v="5.142593751257117E-4"/>
        <n v="0.0018045553530255316"/>
        <n v="6.646688935891943E-4"/>
        <n v="1.3446127497781222E-4"/>
        <n v="1.699430323494265E-5"/>
        <n v="3.996473172866789E-5"/>
        <n v="2.2323843342678104E-4"/>
        <n v="9.350049349397911E-4"/>
        <n v="5.439002136621206E-4"/>
        <n v="7.191756543939967E-5"/>
        <n v="0.0011708805726109214"/>
        <n v="4.383825124372401E-4"/>
        <n v="1.2148348439793359E-4"/>
        <n v="8.152418900992373E-5"/>
        <n v="2.6537229751425147E-5"/>
        <n v="2.0833568566809077E-5"/>
        <n v="4.53307629954561E-4"/>
        <n v="8.942794539216727E-5"/>
        <n v="2.605092889507162E-5"/>
        <n v="1.7130160126847695E-5"/>
        <n v="8.832491560507023E-5"/>
        <n v="3.048468207984812E-5"/>
        <n v="9.962912425164401E-4"/>
        <n v="3.525250989751912E-4"/>
        <n v="0.001207509256644368"/>
        <n v="6.517949591076335E-5"/>
        <n v="4.5400726095164665E-5"/>
        <n v="4.450281702731094E-5"/>
        <n v="2.3237239669902883E-5"/>
        <n v="0.009058752956223628"/>
        <n v="3.6458293685200097E-5"/>
        <n v="3.04306021084116E-4"/>
        <n v="6.507627429884717E-5"/>
        <n v="0.0012258747435430252"/>
        <n v="8.400062026052352E-5"/>
        <n v="1.9681942737584098E-4"/>
        <n v="7.904981818469532E-5"/>
        <n v="8.241897307505369E-5"/>
        <n v="3.200354559436405E-5"/>
        <n v="8.127660118604888E-4"/>
        <n v="3.069599539642865E-4"/>
        <n v="1.1697958646167346E-4"/>
        <n v="1.432405085186626E-4"/>
        <n v="6.736225919699987E-5"/>
        <n v="4.076415302518831E-4"/>
        <n v="3.738729517343955E-5"/>
        <n v="4.6603200709715653E-5"/>
        <n v="2.823147329028659E-5"/>
        <n v="0.001161993488056416"/>
        <n v="2.2561387194577922E-4"/>
        <n v="1.0764875982931879E-4"/>
        <n v="1.128875019765531E-4"/>
        <n v="1.6492286105127002E-4"/>
        <n v="4.65690267886737E-5"/>
        <n v="1.950474718138257E-5"/>
        <n v="9.053410432416528E-5"/>
        <n v="1.0743732190376406E-4"/>
        <n v="1.0340615871455191E-4"/>
        <n v="5.1613854354156616E-5"/>
        <n v="6.805299856575514E-5"/>
        <n v="0.004007991757897167"/>
        <n v="6.380750068223663E-5"/>
        <n v="0.001014374292563574"/>
        <n v="1.6407967323948773E-5"/>
        <n v="2.6246235232589473E-5"/>
        <n v="0.0013971690706016595"/>
        <n v="6.92002770087494E-5"/>
        <n v="7.293940192710619E-4"/>
        <n v="2.3186948740619942E-5"/>
        <n v="7.537106979513008E-5"/>
        <n v="2.376359798116279E-4"/>
        <n v="2.6791474582299967E-5"/>
        <n v="0.002027434378893416"/>
        <n v="3.282455143863082E-4"/>
        <n v="0.001810843526650582"/>
        <n v="8.880298045584246E-5"/>
        <n v="8.264998459972762E-5"/>
        <n v="5.755389234342071E-4"/>
        <n v="1.628594681236907E-5"/>
        <n v="5.2240078339597546E-5"/>
        <n v="8.334018370456783E-5"/>
        <n v="5.0152309101171284E-5"/>
        <n v="2.3724787996274379E-4"/>
        <n v="0.0016524220156812594"/>
        <n v="3.803165413388191E-5"/>
        <n v="8.542083815645142E-5"/>
        <n v="6.221558308007462E-5"/>
        <n v="8.594238914342084E-4"/>
        <n v="1.7383077719549878E-4"/>
        <n v="2.7428488035192565E-4"/>
        <n v="9.392320997552459E-4"/>
        <n v="1.16323332784096E-4"/>
        <n v="0.0018328069036645139"/>
        <n v="3.235283048666407E-5"/>
        <n v="4.066903614263326E-5"/>
        <n v="2.1540582680309297E-5"/>
        <n v="2.688562400618548E-5"/>
        <n v="3.8319339840199984E-5"/>
        <n v="4.4822525920023574E-5"/>
        <n v="1.1293266844132339E-4"/>
        <n v="0.00249976503312981"/>
        <n v="3.665742860256247E-5"/>
        <n v="1.5900583956335757E-4"/>
        <n v="0.0013404849778581875"/>
        <n v="7.71479805050474E-5"/>
        <n v="1.9523749343477764E-4"/>
        <n v="2.7591662256503123E-4"/>
        <n v="0.0045163250131320465"/>
        <n v="2.0492511369202444E-4"/>
        <n v="1.7954423565610843E-5"/>
        <n v="3.6652219154165736E-5"/>
        <n v="8.47888720404923E-5"/>
        <n v="0.0027260238530191524"/>
        <n v="9.930613650202685E-5"/>
        <n v="4.975934497826704E-5"/>
        <n v="6.907104364870971E-4"/>
        <n v="7.235379467703891E-5"/>
        <n v="6.080874802210809E-4"/>
        <n v="9.900371133920531E-5"/>
        <n v="1.7083756957745922E-4"/>
        <n v="8.074881878312474E-5"/>
        <n v="8.931671134700269E-5"/>
        <n v="5.787816029135311E-5"/>
        <n v="8.729210088262275E-5"/>
        <n v="9.317644872461071E-4"/>
        <n v="2.995647734982959E-4"/>
        <n v="2.4824764199055343E-5"/>
        <n v="1.8632612539473957E-5"/>
        <n v="8.901252202575763E-5"/>
        <n v="3.664103357291503E-5"/>
        <n v="5.2172255834880334E-5"/>
        <n v="0.002017626686731182"/>
        <n v="4.5665878362305585E-4"/>
        <n v="9.341080542482853E-5"/>
        <n v="5.053998536577936E-4"/>
        <n v="5.662602527069244E-5"/>
        <n v="2.90874503662191E-4"/>
        <n v="2.63849166506124E-4"/>
        <n v="7.421700554415472E-5"/>
        <n v="4.3519989169939014E-5"/>
        <n v="2.6636399656806242E-5"/>
        <n v="1.466607717128421E-4"/>
        <n v="2.444621432942027E-4"/>
        <n v="5.2215906559970357E-5"/>
        <n v="4.09967620801312E-5"/>
        <n v="1.7418277549213887E-4"/>
        <n v="0.002285709793898816"/>
        <n v="3.5239571466394947E-4"/>
        <n v="5.066047691845887E-5"/>
        <n v="8.263573350297797E-4"/>
        <n v="5.710716347558895E-5"/>
        <n v="3.9553925545656056E-4"/>
        <n v="4.290240317284799E-5"/>
        <n v="1.8047283001638878E-4"/>
        <n v="1.0349722208006701E-4"/>
        <n v="4.75792354789755E-5"/>
        <n v="8.858766155743528E-5"/>
        <n v="5.756708767671438E-5"/>
        <n v="3.945166902404083E-4"/>
        <n v="4.402376002397099E-4"/>
        <n v="8.745839289186951E-5"/>
        <n v="1.17443470532633E-4"/>
        <n v="5.969996744286601E-5"/>
        <n v="1.2316409662531497E-4"/>
        <n v="0.0028648430620930787"/>
        <n v="6.46814871495621E-5"/>
        <n v="1.7891420296845408E-5"/>
        <n v="1.4705153436555274E-4"/>
        <n v="8.025247107713557E-5"/>
        <n v="2.1933621628366076E-5"/>
        <n v="3.310786631594415E-5"/>
        <n v="8.901245296201668E-5"/>
        <n v="6.880114459841707E-4"/>
        <n v="2.797479898855032E-5"/>
        <n v="2.3694854257029278E-5"/>
        <n v="5.107377419593986E-5"/>
        <n v="0.0023446464290552724"/>
        <n v="2.3220712406215758E-4"/>
        <n v="3.4481688114875245E-5"/>
        <n v="4.3361119773766724E-5"/>
        <n v="0.0016717618479282583"/>
        <n v="2.6798832487169762E-5"/>
        <n v="9.062064025367559E-4"/>
        <n v="6.65793568746761E-5"/>
        <n v="4.812101846959783E-4"/>
        <n v="4.123225904797573E-5"/>
        <n v="9.889542520336093E-5"/>
        <n v="6.307813872711344E-4"/>
        <n v="6.68225748348498E-4"/>
        <n v="2.1302034831837393E-5"/>
        <n v="0.0016403867533347435"/>
        <n v="3.475990896527381E-4"/>
        <n v="0.0025606629566908797"/>
        <n v="9.110786718038672E-5"/>
        <n v="1.2000831235008522E-4"/>
        <n v="1.2351948749703218E-4"/>
        <n v="1.676421199813233E-5"/>
        <n v="1.7095110277761722E-4"/>
        <n v="1.9588463859953427E-4"/>
        <n v="1.1611422463637464E-4"/>
        <n v="1.4942846926611436E-4"/>
        <n v="0.007801699074807443"/>
        <n v="9.42788034140651E-5"/>
        <n v="9.768959244903957E-5"/>
        <n v="3.3359640581250984E-5"/>
        <n v="0.002396054784724071"/>
        <n v="6.0474980651207486E-5"/>
        <n v="6.369234290705259E-5"/>
        <n v="0.0016130559185253744"/>
        <n v="1.995385060956871E-5"/>
        <n v="0.002444284405978514"/>
        <n v="6.963410804454955E-4"/>
        <n v="1.1755784219430667E-4"/>
        <n v="0.002055485359703945"/>
        <n v="8.016572832173187E-4"/>
        <m/>
      </sharedItems>
    </cacheField>
    <cacheField name="St. Error Control" numFmtId="0">
      <sharedItems containsString="0" containsBlank="1" containsNumber="1">
        <n v="0.0"/>
        <n v="7.09749519443404E-4"/>
        <n v="7.806309416610684E-4"/>
        <n v="0.02048747715416153"/>
        <n v="0.0022935023717703313"/>
        <n v="0.005172164326230196"/>
        <n v="0.0015487586987105696"/>
        <n v="3.154057386112299E-4"/>
        <n v="0.0049627330154608604"/>
        <n v="6.748350880688529E-4"/>
        <n v="0.0020376460796449735"/>
        <n v="0.0022279718425111095"/>
        <n v="2.3875357478630538E-4"/>
        <n v="0.007546570193110584"/>
        <n v="0.0029282482339557346"/>
        <n v="2.8133351253570315E-4"/>
        <n v="8.143914278717317E-4"/>
        <n v="8.187422886944821E-5"/>
        <n v="2.5287646377847306E-4"/>
        <n v="8.250791232632513E-4"/>
        <n v="9.719673941614692E-4"/>
        <n v="9.592322825041076E-4"/>
        <n v="4.599672940189755E-4"/>
        <n v="0.0012167864709701362"/>
        <n v="4.0825491207164824E-5"/>
        <n v="3.1274070291290425E-4"/>
        <n v="3.727865602461878E-4"/>
        <n v="0.007235184194528666"/>
        <n v="2.123367337726664E-4"/>
        <n v="2.2070181569036214E-4"/>
        <n v="0.008510598673953582"/>
        <n v="0.0012790620726774494"/>
        <n v="0.0010957253487469914"/>
        <n v="8.423132666082156E-5"/>
        <n v="0.035319858036984335"/>
        <n v="1.08524607475475E-4"/>
        <n v="0.004952300345033758"/>
        <n v="9.707630153458855E-4"/>
        <n v="0.0010770054543850103"/>
        <n v="0.02747090340551713"/>
        <n v="4.694516357956488E-5"/>
        <n v="2.5105867130969877E-4"/>
        <n v="0.009373957661685514"/>
        <n v="8.902291490651316E-4"/>
        <n v="4.6718041214912633E-4"/>
        <n v="9.220147406246556E-5"/>
        <n v="1.3916915910314266E-4"/>
        <n v="0.0015086632208870913"/>
        <n v="7.843665606518515E-4"/>
        <n v="8.107183153343176E-4"/>
        <n v="0.004002048424545276"/>
        <n v="0.008420952786494759"/>
        <n v="1.844848237678933E-4"/>
        <n v="6.303982820418717E-5"/>
        <n v="0.0013070348853284521"/>
        <n v="0.005578065651998677"/>
        <n v="0.002901731328063269"/>
        <n v="0.026668278664674475"/>
        <n v="0.015907143285461674"/>
        <n v="0.002928206231518853"/>
        <n v="0.04440947367810884"/>
        <n v="4.0449801398785005E-5"/>
        <n v="2.0161289092652442E-4"/>
        <n v="9.389904740850974E-5"/>
        <n v="8.806690522380006E-4"/>
        <n v="0.0033913699872330297"/>
        <n v="0.01706846794961262"/>
        <n v="0.0015872800570832192"/>
        <n v="0.0024467252306348743"/>
        <n v="5.860118952867721E-5"/>
        <n v="0.0014084309104921084"/>
        <n v="7.469173704294806E-5"/>
        <n v="4.3593249558685214E-5"/>
        <n v="9.462201230994287E-4"/>
        <n v="0.0019196467906641376"/>
        <n v="6.267595588970646E-4"/>
        <n v="2.268185257068707E-4"/>
        <n v="1.5014476467304207E-4"/>
        <n v="7.575470609808277E-5"/>
        <n v="2.2293105888367598E-4"/>
        <n v="0.017941928973195586"/>
        <n v="0.001783219091595494"/>
        <n v="0.004837779082623501"/>
        <n v="0.022589476150823306"/>
        <n v="0.028425220953827424"/>
        <n v="1.6500288586552612E-4"/>
        <n v="9.725214160639871E-5"/>
        <n v="0.005370523715940259"/>
        <n v="0.0012526234669489823"/>
        <n v="0.017242530987622132"/>
        <n v="1.102232014817743E-4"/>
        <n v="7.413009779357251E-4"/>
        <n v="0.0015540001437842185"/>
        <n v="0.001071368013366287"/>
        <n v="0.0010411239905857266"/>
        <n v="1.151211644539695E-4"/>
        <n v="2.7910278118222187E-5"/>
        <n v="8.503121563320576E-4"/>
        <n v="0.001148764508177046"/>
        <n v="5.770905762669011E-5"/>
        <n v="7.016312914602723E-5"/>
        <n v="0.002998490599247336"/>
        <n v="0.0010733932385601835"/>
        <n v="0.003786633654277952"/>
        <n v="4.416936753634308E-5"/>
        <n v="0.0024941904065554363"/>
        <n v="1.6096579320429283E-4"/>
        <n v="1.1137717829787611E-4"/>
        <n v="0.001221746413362526"/>
        <n v="0.004761580121450848"/>
        <n v="9.221264205919302E-5"/>
        <n v="9.581392633022682E-5"/>
        <n v="0.0010277706684650885"/>
        <n v="2.2143246818660364E-4"/>
        <n v="7.236460047282476E-4"/>
        <n v="3.0087547897527354E-5"/>
        <n v="5.383579495213644E-4"/>
        <n v="8.164268236145042E-4"/>
        <n v="5.844477745856978E-5"/>
        <n v="4.941284688972219E-5"/>
        <n v="0.001449722805280132"/>
        <n v="1.975308613065145E-4"/>
        <n v="6.945069984465032E-4"/>
        <n v="4.265031959773964E-5"/>
        <n v="0.004866004937385841"/>
        <n v="4.008899755045381E-5"/>
        <n v="0.009389356991742922"/>
        <n v="8.703116814344203E-5"/>
        <n v="0.0010337503552833897"/>
        <n v="9.477389484550026E-4"/>
        <n v="4.031305692087531E-4"/>
        <n v="0.002274511718450771"/>
        <n v="3.90794759323714E-5"/>
        <n v="8.291489955098082E-5"/>
        <n v="1.223615777772347E-4"/>
        <n v="2.2776448708355357E-4"/>
        <n v="0.006778707790083108"/>
        <n v="0.003898613140300613"/>
        <n v="8.278513721549141E-5"/>
        <n v="0.002024278987935716"/>
        <n v="3.770733397853341E-5"/>
        <n v="3.480494702689042E-5"/>
        <n v="3.9070369761256204E-5"/>
        <n v="4.3826958000420393E-4"/>
        <n v="0.002610455838005886"/>
        <n v="8.186653691325592E-4"/>
        <n v="0.0016168132863365933"/>
        <n v="5.9871439208528816E-5"/>
        <n v="4.802284622938973E-5"/>
        <n v="4.1925126259280316E-5"/>
        <n v="3.5279589109320133E-4"/>
        <n v="7.662788643499975E-4"/>
        <n v="4.982878963698076E-4"/>
        <n v="0.0011785497681939773"/>
        <n v="0.017758049084617"/>
        <n v="0.001601588463660873"/>
        <n v="5.985989753734205E-4"/>
        <n v="3.659049737432106E-5"/>
        <n v="0.02490313005274184"/>
        <n v="4.61265798934599E-5"/>
        <n v="8.875476951993333E-5"/>
        <n v="0.003224470771925451"/>
        <n v="1.1811373270315863E-4"/>
        <n v="0.0032163983253532635"/>
        <n v="3.9178210981314914E-5"/>
        <n v="6.243382083953642E-4"/>
        <n v="4.885510786460502E-4"/>
        <n v="2.7524990684917164E-4"/>
        <n v="0.005276989358328717"/>
        <n v="2.555256878521356E-4"/>
        <n v="8.990243129702747E-4"/>
        <n v="0.0026917827000525283"/>
        <n v="5.560252643524753E-4"/>
        <n v="4.7195837102475165E-5"/>
        <n v="2.577648155404944E-4"/>
        <n v="4.678362188875976E-4"/>
        <n v="3.963899053787153E-5"/>
        <n v="1.9054303800843003E-4"/>
        <n v="4.2660826356809344E-4"/>
        <n v="5.040840954802654E-4"/>
        <n v="2.567096555530763E-4"/>
        <n v="1.616661586334929E-5"/>
        <n v="0.0041828110262368354"/>
        <n v="0.0011371785464477885"/>
        <n v="2.002949672576279E-4"/>
        <n v="0.040352608268825606"/>
        <n v="0.0033928074436617318"/>
        <n v="2.5354326691404172E-5"/>
        <n v="0.001490135628190438"/>
        <n v="0.003440878156695874"/>
        <n v="0.016067399116695313"/>
        <n v="4.713312747940864E-5"/>
        <n v="6.272695441213358E-4"/>
        <n v="4.93705212804477E-4"/>
        <n v="4.6309661467844454E-5"/>
        <n v="5.2819226143072744E-5"/>
        <n v="0.0013571912837899245"/>
        <n v="4.6347938639108914E-4"/>
        <n v="3.7832877778360414E-5"/>
        <n v="2.7921261224465453E-4"/>
        <n v="4.917992471010604E-5"/>
        <n v="4.954988308074618E-4"/>
        <n v="3.5880597460158137E-4"/>
        <n v="4.972648575827194E-4"/>
        <n v="5.813994510935516E-4"/>
        <n v="3.2867800330512904E-5"/>
        <n v="9.153315198435283E-4"/>
        <n v="0.006153758040098203"/>
        <n v="0.002911198863027326"/>
        <n v="6.514109220372769E-4"/>
        <n v="7.639434540500183E-5"/>
        <n v="5.572816168494041E-5"/>
        <n v="3.405378983652996E-4"/>
        <n v="3.2442176984044674E-5"/>
        <n v="6.393482760726087E-4"/>
        <n v="2.9343990704819734E-4"/>
        <n v="1.4993702984117792E-5"/>
        <n v="2.4747820115656533E-5"/>
        <n v="3.563142628417064E-5"/>
        <n v="0.013792101027561324"/>
        <n v="2.120418570268315E-5"/>
        <n v="0.0013046233880352422"/>
        <n v="4.7760936511545495E-4"/>
        <n v="2.9986929060437195E-5"/>
        <n v="1.7177701629206066E-4"/>
        <n v="0.0012286811098343804"/>
        <n v="2.751771767008888E-4"/>
        <n v="2.7933244988631512E-5"/>
        <n v="3.6275456173055976E-4"/>
        <n v="0.005089008762306465"/>
        <n v="6.949035232411525E-4"/>
        <n v="4.0292523697691624E-5"/>
        <n v="3.134894399119221E-5"/>
        <n v="5.693289928365178E-4"/>
        <n v="0.0013468004290559726"/>
        <n v="8.635363952265469E-5"/>
        <n v="7.831859470027538E-4"/>
        <n v="0.017389285185380774"/>
        <n v="5.480803479616603E-5"/>
        <n v="3.063450696182349E-5"/>
        <n v="0.0012262285800502784"/>
        <n v="1.1662487549113024E-4"/>
        <n v="9.792880540598945E-5"/>
        <n v="2.95123790489156E-5"/>
        <n v="0.0010237124536630747"/>
        <n v="7.415564528235714E-6"/>
        <n v="2.67360084748571E-5"/>
        <n v="5.208880164520669E-4"/>
        <n v="3.1278566443236275E-4"/>
        <n v="5.424058237688387E-4"/>
        <n v="6.540528573963665E-4"/>
        <n v="0.0010092479882322207"/>
        <n v="3.8382121474034844E-5"/>
        <n v="9.578085307785271E-5"/>
        <n v="4.7292500169084925E-4"/>
        <n v="1.1646327497187387E-4"/>
        <n v="9.614482388820433E-4"/>
        <n v="1.8905668561243428E-5"/>
        <n v="2.6147134518876214E-5"/>
        <n v="2.6406025869140432E-5"/>
        <n v="6.831196595671739E-4"/>
        <n v="4.386926640879737E-4"/>
        <n v="4.359877794977247E-5"/>
        <n v="3.6570425478558836E-5"/>
        <n v="2.350038187633848E-5"/>
        <n v="5.243605685397073E-6"/>
        <n v="9.538096396587128E-5"/>
        <n v="7.400340690506816E-4"/>
        <n v="0.0013064261296588824"/>
        <n v="1.7783928498247413E-5"/>
        <n v="2.5149956592461448E-5"/>
        <n v="9.523964931985673E-5"/>
        <n v="8.855433495462919E-4"/>
        <n v="9.583592855962076E-5"/>
        <n v="0.0011591902737843676"/>
        <n v="2.9635106154593687E-5"/>
        <n v="5.775419142412879E-4"/>
        <n v="7.514019214620411E-5"/>
        <n v="3.383655801454059E-5"/>
        <n v="0.001129304936228041"/>
        <n v="1.132310474088544E-4"/>
        <n v="4.630701178687604E-4"/>
        <n v="2.4335580020734116E-5"/>
        <n v="3.9624920025515756E-4"/>
        <n v="0.006733891186081919"/>
        <n v="3.55008926859183E-5"/>
        <n v="4.47928297744735E-4"/>
        <n v="6.325959384027317E-4"/>
        <n v="1.1407707901646682E-4"/>
        <n v="6.388962067992555E-4"/>
        <n v="0.0017528463542910936"/>
        <n v="7.586279315079937E-4"/>
        <n v="0.040789375432190036"/>
        <n v="9.161701189665934E-4"/>
        <n v="0.004024120300289081"/>
        <n v="2.665929215264398E-5"/>
        <n v="5.412133980655337E-5"/>
        <n v="7.994689867725039E-4"/>
        <n v="2.9469155818461864E-5"/>
        <n v="1.8901804869080215E-4"/>
        <n v="9.501880185453621E-5"/>
        <n v="6.36666060125032E-4"/>
        <n v="1.9545963325647337E-5"/>
        <n v="0.005460160659383714"/>
        <n v="4.016508734831168E-5"/>
        <n v="0.0017873014930428722"/>
        <n v="0.0010026326093993544"/>
        <n v="0.004584142515029778"/>
        <n v="3.767318119347751E-5"/>
        <n v="2.6094349461803765E-5"/>
        <n v="2.4586039215798138E-5"/>
        <n v="6.41715920182276E-5"/>
        <n v="0.0014174333737119373"/>
        <n v="0.002509404342910954"/>
        <n v="0.004140759977426673"/>
        <n v="6.955335228806104E-5"/>
        <n v="3.756710120699786E-4"/>
        <n v="3.0564584493393356E-5"/>
        <n v="1.2813387197197255E-4"/>
        <n v="8.980273864278586E-5"/>
        <n v="4.370533857580252E-5"/>
        <n v="0.0031751256058364665"/>
        <n v="8.99884374199315E-4"/>
        <n v="0.006472389343295344"/>
        <n v="0.0030427803757607287"/>
        <n v="3.107709436699338E-5"/>
        <n v="2.6381743144465145E-4"/>
        <n v="7.048883447622816E-4"/>
        <n v="6.953080108484701E-5"/>
        <n v="7.722902249396833E-5"/>
        <n v="2.629016242394043E-5"/>
        <n v="2.0607933726323805E-4"/>
        <n v="1.0129743940171907E-4"/>
        <n v="0.0011015192437896333"/>
        <n v="1.3949919686142605E-4"/>
        <n v="2.653458096377402E-5"/>
        <n v="0.0028530583048655173"/>
        <n v="0.00183654496245523"/>
        <n v="3.219195238070343E-5"/>
        <n v="6.517472105099278E-5"/>
        <n v="7.186815011769886E-6"/>
        <n v="2.133622111145983E-5"/>
        <n v="3.283155767998311E-5"/>
        <n v="5.306445089020334E-4"/>
        <n v="4.655981129261086E-5"/>
        <n v="1.7349808924060073E-5"/>
        <n v="2.3154830733922227E-5"/>
        <n v="0.0021346260936887973"/>
        <n v="7.754942025938684E-4"/>
        <n v="0.00219257122821682"/>
        <n v="1.958671992184422E-4"/>
        <n v="4.304315072872884E-5"/>
        <n v="6.992771784807528E-5"/>
        <n v="4.770650918671537E-5"/>
        <n v="2.5296509912664874E-5"/>
        <n v="3.5932115000571505E-5"/>
        <n v="2.542177770615268E-4"/>
        <n v="0.006389677684886641"/>
        <n v="0.001153175657570782"/>
        <n v="1.7603829611319506E-5"/>
        <n v="5.543698194680504E-5"/>
        <n v="6.540864037645951E-5"/>
        <n v="2.6330481093342952E-5"/>
        <n v="1.4456565876111367E-4"/>
        <n v="1.0239082537941E-4"/>
        <n v="0.007922671108262997"/>
        <n v="1.571610330413576E-4"/>
        <n v="0.002083033447756164"/>
        <n v="1.6895501214851937E-5"/>
        <n v="0.00485835705825401"/>
        <n v="2.0320886103920746E-4"/>
        <n v="2.8908697336140995E-4"/>
        <n v="5.492469380043039E-4"/>
        <n v="2.134905479445231E-5"/>
        <n v="0.0032520195669915445"/>
        <n v="3.5267167839482115E-4"/>
        <n v="1.606636037300875E-5"/>
        <n v="1.4974730395826583E-4"/>
        <n v="2.503694645452297E-4"/>
        <n v="4.6780342861520766E-5"/>
        <n v="2.3209933382672813E-4"/>
        <n v="0.003824070699976643"/>
        <n v="0.00301485286700507"/>
        <n v="0.0034661888167566374"/>
        <n v="7.77428076840986E-5"/>
        <n v="2.1025432814333194E-5"/>
        <n v="1.8012476431023562E-5"/>
        <n v="3.726843543181327E-4"/>
        <n v="2.2688598540900493E-4"/>
        <n v="1.1902423928000735E-5"/>
        <n v="2.6613995423982765E-5"/>
        <n v="1.986697088525318E-5"/>
        <n v="9.292902257145305E-5"/>
        <n v="0.003766458204482531"/>
        <n v="6.16766767751063E-4"/>
        <n v="1.789123925398879E-4"/>
        <n v="1.6376782672712604E-4"/>
        <n v="5.144494545253081E-5"/>
        <n v="0.0027662437616285574"/>
        <n v="7.572882529574017E-4"/>
        <n v="7.788154893109303E-4"/>
        <n v="3.736462154593747E-5"/>
        <n v="8.055506431198206E-6"/>
        <n v="6.984947425489636E-5"/>
        <n v="6.74719287212473E-4"/>
        <n v="0.0020592037559251397"/>
        <n v="1.1270780447851683E-4"/>
        <n v="6.15887921738553E-4"/>
        <n v="7.87587611793047E-5"/>
        <n v="1.0252632758882819E-4"/>
        <n v="1.7831464196598243E-5"/>
        <n v="1.141748010630586E-4"/>
        <n v="1.1907489497876856E-4"/>
        <n v="3.564396586230567E-5"/>
        <n v="4.624277441812778E-5"/>
        <n v="2.5928939059628255E-5"/>
        <n v="5.559107200939636E-5"/>
        <n v="0.002125394901581"/>
        <n v="4.476977141666467E-5"/>
        <n v="5.695146630319206E-4"/>
        <n v="2.1339023736020006E-5"/>
        <n v="0.0014336906490641475"/>
        <n v="1.6702053357100568E-5"/>
        <n v="0.00276329784900228"/>
        <n v="0.003999453703333251"/>
        <n v="1.8017951197026445E-5"/>
        <n v="1.8010487359175373E-4"/>
        <n v="1.0793307960287579E-4"/>
        <n v="1.0972416357438709E-4"/>
        <n v="1.2734926115869899E-4"/>
        <n v="0.002157493526254499"/>
        <n v="1.2253367140398344E-4"/>
        <n v="0.002552719525711643"/>
        <n v="6.219056713745866E-5"/>
        <n v="0.0021308849088382724"/>
        <m/>
      </sharedItems>
    </cacheField>
    <cacheField name="z score">
      <sharedItems containsBlank="1" containsMixedTypes="1" containsNumber="1">
        <n v="-2.237386958312595"/>
        <n v="-0.1509795171855296"/>
        <n v="-1.5673073318869748"/>
        <n v="0.19080160273807317"/>
        <n v="-0.06565740675442437"/>
        <n v="-1.4335953476154282"/>
        <n v="0.1996416914132938"/>
        <n v="-1.8840159774561642"/>
        <n v="-1.0419020631484668"/>
        <n v="-0.7403349469830848"/>
        <n v="-0.4460084336205657"/>
        <n v="1.593205936836576"/>
        <n v="-4.5834912849926015"/>
        <n v="-2.0005932077840662"/>
        <n v="-1.4540787412705916"/>
        <n v="-1.8577284075506186"/>
        <n v="-1.4835853606564735"/>
        <n v="-5.6601779009245465"/>
        <e v="#DIV/0!"/>
        <n v="-2.0389923429629726"/>
        <n v="-9.194293632628446"/>
        <n v="-0.08594329659105882"/>
        <n v="-6.249021339201757"/>
        <n v="-2.6547352123364485"/>
        <n v="-7.6890278902687434"/>
        <n v="-0.18271939536672888"/>
        <n v="-2.435690089641055"/>
        <n v="-0.22855361205049998"/>
        <n v="-1.7711938905289977"/>
        <n v="0.5540341636079038"/>
        <n v="-12.10535388872934"/>
        <n v="-0.39766593257465555"/>
        <n v="0.11262549131728032"/>
        <n v="0.6400933048541437"/>
        <n v="1.5672393087691465"/>
        <n v="-1.242410576422345"/>
        <n v="0.8605287507039295"/>
        <n v="-1.4226567034279152"/>
        <n v="0.49458275436379967"/>
        <n v="-2.5789319314205117"/>
        <n v="-3.843426997535316"/>
        <n v="-4.472755295789581"/>
        <n v="1.1512315627132612"/>
        <n v="-3.5368799457214757"/>
        <n v="-0.4363329899255703"/>
        <n v="-0.18234029745851177"/>
        <n v="-1.6695134932074107"/>
        <n v="1.2691450516404776"/>
        <n v="-8.778227632558785"/>
        <n v="0.4040372508312338"/>
        <n v="-1.0000403510541875"/>
        <n v="-3.742341195975066"/>
        <n v="-10.10330072358898"/>
        <n v="-0.8017017157164797"/>
        <n v="-6.569012937863215"/>
        <n v="-5.001125472149815"/>
        <n v="-4.244111924807142"/>
        <n v="-1.9420815741244208"/>
        <n v="1.3479296413027273"/>
        <n v="-3.1708845981954696"/>
        <n v="-2.3718301340776127"/>
        <n v="-7.554122383193532"/>
        <n v="-1.8980674185296649"/>
        <n v="-1.66342866806342"/>
        <n v="1.2221458292378662"/>
        <n v="2.1889887075006906"/>
        <n v="1.7411363747578024"/>
        <n v="-1.828645883210669"/>
        <n v="-9.134315055386217"/>
        <n v="0.2883281772933601"/>
        <n v="-1.7576387171999341"/>
        <n v="0.7357322069675675"/>
        <n v="1.0860993067184253"/>
        <n v="1.050713504398791"/>
        <n v="0.3621219545742041"/>
        <n v="-0.2954200886920401"/>
        <n v="-14.815471170704726"/>
        <n v="-1.0007069636796784"/>
        <n v="-1.178443123926799"/>
        <n v="-4.913056970046187"/>
        <n v="-3.112159017876149"/>
        <n v="1.0529612111357494"/>
        <n v="1.837804156171423"/>
        <n v="-3.552270415436264"/>
        <n v="-0.36025528960630054"/>
        <n v="-8.123287470012757"/>
        <n v="-0.7776949522343453"/>
        <n v="-14.316566672652154"/>
        <n v="-13.696199399646202"/>
        <n v="-2.8368716595235797"/>
        <n v="-0.33547970986839737"/>
        <n v="-0.7308511047124611"/>
        <n v="-2.3978786157986476"/>
        <n v="-2.5483566123285497"/>
        <n v="-14.114714914708399"/>
        <n v="-1.4143371986510227"/>
        <n v="-3.8684093975437324"/>
        <n v="-1.472282494067076"/>
        <n v="0.9051818739276145"/>
        <n v="-0.1601668619516981"/>
        <n v="1.31833733166537"/>
        <n v="1.234301498129441"/>
        <n v="-2.0018859032950207"/>
        <n v="-4.001185360820212"/>
        <n v="1.825900493892884"/>
        <n v="-2.828905020690252"/>
        <n v="-6.167136579283597"/>
        <n v="-1.548762400873567"/>
        <n v="-15.574050668110534"/>
        <n v="-3.997805301744746"/>
        <n v="-4.633188536212216"/>
        <n v="-2.0144414782653426"/>
        <n v="-2.8665540336348725"/>
        <n v="-0.9373018633011229"/>
        <n v="-2.6468136485139713"/>
        <n v="-4.530445274275157"/>
        <n v="0.867037820221753"/>
        <n v="-6.9103472365559275"/>
        <n v="-1.7322291764285818"/>
        <n v="0.5984451539632384"/>
        <n v="-4.8982020024451325"/>
        <n v="-15.001550998147044"/>
        <n v="-7.561218422705755"/>
        <n v="-2.109382140281623"/>
        <n v="-7.911507039534065"/>
        <n v="-3.606308885024563"/>
        <n v="-4.745510626511891"/>
        <n v="-6.2814286552463825"/>
        <n v="-1.00157109287761"/>
        <n v="-1.7918941068694232"/>
        <n v="-1.0001537870059072"/>
        <n v="-3.6938352951404143"/>
        <n v="-5.31017859897314"/>
        <n v="-23.900232810168227"/>
        <n v="-1.9017009713834463"/>
        <n v="-3.874333586226895"/>
        <n v="-1.4142839685445658"/>
        <n v="-3.192494263061186"/>
        <n v="-2.000198747888794"/>
        <n v="-3.3171464549308953"/>
        <n v="-5.293240186072103"/>
        <n v="-3.1629009287279857"/>
        <n v="-1.162775734973709"/>
        <n v="-4.473512801790305"/>
        <n v="-0.7916115409968394"/>
        <n v="-3.2792173524608907"/>
        <n v="-4.730048228189948"/>
        <n v="-3.3177244836138726"/>
        <n v="-5.467298939787992"/>
        <n v="-4.796779043369349"/>
        <n v="-1.592242245078531"/>
        <n v="-2.701950727199471"/>
        <n v="-9.951504720943426"/>
        <n v="-3.3180652355005558"/>
        <n v="-6.709673336332588"/>
        <n v="-20.62918713416166"/>
        <n v="0.17174765385535185"/>
        <n v="-7.555794625428068"/>
        <n v="-5.664442253238041"/>
        <n v="-5.58067441383964"/>
        <n v="-2.4502862816615685"/>
        <n v="-4.9002087891243855"/>
        <n v="-5.421211321358824"/>
        <n v="-3.964268012848274"/>
        <n v="-2.8289593342014125"/>
        <n v="-5.57802564186997"/>
        <n v="-20.367616908487957"/>
        <n v="-0.1937064286396652"/>
        <n v="-1.679295713259667"/>
        <n v="-5.768942295442974"/>
        <n v="-7.148329329193394"/>
        <n v="-2.5036001775208407"/>
        <n v="-11.967471088353308"/>
        <n v="-8.664329438949256"/>
        <n v="-4.583774776541021"/>
        <n v="-0.07190408942931883"/>
        <n v="-5.116211560874373"/>
        <n v="-4.36189751664019"/>
        <n v="-3.2850687802350387"/>
        <n v="-2.310902510526865"/>
        <n v="-6.564224559270627"/>
        <n v="-6.085818759245899"/>
        <n v="-5.751894857352212"/>
        <n v="-3.1805252303260763"/>
        <n v="-2.245273730620064"/>
        <n v="-2.8878321679049153"/>
        <n v="-2.0005010647704817"/>
        <n v="-1.7598643088975414"/>
        <n v="-26.108764622346282"/>
        <n v="-9.44931224285877"/>
        <n v="-1.3704891882315686"/>
        <n v="-0.5787653757926047"/>
        <n v="-1.660127825665358"/>
        <n v="-1.414375845185308"/>
        <n v="-6.41406542333795"/>
        <n v="-6.361166655508893"/>
        <n v="-1.6855046692164628"/>
        <n v="-3.1625424166310436"/>
        <n v="-2.8452882405651554"/>
        <n v="-4.8998428179346"/>
        <n v="-10.902031528832811"/>
        <n v="1.3447174781201834"/>
        <n v="-4.478152553919599"/>
        <n v="-3.317094642866774"/>
        <n v="-5.747586751895101"/>
        <n v="-8.273790552159156"/>
        <n v="-9.221791189423442"/>
        <n v="-3.317111595387062"/>
        <n v="-4.583558472726588"/>
        <n v="-3.873464990665457"/>
        <n v="-7.351864340897572"/>
        <n v="-4.244209034417184"/>
        <n v="-5.491666614412855"/>
        <n v="-20.786799717152725"/>
        <n v="-3.8748381345644023"/>
        <n v="-4.8003990775079455"/>
        <n v="-25.00776725115501"/>
        <n v="-6.897853904066248"/>
        <n v="-7.417689766157928"/>
        <n v="-0.7613921058114707"/>
        <n v="-1.0052088045340768"/>
        <n v="-3.913571243905664"/>
        <n v="-2.6462404691628088"/>
        <n v="-4.127494928785795"/>
        <n v="-2.8298753722167924"/>
        <n v="-3.1641342197483606"/>
        <n v="-18.960914739349192"/>
        <n v="-13.222317842932954"/>
        <n v="-2.5724344494810385"/>
        <n v="-0.12859014046799455"/>
        <n v="-7.0633476771376875"/>
        <n v="-0.946280204850505"/>
        <n v="-9.95668862357267"/>
        <n v="-1.3288631136512468"/>
        <n v="-1.0295695699701475"/>
        <n v="-2.7215796231464844"/>
        <n v="-8.802144480156082"/>
        <n v="-3.164058522876508"/>
        <n v="-4.900309585455719"/>
        <n v="-1.4144256360883718"/>
        <n v="1.5101081376684935"/>
        <n v="-18.21949183820852"/>
        <n v="-1.4161791137905468"/>
        <n v="-0.6633162489631663"/>
        <n v="-3.4837002915664166"/>
        <n v="-6.535997878253025"/>
        <n v="-3.1055550994743095"/>
        <n v="-17.79416133007575"/>
        <n v="-3.4869431952848178"/>
        <n v="-4.681613529243847"/>
        <n v="-0.06071025610508673"/>
        <n v="-1.045937794007609"/>
        <n v="-6.1679380623519595"/>
        <n v="-6.319727077844196"/>
        <n v="1.8497601275932047"/>
        <n v="-6.783916614109028"/>
        <n v="-6.246135310995237"/>
        <n v="-0.7013859788447218"/>
        <n v="-4.768917755816529"/>
        <n v="-8.383885462789168"/>
        <n v="-3.742017762975544"/>
        <n v="-0.587580091593402"/>
        <n v="-1.0001579155161837"/>
        <n v="-8.18685178347221"/>
        <n v="1.0002340550061308"/>
        <n v="-27.634902549722135"/>
        <n v="-6.120915806628398"/>
        <n v="-3.4998149469954027"/>
        <n v="-3.000847072127816"/>
        <n v="-0.2839518317095262"/>
        <n v="-6.713455247605028"/>
        <n v="-2.6497972466182005"/>
        <n v="-2.114547414798404"/>
        <n v="-2.5739055972534133"/>
        <n v="-12.293763137534214"/>
        <n v="-3.680519663214232"/>
        <n v="-4.513921186580686"/>
        <n v="-5.294946629251918"/>
        <n v="1.1140960121317423"/>
        <n v="-7.011310247594753"/>
        <n v="-5.079668238647454"/>
        <n v="-6.811398937069645"/>
        <n v="1.0456500908575954"/>
        <n v="-0.7321745608998169"/>
        <n v="-1.7457176073786362"/>
        <n v="-3.188524161081017"/>
        <n v="-4.260462226969717"/>
        <n v="-1.5009255708132951"/>
        <n v="-3.0331915136996566"/>
        <n v="-6.39857460390085"/>
        <n v="0.03180046811534592"/>
        <n v="-6.080734906201723"/>
        <n v="-25.744854500584072"/>
        <n v="-3.971877278400623"/>
        <n v="-6.0674673433878175"/>
        <n v="-2.354874680732184"/>
        <n v="-6.248483454244686"/>
        <n v="-3.3613904305730524"/>
        <n v="-4.091808520434871"/>
        <n v="-4.975093874639043"/>
        <n v="-22.219234078465725"/>
        <n v="-2.766656361397678"/>
        <n v="-0.5627403588762976"/>
        <n v="-5.569458062501195"/>
        <n v="-1.4159123180153819"/>
        <n v="-0.2596214461144599"/>
        <n v="-6.332296405184923"/>
        <n v="-1.7321882301104554"/>
        <n v="-4.245412749281829"/>
        <n v="-3.746977042612118"/>
        <n v="-6.402126930466552"/>
        <n v="-8.515606627387948"/>
        <n v="-3.016890968644306"/>
        <n v="-28.13931437317684"/>
        <n v="-3.4923480557333613"/>
        <n v="-1.20088224157902"/>
        <n v="-4.45150030681628"/>
        <n v="-4.483067616273512"/>
        <n v="-10.855161739037817"/>
        <n v="-6.714499629828849"/>
        <n v="-7.63583720557434"/>
        <n v="0.4443175626942193"/>
        <n v="-7.8886822518764115"/>
        <n v="-2.6489152754952614"/>
        <n v="-6.000795574253409"/>
        <n v="-0.5233818574070345"/>
        <n v="-0.9224305708834725"/>
        <n v="-10.427815285507368"/>
        <n v="-4.584108072759898"/>
        <n v="-8.210650158957835"/>
        <n v="-7.276643193616848"/>
        <n v="-12.527024969248018"/>
        <n v="-5.306844763926424"/>
        <n v="-1.738438232346703"/>
        <n v="-2.238737272920154"/>
        <n v="-2.906853723985296"/>
        <n v="-26.38425110741258"/>
        <n v="-8.403605809563324"/>
        <n v="-4.477498873289325"/>
        <n v="-0.5953432248626097"/>
        <n v="-2.6484911977633527"/>
        <n v="-1.0291037767777094"/>
        <n v="-5.506698919691196"/>
        <n v="-5.419982754169494"/>
        <n v="-2.450367119592205"/>
        <n v="-4.316237273587646"/>
        <n v="-0.6032721197303238"/>
        <n v="-3.8267590204071733"/>
        <n v="-0.4485031369624628"/>
        <n v="-6.531688337098072"/>
        <n v="0.6078061394309952"/>
        <n v="-3.421920552606905"/>
        <n v="-24.262083706437796"/>
        <n v="-0.5865330215777365"/>
        <n v="-0.7905139423775949"/>
        <n v="-1.1735444058454354"/>
        <n v="-28.423756761748024"/>
        <n v="-1.0001699379738669"/>
        <n v="-3.7421536889298075"/>
        <n v="-1.4162295485175247"/>
        <n v="0.6146460494059552"/>
        <n v="-9.993764436485343"/>
        <n v="-12.441559849193702"/>
        <n v="-5.872966336292315"/>
        <n v="-7.68719295262808"/>
        <n v="-3.1100585471822044"/>
        <n v="0.14127212136801065"/>
        <n v="0.5537760131136641"/>
        <n v="-7.965895955910051"/>
        <n v="-3.5323692441542236"/>
        <n v="-5.949054446069526"/>
        <n v="-7.864448065757408"/>
        <n v="-8.850752450331397"/>
        <n v="-8.008277291401907"/>
        <n v="-4.472732932289892"/>
        <n v="-13.080200760506555"/>
        <n v="-3.173310383897631"/>
        <n v="-7.856957961635821"/>
        <n v="-10.05352472827731"/>
        <n v="-2.4497958843565755"/>
        <n v="-6.798536624161866"/>
        <n v="-28.160846608111207"/>
        <n v="-27.63009828611708"/>
        <n v="-10.511781289750644"/>
        <n v="-10.584716379583387"/>
        <n v="-11.705369458173971"/>
        <n v="-10.124179431014968"/>
        <n v="-5.662079677724278"/>
        <n v="-0.7458678610451855"/>
        <n v="-9.667955606270596"/>
        <n v="-5.6610844645157785"/>
        <n v="-12.00822593478276"/>
        <n v="-8.363910249111237"/>
        <n v="-5.195694599249917"/>
        <n v="-5.569368883533282"/>
        <n v="-8.745482432157777"/>
        <n v="-6.559043274533298"/>
        <n v="-5.658405161428714"/>
        <n v="-4.000339832633042"/>
        <n v="-2.169751712048974"/>
        <n v="-5.300837627836117"/>
        <n v="-5.578086453755808"/>
        <n v="0.21646858118297005"/>
        <n v="-3.1779850554441667"/>
        <n v="-4.6914754686607365"/>
        <n v="-2.6461244212991817"/>
        <n v="-9.429648469807308"/>
        <n v="-2.64638981960425"/>
        <n v="-9.916930122492333"/>
        <n v="-5.183352984356811"/>
        <n v="-5.479238792229038"/>
        <n v="-11.487214459070703"/>
        <n v="-5.024653533619206"/>
        <n v="-0.33373507115372003"/>
        <n v="-24.577734995374936"/>
        <n v="-6.927782280716039"/>
        <n v="-5.861537543045399"/>
        <n v="-11.86536532809756"/>
        <n v="0.7138345963751336"/>
        <n v="-1.435564794416548"/>
        <n v="-11.00202399446369"/>
        <n v="0.08438477717245155"/>
        <n v="-9.358313988666252"/>
        <n v="-9.167325434663688"/>
        <n v="-2.0576364339741637"/>
        <n v="1.0033955955097846"/>
        <n v="-8.082595568867303"/>
        <n v="-0.52496855927115"/>
        <n v="-6.859588306812628"/>
        <n v="-1.7329421623620245"/>
        <n v="-4.582423531681599"/>
        <n v="-7.619045431385436"/>
        <n v="-2.701150589350556"/>
        <n v="-9.750055962323666"/>
        <n v="-2.2401897652881653"/>
        <n v="-3.923873022650477"/>
        <n v="-5.590971279580792"/>
        <n v="-3.86901413952053"/>
        <n v="-2.236580449254393"/>
        <n v="-8.779118932065515"/>
        <n v="-5.294918541547511"/>
        <n v="-6.247177470605006"/>
        <n v="-4.360279963592621"/>
        <n v="-0.14209308392448317"/>
        <n v="0.6696030159682761"/>
        <n v="-4.7992762132634645"/>
        <n v="-0.06046319895545167"/>
        <n v="-2.829098720891176"/>
        <n v="0.8585911595270221"/>
        <n v="-23.536977345343452"/>
        <n v="-6.1486941549912775"/>
        <n v="-8.890237029572814"/>
        <n v="-11.884758243219295"/>
        <n v="-5.47925115132499"/>
        <n v="-2.2427930091579364"/>
        <n v="-24.01049423057429"/>
        <n v="-2.2377139607756766"/>
        <n v="-3.0545306891300243"/>
        <n v="-9.04624218872913"/>
        <n v="-1.3644198556774578"/>
        <n v="-2.4498955674016387"/>
        <n v="-3.7428324513717617"/>
        <n v="-3.829214448271797"/>
        <n v="0.9551713341308169"/>
        <n v="-12.199222613188478"/>
        <n v="-1.4985119933773925"/>
        <n v="-4.245922889632942"/>
        <n v="-0.6456003273565415"/>
        <n v="-2.4499126640967006"/>
        <n v="-0.9456527371395639"/>
        <n v="-0.04554252215262207"/>
        <n v="-4.797006002261689"/>
        <n v="-7.35038541500092"/>
        <n v="-15.810889255677125"/>
        <n v="-28.356249018655124"/>
        <n v="-3.4870051559800426"/>
        <n v="-6.640420670018588"/>
        <n v="0.14576801852577595"/>
        <n v="-2.4784874237822034"/>
        <n v="-2.0002920347536923"/>
        <n v="-3.742275966698752"/>
        <n v="-8.003930238507785"/>
        <n v="-0.31903227754414626"/>
        <n v="-6.273275320021486"/>
        <n v="-3.0085160240703073"/>
        <n v="0.7072007301381594"/>
        <n v="1.2649431981779942"/>
        <n v="-25.672912198617702"/>
        <n v="-4.67582943984364"/>
        <n v="-13.892860715529782"/>
        <n v="-9.21548967939334"/>
        <n v="-12.673359659608218"/>
        <n v="-2.105994373356185"/>
        <n v="-4.593860199423239"/>
        <n v="-3.742346829960341"/>
        <n v="-11.535110848357675"/>
        <n v="-5.00187770866084"/>
        <n v="-0.9271049073137003"/>
        <n v="-3.85119744504543"/>
        <n v="-6.5713900275035435"/>
        <n v="-0.34105682008023425"/>
        <n v="-1.414458553897215"/>
        <n v="-6.558929501393961"/>
        <n v="-11.054625668584064"/>
        <n v="-2.2376241527716654"/>
        <n v="-2.0801707740356434"/>
        <n v="-24.68683444861195"/>
        <n v="-4.39040367069283"/>
        <n v="-2.5538640843823335"/>
        <n v="-1.7323150612598757"/>
        <n v="-0.9538766025407696"/>
        <n v="-1.4147281025256022"/>
        <n v="-2.8286298139954202"/>
        <n v="-2.000164331786153"/>
        <n v="-5.3786729520900876"/>
        <n v="-3.6207825854350433"/>
        <n v="-3.164525352299612"/>
        <n v="-0.2827263456190663"/>
        <n v="-6.722624701189598"/>
        <n v="0.7071133538798872"/>
        <n v="-2.7096105196975278"/>
        <n v="-3.6586064693970157"/>
        <n v="-0.29412123793024586"/>
        <n v="-4.54194718900554"/>
        <n v="-2.6195683024534926"/>
        <n v="-3.31729642527597"/>
        <n v="-10.955127994551052"/>
        <n v="-0.884997470435329"/>
        <n v="-2.6460481600413535"/>
        <n v="-3.606125939280707"/>
        <n v="-1.4147282898013755"/>
        <n v="-7.669024488668096"/>
        <n v="-0.6207073865996792"/>
        <n v="-4.360177262378532"/>
        <n v="-4.1900866979196705"/>
        <n v="-7.610805343321015"/>
        <n v="-2.236626422097168"/>
        <n v="-2.238411619247275"/>
        <n v="-1.724360135382479"/>
        <n v="-3.075487287058966"/>
        <n v="-2.4530150356739435"/>
        <n v="-3.4667369153402237"/>
        <n v="-1.4740350214986695"/>
        <n v="-10.634756925999714"/>
        <n v="-6.896746393778937"/>
        <n v="-1.7320820593313873"/>
        <n v="-11.932150008853847"/>
        <n v="-2.8287849496732647"/>
        <n v="-13.724859644585953"/>
        <n v="-41.14117692863144"/>
        <n v="-3.0003975938228433"/>
        <n v="-27.027872306667795"/>
        <n v="-2.5919481807929747"/>
        <n v="-2.630401862622577"/>
        <n v="-5.17440784407555"/>
        <n v="-1.6169094599916871"/>
        <n v="-7.961999317340131"/>
        <n v="-12.212338188420443"/>
        <n v="-4.964462762909968"/>
        <n v="-5.120151687928102"/>
        <n v="-12.054384346366989"/>
        <n v="-12.717630360657735"/>
        <n v="-0.41841740110637504"/>
        <n v="0.35906969708431613"/>
        <n v="-5.658199058331073"/>
        <n v="-4.244413913387716"/>
        <n v="-4.000632648626957"/>
        <n v="-2.2362740724132206"/>
        <n v="-4.359203030251614"/>
        <n v="-1.4150274983037152"/>
        <n v="-0.5445126910048557"/>
        <n v="-1.0000584983474718"/>
        <n v="-1.2012582631988065"/>
        <n v="-5.478236475224848"/>
        <n v="-12.281656040757774"/>
        <n v="-15.816065169338673"/>
        <n v="-7.651738419856493"/>
        <n v="-7.147267841290031"/>
        <n v="-0.0956858896764667"/>
        <n v="1.5492144637986622"/>
        <n v="-7.687815814681773"/>
        <n v="-4.192081577667065"/>
        <n v="-2.4586115414433865"/>
        <n v="-1.414378533334563"/>
        <n v="-2.0000931488985647"/>
        <n v="-1.7320800659252156"/>
        <n v="-6.246764662237176"/>
        <n v="-1.437692358996917"/>
        <n v="-6.405900701381007"/>
        <n v="-3.162535782105629"/>
        <n v="0.7091014446163977"/>
        <n v="-2.3518600600237214"/>
        <n v="-0.9855627796788463"/>
        <n v="-5.657875630395495"/>
        <n v="-4.877876831486005"/>
        <n v="-39.08046167093481"/>
        <n v="-3.162408904961238"/>
        <n v="0.6348274473172137"/>
        <n v="-2.216570644200171"/>
        <n v="-2.001461454341895"/>
        <n v="-11.516772013250584"/>
        <n v="-3.3341510212969436"/>
        <n v="-2.5794715229351106"/>
        <n v="-15.834742535740583"/>
        <n v="-3.03049381344978"/>
        <n v="-1.0001641901332794"/>
        <n v="-1.0902529537067305"/>
        <n v="-0.9067442679612958"/>
        <n v="-7.002026390379579"/>
        <n v="-3.0025955304061904"/>
        <n v="-41.31508852060512"/>
        <n v="-2.1514341889697346"/>
        <n v="-4.518203009006689"/>
        <n v="-8.604181903883504"/>
        <n v="-3.1634650133661424"/>
        <n v="0.08011056276803602"/>
        <n v="-7.35357380888399"/>
        <n v="-1.4046377544368416"/>
        <n v="-0.24417438714476436"/>
        <n v="0.07185080787866069"/>
        <n v="-6.932381461571137"/>
        <n v="-4.137170872599555"/>
        <n v="-1.0469626757530954"/>
        <n v="-7.486575375826088"/>
        <n v="-1.600053396291498"/>
        <n v="-10.831173324825135"/>
        <n v="-31.473527529266843"/>
        <n v="-11.102367723420999"/>
        <n v="-20.37713137717087"/>
        <n v="-2.828580422875066"/>
        <n v="-8.125518221652774"/>
        <n v="0.7879971518419805"/>
        <n v="-3.1749015732775083"/>
        <n v="-9.488483282271776"/>
        <n v="1.0001134751776701"/>
        <n v="-3.4650563076225014"/>
        <n v="-1.4155572335193027"/>
        <n v="-14.80710836866177"/>
        <n v="-5.101560764442594"/>
        <n v="-5.4331812875095356"/>
        <n v="-1.7388923778793688"/>
        <n v="-23.59177541511025"/>
        <n v="-58.241789264462334"/>
        <n v="-10.16261875874828"/>
        <n v="-4.00067859869858"/>
        <n v="-3.1135068867254025"/>
        <n v="-7.486097931384715"/>
        <n v="-9.383022209258518"/>
        <n v="-10.581020961943771"/>
        <n v="-7.350424080265877"/>
        <n v="-1.0003042750717002"/>
        <n v="-3.162772872545966"/>
        <n v="-8.067819549524017"/>
        <n v="-5.026711907453669"/>
        <n v="-8.133250465168759"/>
        <n v="-8.546117605053658"/>
        <n v="-7.940006018460865"/>
        <n v="-2.649022575968104"/>
        <n v="-16.11125116238765"/>
        <n v="-3.175615882365625"/>
        <n v="-20.375416890103917"/>
        <n v="-4.359744972876287"/>
        <n v="-2.449599678217918"/>
        <n v="-13.679676792394801"/>
        <n v="-2.0922758941053097"/>
        <n v="-4.412688626637238"/>
        <n v="-18.346029475361803"/>
        <n v="-7.995235280765275"/>
        <n v="-17.271124105025685"/>
        <n v="-7.9464430206242564"/>
        <n v="-11.185170513491228"/>
        <n v="-17.813441091660607"/>
        <n v="-15.203714872723456"/>
        <n v="-10.857412096014688"/>
        <n v="-5.387293490428278"/>
        <n v="-1.414458130219692"/>
        <n v="-3.216223857049746"/>
        <n v="-8.719356460423068"/>
        <n v="-12.326044664198976"/>
        <n v="-1.001146132181337"/>
        <n v="-5.019856733948223"/>
        <n v="-3.1625310132905695"/>
        <n v="-1.425215449966266"/>
        <n v="-1.456807854238369"/>
        <n v="-6.791458024332051"/>
        <n v="-14.146429120990861"/>
        <n v="-2.000361108606355"/>
        <n v="-2.6461136753855934"/>
        <n v="-8.48699509167244"/>
        <n v="-5.658272540664094"/>
        <n v="-6.55867680106474"/>
        <n v="-3.561107619179883"/>
        <n v="-2.0008814456135284"/>
        <n v="-10.559447006985254"/>
        <n v="-5.83295014477469"/>
        <n v="-4.899696147204065"/>
        <n v="-9.701157084441595"/>
        <n v="-3.6244172390663025"/>
        <n v="-13.432365518385053"/>
        <n v="-56.93641590851432"/>
        <n v="-7.171639759930879"/>
        <n v="-2.679306874910127"/>
        <n v="-9.056928323042003"/>
        <n v="-4.086119159168672"/>
        <n v="-5.917638527268342"/>
        <n v="-2.648164846352096"/>
        <n v="-7.3601660622743195"/>
        <n v="-27.900699230026298"/>
        <n v="-9.616920844867026"/>
        <n v="-2.0047169876838935"/>
        <n v="-1.0001161372746499"/>
        <n v="-4.72544148589313"/>
        <n v="-4.496461395556097"/>
        <n v="-4.678698217639286"/>
        <n v="-4.602453270583905"/>
        <n v="-2.0018165308013494"/>
        <n v="-9.22237625323361"/>
        <n v="-12.525552203530115"/>
        <n v="-13.331993532241983"/>
        <n v="-12.61739467914722"/>
        <n v="-2.830955893355674"/>
        <n v="0.4844391460748701"/>
        <n v="-22.80305881284068"/>
        <n v="-7.0034574688756415"/>
        <n v="-2.6111969208715813"/>
        <n v="-1.8345240905297011"/>
        <n v="-4.00072919515691"/>
        <n v="-2.449849900073254"/>
        <n v="-5.479079935931906"/>
        <n v="-54.77492178336312"/>
        <n v="-1.1282971635933927"/>
        <n v="-3.60682565096309"/>
        <n v="-8.024967711895673"/>
        <n v="-4.124376746754727"/>
        <n v="-5.102595834027958"/>
        <n v="-4.24348962086688"/>
        <n v="-6.204101953116786"/>
        <n v="-4.334143083962928"/>
        <n v="-6.092457820091934"/>
        <n v="-6.640819867750447"/>
        <n v="-10.656550085894049"/>
        <n v="-3.366576638932313"/>
        <n v="-7.420303525231636"/>
        <n v="-1.177889033246292"/>
        <n v="-2.6481941341368964"/>
        <n v="-4.797184392099541"/>
        <n v="-2.0041322358103697"/>
        <n v="-1.016034548534533"/>
        <m/>
      </sharedItems>
    </cacheField>
    <cacheField name="P value" numFmtId="0">
      <sharedItems containsString="0" containsBlank="1" containsNumber="1">
        <n v="0.5"/>
        <n v="0.4399959367925441"/>
        <n v="0.05852143621721417"/>
        <n v="0.5756594835243221"/>
        <n v="0.4738252918438254"/>
        <n v="0.07584388596609626"/>
        <n v="0.5791195904665578"/>
        <n v="0.02978140715543942"/>
        <n v="0.14872854375224298"/>
        <n v="0.2295483904340775"/>
        <n v="0.32779557696769057"/>
        <n v="0.9444430000842363"/>
        <n v="2.2863797564109944E-6"/>
        <n v="0.07296223836254556"/>
        <n v="0.03160379614208009"/>
        <n v="0.06895947773447764"/>
        <n v="0.02072539587873745"/>
        <n v="0.0"/>
        <n v="0.4657557465564405"/>
        <n v="0.42750909832840556"/>
        <n v="0.007431706371203162"/>
        <n v="0.4096079412101167"/>
        <n v="0.03826423243725563"/>
        <n v="0.710222267380633"/>
        <n v="0.34543822632939913"/>
        <n v="0.5448362627596068"/>
        <n v="0.7389440292886742"/>
        <n v="0.9414706172456591"/>
        <n v="0.10704255767472692"/>
        <n v="0.8052511789542822"/>
        <n v="0.6895526609568946"/>
        <n v="0.004955315662963589"/>
        <n v="6.066405074367509E-5"/>
        <n v="0.8751815082103614"/>
        <n v="2.0244183301176832E-4"/>
        <n v="0.33129757483452016"/>
        <n v="0.42765783796816714"/>
        <n v="0.04750782927097186"/>
        <n v="0.8978053326628075"/>
        <n v="0.6569073366362278"/>
        <n v="0.21136276156032907"/>
        <n v="0.026063612878438502"/>
        <n v="0.9111594933123437"/>
        <n v="7.598775262054325E-4"/>
        <n v="0.008850113068062382"/>
        <n v="0.028843600743143516"/>
        <n v="0.048113329260992765"/>
        <n v="0.8891737575673835"/>
        <n v="0.9857011696009752"/>
        <n v="0.9591701616667445"/>
        <n v="0.03372633718435614"/>
        <n v="0.6134522299038698"/>
        <n v="0.03940450060331524"/>
        <n v="0.7690531573482614"/>
        <n v="0.8612824704696095"/>
        <n v="0.853304904103178"/>
        <n v="0.641369550970758"/>
        <n v="0.38383649459189106"/>
        <n v="0.11930999712662071"/>
        <n v="4.483360409590631E-7"/>
        <n v="9.286221424253949E-4"/>
        <n v="0.85382061499588"/>
        <n v="0.9669543655033705"/>
        <n v="1.9096107135729845E-4"/>
        <n v="0.3593281156780569"/>
        <n v="0.21837443434993942"/>
        <n v="0.002277896036594562"/>
        <n v="0.3686316239927905"/>
        <n v="0.2324350521940246"/>
        <n v="0.00824516443484169"/>
        <n v="0.005411588482224894"/>
        <n v="5.477381304841433E-5"/>
        <n v="0.07047230429898799"/>
        <n v="0.8173154785228938"/>
        <n v="0.4363748163426562"/>
        <n v="0.9063046253939229"/>
        <n v="0.8914547110507811"/>
        <n v="0.9660673740998807"/>
        <n v="0.06071942354393234"/>
        <n v="3.196625157997346E-5"/>
        <n v="1.800381662642181E-6"/>
        <n v="0.02198160162511653"/>
        <n v="0.002074836570634675"/>
        <n v="0.17430165238661166"/>
        <n v="0.8070393561083273"/>
        <n v="2.417621658423741E-12"/>
        <n v="0.7252285277547422"/>
        <n v="4.835878939513094E-7"/>
        <n v="1.9761969838327786E-14"/>
        <n v="0.01745580491146037"/>
        <n v="1.5543122344752192E-15"/>
        <n v="1.6773804567549178E-10"/>
        <n v="0.0365749650769529"/>
        <n v="1.1044845484120547E-4"/>
        <n v="5.4758929612930274E-8"/>
        <n v="0.02860512940647597"/>
        <n v="7.052487329113344E-4"/>
        <n v="0.12246025228278823"/>
        <n v="0.2142936077273887"/>
        <n v="5.204771399274222E-4"/>
        <n v="1.1223325315778965E-6"/>
        <n v="2.284725320045311E-8"/>
        <n v="0.055665142221091424"/>
        <n v="0.0034466988555041933"/>
        <n v="0.5681820399767679"/>
        <n v="3.681075124717381E-5"/>
        <n v="1.216318978869424E-8"/>
        <n v="0.4232028789311092"/>
        <n v="0.04654721301970555"/>
        <n v="3.9885308389386864E-9"/>
        <n v="4.3931525084417444E-13"/>
        <n v="0.006146843604149299"/>
        <n v="0.47133911779115556"/>
        <n v="1.5586669899203542E-7"/>
        <n v="5.097873953743282E-4"/>
        <n v="0.010419120183670083"/>
        <n v="0.0019395339426775404"/>
        <n v="0.039215408059084744"/>
        <n v="0.08526712405425085"/>
        <n v="0.28137374839830676"/>
        <n v="0.04844437011131353"/>
        <n v="0.045945622362128624"/>
        <n v="0.9106417559297818"/>
        <n v="2.6398883079536972E-12"/>
        <n v="0.22321145057820013"/>
        <n v="0.1573981582414996"/>
        <n v="4.547052623027348E-5"/>
        <n v="1.8336825840403748E-5"/>
        <n v="0.005049303879237632"/>
        <n v="0.4488409841499974"/>
        <n v="8.126832540256146E-13"/>
        <n v="0.1720028435451204"/>
        <n v="0.09194656761179165"/>
        <n v="0.151606053035926"/>
        <n v="0.0032485365690233525"/>
        <n v="0.9344920833075298"/>
        <n v="0.2535640159844542"/>
        <n v="2.4726646806660924E-4"/>
        <n v="3.1593838656363005E-11"/>
        <n v="9.496111647755434E-4"/>
        <n v="2.4428755961924953E-4"/>
        <n v="1.4231284757304508E-6"/>
        <n v="0.47579498177944335"/>
        <n v="0.1477948767805637"/>
        <n v="1.3101264517700884E-10"/>
        <n v="0.9678259349935974"/>
        <n v="0.24153108488491104"/>
        <n v="9.26091259234596E-7"/>
        <n v="0.278407088559265"/>
        <n v="4.6519565977121147E-10"/>
        <n v="0.3882236472758265"/>
        <n v="0.017234269769271116"/>
        <n v="0.005027885312257618"/>
        <n v="1.1637955423127178E-4"/>
        <n v="3.1819937416077693E-6"/>
        <n v="5.952558779220851E-8"/>
        <n v="0.8673810003601663"/>
        <n v="1.890472816068467E-7"/>
        <n v="4.832689803890844E-12"/>
        <n v="0.8521386932566455"/>
        <n v="0.2320310146363892"/>
        <n v="0.04043001699785154"/>
        <n v="7.150052944803198E-4"/>
        <n v="1.0200227973600207E-5"/>
        <n v="0.06668740675758145"/>
        <n v="0.0012099098843106892"/>
        <n v="7.841738369762652E-11"/>
        <n v="0.5126844133377808"/>
        <n v="5.981644068953074E-10"/>
        <n v="3.565422752371816E-5"/>
        <n v="6.497153925977273E-10"/>
        <n v="0.0092644766825275"/>
        <n v="3.8775559313131147E-4"/>
        <n v="2.1401100635976E-5"/>
        <n v="3.2608013778023803E-7"/>
        <n v="0.002831720916674385"/>
        <n v="0.2868058489063372"/>
        <n v="0.3975778959180317"/>
        <n v="1.2076972755181714E-10"/>
        <n v="8.948922964591155E-5"/>
        <n v="7.661371537182049E-11"/>
        <n v="2.3939695623664825E-4"/>
        <n v="0.1148984418870016"/>
        <n v="4.263620554501024E-6"/>
        <n v="1.1435297153639112E-14"/>
        <n v="0.6715934973370927"/>
        <n v="0.30035427347838917"/>
        <n v="0.17815201488706944"/>
        <n v="1.709743457922741E-13"/>
        <n v="5.576954564823211E-8"/>
        <n v="0.0018254193646434214"/>
        <n v="0.2758070340443567"/>
        <n v="0.1517154558066628"/>
        <n v="1.828123941116644E-8"/>
        <n v="2.980239255379047E-8"/>
        <n v="7.935568911654478E-6"/>
        <n v="0.2731638385225481"/>
        <n v="6.492075651420848E-5"/>
        <n v="0.32689506136542723"/>
        <n v="3.2516656034431435E-11"/>
        <n v="0.728341971542753"/>
        <n v="3.109023994928295E-4"/>
        <n v="0.2787586887885142"/>
        <n v="0.21461384151533014"/>
        <n v="0.1202887801783008"/>
        <n v="0.7306057519139841"/>
        <n v="2.1403274708120534E-9"/>
        <n v="8.215650382226158E-15"/>
        <n v="9.352513208089608E-4"/>
        <n v="0.5561725136823638"/>
        <n v="0.7101339268716946"/>
        <n v="1.1102230246251565E-15"/>
        <n v="2.0592692233867282E-4"/>
        <n v="7.535565529384058E-4"/>
        <n v="2.220446049250313E-15"/>
        <n v="5.284550574913283E-12"/>
        <n v="7.477467867111898E-9"/>
        <n v="0.227873620707435"/>
        <n v="1.0197842792436518E-7"/>
        <n v="0.015012830123620091"/>
        <n v="5.763628807553545E-8"/>
        <n v="0.5856887434238736"/>
        <n v="7.415119737274045E-4"/>
        <n v="1.0896601199128497E-7"/>
        <n v="2.5217109445030417E-7"/>
        <n v="0.36928974122123026"/>
        <n v="2.1376234116132764E-12"/>
        <n v="2.2930037868462705E-9"/>
        <n v="0.7623352680102041"/>
        <n v="0.07556310928662424"/>
        <n v="0.5336247449144731"/>
        <n v="0.019812523242527802"/>
        <n v="0.2998025238300531"/>
        <n v="2.2980890215240635E-6"/>
        <n v="0.0034550021941395226"/>
        <n v="4.3568337430910375E-5"/>
        <n v="5.4638152816366414E-5"/>
        <n v="0.44350324048833145"/>
        <n v="0.7484445545245768"/>
        <n v="0.4758933625902969"/>
        <n v="0.8047169414060651"/>
        <n v="3.9061776035964613E-10"/>
        <n v="0.001127064754686602"/>
        <n v="0.08621773111049036"/>
        <n v="6.427647532181169E-5"/>
        <n v="0.830254470149069"/>
        <n v="0.06700013947769357"/>
        <n v="1.0884774744646109E-5"/>
        <n v="0.2592691126451162"/>
        <n v="0.17216286811992387"/>
        <n v="0.48183744113256477"/>
        <n v="2.442309701713441E-4"/>
        <n v="1.5639489703289655E-11"/>
        <n v="0.5579477381487356"/>
        <n v="0.006597038118401066"/>
        <n v="0.3748510183700222"/>
        <n v="1.7676615726713862E-10"/>
        <n v="1.4638393291965812E-6"/>
        <n v="0.017602420552871534"/>
        <n v="2.175604695620059E-6"/>
        <n v="0.17693603424759174"/>
        <n v="5.877084119676468E-5"/>
        <n v="2.4923618724415064E-11"/>
        <n v="0.36653040348811894"/>
        <n v="0.018754935944718665"/>
        <n v="5.6570214334028535E-6"/>
        <n v="0.005326741669448354"/>
        <n v="0.1700730541158879"/>
        <n v="3.751843824506551E-8"/>
        <n v="1.4685662834601487E-4"/>
        <n v="0.38869330948971736"/>
        <n v="8.924305738844396E-12"/>
        <n v="0.0033681129234137686"/>
        <n v="1.2679519402314376E-4"/>
        <n v="0.3843326313713329"/>
        <n v="2.786850275326991E-6"/>
        <n v="0.004402056995767789"/>
        <n v="0.18807899783271753"/>
        <n v="0.2673960842221583"/>
        <n v="1.3942394518906553E-5"/>
        <n v="1.3766765505351941E-14"/>
        <n v="0.04232142473513645"/>
        <n v="0.0010507944378248535"/>
        <n v="0.07023608100341938"/>
        <n v="2.6603164116068E-12"/>
        <n v="0.004771707257164137"/>
        <n v="0.004264199439785399"/>
        <n v="1.1431746071988158E-7"/>
        <n v="0.05294891304940319"/>
        <n v="6.661338147750939E-16"/>
        <n v="3.4445750984879453E-7"/>
        <n v="0.33782098306819575"/>
        <n v="0.6402285248862145"/>
        <n v="0.29304435879619095"/>
        <n v="0.11482551749087422"/>
        <n v="9.769962616701378E-15"/>
        <n v="4.425348976155874E-13"/>
        <n v="0.4618850239404466"/>
        <n v="1.382032808727729E-5"/>
        <n v="0.006973772118216259"/>
        <n v="0.07526068103979044"/>
        <n v="7.47421013969074E-11"/>
        <n v="0.009339900529289125"/>
        <n v="0.16217385509608384"/>
        <n v="5.361692412275687E-7"/>
        <n v="0.7372295199792903"/>
        <n v="0.01332622272467765"/>
        <n v="4.2780094745265007E-4"/>
        <n v="0.004947580835642285"/>
        <n v="0.0012207709442741965"/>
        <n v="0.13780086646469658"/>
        <n v="0.18227102397794215"/>
        <n v="0.01572097253895577"/>
        <n v="3.1183336971496445E-6"/>
        <n v="0.5319253390617327"/>
        <n v="9.625633623500107E-14"/>
        <n v="0.0800645119389436"/>
        <n v="0.40354788144200904"/>
        <n v="0.5286396807835007"/>
        <n v="1.7580713531861747E-5"/>
        <n v="0.14755839647294655"/>
        <n v="0.054793369191334707"/>
        <n v="0.7846508140707937"/>
        <n v="2.7679057268414908E-8"/>
        <n v="9.243909763460012E-4"/>
        <n v="2.4948053500839507E-7"/>
        <n v="7.475939473047255E-4"/>
        <n v="0.018206921402783793"/>
        <n v="5.104738894035066E-6"/>
        <n v="6.49447350486998E-4"/>
        <n v="2.585501559515535E-7"/>
        <n v="0.07704746581441269"/>
        <n v="0.07258471361139107"/>
        <n v="1.8464683527508186E-4"/>
        <n v="3.7048142331741474E-13"/>
        <n v="0.003688737345093007"/>
        <n v="2.1932428124427084E-5"/>
        <n v="9.181544413650045E-14"/>
        <n v="1.148079738166885E-6"/>
        <n v="3.454685866266516E-6"/>
        <n v="1.4435099555676345E-6"/>
        <n v="2.087716322929367E-6"/>
        <n v="0.6859628788593009"/>
        <n v="1.2490009027033011E-12"/>
        <n v="0.004511296158364431"/>
        <n v="0.03328811756816985"/>
        <n v="0.1295972204825565"/>
        <n v="2.750507599458274E-10"/>
        <n v="7.316449116556711E-6"/>
        <n v="5.559509519414974E-10"/>
        <n v="1.55973012283539E-11"/>
        <n v="3.8053715532060384E-4"/>
        <n v="5.861977570020827E-14"/>
        <n v="0.11942042385108487"/>
        <n v="0.15480646742948334"/>
        <m/>
      </sharedItems>
    </cacheField>
    <cacheField name="Normalised p Value" numFmtId="0">
      <sharedItems containsString="0" containsBlank="1" containsNumber="1">
        <n v="0.8734087694483734"/>
        <n v="3.0122998058252426"/>
        <n v="29.573782756941057"/>
        <n v="1.544009163802978"/>
        <n v="3.2701295013063736"/>
        <n v="10.15429106574265"/>
        <n v="12.75582002337359"/>
        <n v="6.428015730862082"/>
        <n v="1.8167128987517336"/>
        <n v="5.318272910372609"/>
        <n v="11.980780814277747"/>
        <n v="2.523417661097852"/>
        <n v="103.48649580355604"/>
        <n v="0.47079750963533945"/>
        <n v="5.301"/>
        <n v="2.991889447236181"/>
        <n v="3.415659662418188"/>
        <n v="1.5661872615203989"/>
        <n v="0.5"/>
        <n v="60.00703411445879"/>
        <n v="23.710131241857496"/>
        <n v="0.5779426365140652"/>
        <n v="1.5138132488365186"/>
        <n v="0.5506756756756757"/>
        <n v="4.961065573770492"/>
        <n v="9.584791544333529"/>
        <n v="5.942885129118434"/>
        <n v="0.7331902206320811"/>
        <n v="15.419259073292432"/>
        <n v="21.69316905483135"/>
        <n v="55.542675654249415"/>
        <n v="1.6763548203080432"/>
        <n v="0.47360366252452585"/>
        <n v="8.542720122769998"/>
        <n v="3.987575865444514"/>
        <n v="5.965934065934066"/>
        <n v="1.2024987751102403"/>
        <n v="0.11242603550295859"/>
        <n v="3.875290355777712"/>
        <n v="18.994579945799458"/>
        <n v="124.00434545026492"/>
        <n v="1.2220483779405453"/>
        <n v="0.35703511053315995"/>
        <n v="6.286469660142425"/>
        <n v="4.040892300311826"/>
        <n v="6.644534047436879"/>
        <n v="2.8123162274618587"/>
        <n v="2.6286792452830188"/>
        <n v="66.64961401276018"/>
        <n v="0.9384353303959463"/>
        <n v="0.06177372498386056"/>
        <n v="0.6053036828230626"/>
        <n v="6.0246809012101075"/>
        <n v="5.435151515151515"/>
        <n v="1.9769507901416523"/>
        <n v="0.8366186027254235"/>
        <n v="0.7957792582893672"/>
        <n v="46.0482779344269"/>
        <n v="1.1685400339339098"/>
        <n v="9.089105557302881"/>
        <n v="3.5437415929455476"/>
        <n v="2.517292873782928"/>
        <n v="14.721993333697613"/>
        <n v="4.482480361818615"/>
        <n v="15.083969229280566"/>
        <n v="8.424495515695066"/>
        <n v="0.9979446640316205"/>
        <n v="2.9217214862681744"/>
        <n v="24.914856656899534"/>
        <n v="0.9433619456366238"/>
        <n v="5.900145108831624"/>
        <n v="7.936371486623773"/>
        <n v="0.4150348027842227"/>
        <n v="2.215529905561385"/>
        <n v="1.511911911911912"/>
        <n v="0.8023529411764706"/>
        <n v="99.74439808225699"/>
        <n v="0.21680790960451976"/>
        <n v="5.73951715191698"/>
        <n v="12.481793478260869"/>
        <n v="4.793763479511143"/>
        <n v="0.37657082002129927"/>
        <n v="7.808103850641773"/>
        <n v="26.992026748971195"/>
        <n v="1.620485286525555"/>
        <n v="17.471915747241727"/>
        <n v="7.203358208955225"/>
        <n v="217.8899021211601"/>
        <n v="106.65996863124458"/>
        <n v="18.052936170212767"/>
        <n v="4.326805278884462"/>
        <n v="3.3371844877830084"/>
        <n v="6.087081602990033"/>
        <n v="6.040233835143138"/>
        <n v="19.775105784795386"/>
        <n v="0.04047202797202797"/>
        <n v="6.4080563583815024"/>
        <n v="13.909002374696847"/>
        <n v="1.1864080459770114"/>
        <n v="20.148977228869164"/>
        <n v="6.015291030534351"/>
        <n v="4.078572469045885"/>
        <n v="0.2589453860640301"/>
        <n v="1.211196682464455"/>
        <n v="1.6171305595408894"/>
        <n v="0.3670608108108108"/>
        <n v="0.0"/>
        <n v="1.4980022300687603"/>
        <n v="2.4687974229104808"/>
        <n v="74.75360256437901"/>
        <n v="10.980071386079716"/>
        <n v="9.265714285714285"/>
        <n v="5.041569115815691"/>
        <n v="4.504359620228638"/>
        <n v="3.9358608255968166"/>
        <n v="0.05738362760834671"/>
        <n v="1.2404092071611252"/>
        <n v="0.10623402230078868"/>
        <n v="29.444776119402984"/>
        <n v="0.027491762767710048"/>
        <n v="0.28510984540276646"/>
        <n v="9.633595482960272"/>
        <n v="62.14174380460315"/>
        <n v="31.673736462093864"/>
        <n v="3.272936660268714"/>
        <n v="22.472941144436426"/>
        <n v="0.20018420372285417"/>
        <n v="0.6002098635886673"/>
        <n v="11.159738041002276"/>
        <n v="0.007836990595611285"/>
        <n v="2.9239024390243897"/>
        <n v="0.01968019680196802"/>
        <n v="16.14518607033117"/>
        <n v="18.747547416612164"/>
        <n v="231.01841420118345"/>
        <n v="9.31103861243031"/>
        <n v="0.09303568110016727"/>
        <n v="0.030266825965750695"/>
        <n v="5.130948599021539"/>
        <n v="0.2443241094937652"/>
        <n v="0.1324050777676121"/>
        <n v="0.3252531882970743"/>
        <n v="0.15625"/>
        <n v="2.0249150556531927"/>
        <n v="0.9241137370753324"/>
        <n v="1.4544425207756235"/>
        <n v="7.249312052834343"/>
        <n v="6.574885428217159"/>
        <n v="0.05733309231140034"/>
        <n v="11.528146796604688"/>
        <n v="1.0187723275625173"/>
        <n v="4.21956616366802"/>
        <n v="19.05298518303312"/>
        <n v="53.91616847826087"/>
        <n v="0.3563368055555556"/>
        <n v="1.8196726097788851"/>
        <n v="127.20764030825593"/>
        <n v="0.4697837940654323"/>
        <n v="7.49402390438247"/>
        <n v="1.465863453815261"/>
        <n v="1.4926952892069172"/>
        <n v="0.1810400866738895"/>
        <n v="3.5046822742474912"/>
        <n v="1.2525137111517366"/>
        <n v="10.661320010518011"/>
        <n v="0.2513167795334838"/>
        <n v="33.58767890272992"/>
        <n v="229.22331730769233"/>
        <n v="4.966299052774018"/>
        <n v="2.6416908846044795"/>
        <n v="32.18931494192186"/>
        <n v="57.03511235955056"/>
        <n v="9.270666666666667"/>
        <n v="21.797060923369823"/>
        <n v="3.3642029494382024"/>
        <n v="0.4033230370665604"/>
        <n v="0.5692716909436352"/>
        <n v="15.489506457564573"/>
        <n v="0.6287977430555556"/>
        <n v="9.264397470039947"/>
        <n v="18.845328248433667"/>
        <n v="1.0136245674740485"/>
        <n v="1.5594062092922276"/>
        <n v="0.8917541692402717"/>
        <n v="0.13729977116704806"/>
        <n v="0.11456628477905074"/>
        <n v="8.426289237668161"/>
        <n v="0.4881041823190583"/>
        <n v="6.019092516205067"/>
        <n v="287.2406131168811"/>
        <n v="26.827059727290184"/>
        <n v="2.5397950819672133"/>
        <n v="1.161733408008961"/>
        <n v="5.739231573444851"/>
        <n v="0.03625516291877008"/>
        <n v="1.133397073495178"/>
        <n v="1.7446197991391679"/>
        <n v="2.697105761428185"/>
        <n v="0.3510079024912939"/>
        <n v="0.33677991137370755"/>
        <n v="0.5651867512332629"/>
        <n v="36.36219799016464"/>
        <n v="1.1810062839673914"/>
        <n v="0.6001611170784104"/>
        <n v="0.31669756901524515"/>
        <n v="3.917750573833206"/>
        <n v="17.050065530799476"/>
        <n v="4.064764077402788"/>
        <n v="0.8663820704375668"/>
        <n v="0.833765517804639"/>
        <n v="0.5248259283819628"/>
        <n v="1.0323529411764705"/>
        <n v="0.6731527093596059"/>
        <n v="0.9410596026490066"/>
        <n v="186.17795126222094"/>
        <n v="1.9888973966309342"/>
        <n v="0.6429043996030434"/>
        <n v="266.4096253962558"/>
        <n v="26.85576923076923"/>
        <n v="2.3099597953216375"/>
        <n v="3.4196026490066225"/>
        <n v="1.7577377892030848"/>
        <n v="6.4375"/>
        <n v="0.6347169412758766"/>
        <n v="14.366943316263463"/>
        <n v="0.41545152212842157"/>
        <n v="0.5637024870952605"/>
        <n v="307.52289571242375"/>
        <n v="99.01695873374787"/>
        <n v="4.3937296416938105"/>
        <n v="12.45347727676194"/>
        <n v="25.042150208014014"/>
        <n v="1.6820781379883625"/>
        <n v="6.927755970809376"/>
        <n v="4.975596933187295"/>
        <n v="9.518189625558227"/>
        <n v="11.542685158079625"/>
        <n v="26.694190463049036"/>
        <n v="0.9588116137744767"/>
        <n v="2.1575900126650986"/>
        <n v="0.2980509745127436"/>
        <n v="0.3934059097978227"/>
        <n v="250.5813714883655"/>
        <n v="0.20665742024965325"/>
        <n v="4.0460214023984005"/>
        <n v="17.312055804158987"/>
        <n v="58.685882136956124"/>
        <n v="9.156997255978048"/>
        <n v="214.64784872260904"/>
        <n v="22.869152970922883"/>
        <n v="52.57129697862933"/>
        <n v="5.828174928673325"/>
        <n v="1.8246257098606091"/>
        <n v="4.383297258297258"/>
        <n v="31.622646184340933"/>
        <n v="5.96209649122807"/>
        <n v="5.9833862046526765"/>
        <n v="2.0391395279354647"/>
        <n v="1.3490909090909091"/>
        <n v="32.065571861169346"/>
        <n v="32.746375030720074"/>
        <n v="2.064686541292355"/>
        <n v="2.9110124190064797"/>
        <n v="0.18140195768866435"/>
        <n v="10.112229952398389"/>
        <n v="402.6479508729831"/>
        <n v="38.38902586527726"/>
        <n v="0.42639593908629436"/>
        <n v="0.94323883592574"/>
        <n v="3.442249287929045"/>
        <n v="1.1165554628857381"/>
        <n v="0.27157802964254574"/>
        <n v="18.26780834012497"/>
        <n v="6.28648057299843"/>
        <n v="54.05076561877058"/>
        <n v="17.571569839307788"/>
        <n v="18.941570669029684"/>
        <n v="13.365724687933426"/>
        <n v="0.40672499999999995"/>
        <n v="2.4564473684210526"/>
        <n v="13.34289232934553"/>
        <n v="31.364125019021856"/>
        <n v="3.5659853752097814"/>
        <n v="2.359171195652174"/>
        <n v="4.477192982456139"/>
        <n v="6.805125655541835"/>
        <n v="0.023668639053254437"/>
        <n v="17.822190400948053"/>
        <n v="2.5166372674791537"/>
        <n v="11.074699936828805"/>
        <n v="13.899822860339363"/>
        <n v="5.047534586732884"/>
        <n v="23.580357142857142"/>
        <n v="339.2879216157237"/>
        <n v="5.875024126616483"/>
        <n v="12.347811803122015"/>
        <n v="19.350894920720236"/>
        <n v="1.3930164722031573"/>
        <n v="23.03146492434663"/>
        <n v="13.023325358851675"/>
        <n v="44.139071294559095"/>
        <n v="261.1834146962599"/>
        <n v="4.651586368977672"/>
        <n v="1.1218423191547007"/>
        <n v="7.92012083880966"/>
        <n v="0.044364508393285366"/>
        <n v="0.7602728047740835"/>
        <n v="13.390469660610217"/>
        <n v="0.14374867780833508"/>
        <n v="2.4973890339425586"/>
        <n v="10.572532666865882"/>
        <n v="14.994291830181949"/>
        <n v="32.68609366823652"/>
        <n v="0.0837468982630273"/>
        <n v="332.8143408451906"/>
        <n v="23.769714241099315"/>
        <n v="2.814324324324324"/>
        <n v="16.07461576598909"/>
        <n v="1.2177301509985388"/>
        <n v="47.192094339656585"/>
        <n v="4.856506164611796"/>
        <n v="28.103413732713896"/>
        <n v="0.37323017408123793"/>
        <n v="19.292892345602958"/>
        <n v="0.19815825375170532"/>
        <n v="2.29331703221435"/>
        <n v="1.9299400618716163"/>
        <n v="3.8249080882352944"/>
        <n v="276.52452025586354"/>
        <n v="0.18415775401069517"/>
        <n v="187.58072063640617"/>
        <n v="16.314575645756456"/>
        <n v="59.50936938958707"/>
        <n v="11.395124517713084"/>
        <n v="0.014669926650366746"/>
        <n v="0.15371782650142995"/>
        <n v="5.428594664931686"/>
        <n v="268.036306520271"/>
        <n v="34.99369666408068"/>
        <n v="1.3765860665549439"/>
        <n v="1.1765160157964019"/>
        <n v="0.51698670605613"/>
        <n v="13.353979853189692"/>
        <n v="11.77290285105765"/>
        <n v="15.72898156392232"/>
        <n v="0.10310262529832935"/>
        <n v="8.677346968805178"/>
        <n v="1.1808152352747614"/>
        <n v="8.878286798590402"/>
        <n v="6.982184362315746"/>
        <n v="845.3777208706787"/>
        <n v="0.28908785298072615"/>
        <n v="5.636254257818533"/>
        <n v="259.24308261726713"/>
        <n v="2.920859872611465"/>
        <n v="1.5499908466819223"/>
        <n v="2.0369093264248703"/>
        <n v="401.6762880055542"/>
        <n v="0.1250424736663269"/>
        <n v="0.6720976053349499"/>
        <n v="0.08677098150782361"/>
        <n v="5.181387070376433"/>
        <n v="56.15293041718555"/>
        <n v="1469.1498009637546"/>
        <n v="47.542603979681466"/>
        <n v="29.63041439055344"/>
        <n v="30.628486026872515"/>
        <n v="8.072212829953846"/>
        <n v="5.172060522060522"/>
        <n v="24.06135657418133"/>
        <n v="4.758736505397841"/>
        <n v="1.1054958938723942"/>
        <n v="5.054717405989642"/>
        <n v="11.772572385458654"/>
        <n v="8.40495867768595"/>
        <n v="1.2541373051462736"/>
        <n v="3.2719890982566606"/>
        <n v="7.383906151914626"/>
        <n v="22.925101214574898"/>
        <n v="2.399871367386243"/>
        <n v="0.5795568143952016"/>
        <n v="3989.6745562130172"/>
        <n v="347.58946715058755"/>
        <n v="344.74884501115895"/>
        <n v="1086.008924036857"/>
        <n v="2.5676150009237024"/>
        <n v="37.43844989403573"/>
        <n v="13.743875403922749"/>
        <n v="12.516795237805988"/>
        <n v="13.956758045292014"/>
        <n v="2.5283747300215986"/>
        <n v="4.417553688141924"/>
        <n v="16.125624842749293"/>
        <n v="12.685016369383609"/>
        <n v="37.446723262456366"/>
        <n v="2.7359549517738664"/>
        <n v="53.181055311501595"/>
        <n v="4.82268139770387"/>
        <n v="1.5483959371734923"/>
        <n v="0.752463472646959"/>
        <n v="5.335148005230914"/>
        <n v="13.872447447447449"/>
        <n v="3.3277671755725193"/>
        <n v="4.343699121391428"/>
        <n v="1077.520325203252"/>
        <n v="1.6004024310118263"/>
        <n v="0.2107839187882694"/>
        <n v="550.6823062558357"/>
        <n v="0.7744003308519438"/>
        <n v="607.2646559703795"/>
        <n v="10.208233419971494"/>
        <n v="1.1105260579937304"/>
        <n v="29.780052840158522"/>
        <n v="6.2017993716197894"/>
        <n v="1.5758618331053353"/>
        <n v="283.5977771691696"/>
        <n v="39.849421394298616"/>
        <n v="12.621581862236068"/>
        <n v="55.81555270435039"/>
        <n v="0.21678973277074542"/>
        <n v="2.458399903171145"/>
        <n v="7.373216761529481"/>
        <n v="0.4852009479608967"/>
        <n v="23.1818316758201"/>
        <n v="5.018024182241064"/>
        <n v="19.92218757354672"/>
        <n v="1.107014492753623"/>
        <n v="1.2939303749603572"/>
        <n v="0.051422694549194375"/>
        <n v="29.865192185514612"/>
        <n v="0.36971393034825867"/>
        <n v="6.121561033931565"/>
        <n v="0.3515248174514319"/>
        <n v="27.177219321148826"/>
        <n v="1.2509353287012293"/>
        <n v="6.163550349177743"/>
        <n v="1.7614193548387098"/>
        <n v="0.750046065966464"/>
        <n v="0.498103892386949"/>
        <n v="0.18177272575752526"/>
        <n v="5.289654531946509"/>
        <n v="0.2559241706161137"/>
        <n v="1.0970489143998003"/>
        <n v="0.5594871794871795"/>
        <n v="0.32233562781865654"/>
        <n v="0.1122595247076575"/>
        <n v="238.90183800433664"/>
        <n v="17.840940353037436"/>
        <n v="35.701131439576315"/>
        <n v="0.5418524998151936"/>
        <n v="271.9981690045356"/>
        <n v="0.2661764705882353"/>
        <n v="4.181769805034551"/>
        <n v="29.41588100271038"/>
        <n v="5.272459665144598"/>
        <n v="0.7054439045936396"/>
        <n v="0.6243497757847534"/>
        <n v="8.71951219512195"/>
        <n v="0.5246386280114332"/>
        <n v="257.5681570338059"/>
        <n v="2.136957686127477"/>
        <n v="13.051902173913044"/>
        <n v="0.7166208791208791"/>
        <n v="0.9932588635259835"/>
        <n v="0.2772605042016807"/>
        <n v="0.271489696866485"/>
        <n v="2.1540778498609825"/>
        <n v="95.6921052631579"/>
        <n v="244.00804544973357"/>
        <n v="8.253504598063408"/>
        <n v="29.350706509149873"/>
        <n v="0.47775577557755783"/>
        <n v="3.9576602658788773"/>
        <n v="0.21766423357664236"/>
        <n v="0.15652153381186248"/>
        <n v="0.8450649350649352"/>
        <n v="15.890971116114143"/>
        <n v="0.3081030150753769"/>
        <n v="267.12017911071746"/>
        <n v="10.301461038961039"/>
        <n v="293.226902910866"/>
        <n v="12.3878169944369"/>
        <n v="11.23715932970995"/>
        <n v="6.708469018112488"/>
        <n v="7.759548942303616"/>
        <n v="0.9567894736842105"/>
        <n v="0.7817240588991453"/>
        <n v="0.627927576267115"/>
        <n v="6.869304577464787"/>
        <n v="4.5549544419134405"/>
        <n v="398.51559741024136"/>
        <n v="0.8486289666395442"/>
        <n v="0.1939729823346034"/>
        <n v="1.3187618272351493"/>
        <n v="2.3992529114480337"/>
        <n v="0.13765294771968856"/>
        <n v="11.092177419354838"/>
        <n v="245.06707947348102"/>
        <n v="7.384976525821595"/>
        <n v="4.000762795275591"/>
        <n v="0.1444478340451495"/>
        <n v="7.1228114326802086"/>
        <n v="0.07946402980796789"/>
        <n v="0.10860992441669405"/>
        <n v="22.85963081376636"/>
        <n v="476.59604190919674"/>
        <n v="0.3976143141153081"/>
        <n v="0.4321790046005855"/>
        <n v="8.15433910607011"/>
        <n v="3.8392555705604323"/>
        <n v="8.69540070073967"/>
        <n v="6.146072916666667"/>
        <n v="6.6279378991329105"/>
        <n v="4.143229784206782"/>
        <n v="0.2676310365135453"/>
        <n v="22.179021427493584"/>
        <n v="1.5884471718249735"/>
        <n v="0.12564102564102564"/>
        <n v="1.7852541159627773"/>
        <n v="1.2114352120859966"/>
        <n v="16.611420427553448"/>
        <n v="18.462402745890135"/>
        <n v="0.9609047333732774"/>
        <n v="0.13917957304311426"/>
        <n v="79.62480678605088"/>
        <n v="16.307053941908713"/>
        <n v="0.1507898516036381"/>
        <n v="0.8609422492401215"/>
        <n v="12.306060606060607"/>
        <n v="9.8678028458113"/>
        <n v="0.11774682448036952"/>
        <n v="35.36971986567691"/>
        <n v="78.90270383399978"/>
        <n v="592.8338974738318"/>
        <n v="0.594549630458467"/>
        <n v="166.7856648124319"/>
        <n v="4.9986225895316805"/>
        <n v="3.8883057851239666"/>
        <n v="10.341085271317828"/>
        <n v="2.5687235169491527"/>
        <n v="12.57219512195122"/>
        <n v="30.579813012783823"/>
        <n v="25.565017053283036"/>
        <n v="2.133580705009276"/>
        <n v="93.11594998964807"/>
        <n v="352.9382882047477"/>
        <n v="1.7230632582322356"/>
        <n v="0.40675555555555554"/>
        <n v="1.550878547982236"/>
        <n v="1.2259247226992156"/>
        <n v="0.4729508034708359"/>
        <n v="0.5601223827779416"/>
        <n v="0.20863713461241934"/>
        <n v="0.7412305922944221"/>
        <n v="7.58811683832996"/>
        <n v="0.225140383715489"/>
        <n v="11.337763371150729"/>
        <n v="443.39379474940336"/>
        <n v="2.3300960540040636"/>
        <n v="10.995996591934007"/>
        <n v="8.784341156925692"/>
        <n v="0.881957244655582"/>
        <n v="1.3667685794920037"/>
        <n v="76.6133952254642"/>
        <n v="2.6785792324536133"/>
        <n v="0.086074177746676"/>
        <n v="0.28305972755850506"/>
        <n v="0.20202702702702702"/>
        <n v="3.3819605568445477"/>
        <n v="10.76605459057072"/>
        <n v="10.103873530872372"/>
        <n v="0.44676231983415765"/>
        <n v="2.2890090341892666"/>
        <n v="51.57397590361445"/>
        <n v="1.262830131206354"/>
        <n v="12.380252100840337"/>
        <n v="529.9949018884872"/>
        <n v="0.2903386454183267"/>
        <n v="1.376937476600524"/>
        <n v="6.9844532955104635"/>
        <n v="0.06642335766423357"/>
        <n v="24.61861397346199"/>
        <n v="6.87182965146411"/>
        <n v="7.865698729582577"/>
        <n v="61.814686003976824"/>
        <n v="4.5653759820426485"/>
        <n v="0.05039395929087327"/>
        <n v="1.8486614173228348"/>
        <n v="2.7240626339400515"/>
        <n v="0.9282626668241408"/>
        <n v="0.19354838709677422"/>
        <n v="548.5044302914054"/>
        <n v="5.117631537367673"/>
        <n v="7.331268243559936"/>
        <n v="3.7576725932577983"/>
        <n v="0.4581957370159112"/>
        <n v="0.23441744892324687"/>
        <n v="10.476884466621394"/>
        <n v="2.296847409796412"/>
        <n v="0.41141028246291395"/>
        <n v="0.4910440593025684"/>
        <n v="102.46691247816806"/>
        <n v="4.16021875"/>
        <n v="4.241975615824832"/>
        <n v="2.6664810302819353"/>
        <n v="89.00863441552718"/>
        <n v="110.85849761512833"/>
        <n v="26.475841261451723"/>
        <n v="0.7582270192632645"/>
        <n v="0.2899414697593757"/>
        <n v="2.5559994702454527"/>
        <n v="1.2279713855421686"/>
        <n v="0.5079365079365079"/>
        <n v="4.0347514222112295"/>
        <n v="0.659228650137741"/>
        <n v="0.05028462998102467"/>
        <n v="14.475713570355534"/>
        <n v="1.8072709163346614"/>
        <n v="127.06594071385359"/>
        <n v="0.1256544502617801"/>
        <n v="414.5904488232074"/>
        <n v="1060.0808563851554"/>
        <n v="79.6098440772632"/>
        <n v="0.5183175033921302"/>
        <n v="4.836167565325591"/>
        <n v="2.467395921835174"/>
        <n v="2.2508913412563665"/>
        <n v="20.949150219298247"/>
        <n v="0.0413625304136253"/>
        <n v="0.47203782565130264"/>
        <n v="3.634541984732824"/>
        <n v="19.50590175953079"/>
        <n v="31.505507474429578"/>
        <n v="2.9203165654813534"/>
        <n v="3.0551839464882944"/>
        <n v="0.26040197461212977"/>
        <n v="406.81168057210965"/>
        <n v="13.768734361670429"/>
        <n v="0.5254317915690867"/>
        <n v="0.47208946078431374"/>
        <n v="0.16375957395883198"/>
        <n v="3.5143708609271527"/>
        <n v="14.297987616099073"/>
        <n v="10.505087598500499"/>
        <n v="23.047463269054177"/>
        <n v="9.62689486552567"/>
        <n v="2.4859297035515113"/>
        <n v="249.20000000000002"/>
        <n v="58.020878990380986"/>
        <n v="3.2659809405961866"/>
        <n v="24.12148876404494"/>
        <n v="2.075604838709677"/>
        <n v="0.2795643153526971"/>
        <n v="5.015414798206278"/>
        <n v="0.3640784918723661"/>
        <n v="181.8017086330935"/>
        <n v="0.13386727688787187"/>
        <n v="24.002876569037657"/>
        <n v="18.145869234668016"/>
        <n v="2.4487328526204712"/>
        <n v="3.382036907264658"/>
        <n v="2.0726174761406226"/>
        <n v="1.1916967509025271"/>
        <n v="0.46255868544600937"/>
        <n v="3.2247846374730798"/>
        <n v="1.655639097744361"/>
        <n v="1.2916461787018827"/>
        <n v="9.18348463687151"/>
        <n v="0.8777802246201277"/>
        <n v="35.556800280063015"/>
        <n v="0.22058349451966475"/>
        <n v="1.8843603744149766"/>
        <n v="5.555979255643685"/>
        <n v="2.1753194888178915"/>
        <n v="61.95522030651341"/>
        <n v="881.0665367367571"/>
        <n v="12.693322575343284"/>
        <n v="13.913185975609755"/>
        <n v="50.09560258599659"/>
        <n v="11.331186193485658"/>
        <n v="1.106688137735906"/>
        <n v="0.3507287870900572"/>
        <n v="21.2035549167565"/>
        <n v="275.01636381266746"/>
        <n v="14.059133176571184"/>
        <n v="0.07520564042303172"/>
        <n v="0.04435671156525778"/>
        <n v="13.53729860957846"/>
        <n v="15.969526627218933"/>
        <n v="6.946257197696737"/>
        <n v="6.363885751169922"/>
        <n v="0.15600907029478459"/>
        <n v="104.22179289026276"/>
        <n v="30.00582382400999"/>
        <n v="9.19380964339528"/>
        <n v="0.3098214285714286"/>
        <n v="0.32147727272727267"/>
        <n v="96.52395732793919"/>
        <n v="44.315206359945876"/>
        <n v="77.30178759200841"/>
        <n v="12.350573600552869"/>
        <n v="1.0213231273920176"/>
        <n v="1.404981050351922"/>
        <n v="838.5837868098762"/>
        <n v="6.785446838572943"/>
        <n v="0.9467391304347827"/>
        <n v="27.571428571428573"/>
        <n v="1.279437354988399"/>
        <n v="1.751592356687898"/>
        <n v="0.6465149359886202"/>
        <n v="17.386275326117126"/>
        <n v="8.335643752373718"/>
        <n v="10.095020188425304"/>
        <n v="32.20918949771689"/>
        <n v="61.504276931301796"/>
        <n v="7.621745788667687"/>
        <n v="76.07548780487804"/>
        <n v="9.356903419767004"/>
        <n v="0.29504741833508963"/>
        <n v="1.1989505688505298"/>
        <n v="1.2173017507723995"/>
        <n v="16.308854166666666"/>
        <m/>
      </sharedItems>
    </cacheField>
    <cacheField name="NormP*Reach" numFmtId="0">
      <sharedItems containsString="0" containsBlank="1" containsNumber="1">
        <n v="3705.0"/>
        <n v="38783.36"/>
        <n v="910724.6399999999"/>
        <n v="1347.9199999999998"/>
        <n v="28786.950000000008"/>
        <n v="54213.76"/>
        <n v="327441.9"/>
        <n v="330168.6"/>
        <n v="3929.5499999999997"/>
        <n v="73934.63"/>
        <n v="214815.4"/>
        <n v="21146.239999999998"/>
        <n v="2.3415165E7"/>
        <n v="3176.0"/>
        <n v="13782.6"/>
        <n v="11907.720000000001"/>
        <n v="19831.32"/>
        <n v="42687.99999999999"/>
        <n v="1066.0"/>
        <n v="3011393.0"/>
        <n v="2711704.0"/>
        <n v="23051.820000000003"/>
        <n v="45864.0"/>
        <n v="570.5"/>
        <n v="142839.0"/>
        <n v="195874.8"/>
        <n v="73412.46"/>
        <n v="7377.36"/>
        <n v="982684.7999999999"/>
        <n v="637366.9999999999"/>
        <n v="3.9164307E7"/>
        <n v="161625.74999999997"/>
        <n v="5793.12"/>
        <n v="44533.2"/>
        <n v="1075401.36"/>
        <n v="491867.4"/>
        <n v="2454.3000000000006"/>
        <n v="19.0"/>
        <n v="52719.44999999999"/>
        <n v="469603.0"/>
        <n v="1.42740038E8"/>
        <n v="88260.0"/>
        <n v="274.56"/>
        <n v="294848.0"/>
        <n v="16846.48"/>
        <n v="130266.09000000001"/>
        <n v="20276.800000000003"/>
        <n v="2089.7999999999997"/>
        <n v="364.5"/>
        <n v="7.164207E7"/>
        <n v="156119.04"/>
        <n v="765.5"/>
        <n v="23190.999999999996"/>
        <n v="817988.9999999999"/>
        <n v="14169.439999999999"/>
        <n v="24144.5"/>
        <n v="46475.0"/>
        <n v="20664.0"/>
        <n v="2237347.6799999997"/>
        <n v="101241.14000000001"/>
        <n v="2254080.0"/>
        <n v="497920.50000000006"/>
        <n v="126426.0"/>
        <n v="269427.2"/>
        <n v="56492.700000000004"/>
        <n v="935311.68"/>
        <n v="67631.84999999999"/>
        <n v="1009.92"/>
        <n v="226068.19999999998"/>
        <n v="6181650.0"/>
        <n v="3297.05"/>
        <n v="47165.76"/>
        <n v="187488.84"/>
        <n v="357.76"/>
        <n v="2111.4"/>
        <n v="18124.8"/>
        <n v="586.52"/>
        <n v="6.160224E7"/>
        <n v="153.5"/>
        <n v="637132.3200000001"/>
        <n v="918660.0"/>
        <n v="53345.0"/>
        <n v="353.6"/>
        <n v="40149.27"/>
        <n v="629670.0"/>
        <n v="12555.52"/>
        <n v="1672272.0000000002"/>
        <n v="96525.00000000001"/>
        <n v="1.6876204800000003E8"/>
        <n v="7.5416384E7"/>
        <n v="848488.0000000001"/>
        <n v="52129.350000000006"/>
        <n v="119097.44"/>
        <n v="234523.08000000002"/>
        <n v="587400.6599999999"/>
        <n v="3481703.9999999995"/>
        <n v="463.0"/>
        <n v="0.5"/>
        <n v="567600.0"/>
        <n v="2202295.8"/>
        <n v="215.5"/>
        <n v="4128.7"/>
        <n v="835296.0000000001"/>
        <n v="100864.40000000001"/>
        <n v="11199.76"/>
        <n v="550.0"/>
        <n v="32712.000000000004"/>
        <n v="3381.4199999999996"/>
        <n v="8692.0"/>
        <n v="0.0"/>
        <n v="64485.99999999999"/>
        <n v="381658.79999999993"/>
        <n v="1.0400992000000002E7"/>
        <n v="432.5"/>
        <n v="36915.00000000001"/>
        <n v="207552.0"/>
        <n v="4048.38"/>
        <n v="371952.00000000006"/>
        <n v="94964.45"/>
        <n v="500.50000000000006"/>
        <n v="969.9999999999999"/>
        <n v="1562.49"/>
        <n v="591840.0"/>
        <n v="400.5"/>
        <n v="2803.2"/>
        <n v="382183.99999999994"/>
        <n v="4.230032E7"/>
        <n v="842268.0"/>
        <n v="40924.8"/>
        <n v="4951980.0"/>
        <n v="6194.499999999999"/>
        <n v="572.0"/>
        <n v="1097403.9999999998"/>
        <n v="2.4999999999999996"/>
        <n v="9590.399999999998"/>
        <n v="2500.5"/>
        <n v="64.0"/>
        <n v="378314.0"/>
        <n v="114660.0"/>
        <n v="2.5377372800000003E8"/>
        <n v="90186.71999999999"/>
        <n v="2002.5000000000005"/>
        <n v="608.0"/>
        <n v="242268.0"/>
        <n v="4918.0"/>
        <n v="4631.000000000001"/>
        <n v="13874.0"/>
        <n v="3965.0"/>
        <n v="165913.44"/>
        <n v="30030.0"/>
        <n v="16801.72"/>
        <n v="26344.000000000004"/>
        <n v="1203684.0"/>
        <n v="951.5"/>
        <n v="1889152.0"/>
        <n v="59317.00000000001"/>
        <n v="58162.499999999985"/>
        <n v="4197144.0"/>
        <n v="2380938.0"/>
        <n v="4515.5"/>
        <n v="186975.0"/>
        <n v="1.2472505600000001E8"/>
        <n v="14818.859999999997"/>
        <n v="270864.0"/>
        <n v="17520.0"/>
        <n v="10013.0"/>
        <n v="1671.0"/>
        <n v="167663.99999999997"/>
        <n v="2740.4999999999995"/>
        <n v="324360.0"/>
        <n v="5344.0"/>
        <n v="2027620.9999999998"/>
        <n v="6.102841600000001E7"/>
        <n v="176164.55999999997"/>
        <n v="213.5"/>
        <n v="298151.8"/>
        <n v="1950930.0"/>
        <n v="2436540.0"/>
        <n v="55067.76"/>
        <n v="5861840.0"/>
        <n v="268275.0"/>
        <n v="16191.000000000002"/>
        <n v="898.8799999999999"/>
        <n v="1611899.9999999998"/>
        <n v="8692.5"/>
        <n v="222642.0"/>
        <n v="1106899.2"/>
        <n v="21091.5"/>
        <n v="57461.0"/>
        <n v="11550.0"/>
        <n v="120.0"/>
        <n v="70.0"/>
        <n v="571235.0"/>
        <n v="3897.9999999999995"/>
        <n v="61286.39999999999"/>
        <n v="3.103856E8"/>
        <n v="4470032.0"/>
        <n v="81801.72"/>
        <n v="66376.79999999999"/>
        <n v="21958.3"/>
        <n v="316.00000000000006"/>
        <n v="13632.5"/>
        <n v="6080.0"/>
        <n v="9971.2"/>
        <n v="20965.0"/>
        <n v="228.0"/>
        <n v="38496.0"/>
        <n v="1.0884224E7"/>
        <n v="27815.06"/>
        <n v="4470.0"/>
        <n v="12298.0"/>
        <n v="122892.00000000001"/>
        <n v="8325888.0"/>
        <n v="709154.9999999999"/>
        <n v="32472.000000000004"/>
        <n v="40834.5"/>
        <n v="31657.5"/>
        <n v="60371.99999999999"/>
        <n v="16398.0"/>
        <n v="710.5"/>
        <n v="1.6331232000000003E8"/>
        <n v="31170.0"/>
        <n v="7774.0"/>
        <n v="2.73212928E8"/>
        <n v="1273608.0"/>
        <n v="316002.5"/>
        <n v="30981.6"/>
        <n v="24615.36"/>
        <n v="27192.0"/>
        <n v="12019.0"/>
        <n v="1301759.9999999998"/>
        <n v="3248.0"/>
        <n v="4805.000000000001"/>
        <n v="4.00163553E8"/>
        <n v="4.484121599999999E7"/>
        <n v="70141.49999999999"/>
        <n v="561203.5000000001"/>
        <n v="914940.0"/>
        <n v="16188.32"/>
        <n v="501237.0"/>
        <n v="4542.72"/>
        <n v="110829.79999999999"/>
        <n v="630877.0"/>
        <n v="1.4702733E7"/>
        <n v="8520.0"/>
        <n v="95400.0"/>
        <n v="1987.9999999999998"/>
        <n v="252.95999999999998"/>
        <n v="2.82575601E8"/>
        <n v="149.0"/>
        <n v="1166030.9999999998"/>
        <n v="131537.0"/>
        <n v="2.0458368E7"/>
        <n v="46719.0"/>
        <n v="2.68320114E8"/>
        <n v="723580.0"/>
        <n v="4565712.0"/>
        <n v="1045900.9600000002"/>
        <n v="3534.2999999999997"/>
        <n v="145806.0"/>
        <n v="3063096.0"/>
        <n v="190310.12"/>
        <n v="588478.0"/>
        <n v="218400.0"/>
        <n v="3947.44"/>
        <n v="2202520.0"/>
        <n v="8527679.999999998"/>
        <n v="150080.0"/>
        <n v="517554.72000000003"/>
        <n v="574.5"/>
        <n v="1850305.5"/>
        <n v="2069.5"/>
        <n v="4.14786176E8"/>
        <n v="6601684.0"/>
        <n v="251.99999999999997"/>
        <n v="15038.999999999998"/>
        <n v="763793.8099999999"/>
        <n v="32130.0"/>
        <n v="622.9999999999999"/>
        <n v="1075900.84"/>
        <n v="256287.24"/>
        <n v="2.196288E7"/>
        <n v="142154.0"/>
        <n v="342008.99999999994"/>
        <n v="1850244.0"/>
        <n v="650.7599999999999"/>
        <n v="37338.0"/>
        <n v="75840.99999999999"/>
        <n v="6389279.999999999"/>
        <n v="118989.79999999999"/>
        <n v="24308.9"/>
        <n v="4593.5999999999985"/>
        <n v="424320.00000000006"/>
        <n v="4.0"/>
        <n v="721869.9999999999"/>
        <n v="47081.25000000001"/>
        <n v="1122000.0"/>
        <n v="1192716.0"/>
        <n v="227664.0"/>
        <n v="1235988.0"/>
        <n v="3.2432735999999994E8"/>
        <n v="243508.0"/>
        <n v="1240313.0000000002"/>
        <n v="1152074.88"/>
        <n v="48711.0"/>
        <n v="2679020.0"/>
        <n v="783900.0"/>
        <n v="4140597.9999999995"/>
        <n v="2.5434719999999997E8"/>
        <n v="31667.999999999993"/>
        <n v="4140.72"/>
        <n v="403744.0"/>
        <n v="36.99999999999999"/>
        <n v="5350.8"/>
        <n v="312480.0"/>
        <n v="2718.0"/>
        <n v="34434.0"/>
        <n v="2335113.0"/>
        <n v="2689856.0"/>
        <n v="1998820.0"/>
        <n v="67.5"/>
        <n v="4.52415168E8"/>
        <n v="1217770.0"/>
        <n v="89135.27999999998"/>
        <n v="1037519.9999999999"/>
        <n v="5000.0"/>
        <n v="2.6228374999999996E7"/>
        <n v="116594.99999999999"/>
        <n v="1.192307E7"/>
        <n v="1929.6000000000001"/>
        <n v="4008600.0"/>
        <n v="581.0"/>
        <n v="311382.0"/>
        <n v="59889.899999999994"/>
        <n v="249690.00000000003"/>
        <n v="5187600.0"/>
        <n v="5785.5"/>
        <n v="3206880.0"/>
        <n v="2971079.9999999995"/>
        <n v="8485560.0"/>
        <n v="129950.00000000001"/>
        <n v="5.999999999999999"/>
        <n v="322.50000000000006"/>
        <n v="400500.00000000006"/>
        <n v="3.5324236799999994E8"/>
        <n v="2165130.0"/>
        <n v="11500.000000000002"/>
        <n v="2681.2799999999997"/>
        <n v="1750.0"/>
        <n v="1011483.85"/>
        <n v="1216082.0"/>
        <n v="2526216.0"/>
        <n v="864.0"/>
        <n v="471769.99999999994"/>
        <n v="28707.98"/>
        <n v="1048063.9999999998"/>
        <n v="261468.84000000005"/>
        <n v="1980720.0000000002"/>
        <n v="1289.91"/>
        <n v="693309.9999999999"/>
        <n v="3.32561952E8"/>
        <n v="66034.8"/>
        <n v="54187.68000000001"/>
        <n v="188699.28"/>
        <n v="7.4054848E8"/>
        <n v="368.00000000000006"/>
        <n v="35475.99999999999"/>
        <n v="61.0"/>
        <n v="177286.34000000003"/>
        <n v="1.4429057E7"/>
        <n v="2.1036756000000004E7"/>
        <n v="2489615.9999999995"/>
        <n v="536992.0"/>
        <n v="3166281.0"/>
        <n v="311312.96"/>
        <n v="179118.8"/>
        <n v="6543124.999999999"/>
        <n v="1785240.0"/>
        <n v="3500.0"/>
        <n v="22448.0"/>
        <n v="604604.0000000001"/>
        <n v="260352.0"/>
        <n v="93969.99999999999"/>
        <n v="1044467.9999999999"/>
        <n v="752804.0"/>
        <n v="271800.0"/>
        <n v="333956.5"/>
        <n v="13914.0"/>
        <n v="6068294.999999999"/>
        <n v="6.19921296E8"/>
        <n v="6.06301175E8"/>
        <n v="1.4968461E7"/>
        <n v="889504.0000000001"/>
        <n v="618296.0"/>
        <n v="731559.0000000001"/>
        <n v="3503087.9999999995"/>
        <n v="3215.0"/>
        <n v="573776.28"/>
        <n v="46825.50000000001"/>
        <n v="94624.0"/>
        <n v="1.2113391999999998E7"/>
        <n v="7191288.000000001"/>
        <n v="3775828.0000000005"/>
        <n v="147218.99999999997"/>
        <n v="1.0653229E7"/>
        <n v="423851.0"/>
        <n v="90400.0"/>
        <n v="70864.00000000001"/>
        <n v="828180.36"/>
        <n v="369562.00000000006"/>
        <n v="27900.000000000004"/>
        <n v="96899.23999999999"/>
        <n v="795210.0"/>
        <n v="77945.99999999999"/>
        <n v="5232.5"/>
        <n v="7077369.0"/>
        <n v="11235.000000000002"/>
        <n v="7872579.0"/>
        <n v="3043840.0"/>
        <n v="45345.0"/>
        <n v="360696.0"/>
        <n v="5582189.999999999"/>
        <n v="18431.280000000002"/>
        <n v="5.98522332E8"/>
        <n v="2258984.0"/>
        <n v="2333680.0"/>
        <n v="4.2023418E7"/>
        <n v="14797.199999999999"/>
        <n v="162490.4"/>
        <n v="2425021.5"/>
        <n v="250595.13000000003"/>
        <n v="9995264.0"/>
        <n v="304207.68"/>
        <n v="5417560.000000001"/>
        <n v="17186.399999999998"/>
        <n v="53039.5"/>
        <n v="150.0"/>
        <n v="1504250.0"/>
        <n v="24968.999999999996"/>
        <n v="1413144.0"/>
        <n v="49922.5"/>
        <n v="1332336.0"/>
        <n v="4681.0"/>
        <n v="27360.0"/>
        <n v="143335.5"/>
        <n v="16282.0"/>
        <n v="27845.999999999996"/>
        <n v="5453.0"/>
        <n v="227836.00000000003"/>
        <n v="215.99999999999997"/>
        <n v="17583.5"/>
        <n v="1134.64"/>
        <n v="5432.0"/>
        <n v="595.2"/>
        <n v="4.95141738E8"/>
        <n v="1.1011696E7"/>
        <n v="593210.0"/>
        <n v="21990.0"/>
        <n v="5.656862879999999E8"/>
        <n v="905.0"/>
        <n v="1084450.0"/>
        <n v="3.1756032E7"/>
        <n v="69280.12000000001"/>
        <n v="12777.0"/>
        <n v="13923.0"/>
        <n v="366080.0"/>
        <n v="1284.84"/>
        <n v="4723800.0"/>
        <n v="63835.19999999999"/>
        <n v="336217.0"/>
        <n v="18259.5"/>
        <n v="4090.24"/>
        <n v="3299.4"/>
        <n v="12753.5"/>
        <n v="223128.0"/>
        <n v="1.67560704E8"/>
        <n v="8.50538112E8"/>
        <n v="3221120.0000000005"/>
        <n v="1.6218496E7"/>
        <n v="17371.200000000004"/>
        <n v="13396.68"/>
        <n v="2982.0000000000005"/>
        <n v="6629.0"/>
        <n v="1821.9600000000003"/>
        <n v="1.6890688E7"/>
        <n v="490.50000000000006"/>
        <n v="2450.5"/>
        <n v="1403.0"/>
        <n v="9.226205439999999E8"/>
        <n v="1015312.0"/>
        <n v="6487351.999999999"/>
        <n v="6658080.000000001"/>
        <n v="25152.0"/>
        <n v="5170880.000000001"/>
        <n v="70371.84"/>
        <n v="549120.0"/>
        <n v="6268.0"/>
        <n v="36358.0"/>
        <n v="235343.5"/>
        <n v="20912.5"/>
        <n v="265320.0199999999"/>
        <n v="63988.000000000015"/>
        <n v="1354156.0000000002"/>
        <n v="4171.86"/>
        <n v="1120.0"/>
        <n v="124743.00000000001"/>
        <n v="174704.00000000003"/>
        <n v="495.00000000000006"/>
        <n v="170553.32"/>
        <n v="8.49963456E8"/>
        <n v="503359.99999999994"/>
        <n v="146331.90000000002"/>
        <n v="1420.5"/>
        <n v="158496.8"/>
        <n v="4436.0"/>
        <n v="2644.0"/>
        <n v="1.1718784E7"/>
        <n v="409396.0"/>
        <n v="2800.0"/>
        <n v="1033.34"/>
        <n v="6486947.999999999"/>
        <n v="2704.0"/>
        <n v="727800.0"/>
        <n v="781760.0"/>
        <n v="247809.66000000003"/>
        <n v="1061736.0"/>
        <n v="279552.0"/>
        <n v="7270.999999999999"/>
        <n v="1.8813487999999996E7"/>
        <n v="5953.500000000001"/>
        <n v="3920.0"/>
        <n v="7482.0"/>
        <n v="8339.52"/>
        <n v="1.3112640000000002E7"/>
        <n v="8025347.999999999"/>
        <n v="9622.5"/>
        <n v="332.5"/>
        <n v="253445.75999999995"/>
        <n v="817440.0"/>
        <n v="314.99999999999994"/>
        <n v="6798.0"/>
        <n v="175435.2"/>
        <n v="4538242.0"/>
        <n v="9789.0"/>
        <n v="1600974.9999999998"/>
        <n v="1.06691526E8"/>
        <n v="2.335365986E9"/>
        <n v="20191.499999999996"/>
        <n v="1.998656E8"/>
        <n v="43548.0"/>
        <n v="94096.99999999999"/>
        <n v="112055.99999999999"/>
        <n v="320083.5"/>
        <n v="3298944.0"/>
        <n v="1.7629568000000004E7"/>
        <n v="1.9241279999999996E7"/>
        <n v="1149.9999999999998"/>
        <n v="4.407569E7"/>
        <n v="1.5224345999999998E7"/>
        <n v="190887.84"/>
        <n v="1098.24"/>
        <n v="104416.0"/>
        <n v="26415.0"/>
        <n v="23928.0"/>
        <n v="15194.999999999998"/>
        <n v="28414.500000000004"/>
        <n v="1289.0"/>
        <n v="330052.73"/>
        <n v="1924.5"/>
        <n v="111926.4"/>
        <n v="1.3376304E7"/>
        <n v="985125.0"/>
        <n v="3084498.0000000005"/>
        <n v="6329232.000000001"/>
        <n v="1856.5200000000002"/>
        <n v="2226.0"/>
        <n v="333.0"/>
        <n v="46492.0"/>
        <n v="3697056.0000000005"/>
        <n v="116210.16000000002"/>
        <n v="738.0"/>
        <n v="12156.0"/>
        <n v="17940.0"/>
        <n v="233220.0"/>
        <n v="173548.80000000002"/>
        <n v="976600.0"/>
        <n v="27370.0"/>
        <n v="147.5"/>
        <n v="253878.56999999995"/>
        <n v="12841.919999999998"/>
        <n v="111936.0"/>
        <n v="176790.00000000003"/>
        <n v="2.0899930260000002E9"/>
        <n v="34980.0"/>
        <n v="3677.7999999999997"/>
        <n v="1206459.5399999998"/>
        <n v="182.0"/>
        <n v="1.79208E7"/>
        <n v="1697177.0"/>
        <n v="346720.0"/>
        <n v="5.079696E7"/>
        <n v="16271.0"/>
        <n v="6339.06"/>
        <n v="286002.05999999994"/>
        <n v="78596.0"/>
        <n v="1008.0000000000001"/>
        <n v="475.5"/>
        <n v="2.224206308E9"/>
        <n v="1036463.6800000002"/>
        <n v="1579793.0"/>
        <n v="644392.0000000001"/>
        <n v="6105.000000000001"/>
        <n v="424.5300000000001"/>
        <n v="3548416.0"/>
        <n v="182314.56"/>
        <n v="16196.399999999996"/>
        <n v="2351.61"/>
        <n v="1584036.0"/>
        <n v="39938.100000000006"/>
        <n v="272776.0"/>
        <n v="10.0"/>
        <n v="7660.8"/>
        <n v="1.1208528E8"/>
        <n v="9.866239999999999E7"/>
        <n v="1.9235439999999996E7"/>
        <n v="574359.9999999999"/>
        <n v="21400.0"/>
        <n v="463187.99999999994"/>
        <n v="32614.92"/>
        <n v="640.0"/>
        <n v="1044000.0"/>
        <n v="12476.0"/>
        <n v="14358.0"/>
        <n v="53.0"/>
        <n v="2775168.0"/>
        <n v="47177.0"/>
        <n v="2520480.0"/>
        <n v="48.0"/>
        <n v="4.847723199999999E7"/>
        <n v="5.885704605E9"/>
        <n v="8.7573376E7"/>
        <n v="24448.0"/>
        <n v="11660.0"/>
        <n v="185864.0"/>
        <n v="424247.99999999994"/>
        <n v="458535.0"/>
        <n v="68.0"/>
        <n v="15075.000000000002"/>
        <n v="171405.0"/>
        <n v="4256968.0"/>
        <n v="7688351.999999999"/>
        <n v="430992.00000000006"/>
        <n v="277704.0"/>
        <n v="738.5"/>
        <n v="2.184416E7"/>
        <n v="6746432.0"/>
        <n v="574360.0"/>
        <n v="9588.0"/>
        <n v="23113.5"/>
        <n v="10947.0"/>
        <n v="8490.720000000001"/>
        <n v="369460.00000000006"/>
        <n v="2059680.0000000002"/>
        <n v="803158.0"/>
        <n v="2933362.9999999995"/>
        <n v="67756.5"/>
        <n v="1.0586016E7"/>
        <n v="1.6123248000000002E7"/>
        <n v="1140216.0"/>
        <n v="1.0442095999999998E7"/>
        <n v="76182.99999999999"/>
        <n v="1617.0"/>
        <n v="644220.0"/>
        <n v="77406.0"/>
        <n v="1.2938463999999998E7"/>
        <n v="58.50000000000001"/>
        <n v="1101444.0"/>
        <n v="286414.39999999997"/>
        <n v="222775.91999999998"/>
        <n v="57914.0"/>
        <n v="683000.0000000001"/>
        <n v="13204.0"/>
        <n v="11823.0"/>
        <n v="574992.0"/>
        <n v="105696.0"/>
        <n v="147103.00000000003"/>
        <n v="210412.00000000003"/>
        <n v="3986.0"/>
        <n v="6500352.0"/>
        <n v="10948.0"/>
        <n v="154608.0"/>
        <n v="437099.99999999994"/>
        <n v="2723.5"/>
        <n v="2.89772E7"/>
        <n v="4.429860695E9"/>
        <n v="849526.0"/>
        <n v="1460328.0"/>
        <n v="5.256752E7"/>
        <n v="1491728.0"/>
        <n v="73535.0"/>
        <n v="1347.4999999999998"/>
        <n v="1.3277136E7"/>
        <n v="5.5872792E8"/>
        <n v="4209192.0"/>
        <n v="1849.0"/>
        <n v="191.0"/>
        <n v="1962800.0000000002"/>
        <n v="1727263.9999999998"/>
        <n v="36190.0"/>
        <n v="2523968.0000000005"/>
        <n v="344.0"/>
        <n v="5394520.000000001"/>
        <n v="1.1293742E7"/>
        <n v="1171512.0000000002"/>
        <n v="1388.0"/>
        <n v="130.5"/>
        <n v="480.9299999999999"/>
        <n v="1.3990887E8"/>
        <n v="523983.00000000006"/>
        <n v="588112.0"/>
        <n v="35742.560000000005"/>
        <n v="44832.00000000001"/>
        <n v="62280.0"/>
        <n v="4.54772625E9"/>
        <n v="153676.80000000002"/>
        <n v="17420.000000000004"/>
        <n v="3038592.0"/>
        <n v="35292.0"/>
        <n v="1100.0"/>
        <n v="29088.0"/>
        <n v="2004568.0000000002"/>
        <n v="5618624.0"/>
        <n v="37503.0"/>
        <n v="3611551.9999999995"/>
        <n v="2.9451200000000004E7"/>
        <n v="39816.0"/>
        <n v="1.5969766399999997E8"/>
        <n v="24898.719999999998"/>
        <n v="1120.0000000000002"/>
        <n v="48898.00000000001"/>
        <n v="1182.0"/>
        <n v="266160.5"/>
        <m/>
      </sharedItems>
    </cacheField>
    <cacheField name="inc*NormP*reach" numFmtId="0">
      <sharedItems containsString="0" containsBlank="1" containsNumber="1">
        <n v="3705.0"/>
        <n v="2733.3600000000024"/>
        <n v="244936.74000000002"/>
        <n v="-171.10000000000002"/>
        <n v="793.4099999999992"/>
        <n v="19830.6"/>
        <n v="-14995.899999999978"/>
        <n v="180699.36000000002"/>
        <n v="2091.0"/>
        <n v="20411.929999999997"/>
        <n v="22605.800000000003"/>
        <n v="-33994.159999999996"/>
        <n v="9160596.000000002"/>
        <n v="3176.0"/>
        <n v="6528.600000000001"/>
        <n v="8047.120000000001"/>
        <n v="14431.739999999998"/>
        <n v="42687.99999999999"/>
        <n v="0.0"/>
        <n v="749098.2799999999"/>
        <n v="2482966.0"/>
        <n v="1912.2400000000011"/>
        <n v="45864.0"/>
        <n v="570.5"/>
        <n v="142839.0"/>
        <n v="9498.480000000001"/>
        <n v="48953.520000000004"/>
        <n v="1440.7799999999997"/>
        <n v="370867.19999999995"/>
        <n v="-71890.33999999998"/>
        <n v="3.2818218000000004E7"/>
        <n v="36286.24999999998"/>
        <n v="-812.1599999999992"/>
        <n v="-9473.480000000001"/>
        <n v="-1206159.12"/>
        <n v="198359.64"/>
        <n v="-2505.33"/>
        <n v="19.0"/>
        <n v="-12987.87"/>
        <n v="222373.0"/>
        <n v="4.3746383999999985E7"/>
        <n v="88260.0"/>
        <n v="-1078.8799999999999"/>
        <n v="247946.0"/>
        <n v="2880.3300000000004"/>
        <n v="7342.740000000016"/>
        <n v="13427.300000000003"/>
        <n v="-2203.2"/>
        <n v="4.906904399999999E7"/>
        <n v="-63477.479999999996"/>
        <n v="765.5"/>
        <n v="23190.999999999996"/>
        <n v="817988.9999999999"/>
        <n v="3871.79"/>
        <n v="24144.5"/>
        <n v="46475.0"/>
        <n v="20664.0"/>
        <n v="587819.03"/>
        <n v="-214124.82000000004"/>
        <n v="1510086.0"/>
        <n v="358818.57000000007"/>
        <n v="126426.0"/>
        <n v="109659.47"/>
        <n v="32547.000000000004"/>
        <n v="-333971.61"/>
        <n v="-75427.10999999999"/>
        <n v="-3847.6800000000003"/>
        <n v="151014.44999999998"/>
        <n v="5437317.0"/>
        <n v="-966.8500000000003"/>
        <n v="24143.04"/>
        <n v="-48987.40000000001"/>
        <n v="-1124.88"/>
        <n v="-1938.85"/>
        <n v="-4892.159999999999"/>
        <n v="133.29999999999998"/>
        <n v="5.172062399999999E7"/>
        <n v="153.5"/>
        <n v="246384.16000000003"/>
        <n v="771460.0000000001"/>
        <n v="42217.0"/>
        <n v="-1242.7"/>
        <n v="-34666.829999999994"/>
        <n v="326406.0"/>
        <n v="2638.080000000001"/>
        <n v="1576560.0000000002"/>
        <n v="23361.00000000001"/>
        <n v="1.1299596000000001E8"/>
        <n v="5.986077799999999E7"/>
        <n v="425488.00000000006"/>
        <n v="6587.910000000002"/>
        <n v="36658.159999999996"/>
        <n v="158237.64"/>
        <n v="394849.6199999999"/>
        <n v="3481703.9999999995"/>
        <n v="463.0"/>
        <n v="479024.0"/>
        <n v="729770.9999999999"/>
        <n v="-4432.1"/>
        <n v="22758.39999999997"/>
        <n v="-66983.28000000003"/>
        <n v="-8351.76"/>
        <n v="550.0"/>
        <n v="32712.000000000004"/>
        <n v="-8788.199999999999"/>
        <n v="8692.0"/>
        <n v="64485.99999999999"/>
        <n v="236341.37999999995"/>
        <n v="9566170.000000002"/>
        <n v="26829.000000000004"/>
        <n v="162752.0"/>
        <n v="2474.5"/>
        <n v="289376.00000000006"/>
        <n v="34885.729999999996"/>
        <n v="500.50000000000006"/>
        <n v="969.9999999999999"/>
        <n v="-10350.99"/>
        <n v="451140.00000000006"/>
        <n v="400.5"/>
        <n v="-4374.16"/>
        <n v="342511.99999999994"/>
        <n v="3.8216078E7"/>
        <n v="656124.0"/>
        <n v="28670.88"/>
        <n v="4290921.0"/>
        <n v="6194.499999999999"/>
        <n v="572.0"/>
        <n v="999067.9999999999"/>
        <n v="2.4999999999999996"/>
        <n v="6441.5999999999985"/>
        <n v="64.0"/>
        <n v="237721.99999999994"/>
        <n v="84079.99999999999"/>
        <n v="2.1312922800000003E8"/>
        <n v="43209.61999999999"/>
        <n v="2002.5000000000005"/>
        <n v="608.0"/>
        <n v="195051.0"/>
        <n v="4918.0"/>
        <n v="4631.000000000001"/>
        <n v="13874.0"/>
        <n v="3965.0"/>
        <n v="93809.76000000001"/>
        <n v="30030.0"/>
        <n v="7675.640000000001"/>
        <n v="19076.000000000004"/>
        <n v="1020611.0"/>
        <n v="951.5"/>
        <n v="1561406.0000000002"/>
        <n v="59317.00000000001"/>
        <n v="32248.57999999999"/>
        <n v="1994263.9999999998"/>
        <n v="1851018.0000000005"/>
        <n v="4515.5"/>
        <n v="186975.0"/>
        <n v="1.1099828000000001E8"/>
        <n v="-3161.2199999999993"/>
        <n v="270864.0"/>
        <n v="17520.0"/>
        <n v="10013.0"/>
        <n v="1671.0"/>
        <n v="167663.99999999997"/>
        <n v="2740.4999999999995"/>
        <n v="233088.0"/>
        <n v="5344.0"/>
        <n v="1725780.9999999998"/>
        <n v="5.5171136E7"/>
        <n v="11574.479999999992"/>
        <n v="190930.99999999997"/>
        <n v="1284241.9999999998"/>
        <n v="2308380.0"/>
        <n v="31545.36"/>
        <n v="5592912.0"/>
        <n v="268275.0"/>
        <n v="16191.000000000002"/>
        <n v="62.01000000000003"/>
        <n v="1299707.9999999998"/>
        <n v="8692.5"/>
        <n v="150546.0"/>
        <n v="467264.1599999999"/>
        <n v="21091.5"/>
        <n v="57461.0"/>
        <n v="11550.0"/>
        <n v="120.0"/>
        <n v="70.0"/>
        <n v="367859.0"/>
        <n v="3897.9999999999995"/>
        <n v="31962.239999999994"/>
        <n v="2.63920789E8"/>
        <n v="3970160.0"/>
        <n v="52492.44"/>
        <n v="25238.87999999999"/>
        <n v="11054.199999999997"/>
        <n v="316.00000000000006"/>
        <n v="13632.5"/>
        <n v="6080.0"/>
        <n v="6459.050000000001"/>
        <n v="20965.0"/>
        <n v="228.0"/>
        <n v="38496.0"/>
        <n v="9387584.0"/>
        <n v="-57914.22"/>
        <n v="4470.0"/>
        <n v="12298.0"/>
        <n v="122892.00000000001"/>
        <n v="7349248.0"/>
        <n v="709154.9999999999"/>
        <n v="32472.000000000004"/>
        <n v="40834.5"/>
        <n v="31657.5"/>
        <n v="60371.99999999999"/>
        <n v="16398.0"/>
        <n v="710.5"/>
        <n v="1.3962835200000003E8"/>
        <n v="31170.0"/>
        <n v="7774.0"/>
        <n v="2.32191448E8"/>
        <n v="989063.9999999999"/>
        <n v="316002.5"/>
        <n v="9781.199999999997"/>
        <n v="12852.0"/>
        <n v="22968.0"/>
        <n v="12019.0"/>
        <n v="1029935.9999999998"/>
        <n v="3248.0"/>
        <n v="4805.000000000001"/>
        <n v="2.85653729E8"/>
        <n v="3.714252799999999E7"/>
        <n v="54337.13999999999"/>
        <n v="15929.100000000008"/>
        <n v="732260.0000000001"/>
        <n v="8200.4"/>
        <n v="501237.0"/>
        <n v="2050.2300000000005"/>
        <n v="31650.600000000002"/>
        <n v="357597.00000000006"/>
        <n v="1.2499597E7"/>
        <n v="8520.0"/>
        <n v="95400.0"/>
        <n v="1987.9999999999998"/>
        <n v="-1541.01"/>
        <n v="2.0927640100000003E8"/>
        <n v="149.0"/>
        <n v="301454.99999999994"/>
        <n v="78351.0"/>
        <n v="1.2440384000000002E7"/>
        <n v="31412.999999999993"/>
        <n v="2.03317618E8"/>
        <n v="407180.0"/>
        <n v="2307663.9999999995"/>
        <n v="19412.640000000036"/>
        <n v="1887.85"/>
        <n v="145806.0"/>
        <n v="2191320.0"/>
        <n v="-212201.08000000005"/>
        <n v="588478.0"/>
        <n v="218400.0"/>
        <n v="1723.6799999999998"/>
        <n v="1309575.9999999998"/>
        <n v="7225599.999999999"/>
        <n v="150080.0"/>
        <n v="133524.00000000006"/>
        <n v="574.5"/>
        <n v="1850305.5"/>
        <n v="-2069.5"/>
        <n v="3.45766394E8"/>
        <n v="4366099.999999999"/>
        <n v="251.99999999999997"/>
        <n v="15038.999999999998"/>
        <n v="87035.40999999997"/>
        <n v="32130.0"/>
        <n v="622.9999999999999"/>
        <n v="441001.9600000001"/>
        <n v="175566.59999999998"/>
        <n v="2.0743866E7"/>
        <n v="85524.0"/>
        <n v="233672.9999999999"/>
        <n v="1434948.0000000002"/>
        <n v="-2133.24"/>
        <n v="37338.0"/>
        <n v="58788.999999999985"/>
        <n v="5574427.999999999"/>
        <n v="-79549.79999999999"/>
        <n v="8440.74"/>
        <n v="2623.679999999999"/>
        <n v="361967.00000000006"/>
        <n v="4.0"/>
        <n v="478845.99999999994"/>
        <n v="29682.810000000005"/>
        <n v="818063.9999999999"/>
        <n v="1106908.0"/>
        <n v="-2366.400000000012"/>
        <n v="921492.0"/>
        <n v="2.7270843599999994E8"/>
        <n v="202060.0"/>
        <n v="1139865.0000000002"/>
        <n v="503727.83999999997"/>
        <n v="48711.0"/>
        <n v="1399499.9999999998"/>
        <n v="543132.0"/>
        <n v="2264438.0"/>
        <n v="2.1247268199999997E8"/>
        <n v="24859.999999999993"/>
        <n v="1520.1100000000004"/>
        <n v="403744.0"/>
        <n v="36.99999999999999"/>
        <n v="1128.0000000000002"/>
        <n v="265808.0"/>
        <n v="2718.0"/>
        <n v="34434.0"/>
        <n v="1672515.0"/>
        <n v="2331072.0000000005"/>
        <n v="1631908.0"/>
        <n v="67.5"/>
        <n v="3.8580643E8"/>
        <n v="654218.0"/>
        <n v="46853.159999999996"/>
        <n v="1005248.0"/>
        <n v="5000.0"/>
        <n v="2.2893700999999996E7"/>
        <n v="116594.99999999999"/>
        <n v="9801785.0"/>
        <n v="-1534.2999999999997"/>
        <n v="3800824.0"/>
        <n v="581.0"/>
        <n v="311382.0"/>
        <n v="16445.1"/>
        <n v="89101.20000000001"/>
        <n v="5150079.999999999"/>
        <n v="5785.5"/>
        <n v="3189784.0"/>
        <n v="2880023.9999999995"/>
        <n v="7202232.000000001"/>
        <n v="107142.0"/>
        <n v="5.999999999999999"/>
        <n v="322.50000000000006"/>
        <n v="289836.00000000006"/>
        <n v="3.07116218E8"/>
        <n v="1732026.0"/>
        <n v="11500.000000000002"/>
        <n v="1040.4"/>
        <n v="1750.0"/>
        <n v="238895.04999999996"/>
        <n v="1112787.0000000002"/>
        <n v="2204998.0"/>
        <n v="864.0"/>
        <n v="363033.99999999994"/>
        <n v="10960.22"/>
        <n v="811967.9999999999"/>
        <n v="35657.40000000001"/>
        <n v="1978377.0000000002"/>
        <n v="-1967.3499999999997"/>
        <n v="570300.9999999999"/>
        <n v="2.81249192E8"/>
        <n v="17201.520000000004"/>
        <n v="26569.280000000002"/>
        <n v="107176.08"/>
        <n v="6.0780604E8"/>
        <n v="368.00000000000006"/>
        <n v="35475.99999999999"/>
        <n v="61.0"/>
        <n v="-47512.78"/>
        <n v="1.4172097E7"/>
        <n v="2.0850609000000004E7"/>
        <n v="1547027.9999999998"/>
        <n v="482623.00000000006"/>
        <n v="1408872.0"/>
        <n v="-12641.43999999998"/>
        <n v="-42179.68"/>
        <n v="5727319.999999999"/>
        <n v="1410089.9999999998"/>
        <n v="3500.0"/>
        <n v="22448.0"/>
        <n v="553247.0000000002"/>
        <n v="260352.0"/>
        <n v="93969.99999999999"/>
        <n v="1044467.9999999999"/>
        <n v="548900.0"/>
        <n v="236232.0"/>
        <n v="333956.5"/>
        <n v="13914.0"/>
        <n v="6058408.499999998"/>
        <n v="5.23612998E8"/>
        <n v="5.0957404999999994E8"/>
        <n v="1.4878871500000002E7"/>
        <n v="889504.0000000001"/>
        <n v="568751.0"/>
        <n v="678331.0"/>
        <n v="2943345.9999999995"/>
        <n v="98944.22999999997"/>
        <n v="46825.50000000001"/>
        <n v="94624.0"/>
        <n v="1.1362202999999998E7"/>
        <n v="6624376.000000001"/>
        <n v="3725412.0000000005"/>
        <n v="147218.99999999997"/>
        <n v="1.0553069E7"/>
        <n v="423851.0"/>
        <n v="90400.0"/>
        <n v="70864.00000000001"/>
        <n v="523927.5999999999"/>
        <n v="289642.0"/>
        <n v="27900.000000000004"/>
        <n v="-8394.519999999997"/>
        <n v="793734.0"/>
        <n v="77945.99999999999"/>
        <n v="5232.5"/>
        <n v="7051665.0"/>
        <n v="11235.000000000002"/>
        <n v="7820723.0"/>
        <n v="2447490.0000000005"/>
        <n v="45345.0"/>
        <n v="336472.0"/>
        <n v="4682097.999999999"/>
        <n v="3694.3199999999997"/>
        <n v="4.8455738400000006E8"/>
        <n v="1578727.9999999998"/>
        <n v="1963887.9999999998"/>
        <n v="3.5247336E7"/>
        <n v="-37077.36"/>
        <n v="101682.08"/>
        <n v="2425021.5"/>
        <n v="-23137.680000000015"/>
        <n v="9132928.0"/>
        <n v="185386.6"/>
        <n v="4873688.000000001"/>
        <n v="6318.899999999999"/>
        <n v="53039.5"/>
        <n v="150.0"/>
        <n v="899834.0000000001"/>
        <n v="24968.999999999996"/>
        <n v="951450.0"/>
        <n v="49922.5"/>
        <n v="744048.0"/>
        <n v="4681.0"/>
        <n v="22921.0"/>
        <n v="143335.5"/>
        <n v="16282.0"/>
        <n v="27845.999999999996"/>
        <n v="5453.0"/>
        <n v="10753.120000000008"/>
        <n v="-416.9999999999999"/>
        <n v="17583.5"/>
        <n v="80.08000000000003"/>
        <n v="5432.0"/>
        <n v="-3646.4"/>
        <n v="4.0809363E8"/>
        <n v="8542836.0"/>
        <n v="543362.0"/>
        <n v="21990.0"/>
        <n v="4.575396519999999E8"/>
        <n v="905.0"/>
        <n v="825122.0"/>
        <n v="2.5278708000000004E7"/>
        <n v="33407.92"/>
        <n v="12777.0"/>
        <n v="13923.0"/>
        <n v="357683.2"/>
        <n v="-2780.5"/>
        <n v="4694456.0"/>
        <n v="58279.00799999999"/>
        <n v="233176.99999999997"/>
        <n v="8831.900000000001"/>
        <n v="2381.2699999999995"/>
        <n v="205.3999999999997"/>
        <n v="12753.5"/>
        <n v="223128.0"/>
        <n v="1.36041984E8"/>
        <n v="7.215673229999999E8"/>
        <n v="2440574.0000000005"/>
        <n v="1.1797888E7"/>
        <n v="-2990.4000000000005"/>
        <n v="10045.529999999999"/>
        <n v="2982.0000000000005"/>
        <n v="6629.0"/>
        <n v="463.68000000000006"/>
        <n v="1.3170499500000002E7"/>
        <n v="490.50000000000006"/>
        <n v="-2450.5"/>
        <n v="-0.5"/>
        <n v="7.430149879999999E8"/>
        <n v="818192.0"/>
        <n v="6310360.0"/>
        <n v="6120610.000000001"/>
        <n v="5078848.200000001"/>
        <n v="39531.24"/>
        <n v="534966.6"/>
        <n v="36358.0"/>
        <n v="235343.5"/>
        <n v="20912.5"/>
        <n v="75289.93999999996"/>
        <n v="56964.00000000002"/>
        <n v="1348719.2000000002"/>
        <n v="1074.7799999999995"/>
        <n v="1120.0"/>
        <n v="124743.00000000001"/>
        <n v="174704.00000000003"/>
        <n v="495.00000000000006"/>
        <n v="80142.44"/>
        <n v="6.83485584E8"/>
        <n v="489727.9999999999"/>
        <n v="110121.66000000002"/>
        <n v="1420.5"/>
        <n v="47681.84"/>
        <n v="4436.0"/>
        <n v="2644.0"/>
        <n v="8130297.0"/>
        <n v="408021.60000000003"/>
        <n v="2800.0"/>
        <n v="304.085"/>
        <n v="5691426.999999999"/>
        <n v="-2704.0"/>
        <n v="538232.0"/>
        <n v="601950.0"/>
        <n v="22824.060000000016"/>
        <n v="901545.0"/>
        <n v="212080.0"/>
        <n v="7270.999999999999"/>
        <n v="1.7116975999999996E7"/>
        <n v="2917.6200000000003"/>
        <n v="3920.0"/>
        <n v="7482.0"/>
        <n v="3314.2000000000003"/>
        <n v="8771077.500000002"/>
        <n v="6721289.999999999"/>
        <n v="9622.5"/>
        <n v="332.5"/>
        <n v="252223.48799999995"/>
        <n v="727209.6"/>
        <n v="314.99999999999994"/>
        <n v="6798.0"/>
        <n v="151570.65600000002"/>
        <n v="4078338.0"/>
        <n v="9789.0"/>
        <n v="1419918.9999999998"/>
        <n v="8.505647E7"/>
        <n v="2.024159232E9"/>
        <n v="20191.499999999996"/>
        <n v="1.8548554400000003E8"/>
        <n v="30480.0"/>
        <n v="69896.99999999999"/>
        <n v="90384.0"/>
        <n v="201705.90000000002"/>
        <n v="3036544.0"/>
        <n v="1.5611783000000002E7"/>
        <n v="1.2467510999999996E7"/>
        <n v="1149.9999999999998"/>
        <n v="3.7448902E7"/>
        <n v="1.4792985999999998E7"/>
        <n v="44652.96000000001"/>
        <n v="-629.7600000000001"/>
        <n v="104416.0"/>
        <n v="26415.0"/>
        <n v="23928.0"/>
        <n v="15194.999999999998"/>
        <n v="28414.500000000004"/>
        <n v="1289.0"/>
        <n v="52113.289999999986"/>
        <n v="1924.5"/>
        <n v="96111.456"/>
        <n v="1.33039008E7"/>
        <n v="985125.0"/>
        <n v="2803987.000000001"/>
        <n v="5608719.000000001"/>
        <n v="151.47000000000003"/>
        <n v="-333.0"/>
        <n v="46492.0"/>
        <n v="3069728.0000000005"/>
        <n v="94734.58500000002"/>
        <n v="738.0"/>
        <n v="12156.0"/>
        <n v="17940.0"/>
        <n v="233220.0"/>
        <n v="146854.08000000002"/>
        <n v="879944.0"/>
        <n v="27370.0"/>
        <n v="-147.5"/>
        <n v="198977.12999999998"/>
        <n v="12632.759999999998"/>
        <n v="111936.0"/>
        <n v="133950.00000000003"/>
        <n v="1.8100101350000002E9"/>
        <n v="34980.0"/>
        <n v="-2251.8199999999997"/>
        <n v="693436.5899999999"/>
        <n v="182.0"/>
        <n v="1.6610513399999999E7"/>
        <n v="1203225.0000000002"/>
        <n v="214480.0"/>
        <n v="4.668815000000001E7"/>
        <n v="12707.0"/>
        <n v="3390.120000000001"/>
        <n v="113816.81999999996"/>
        <n v="78596.0"/>
        <n v="1008.0000000000001"/>
        <n v="-475.5"/>
        <n v="1.9525187619999998E9"/>
        <n v="639508.8000000002"/>
        <n v="1256562.5"/>
        <n v="644392.0000000001"/>
        <n v="6105.000000000001"/>
        <n v="-55.38499999999997"/>
        <n v="3209726.0"/>
        <n v="109288.64"/>
        <n v="4385.999999999998"/>
        <n v="-186.56000000000003"/>
        <n v="1546934.4000000001"/>
        <n v="15458.099999999999"/>
        <n v="272776.0"/>
        <n v="4931.45"/>
        <n v="7.74555475E7"/>
        <n v="9.643743749999999E7"/>
        <n v="1.7782383999999996E7"/>
        <n v="574359.9999999999"/>
        <n v="21400.0"/>
        <n v="463187.99999999994"/>
        <n v="-29535.48"/>
        <n v="640.0"/>
        <n v="1044000.0"/>
        <n v="-12476.0"/>
        <n v="14358.0"/>
        <n v="53.0"/>
        <n v="2775168.0"/>
        <n v="47177.0"/>
        <n v="2500644.0"/>
        <n v="48.0"/>
        <n v="4.789259199999999E7"/>
        <n v="5.119510941E9"/>
        <n v="6.0072576E7"/>
        <n v="24448.0"/>
        <n v="9249.0"/>
        <n v="185864.0"/>
        <n v="424247.99999999994"/>
        <n v="425703.0"/>
        <n v="68.0"/>
        <n v="15075.000000000002"/>
        <n v="171405.0"/>
        <n v="2947528.0"/>
        <n v="5980127.999999999"/>
        <n v="430992.00000000006"/>
        <n v="277704.0"/>
        <n v="738.5"/>
        <n v="2.1790464E7"/>
        <n v="4051531.0"/>
        <n v="574360.0"/>
        <n v="23113.5"/>
        <n v="10947.0"/>
        <n v="6123.040000000002"/>
        <n v="266100.00000000006"/>
        <n v="2059680.0000000002"/>
        <n v="663766.0"/>
        <n v="2933362.9999999995"/>
        <n v="67756.5"/>
        <n v="1.0543536E7"/>
        <n v="1.5567474E7"/>
        <n v="1140216.0"/>
        <n v="1.0268937599999998E7"/>
        <n v="76182.99999999999"/>
        <n v="1617.0"/>
        <n v="515772.0"/>
        <n v="77406.0"/>
        <n v="1.2867295999999998E7"/>
        <n v="58.50000000000001"/>
        <n v="734340.0"/>
        <n v="83116.47999999997"/>
        <n v="138168.24"/>
        <n v="57914.0"/>
        <n v="683000.0000000001"/>
        <n v="13204.0"/>
        <n v="11823.0"/>
        <n v="574992.0"/>
        <n v="105696.0"/>
        <n v="147103.00000000003"/>
        <n v="153132.00000000003"/>
        <n v="3986.0"/>
        <n v="5769088.0"/>
        <n v="10948.0"/>
        <n v="154608.0"/>
        <n v="437099.99999999994"/>
        <n v="2723.5"/>
        <n v="2.4066224E7"/>
        <n v="3.9522159900000005E9"/>
        <n v="782599.0000000001"/>
        <n v="830568.0"/>
        <n v="3.945072E7"/>
        <n v="1439068.8"/>
        <n v="73535.0"/>
        <n v="1347.4999999999998"/>
        <n v="1.0772436E7"/>
        <n v="4.7949485699999994E8"/>
        <n v="3909800.0"/>
        <n v="191.0"/>
        <n v="1904803.2000000002"/>
        <n v="1683999.9999999998"/>
        <n v="30980.0"/>
        <n v="2127360.0000000005"/>
        <n v="344.0"/>
        <n v="4152280.0"/>
        <n v="1.0917356999999998E7"/>
        <n v="1171512.0000000002"/>
        <n v="1388.0"/>
        <n v="-551.31"/>
        <n v="1.3121203200000001E8"/>
        <n v="358447.00000000006"/>
        <n v="580504.0"/>
        <n v="16092.300000000005"/>
        <n v="44832.00000000001"/>
        <n v="62280.0"/>
        <n v="4.016262156E9"/>
        <n v="65009.880000000005"/>
        <n v="17420.000000000004"/>
        <n v="2597760.0"/>
        <n v="35292.0"/>
        <n v="1100.0"/>
        <n v="29088.0"/>
        <n v="1658680.0"/>
        <n v="4270528.0"/>
        <n v="33788.0"/>
        <n v="3566700.8"/>
        <n v="2.2268480000000004E7"/>
        <n v="29368.0"/>
        <n v="9.252326399999999E7"/>
        <n v="8506.96"/>
        <n v="1120.0000000000002"/>
        <n v="48898.00000000001"/>
        <n v="1182.0"/>
        <n v="58080.500000000015"/>
        <m/>
      </sharedItems>
    </cacheField>
    <cacheField name="inc*Test Reach" numFmtId="0">
      <sharedItems containsString="0" containsBlank="1" containsNumber="1">
        <n v="4242.0"/>
        <n v="907.3997198798668"/>
        <n v="8282.22557841413"/>
        <n v="-110.81540447504307"/>
        <n v="242.6234189450425"/>
        <n v="1952.9280647569915"/>
        <n v="-1175.6123849757755"/>
        <n v="28111.219319583997"/>
        <n v="1150.9798831927321"/>
        <n v="3838.0749435007647"/>
        <n v="1886.8386251637455"/>
        <n v="-13471.475817923187"/>
        <n v="88519.72355300508"/>
        <n v="6746.0"/>
        <n v="1231.5789473684213"/>
        <n v="2689.6448354512872"/>
        <n v="4225.169199024573"/>
        <n v="27256.0"/>
        <n v="0.0"/>
        <n v="12483.507826285042"/>
        <n v="104721.73159533636"/>
        <n v="3308.702073849268"/>
        <n v="30297.0"/>
        <n v="1036.0"/>
        <n v="28792.0"/>
        <n v="990.9949482016066"/>
        <n v="8237.33236238099"/>
        <n v="1965.0834932821494"/>
        <n v="24052.206285474243"/>
        <n v="-3313.9620964687533"/>
        <n v="590864.9090708537"/>
        <n v="21645.92457420924"/>
        <n v="-1714.8516032811317"/>
        <n v="-1108.9535726154872"/>
        <n v="-302479.2908524497"/>
        <n v="33248.71475409836"/>
        <n v="-2083.436633663366"/>
        <n v="169.0"/>
        <n v="-3351.4572606504817"/>
        <n v="11707.18176630047"/>
        <n v="352781.0565118106"/>
        <n v="72223.0"/>
        <n v="-3021.7756410256407"/>
        <n v="39441.21476828739"/>
        <n v="712.7955377028318"/>
        <n v="1105.0797463868018"/>
        <n v="4774.46308095952"/>
        <n v="-838.139534883721"/>
        <n v="736223.9785905683"/>
        <n v="-67641.82671300053"/>
        <n v="12392.0"/>
        <n v="38313.0"/>
        <n v="135773.0"/>
        <n v="712.3610057983943"/>
        <n v="12213.0"/>
        <n v="55551.0"/>
        <n v="25967.0"/>
        <n v="12765.277147541952"/>
        <n v="-183241.3214625991"/>
        <n v="166142.42077832198"/>
        <n v="101254.15767173676"/>
        <n v="50223.0"/>
        <n v="7448.683579349078"/>
        <n v="7260.935324387045"/>
        <n v="-22140.830766990955"/>
        <n v="-8953.308819439362"/>
        <n v="-3855.604562737643"/>
        <n v="51686.80543636832"/>
        <n v="218235.93347844022"/>
        <n v="-1024.8982423681778"/>
        <n v="4091.9400378579717"/>
        <n v="-6172.518522169107"/>
        <n v="-2710.3269230769233"/>
        <n v="-875.1179549114331"/>
        <n v="-3235.744067796609"/>
        <n v="166.1363636363636"/>
        <n v="518531.6167565335"/>
        <n v="708.0"/>
        <n v="42927.680757554415"/>
        <n v="61806.82298129885"/>
        <n v="8806.650595182304"/>
        <n v="-3300.043269230769"/>
        <n v="-4439.8525766470975"/>
        <n v="12092.682147791702"/>
        <n v="1627.9567743908658"/>
        <n v="90233.95160595885"/>
        <n v="3243.070707070708"/>
        <n v="518591.9994455151"/>
        <n v="561230.035674927"/>
        <n v="23568.90845834001"/>
        <n v="1522.5806513988762"/>
        <n v="10984.756801489602"/>
        <n v="25995.64952805498"/>
        <n v="65369.922883232706"/>
        <n v="176065.0"/>
        <n v="11440.0"/>
        <n v="74753.39997181113"/>
        <n v="52467.53004569141"/>
        <n v="-3735.729890764648"/>
        <n v="1129.5064628586736"/>
        <n v="-11135.501118729704"/>
        <n v="-2047.716465352829"/>
        <n v="2124.0"/>
        <n v="27008.0"/>
        <n v="-5434.440619621343"/>
        <n v="23680.0"/>
        <n v="43048.0"/>
        <n v="95731.37828432096"/>
        <n v="127969.3509321034"/>
        <n v="2443.4267370987404"/>
        <n v="17564.970706136293"/>
        <n v="490.81941418542726"/>
        <n v="64243.53834903429"/>
        <n v="8863.557820215881"/>
        <n v="8722.0"/>
        <n v="782.0"/>
        <n v="-97435.7345775013"/>
        <n v="15321.563260340634"/>
        <n v="14568.0"/>
        <n v="-15342.016666666668"/>
        <n v="35553.9113725326"/>
        <n v="614982.3880090269"/>
        <n v="20715.080482696718"/>
        <n v="8759.98620689655"/>
        <n v="190937.22412307802"/>
        <n v="30944.0"/>
        <n v="953.0"/>
        <n v="89524.3236292195"/>
        <n v="319.0"/>
        <n v="2203.083083083083"/>
        <n v="3252.0"/>
        <n v="14724.017361239601"/>
        <n v="4484.853305424733"/>
        <n v="922563.8083308608"/>
        <n v="4640.687446222681"/>
        <n v="21524.0"/>
        <n v="20088.0"/>
        <n v="38014.608066273715"/>
        <n v="20129.0"/>
        <n v="34976.0"/>
        <n v="42656.0"/>
        <n v="25376.0"/>
        <n v="46327.75075581581"/>
        <n v="32496.0"/>
        <n v="5277.375963889412"/>
        <n v="2631.422107500759"/>
        <n v="155228.71252172498"/>
        <n v="16596.0"/>
        <n v="135442.9317693865"/>
        <n v="58224.0"/>
        <n v="7642.629301010101"/>
        <n v="104669.37232365627"/>
        <n v="34331.40841130681"/>
        <n v="12672.0"/>
        <n v="102752.0"/>
        <n v="872575.5758932673"/>
        <n v="-6729.095468882221"/>
        <n v="36144.0"/>
        <n v="11952.0"/>
        <n v="6708.0"/>
        <n v="9230.0"/>
        <n v="47840.0"/>
        <n v="2188.0"/>
        <n v="21862.958786533483"/>
        <n v="21264.0"/>
        <n v="51381.371275992904"/>
        <n v="240687.27670467473"/>
        <n v="2330.6047173165803"/>
        <n v="72276.05663960437"/>
        <n v="39896.53095498044"/>
        <n v="40472.96313625059"/>
        <n v="3402.706745289803"/>
        <n v="256590.189827085"/>
        <n v="79744.0"/>
        <n v="40144.0"/>
        <n v="108.92865566037743"/>
        <n v="83908.93561139028"/>
        <n v="13824.0"/>
        <n v="16249.950467566767"/>
        <n v="24794.694676588435"/>
        <n v="20808.0"/>
        <n v="36848.0"/>
        <n v="12952.0"/>
        <n v="874.0"/>
        <n v="611.0"/>
        <n v="43656.108830866455"/>
        <n v="7986.0"/>
        <n v="5310.142669172932"/>
        <n v="918814.3213320882"/>
        <n v="147990.87340761765"/>
        <n v="20667.982378854624"/>
        <n v="21725.19084499403"/>
        <n v="1926.076663493986"/>
        <n v="8716.0"/>
        <n v="12028.0"/>
        <n v="3485.0"/>
        <n v="2394.8078315548782"/>
        <n v="59728.0"/>
        <n v="677.0"/>
        <n v="68112.0"/>
        <n v="258168.7719356015"/>
        <n v="-49038.02865929464"/>
        <n v="7448.0"/>
        <n v="38832.0"/>
        <n v="31368.0"/>
        <n v="431039.281739077"/>
        <n v="174464.0"/>
        <n v="37480.0"/>
        <n v="48976.0"/>
        <n v="60320.0"/>
        <n v="58480.0"/>
        <n v="24360.0"/>
        <n v="755.0"/>
        <n v="749972.5453705391"/>
        <n v="15672.0"/>
        <n v="12092.0"/>
        <n v="871558.0289362295"/>
        <n v="36828.734693877544"/>
        <n v="136800.0"/>
        <n v="2860.332326283987"/>
        <n v="7311.670761670762"/>
        <n v="3567.8446601941746"/>
        <n v="18936.0"/>
        <n v="71687.90029498524"/>
        <n v="7818.0"/>
        <n v="8524.0"/>
        <n v="928886.0536326556"/>
        <n v="375112.7935556431"/>
        <n v="12366.973944954128"/>
        <n v="1279.0885345511924"/>
        <n v="29241.099263339678"/>
        <n v="4875.159967186219"/>
        <n v="72352.0"/>
        <n v="412.05709134615387"/>
        <n v="3325.2752093750964"/>
        <n v="30980.399716585012"/>
        <n v="468251.58520174446"/>
        <n v="8886.0"/>
        <n v="44216.0"/>
        <n v="6670.0"/>
        <n v="-3917.099264705883"/>
        <n v="835163.4431441235"/>
        <n v="721.0"/>
        <n v="74506.52629304024"/>
        <n v="4525.805651641744"/>
        <n v="211982.56798743675"/>
        <n v="3430.4913632569182"/>
        <n v="947214.7948836366"/>
        <n v="17804.769617734044"/>
        <n v="43895.89248555318"/>
        <n v="3330.8265859513176"/>
        <n v="1034.6505531505532"/>
        <n v="33264.0"/>
        <n v="69295.90861011212"/>
        <n v="-35591.68831168832"/>
        <n v="98352.0"/>
        <n v="107104.0"/>
        <n v="1277.6603773584905"/>
        <n v="40840.56275902148"/>
        <n v="220653.43089796993"/>
        <n v="72689.0"/>
        <n v="45868.577931237895"/>
        <n v="3167.0"/>
        <n v="182977.0"/>
        <n v="-4139.0"/>
        <n v="858731.2893318894"/>
        <n v="113733.02399811926"/>
        <n v="591.0"/>
        <n v="15944.0"/>
        <n v="25284.45871285602"/>
        <n v="28776.0"/>
        <n v="2294.0"/>
        <n v="24140.934248327198"/>
        <n v="27927.645359168095"/>
        <n v="383784.8689565303"/>
        <n v="4867.180381839414"/>
        <n v="12336.516547810143"/>
        <n v="107360.28412252656"/>
        <n v="-5244.919786096257"/>
        <n v="15200.0"/>
        <n v="4406.016218140583"/>
        <n v="177732.61637680614"/>
        <n v="-22307.943423722034"/>
        <n v="3577.8412416851443"/>
        <n v="586.0100313479624"/>
        <n v="53190.34773519985"/>
        <n v="26867.96567803067"/>
        <n v="11794.631822222222"/>
        <n v="73867.82528342245"/>
        <n v="79634.68391804922"/>
        <n v="-468.8229390681027"/>
        <n v="39078.79742521772"/>
        <n v="803767.0032618154"/>
        <n v="34393.05024886246"/>
        <n v="92313.11735021725"/>
        <n v="26031.2425892317"/>
        <n v="34968.0"/>
        <n v="60764.69753865219"/>
        <n v="41704.55586681975"/>
        <n v="51302.34809174907"/>
        <n v="813499.9010067026"/>
        <n v="5344.413287861564"/>
        <n v="1355.0121742112485"/>
        <n v="50977.0"/>
        <n v="834.0"/>
        <n v="1483.6779546983632"/>
        <n v="19850.535995903738"/>
        <n v="18908.0"/>
        <n v="13788.0"/>
        <n v="158194.35632879438"/>
        <n v="155463.96097932383"/>
        <n v="49926.67574669055"/>
        <n v="806.0"/>
        <n v="1159224.1759181248"/>
        <n v="27523.174799839053"/>
        <n v="16648.102564102566"/>
        <n v="62536.36258770916"/>
        <n v="4106.0"/>
        <n v="485117.2917910088"/>
        <n v="24008.0"/>
        <n v="348775.60047412285"/>
        <n v="-4110.868055555555"/>
        <n v="197006.43801426934"/>
        <n v="2932.0"/>
        <n v="135778.0"/>
        <n v="8521.041831761282"/>
        <n v="23294.99113300493"/>
        <n v="18624.315830056286"/>
        <n v="31416.0"/>
        <n v="17004.860569774984"/>
        <n v="176530.73316369805"/>
        <n v="121026.85802044887"/>
        <n v="9402.442231627549"/>
        <n v="409.0"/>
        <n v="2098.0"/>
        <n v="53390.613573033705"/>
        <n v="1145800.8132818881"/>
        <n v="49495.37102714386"/>
        <n v="8354.0"/>
        <n v="884.3058539205157"/>
        <n v="3385.0"/>
        <n v="17889.42716900522"/>
        <n v="94521.03819068123"/>
        <n v="140186.95304835372"/>
        <n v="8380.0"/>
        <n v="41836.98096954024"/>
        <n v="9281.909372933937"/>
        <n v="91455.48216902785"/>
        <n v="5106.911841579287"/>
        <n v="2340.228457833515"/>
        <n v="-6805.370684776455"/>
        <n v="101184.39905525667"/>
        <n v="1084886.0041338943"/>
        <n v="5889.197274164532"/>
        <n v="17141.572195008164"/>
        <n v="52617.010786686624"/>
        <n v="1513173.8122206393"/>
        <n v="2943.0"/>
        <n v="52784.0"/>
        <n v="703.0"/>
        <n v="-9169.89588977921"/>
        <n v="252383.92537502624"/>
        <n v="14192.29610644341"/>
        <n v="32539.82471513679"/>
        <n v="16288.094848712832"/>
        <n v="45998.747661373076"/>
        <n v="-1566.043941890499"/>
        <n v="-8155.295132392581"/>
        <n v="238029.80444359538"/>
        <n v="296316.04910264164"/>
        <n v="3166.0"/>
        <n v="4441.0"/>
        <n v="46994.57194957361"/>
        <n v="30976.0"/>
        <n v="74928.0"/>
        <n v="319215.0"/>
        <n v="74337.34783555879"/>
        <n v="10304.51284768212"/>
        <n v="139156.0"/>
        <n v="1518.52197833164"/>
        <n v="1506412.1542358275"/>
        <n v="1478102.2688662114"/>
        <n v="13700.505742340512"/>
        <n v="346432.0"/>
        <n v="15191.627901522897"/>
        <n v="49355.14766136429"/>
        <n v="235151.7256677537"/>
        <n v="7089.34192875662"/>
        <n v="18520.0"/>
        <n v="21420.0"/>
        <n v="704605.440768944"/>
        <n v="522220.5322484651"/>
        <n v="99485.66057140315"/>
        <n v="53809.0"/>
        <n v="198436.6225564099"/>
        <n v="87887.0"/>
        <n v="58383.0"/>
        <n v="94176.0"/>
        <n v="98203.01132907812"/>
        <n v="20878.940150773076"/>
        <n v="8384.0"/>
        <n v="-1932.5740032635958"/>
        <n v="736.6301882521598"/>
        <n v="48704.0"/>
        <n v="24824.0"/>
        <n v="12805.323359570484"/>
        <n v="14508.0"/>
        <n v="12878.60724827277"/>
        <n v="239756.4690489645"/>
        <n v="40832.0"/>
        <n v="11298.569609865372"/>
        <n v="754957.9919379312"/>
        <n v="2344.31719989062"/>
        <n v="1708607.834789042"/>
        <n v="39617.33808827331"/>
        <n v="155597.61220390114"/>
        <n v="631496.6759659578"/>
        <n v="-171029.13281972264"/>
        <n v="41361.082006567776"/>
        <n v="328896.0"/>
        <n v="-47686.79883507715"/>
        <n v="393969.21381006046"/>
        <n v="177123.0"/>
        <n v="36944.14240889645"/>
        <n v="-2325.0"/>
        <n v="244636.1867645213"/>
        <n v="5708.055351906158"/>
        <n v="40991.0"/>
        <n v="2917.0"/>
        <n v="30129.858010304142"/>
        <n v="67536.0"/>
        <n v="155426.04161359352"/>
        <n v="142017.0"/>
        <n v="1360.0"/>
        <n v="27377.635335230752"/>
        <n v="3742.0"/>
        <n v="3718.7982090643272"/>
        <n v="10912.0"/>
        <n v="81375.0"/>
        <n v="21708.0"/>
        <n v="55904.0"/>
        <n v="29999.0"/>
        <n v="2032.8586555241504"/>
        <n v="-1629.3888888888887"/>
        <n v="16028.0"/>
        <n v="143.13107241063247"/>
        <n v="16852.0"/>
        <n v="-32481.87634408602"/>
        <n v="1708206.3219312367"/>
        <n v="478833.280698995"/>
        <n v="171939.0"/>
        <n v="15219.741730584446"/>
        <n v="40583.0"/>
        <n v="835.0"/>
        <n v="1682142.3970408065"/>
        <n v="3400.0"/>
        <n v="197314.06520909216"/>
        <n v="859355.8016389454"/>
        <n v="6336.306415173645"/>
        <n v="18112.0"/>
        <n v="22300.0"/>
        <n v="41021.01034965035"/>
        <n v="-5299.83850129199"/>
        <n v="18226.07287353402"/>
        <n v="27271.95226107226"/>
        <n v="17865.365284920153"/>
        <n v="12324.368794326241"/>
        <n v="17380.0"/>
        <n v="2397.431412337662"/>
        <n v="740.8195429472014"/>
        <n v="46976.0"/>
        <n v="103584.0"/>
        <n v="1421663.6119132084"/>
        <n v="2957145.620629321"/>
        <n v="295701.5375714037"/>
        <n v="401962.65791155974"/>
        <n v="-6259.264990328819"/>
        <n v="2538.2497044043744"/>
        <n v="13700.0"/>
        <n v="42352.0"/>
        <n v="65184.0"/>
        <n v="548.6915629322268"/>
        <n v="828803.9417958879"/>
        <n v="1592.0"/>
        <n v="-4901.0"/>
        <n v="-1.0"/>
        <n v="2781575.6580936965"/>
        <n v="79424.85021353043"/>
        <n v="21520.39917673652"/>
        <n v="494083.0174314517"/>
        <n v="451969.0476019169"/>
        <n v="5892.736463903743"/>
        <n v="68943.002225743"/>
        <n v="38000.0"/>
        <n v="301057.0"/>
        <n v="33304.0"/>
        <n v="10960.34382388483"/>
        <n v="12505.942864287055"/>
        <n v="3384.357372119608"/>
        <n v="1266.4898822108119"/>
        <n v="5774.0"/>
        <n v="94591.0"/>
        <n v="72816.0"/>
        <n v="3596.0"/>
        <n v="7225.131457071606"/>
        <n v="2788973.47399107"/>
        <n v="66314.09027336299"/>
        <n v="27525.165983357012"/>
        <n v="9834.0"/>
        <n v="6694.244323418517"/>
        <n v="2750.0"/>
        <n v="55824.0"/>
        <n v="24344.0"/>
        <n v="355661.78064012446"/>
        <n v="856.1162160841826"/>
        <n v="7042.0"/>
        <n v="703.6089138134593"/>
        <n v="697963.0017794193"/>
        <n v="-5408.0"/>
        <n v="140191.76116515524"/>
        <n v="69226.2519827057"/>
        <n v="3713.600588451639"/>
        <n v="136021.94433927076"/>
        <n v="51187.119963369965"/>
        <n v="27168.0"/>
        <n v="771764.2573166656"/>
        <n v="1836.7749659863944"/>
        <n v="31200.0"/>
        <n v="40792.0"/>
        <n v="2749.0"/>
        <n v="4191.0"/>
        <n v="2735.763305322129"/>
        <n v="32408.0"/>
        <n v="528014.9002460603"/>
        <n v="364052.8317201946"/>
        <n v="10014.0"/>
        <n v="2389.0"/>
        <n v="3167.6496079634553"/>
        <n v="44594.78717557252"/>
        <n v="2089.0"/>
        <n v="7896.0"/>
        <n v="12316.748702290077"/>
        <n v="130336.0"/>
        <n v="413297.4750028756"/>
        <n v="83136.0"/>
        <n v="40145.0451231281"/>
        <n v="31624.0"/>
        <n v="1077991.8287584526"/>
        <n v="3414378.3623461714"/>
        <n v="33961.0"/>
        <n v="1112119.2232473823"/>
        <n v="6097.679801598236"/>
        <n v="17976.209655993283"/>
        <n v="8740.281859070466"/>
        <n v="78523.7876591577"/>
        <n v="241528.54537694488"/>
        <n v="510525.7835773401"/>
        <n v="487678.57162054704"/>
        <n v="539.0"/>
        <n v="402174.9442943264"/>
        <n v="41913.80333158482"/>
        <n v="25914.86980333583"/>
        <n v="-1548.2517482517485"/>
        <n v="67327.0"/>
        <n v="21547.0"/>
        <n v="50593.0"/>
        <n v="27128.0"/>
        <n v="136191.0"/>
        <n v="1739.0"/>
        <n v="6867.750076904377"/>
        <n v="8548.0"/>
        <n v="8477.109007633588"/>
        <n v="81295.0"/>
        <n v="30004.70678106598"/>
        <n v="422783.0"/>
        <n v="255000.71562925316"/>
        <n v="638490.5708697358"/>
        <n v="171.7430191972077"/>
        <n v="-666.0"/>
        <n v="34016.0"/>
        <n v="40067.77132074819"/>
        <n v="35367.475358651944"/>
        <n v="8574.0"/>
        <n v="42945.0"/>
        <n v="88800.0"/>
        <n v="68960.0"/>
        <n v="13640.473282442748"/>
        <n v="87089.76783125127"/>
        <n v="61263.0"/>
        <n v="-295.0"/>
        <n v="86927.19295905913"/>
        <n v="244.94446624803766"/>
        <n v="88639.0"/>
        <n v="10819.650432716782"/>
        <n v="3415146.312824029"/>
        <n v="120480.0"/>
        <n v="-1635.3828973843056"/>
        <n v="99282.87306978401"/>
        <n v="2740.0"/>
        <n v="674713.5893964444"/>
        <n v="175095.2891772632"/>
        <n v="27267.761882787265"/>
        <n v="755292.1970192705"/>
        <n v="2783.3414049535986"/>
        <n v="3046.0"/>
        <n v="1833.824175824176"/>
        <n v="41782.012858998285"/>
        <n v="84670.0"/>
        <n v="5208.0"/>
        <n v="-951.0"/>
        <n v="3559713.7491901023"/>
        <n v="124961.86865554229"/>
        <n v="171397.6979499846"/>
        <n v="171487.0"/>
        <n v="13324.0"/>
        <n v="-236.26654182272142"/>
        <n v="306362.64151102916"/>
        <n v="47582.020265633204"/>
        <n v="10660.89056827443"/>
        <n v="-379.9251746675682"/>
        <n v="39832.0"/>
        <n v="15096.916288266177"/>
        <n v="3715.6940365215164"/>
        <n v="64304.0"/>
        <n v="1849.4224950396824"/>
        <n v="870202.6270665738"/>
        <n v="869914.7072586669"/>
        <n v="671645.6646040849"/>
        <n v="757504.0"/>
        <n v="73808.0"/>
        <n v="181216.0"/>
        <n v="-24052.254268905155"/>
        <n v="1260.0"/>
        <n v="258752.0"/>
        <n v="-24952.0"/>
        <n v="21780.0"/>
        <n v="1054.0"/>
        <n v="191712.0"/>
        <n v="26104.0"/>
        <n v="19679.892077699486"/>
        <n v="382.0"/>
        <n v="115517.83726793643"/>
        <n v="4829358.92122171"/>
        <n v="754587.2837245876"/>
        <n v="47168.0"/>
        <n v="1912.4647512864494"/>
        <n v="75328.0"/>
        <n v="188480.0"/>
        <n v="20320.776525237987"/>
        <n v="101536.0"/>
        <n v="1644.0"/>
        <n v="31936.0"/>
        <n v="47160.0"/>
        <n v="151109.5480915055"/>
        <n v="189812.14649069138"/>
        <n v="147584.0"/>
        <n v="90896.0"/>
        <n v="2836.0"/>
        <n v="53564.00772307107"/>
        <n v="294255.8766533184"/>
        <n v="1093120.0"/>
        <n v="48960.0"/>
        <n v="66848.0"/>
        <n v="262015.0"/>
        <n v="1742.2862419205912"/>
        <n v="18611.010664212634"/>
        <n v="196065.0"/>
        <n v="28799.9591213684"/>
        <n v="304705.0"/>
        <n v="42309.53451043338"/>
        <n v="268308.13787879463"/>
        <n v="349119.0"/>
        <n v="425717.4049433754"/>
        <n v="36704.0"/>
        <n v="5784.0"/>
        <n v="102837.3565800503"/>
        <n v="212608.0"/>
        <n v="70776.54053278657"/>
        <n v="437.0"/>
        <n v="30593.833113621757"/>
        <n v="62416.0"/>
        <n v="4580.462854940253"/>
        <n v="56424.38286076879"/>
        <n v="17124.0"/>
        <n v="329535.0"/>
        <n v="11080.0"/>
        <n v="25560.0"/>
        <n v="178304.0"/>
        <n v="63840.0"/>
        <n v="113888.0"/>
        <n v="16674.71619489383"/>
        <n v="4541.0"/>
        <n v="162249.9199747952"/>
        <n v="49632.0"/>
        <n v="82048.0"/>
        <n v="78672.0"/>
        <n v="1252.0"/>
        <n v="388445.4591709344"/>
        <n v="4485717.962502568"/>
        <n v="61654.385237179325"/>
        <n v="59696.46358900192"/>
        <n v="787508.6427451781"/>
        <n v="127000.71955638027"/>
        <n v="66446.0"/>
        <n v="3842.0"/>
        <n v="508048.5815841609"/>
        <n v="1743513.9144178957"/>
        <n v="278096.8037571106"/>
        <n v="851.0"/>
        <n v="4306.0"/>
        <n v="140707.77744772774"/>
        <n v="105450.84017266614"/>
        <n v="4459.955788891959"/>
        <n v="334286.3280675508"/>
        <n v="2205.0"/>
        <n v="138432.0"/>
        <n v="39840.80377864944"/>
        <n v="363841.2684161724"/>
        <n v="127424.0"/>
        <n v="4480.0"/>
        <n v="-1714.926829268293"/>
        <n v="1359372.6949487622"/>
        <n v="8088.577927146492"/>
        <n v="7509.580542481704"/>
        <n v="1302.9597264437691"/>
        <n v="43896.0"/>
        <n v="20408.0"/>
        <n v="44328.0"/>
        <n v="4789339.14436694"/>
        <n v="9580.78097826087"/>
        <n v="18400.0"/>
        <n v="94219.27461139896"/>
        <n v="27584.0"/>
        <n v="628.0"/>
        <n v="44992.0"/>
        <n v="95401.68718646611"/>
        <n v="512321.31876843865"/>
        <n v="3346.996773591446"/>
        <n v="110735.50299217622"/>
        <n v="362063.92646275874"/>
        <n v="3853.1854530841874"/>
        <n v="1216203.3615519886"/>
        <n v="909.1640277090548"/>
        <n v="3796.0"/>
        <n v="40784.0"/>
        <n v="971.0"/>
        <n v="3561.2863666847643"/>
        <m/>
      </sharedItems>
    </cacheField>
    <cacheField name="Stat Sig">
      <sharedItems containsBlank="1" containsMixedTypes="1" containsNumber="1">
        <s v=""/>
        <n v="0.94"/>
        <n v="0.92"/>
        <n v="0.97"/>
        <n v="0.85"/>
        <n v="0.77"/>
        <n v="1.0"/>
        <n v="0.93"/>
        <n v="0.98"/>
        <n v="0.99"/>
        <n v="0.96"/>
        <n v="0.89"/>
        <n v="0.81"/>
        <n v="0.88"/>
        <n v="0.95"/>
        <n v="0.9"/>
        <n v="0.79"/>
        <n v="0.91"/>
        <n v="0.86"/>
        <n v="0.78"/>
        <n v="0.82"/>
        <n v="0.83"/>
        <n v="0.84"/>
        <n v="0.76"/>
        <n v="0.87"/>
        <n v="0.8"/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8.29"/>
    <col customWidth="1" min="40" max="40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7" t="s">
        <v>40</v>
      </c>
      <c r="AP1" s="8" t="s">
        <v>41</v>
      </c>
      <c r="AQ1" s="9" t="s">
        <v>42</v>
      </c>
      <c r="AR1" s="5" t="s">
        <v>43</v>
      </c>
    </row>
    <row r="2">
      <c r="A2" s="1" t="s">
        <v>44</v>
      </c>
      <c r="B2" s="1" t="s">
        <v>45</v>
      </c>
      <c r="C2" s="1">
        <v>1.24170767729247E14</v>
      </c>
      <c r="D2" s="1" t="s">
        <v>46</v>
      </c>
      <c r="E2" s="1" t="s">
        <v>47</v>
      </c>
      <c r="F2" s="1" t="s">
        <v>48</v>
      </c>
      <c r="G2" s="1">
        <v>43560.0</v>
      </c>
      <c r="H2" s="1">
        <v>43804.0</v>
      </c>
      <c r="I2" s="1">
        <v>3.0</v>
      </c>
      <c r="J2" s="1" t="s">
        <v>49</v>
      </c>
      <c r="K2" s="1">
        <v>201936.0</v>
      </c>
      <c r="L2" s="2">
        <v>43710.0</v>
      </c>
      <c r="M2" s="2">
        <v>43716.0</v>
      </c>
      <c r="N2" s="2">
        <v>43710.0</v>
      </c>
      <c r="O2" s="2">
        <v>43716.0</v>
      </c>
      <c r="P2" s="1">
        <v>1.0</v>
      </c>
      <c r="Q2" s="1">
        <v>1482.0</v>
      </c>
      <c r="R2" s="10">
        <f t="shared" ref="R2:R815" si="1">Q2/W2</f>
        <v>0.3493635078</v>
      </c>
      <c r="S2" s="11">
        <f t="shared" ref="S2:S815" si="2">IF(AF2&lt;&gt;0, Q2/(1/AF2), IF(R2&gt;0.1,1,0))</f>
        <v>1.746817539</v>
      </c>
      <c r="T2" s="1">
        <v>3.87</v>
      </c>
      <c r="U2" s="1">
        <v>0.0</v>
      </c>
      <c r="V2" s="1">
        <v>0.0</v>
      </c>
      <c r="W2" s="1">
        <v>4242.0</v>
      </c>
      <c r="X2" s="1">
        <v>28.09</v>
      </c>
      <c r="Y2" s="1">
        <v>5.0</v>
      </c>
      <c r="Z2" s="1">
        <v>335.34</v>
      </c>
      <c r="AA2" s="1">
        <v>5.0</v>
      </c>
      <c r="AB2" s="1">
        <v>5.0</v>
      </c>
      <c r="AC2" s="1">
        <v>335.34</v>
      </c>
      <c r="AD2" s="1">
        <v>335.34</v>
      </c>
      <c r="AE2" s="1" t="s">
        <v>50</v>
      </c>
      <c r="AF2" s="11">
        <f t="shared" ref="AF2:AF815" si="3">IF(W2=0,0,Y2/W2)</f>
        <v>0.001178689298</v>
      </c>
      <c r="AG2" s="11">
        <f t="shared" ref="AG2:AG815" si="4">IF(Q2=0,0,U2/Q2)</f>
        <v>0</v>
      </c>
      <c r="AH2" s="10">
        <f t="shared" ref="AH2:AH815" si="5">AG2*W2</f>
        <v>0</v>
      </c>
      <c r="AI2" s="12">
        <f t="shared" ref="AI2:AI815" si="6">IF(AF2&lt;&gt;0, (AF2-AG2)/AF2, IF(AG2&lt;&gt;0, -1,0))</f>
        <v>1</v>
      </c>
      <c r="AJ2" s="11">
        <f t="shared" ref="AJ2:AJ815" si="7">IF(W2=0,0,SQRT(AF2*(1-AF2)/W2))</f>
        <v>0.0005268151283</v>
      </c>
      <c r="AK2" s="11">
        <f t="shared" ref="AK2:AK815" si="8">IF(Q2=0,0,SQRT(AG2*(1-AG2)/Q2))</f>
        <v>0</v>
      </c>
      <c r="AL2" s="11">
        <f t="shared" ref="AL2:AL815" si="9">(AG2-AF2)/SQRT(POWER(AK2,2)+POWER(AJ2,2))</f>
        <v>-2.237386958</v>
      </c>
      <c r="AM2" s="13">
        <f t="shared" ref="AM2:AM815" si="10">IF(OR(U2=0,Y2=0), 0.5,NORMDIST(AL2,0,1,TRUE))</f>
        <v>0.5</v>
      </c>
      <c r="AN2" s="14">
        <f t="shared" ref="AN2:AN815" si="11">S2*IF(AM2&lt;0.5,ROUND(1-AM2,2),ROUND(AM2,2))</f>
        <v>0.8734087694</v>
      </c>
      <c r="AO2" s="14">
        <f t="shared" ref="AO2:AO815" si="12">AN2*W2</f>
        <v>3705</v>
      </c>
      <c r="AP2" s="15">
        <f t="shared" ref="AP2:AP815" si="13">AI2*AO2</f>
        <v>3705</v>
      </c>
      <c r="AQ2" s="16">
        <f t="shared" ref="AQ2:AQ815" si="14">AI2*W2</f>
        <v>4242</v>
      </c>
      <c r="AR2" s="11" t="str">
        <f t="shared" ref="AR2:AR815" si="15">IF(AND(AM2&gt;0.25,AM2&lt;0.75),"",IF(AM2&lt;=0.25,ROUND(1-AM2,2),ROUND(AM2,2)))</f>
        <v/>
      </c>
    </row>
    <row r="3">
      <c r="A3" s="1" t="s">
        <v>44</v>
      </c>
      <c r="B3" s="1" t="s">
        <v>51</v>
      </c>
      <c r="C3" s="1">
        <v>1.24170767729247E14</v>
      </c>
      <c r="D3" s="1" t="s">
        <v>46</v>
      </c>
      <c r="E3" s="1" t="s">
        <v>47</v>
      </c>
      <c r="F3" s="1" t="s">
        <v>52</v>
      </c>
      <c r="G3" s="1">
        <v>43560.0</v>
      </c>
      <c r="H3" s="1">
        <v>43804.0</v>
      </c>
      <c r="I3" s="1">
        <v>3.0</v>
      </c>
      <c r="J3" s="1" t="s">
        <v>49</v>
      </c>
      <c r="K3" s="1">
        <v>201936.0</v>
      </c>
      <c r="L3" s="2">
        <v>43710.0</v>
      </c>
      <c r="M3" s="2">
        <v>43716.0</v>
      </c>
      <c r="N3" s="2">
        <v>43710.0</v>
      </c>
      <c r="O3" s="2">
        <v>43716.0</v>
      </c>
      <c r="P3" s="1">
        <v>1.0</v>
      </c>
      <c r="Q3" s="1">
        <v>3148.0</v>
      </c>
      <c r="R3" s="10">
        <f t="shared" si="1"/>
        <v>0.2445048544</v>
      </c>
      <c r="S3" s="11">
        <f t="shared" si="2"/>
        <v>5.379106796</v>
      </c>
      <c r="T3" s="1">
        <v>13.07</v>
      </c>
      <c r="U3" s="1">
        <v>5.0</v>
      </c>
      <c r="V3" s="1">
        <v>230.52</v>
      </c>
      <c r="W3" s="1">
        <v>12875.0</v>
      </c>
      <c r="X3" s="1">
        <v>165.0</v>
      </c>
      <c r="Y3" s="1">
        <v>22.0</v>
      </c>
      <c r="Z3" s="1">
        <v>857.47</v>
      </c>
      <c r="AA3" s="1">
        <v>22.0</v>
      </c>
      <c r="AB3" s="1">
        <v>1.550508259212</v>
      </c>
      <c r="AC3" s="1">
        <v>857.47</v>
      </c>
      <c r="AD3" s="1">
        <v>60.4324689557506</v>
      </c>
      <c r="AE3" s="1" t="s">
        <v>50</v>
      </c>
      <c r="AF3" s="11">
        <f t="shared" si="3"/>
        <v>0.001708737864</v>
      </c>
      <c r="AG3" s="11">
        <f t="shared" si="4"/>
        <v>0.001588310038</v>
      </c>
      <c r="AH3" s="10">
        <f t="shared" si="5"/>
        <v>20.44949174</v>
      </c>
      <c r="AI3" s="12">
        <f t="shared" si="6"/>
        <v>0.07047764815</v>
      </c>
      <c r="AJ3" s="11">
        <f t="shared" si="7"/>
        <v>0.0003639927535</v>
      </c>
      <c r="AK3" s="11">
        <f t="shared" si="8"/>
        <v>0.0007097495194</v>
      </c>
      <c r="AL3" s="11">
        <f t="shared" si="9"/>
        <v>-0.1509795172</v>
      </c>
      <c r="AM3" s="13">
        <f t="shared" si="10"/>
        <v>0.4399959368</v>
      </c>
      <c r="AN3" s="14">
        <f t="shared" si="11"/>
        <v>3.012299806</v>
      </c>
      <c r="AO3" s="14">
        <f t="shared" si="12"/>
        <v>38783.36</v>
      </c>
      <c r="AP3" s="15">
        <f t="shared" si="13"/>
        <v>2733.36</v>
      </c>
      <c r="AQ3" s="16">
        <f t="shared" si="14"/>
        <v>907.3997199</v>
      </c>
      <c r="AR3" s="11" t="str">
        <f t="shared" si="15"/>
        <v/>
      </c>
    </row>
    <row r="4">
      <c r="A4" s="1" t="s">
        <v>53</v>
      </c>
      <c r="B4" s="1" t="s">
        <v>54</v>
      </c>
      <c r="C4" s="1">
        <v>1.24170767729247E14</v>
      </c>
      <c r="D4" s="1" t="s">
        <v>46</v>
      </c>
      <c r="E4" s="1" t="s">
        <v>55</v>
      </c>
      <c r="F4" s="1" t="s">
        <v>56</v>
      </c>
      <c r="G4" s="1">
        <v>43560.0</v>
      </c>
      <c r="H4" s="1">
        <v>43804.0</v>
      </c>
      <c r="I4" s="1">
        <v>3.0</v>
      </c>
      <c r="J4" s="1" t="s">
        <v>49</v>
      </c>
      <c r="K4" s="1">
        <v>201936.0</v>
      </c>
      <c r="L4" s="2">
        <v>43710.0</v>
      </c>
      <c r="M4" s="2">
        <v>43716.0</v>
      </c>
      <c r="N4" s="2">
        <v>43710.0</v>
      </c>
      <c r="O4" s="2">
        <v>43716.0</v>
      </c>
      <c r="P4" s="1">
        <v>1.0</v>
      </c>
      <c r="Q4" s="1">
        <v>6132.0</v>
      </c>
      <c r="R4" s="10">
        <f t="shared" si="1"/>
        <v>0.1991232343</v>
      </c>
      <c r="S4" s="11">
        <f t="shared" si="2"/>
        <v>31.46147102</v>
      </c>
      <c r="T4" s="1">
        <v>33.5899999999999</v>
      </c>
      <c r="U4" s="1">
        <v>23.0</v>
      </c>
      <c r="V4" s="1">
        <v>1326.73</v>
      </c>
      <c r="W4" s="1">
        <v>30795.0</v>
      </c>
      <c r="X4" s="1">
        <v>1051.41999999999</v>
      </c>
      <c r="Y4" s="1">
        <v>158.0</v>
      </c>
      <c r="Z4" s="1">
        <v>9735.07</v>
      </c>
      <c r="AA4" s="1">
        <v>158.0</v>
      </c>
      <c r="AB4" s="1">
        <v>42.493639921696</v>
      </c>
      <c r="AC4" s="1">
        <v>9735.07</v>
      </c>
      <c r="AD4" s="1">
        <v>2618.21872906648</v>
      </c>
      <c r="AE4" s="1" t="s">
        <v>50</v>
      </c>
      <c r="AF4" s="11">
        <f t="shared" si="3"/>
        <v>0.005130703036</v>
      </c>
      <c r="AG4" s="11">
        <f t="shared" si="4"/>
        <v>0.003750815395</v>
      </c>
      <c r="AH4" s="10">
        <f t="shared" si="5"/>
        <v>115.5063601</v>
      </c>
      <c r="AI4" s="12">
        <f t="shared" si="6"/>
        <v>0.2689470881</v>
      </c>
      <c r="AJ4" s="11">
        <f t="shared" si="7"/>
        <v>0.0004071283538</v>
      </c>
      <c r="AK4" s="11">
        <f t="shared" si="8"/>
        <v>0.0007806309417</v>
      </c>
      <c r="AL4" s="11">
        <f t="shared" si="9"/>
        <v>-1.567307332</v>
      </c>
      <c r="AM4" s="13">
        <f t="shared" si="10"/>
        <v>0.05852143622</v>
      </c>
      <c r="AN4" s="14">
        <f t="shared" si="11"/>
        <v>29.57378276</v>
      </c>
      <c r="AO4" s="14">
        <f t="shared" si="12"/>
        <v>910724.64</v>
      </c>
      <c r="AP4" s="15">
        <f t="shared" si="13"/>
        <v>244936.74</v>
      </c>
      <c r="AQ4" s="16">
        <f t="shared" si="14"/>
        <v>8282.225578</v>
      </c>
      <c r="AR4" s="11">
        <f t="shared" si="15"/>
        <v>0.94</v>
      </c>
    </row>
    <row r="5">
      <c r="A5" s="1" t="s">
        <v>44</v>
      </c>
      <c r="B5" s="1" t="s">
        <v>57</v>
      </c>
      <c r="C5" s="1">
        <v>1.24170767729247E14</v>
      </c>
      <c r="D5" s="1" t="s">
        <v>46</v>
      </c>
      <c r="E5" s="1" t="s">
        <v>47</v>
      </c>
      <c r="F5" s="1" t="s">
        <v>58</v>
      </c>
      <c r="G5" s="1">
        <v>43560.0</v>
      </c>
      <c r="H5" s="1">
        <v>43804.0</v>
      </c>
      <c r="I5" s="1">
        <v>3.0</v>
      </c>
      <c r="J5" s="1" t="s">
        <v>49</v>
      </c>
      <c r="K5" s="1">
        <v>201936.0</v>
      </c>
      <c r="L5" s="2">
        <v>43710.0</v>
      </c>
      <c r="M5" s="2">
        <v>43716.0</v>
      </c>
      <c r="N5" s="2">
        <v>43710.0</v>
      </c>
      <c r="O5" s="2">
        <v>43716.0</v>
      </c>
      <c r="P5" s="1">
        <v>1.0</v>
      </c>
      <c r="Q5" s="1">
        <v>83.0</v>
      </c>
      <c r="R5" s="10">
        <f t="shared" si="1"/>
        <v>0.0950744559</v>
      </c>
      <c r="S5" s="11">
        <f t="shared" si="2"/>
        <v>2.662084765</v>
      </c>
      <c r="T5" s="1">
        <v>1.1</v>
      </c>
      <c r="U5" s="1">
        <v>3.0</v>
      </c>
      <c r="V5" s="1">
        <v>151.54</v>
      </c>
      <c r="W5" s="1">
        <v>873.0</v>
      </c>
      <c r="X5" s="1">
        <v>258.22</v>
      </c>
      <c r="Y5" s="1">
        <v>28.0</v>
      </c>
      <c r="Z5" s="1">
        <v>1956.41</v>
      </c>
      <c r="AA5" s="1">
        <v>28.0</v>
      </c>
      <c r="AB5" s="1">
        <v>-3.55421686746</v>
      </c>
      <c r="AC5" s="1">
        <v>1956.41</v>
      </c>
      <c r="AD5" s="1">
        <v>-248.339479345264</v>
      </c>
      <c r="AE5" s="1" t="s">
        <v>50</v>
      </c>
      <c r="AF5" s="11">
        <f t="shared" si="3"/>
        <v>0.03207331042</v>
      </c>
      <c r="AG5" s="11">
        <f t="shared" si="4"/>
        <v>0.03614457831</v>
      </c>
      <c r="AH5" s="10">
        <f t="shared" si="5"/>
        <v>31.55421687</v>
      </c>
      <c r="AI5" s="12">
        <f t="shared" si="6"/>
        <v>-0.1269363167</v>
      </c>
      <c r="AJ5" s="11">
        <f t="shared" si="7"/>
        <v>0.005963291024</v>
      </c>
      <c r="AK5" s="11">
        <f t="shared" si="8"/>
        <v>0.02048747715</v>
      </c>
      <c r="AL5" s="11">
        <f t="shared" si="9"/>
        <v>0.1908016027</v>
      </c>
      <c r="AM5" s="13">
        <f t="shared" si="10"/>
        <v>0.5756594835</v>
      </c>
      <c r="AN5" s="14">
        <f t="shared" si="11"/>
        <v>1.544009164</v>
      </c>
      <c r="AO5" s="14">
        <f t="shared" si="12"/>
        <v>1347.92</v>
      </c>
      <c r="AP5" s="15">
        <f t="shared" si="13"/>
        <v>-171.1</v>
      </c>
      <c r="AQ5" s="16">
        <f t="shared" si="14"/>
        <v>-110.8154045</v>
      </c>
      <c r="AR5" s="11" t="str">
        <f t="shared" si="15"/>
        <v/>
      </c>
    </row>
    <row r="6">
      <c r="A6" s="1" t="s">
        <v>44</v>
      </c>
      <c r="B6" s="1" t="s">
        <v>59</v>
      </c>
      <c r="C6" s="1">
        <v>1.24170767729247E14</v>
      </c>
      <c r="D6" s="1" t="s">
        <v>46</v>
      </c>
      <c r="E6" s="1" t="s">
        <v>47</v>
      </c>
      <c r="F6" s="1" t="s">
        <v>60</v>
      </c>
      <c r="G6" s="1">
        <v>43560.0</v>
      </c>
      <c r="H6" s="1">
        <v>43804.0</v>
      </c>
      <c r="I6" s="1">
        <v>3.0</v>
      </c>
      <c r="J6" s="1" t="s">
        <v>49</v>
      </c>
      <c r="K6" s="1">
        <v>201936.0</v>
      </c>
      <c r="L6" s="2">
        <v>43710.0</v>
      </c>
      <c r="M6" s="2">
        <v>43716.0</v>
      </c>
      <c r="N6" s="2">
        <v>43710.0</v>
      </c>
      <c r="O6" s="2">
        <v>43716.0</v>
      </c>
      <c r="P6" s="1">
        <v>1.0</v>
      </c>
      <c r="Q6" s="1">
        <v>1065.0</v>
      </c>
      <c r="R6" s="10">
        <f t="shared" si="1"/>
        <v>0.1209814836</v>
      </c>
      <c r="S6" s="11">
        <f t="shared" si="2"/>
        <v>6.170055663</v>
      </c>
      <c r="T6" s="1">
        <v>13.1899999999999</v>
      </c>
      <c r="U6" s="1">
        <v>6.0</v>
      </c>
      <c r="V6" s="1">
        <v>267.51</v>
      </c>
      <c r="W6" s="1">
        <v>8803.0</v>
      </c>
      <c r="X6" s="1">
        <v>407.049999999999</v>
      </c>
      <c r="Y6" s="1">
        <v>51.0</v>
      </c>
      <c r="Z6" s="1">
        <v>3326.58</v>
      </c>
      <c r="AA6" s="1">
        <v>51.0</v>
      </c>
      <c r="AB6" s="1">
        <v>1.405633802814</v>
      </c>
      <c r="AC6" s="1">
        <v>3326.58</v>
      </c>
      <c r="AD6" s="1">
        <v>91.6853587404901</v>
      </c>
      <c r="AE6" s="1" t="s">
        <v>50</v>
      </c>
      <c r="AF6" s="11">
        <f t="shared" si="3"/>
        <v>0.005793479496</v>
      </c>
      <c r="AG6" s="11">
        <f t="shared" si="4"/>
        <v>0.005633802817</v>
      </c>
      <c r="AH6" s="10">
        <f t="shared" si="5"/>
        <v>49.5943662</v>
      </c>
      <c r="AI6" s="12">
        <f t="shared" si="6"/>
        <v>0.02756144711</v>
      </c>
      <c r="AJ6" s="11">
        <f t="shared" si="7"/>
        <v>0.0008088960036</v>
      </c>
      <c r="AK6" s="11">
        <f t="shared" si="8"/>
        <v>0.002293502372</v>
      </c>
      <c r="AL6" s="11">
        <f t="shared" si="9"/>
        <v>-0.06565740675</v>
      </c>
      <c r="AM6" s="13">
        <f t="shared" si="10"/>
        <v>0.4738252918</v>
      </c>
      <c r="AN6" s="14">
        <f t="shared" si="11"/>
        <v>3.270129501</v>
      </c>
      <c r="AO6" s="14">
        <f t="shared" si="12"/>
        <v>28786.95</v>
      </c>
      <c r="AP6" s="15">
        <f t="shared" si="13"/>
        <v>793.41</v>
      </c>
      <c r="AQ6" s="16">
        <f t="shared" si="14"/>
        <v>242.6234189</v>
      </c>
      <c r="AR6" s="11" t="str">
        <f t="shared" si="15"/>
        <v/>
      </c>
    </row>
    <row r="7">
      <c r="A7" s="1" t="s">
        <v>53</v>
      </c>
      <c r="B7" s="1" t="s">
        <v>61</v>
      </c>
      <c r="C7" s="1">
        <v>1.24170767729247E14</v>
      </c>
      <c r="D7" s="1" t="s">
        <v>46</v>
      </c>
      <c r="E7" s="1" t="s">
        <v>55</v>
      </c>
      <c r="F7" s="1" t="s">
        <v>62</v>
      </c>
      <c r="G7" s="1">
        <v>43560.0</v>
      </c>
      <c r="H7" s="1">
        <v>43804.0</v>
      </c>
      <c r="I7" s="1">
        <v>3.0</v>
      </c>
      <c r="J7" s="1" t="s">
        <v>49</v>
      </c>
      <c r="K7" s="1">
        <v>201936.0</v>
      </c>
      <c r="L7" s="2">
        <v>43710.0</v>
      </c>
      <c r="M7" s="2">
        <v>43716.0</v>
      </c>
      <c r="N7" s="2">
        <v>43710.0</v>
      </c>
      <c r="O7" s="2">
        <v>43716.0</v>
      </c>
      <c r="P7" s="1">
        <v>1.0</v>
      </c>
      <c r="Q7" s="1">
        <v>508.0</v>
      </c>
      <c r="R7" s="10">
        <f t="shared" si="1"/>
        <v>0.09514890429</v>
      </c>
      <c r="S7" s="11">
        <f t="shared" si="2"/>
        <v>11.0372729</v>
      </c>
      <c r="T7" s="1">
        <v>8.0</v>
      </c>
      <c r="U7" s="1">
        <v>7.0</v>
      </c>
      <c r="V7" s="1">
        <v>321.7</v>
      </c>
      <c r="W7" s="1">
        <v>5339.0</v>
      </c>
      <c r="X7" s="1">
        <v>1053.38</v>
      </c>
      <c r="Y7" s="1">
        <v>116.0</v>
      </c>
      <c r="Z7" s="1">
        <v>8232.94</v>
      </c>
      <c r="AA7" s="1">
        <v>116.0</v>
      </c>
      <c r="AB7" s="1">
        <v>42.431102362156</v>
      </c>
      <c r="AC7" s="1">
        <v>8232.94</v>
      </c>
      <c r="AD7" s="1">
        <v>3011.48896449559</v>
      </c>
      <c r="AE7" s="1" t="s">
        <v>50</v>
      </c>
      <c r="AF7" s="11">
        <f t="shared" si="3"/>
        <v>0.02172691515</v>
      </c>
      <c r="AG7" s="11">
        <f t="shared" si="4"/>
        <v>0.01377952756</v>
      </c>
      <c r="AH7" s="10">
        <f t="shared" si="5"/>
        <v>73.56889764</v>
      </c>
      <c r="AI7" s="12">
        <f t="shared" si="6"/>
        <v>0.3657853652</v>
      </c>
      <c r="AJ7" s="11">
        <f t="shared" si="7"/>
        <v>0.001995258301</v>
      </c>
      <c r="AK7" s="11">
        <f t="shared" si="8"/>
        <v>0.005172164326</v>
      </c>
      <c r="AL7" s="11">
        <f t="shared" si="9"/>
        <v>-1.433595348</v>
      </c>
      <c r="AM7" s="13">
        <f t="shared" si="10"/>
        <v>0.07584388597</v>
      </c>
      <c r="AN7" s="14">
        <f t="shared" si="11"/>
        <v>10.15429107</v>
      </c>
      <c r="AO7" s="14">
        <f t="shared" si="12"/>
        <v>54213.76</v>
      </c>
      <c r="AP7" s="15">
        <f t="shared" si="13"/>
        <v>19830.6</v>
      </c>
      <c r="AQ7" s="16">
        <f t="shared" si="14"/>
        <v>1952.928065</v>
      </c>
      <c r="AR7" s="11">
        <f t="shared" si="15"/>
        <v>0.92</v>
      </c>
    </row>
    <row r="8">
      <c r="A8" s="1" t="s">
        <v>53</v>
      </c>
      <c r="B8" s="1" t="s">
        <v>63</v>
      </c>
      <c r="C8" s="1">
        <v>1.24170767729247E14</v>
      </c>
      <c r="D8" s="1" t="s">
        <v>46</v>
      </c>
      <c r="E8" s="1" t="s">
        <v>55</v>
      </c>
      <c r="F8" s="1" t="s">
        <v>64</v>
      </c>
      <c r="G8" s="1">
        <v>43560.0</v>
      </c>
      <c r="H8" s="1">
        <v>43804.0</v>
      </c>
      <c r="I8" s="1">
        <v>3.0</v>
      </c>
      <c r="J8" s="1" t="s">
        <v>49</v>
      </c>
      <c r="K8" s="1">
        <v>201936.0</v>
      </c>
      <c r="L8" s="2">
        <v>43710.0</v>
      </c>
      <c r="M8" s="2">
        <v>43716.0</v>
      </c>
      <c r="N8" s="2">
        <v>43710.0</v>
      </c>
      <c r="O8" s="2">
        <v>43716.0</v>
      </c>
      <c r="P8" s="1">
        <v>1.0</v>
      </c>
      <c r="Q8" s="1">
        <v>3085.0</v>
      </c>
      <c r="R8" s="10">
        <f t="shared" si="1"/>
        <v>0.1201791975</v>
      </c>
      <c r="S8" s="11">
        <f t="shared" si="2"/>
        <v>21.99279314</v>
      </c>
      <c r="T8" s="1">
        <v>32.21</v>
      </c>
      <c r="U8" s="1">
        <v>23.0</v>
      </c>
      <c r="V8" s="1">
        <v>1646.29</v>
      </c>
      <c r="W8" s="1">
        <v>25670.0</v>
      </c>
      <c r="X8" s="1">
        <v>1260.47</v>
      </c>
      <c r="Y8" s="1">
        <v>183.0</v>
      </c>
      <c r="Z8" s="1">
        <v>15030.18</v>
      </c>
      <c r="AA8" s="1">
        <v>183.0</v>
      </c>
      <c r="AB8" s="1">
        <v>-8.380875202482</v>
      </c>
      <c r="AC8" s="1">
        <v>15030.18</v>
      </c>
      <c r="AD8" s="1">
        <v>-688.339141261425</v>
      </c>
      <c r="AE8" s="1" t="s">
        <v>50</v>
      </c>
      <c r="AF8" s="11">
        <f t="shared" si="3"/>
        <v>0.007128944293</v>
      </c>
      <c r="AG8" s="11">
        <f t="shared" si="4"/>
        <v>0.007455429498</v>
      </c>
      <c r="AH8" s="10">
        <f t="shared" si="5"/>
        <v>191.3808752</v>
      </c>
      <c r="AI8" s="12">
        <f t="shared" si="6"/>
        <v>-0.04579713225</v>
      </c>
      <c r="AJ8" s="11">
        <f t="shared" si="7"/>
        <v>0.0005251049368</v>
      </c>
      <c r="AK8" s="11">
        <f t="shared" si="8"/>
        <v>0.001548758699</v>
      </c>
      <c r="AL8" s="11">
        <f t="shared" si="9"/>
        <v>0.1996416914</v>
      </c>
      <c r="AM8" s="13">
        <f t="shared" si="10"/>
        <v>0.5791195905</v>
      </c>
      <c r="AN8" s="14">
        <f t="shared" si="11"/>
        <v>12.75582002</v>
      </c>
      <c r="AO8" s="14">
        <f t="shared" si="12"/>
        <v>327441.9</v>
      </c>
      <c r="AP8" s="15">
        <f t="shared" si="13"/>
        <v>-14995.9</v>
      </c>
      <c r="AQ8" s="16">
        <f t="shared" si="14"/>
        <v>-1175.612385</v>
      </c>
      <c r="AR8" s="11" t="str">
        <f t="shared" si="15"/>
        <v/>
      </c>
    </row>
    <row r="9">
      <c r="A9" s="1" t="s">
        <v>53</v>
      </c>
      <c r="B9" s="1" t="s">
        <v>65</v>
      </c>
      <c r="C9" s="1">
        <v>1.24170767729247E14</v>
      </c>
      <c r="D9" s="1" t="s">
        <v>46</v>
      </c>
      <c r="E9" s="1" t="s">
        <v>55</v>
      </c>
      <c r="F9" s="1" t="s">
        <v>66</v>
      </c>
      <c r="G9" s="1">
        <v>43560.0</v>
      </c>
      <c r="H9" s="1">
        <v>43804.0</v>
      </c>
      <c r="I9" s="1">
        <v>3.0</v>
      </c>
      <c r="J9" s="1" t="s">
        <v>49</v>
      </c>
      <c r="K9" s="1">
        <v>201936.0</v>
      </c>
      <c r="L9" s="2">
        <v>43710.0</v>
      </c>
      <c r="M9" s="2">
        <v>43716.0</v>
      </c>
      <c r="N9" s="2">
        <v>43710.0</v>
      </c>
      <c r="O9" s="2">
        <v>43716.0</v>
      </c>
      <c r="P9" s="1">
        <v>1.0</v>
      </c>
      <c r="Q9" s="1">
        <v>5490.0</v>
      </c>
      <c r="R9" s="10">
        <f t="shared" si="1"/>
        <v>0.106884199</v>
      </c>
      <c r="S9" s="11">
        <f t="shared" si="2"/>
        <v>6.626820341</v>
      </c>
      <c r="T9" s="1">
        <v>41.15</v>
      </c>
      <c r="U9" s="1">
        <v>3.0</v>
      </c>
      <c r="V9" s="1">
        <v>230.25</v>
      </c>
      <c r="W9" s="1">
        <v>51364.0</v>
      </c>
      <c r="X9" s="1">
        <v>769.38</v>
      </c>
      <c r="Y9" s="1">
        <v>62.0</v>
      </c>
      <c r="Z9" s="1">
        <v>4979.21</v>
      </c>
      <c r="AA9" s="1">
        <v>62.0</v>
      </c>
      <c r="AB9" s="1">
        <v>33.932240437138</v>
      </c>
      <c r="AC9" s="1">
        <v>4979.21</v>
      </c>
      <c r="AD9" s="1">
        <v>2725.09275656454</v>
      </c>
      <c r="AE9" s="1" t="s">
        <v>50</v>
      </c>
      <c r="AF9" s="11">
        <f t="shared" si="3"/>
        <v>0.0012070711</v>
      </c>
      <c r="AG9" s="11">
        <f t="shared" si="4"/>
        <v>0.0005464480874</v>
      </c>
      <c r="AH9" s="10">
        <f t="shared" si="5"/>
        <v>28.06775956</v>
      </c>
      <c r="AI9" s="12">
        <f t="shared" si="6"/>
        <v>0.5472942006</v>
      </c>
      <c r="AJ9" s="11">
        <f t="shared" si="7"/>
        <v>0.0001532056342</v>
      </c>
      <c r="AK9" s="11">
        <f t="shared" si="8"/>
        <v>0.0003154057386</v>
      </c>
      <c r="AL9" s="11">
        <f t="shared" si="9"/>
        <v>-1.884015977</v>
      </c>
      <c r="AM9" s="13">
        <f t="shared" si="10"/>
        <v>0.02978140716</v>
      </c>
      <c r="AN9" s="14">
        <f t="shared" si="11"/>
        <v>6.428015731</v>
      </c>
      <c r="AO9" s="14">
        <f t="shared" si="12"/>
        <v>330168.6</v>
      </c>
      <c r="AP9" s="15">
        <f t="shared" si="13"/>
        <v>180699.36</v>
      </c>
      <c r="AQ9" s="16">
        <f t="shared" si="14"/>
        <v>28111.21932</v>
      </c>
      <c r="AR9" s="11">
        <f t="shared" si="15"/>
        <v>0.97</v>
      </c>
    </row>
    <row r="10">
      <c r="A10" s="1" t="s">
        <v>44</v>
      </c>
      <c r="B10" s="1" t="s">
        <v>67</v>
      </c>
      <c r="C10" s="1">
        <v>1.24170767729247E14</v>
      </c>
      <c r="D10" s="1" t="s">
        <v>46</v>
      </c>
      <c r="E10" s="1" t="s">
        <v>47</v>
      </c>
      <c r="F10" s="1" t="s">
        <v>68</v>
      </c>
      <c r="G10" s="1">
        <v>43560.0</v>
      </c>
      <c r="H10" s="1">
        <v>43804.0</v>
      </c>
      <c r="I10" s="1">
        <v>3.0</v>
      </c>
      <c r="J10" s="1" t="s">
        <v>49</v>
      </c>
      <c r="K10" s="1">
        <v>201936.0</v>
      </c>
      <c r="L10" s="2">
        <v>43710.0</v>
      </c>
      <c r="M10" s="2">
        <v>43716.0</v>
      </c>
      <c r="N10" s="2">
        <v>43710.0</v>
      </c>
      <c r="O10" s="2">
        <v>43716.0</v>
      </c>
      <c r="P10" s="1">
        <v>1.0</v>
      </c>
      <c r="Q10" s="1">
        <v>201.0</v>
      </c>
      <c r="R10" s="10">
        <f t="shared" si="1"/>
        <v>0.09292649098</v>
      </c>
      <c r="S10" s="11">
        <f t="shared" si="2"/>
        <v>2.137309293</v>
      </c>
      <c r="T10" s="1">
        <v>2.33</v>
      </c>
      <c r="U10" s="1">
        <v>1.0</v>
      </c>
      <c r="V10" s="1">
        <v>43.3</v>
      </c>
      <c r="W10" s="1">
        <v>2163.0</v>
      </c>
      <c r="X10" s="1">
        <v>263.28</v>
      </c>
      <c r="Y10" s="1">
        <v>23.0</v>
      </c>
      <c r="Z10" s="1">
        <v>1517.95</v>
      </c>
      <c r="AA10" s="1">
        <v>23.0</v>
      </c>
      <c r="AB10" s="1">
        <v>12.238805970146</v>
      </c>
      <c r="AC10" s="1">
        <v>1517.95</v>
      </c>
      <c r="AD10" s="1">
        <v>807.734587929701</v>
      </c>
      <c r="AE10" s="1" t="s">
        <v>50</v>
      </c>
      <c r="AF10" s="11">
        <f t="shared" si="3"/>
        <v>0.01063337957</v>
      </c>
      <c r="AG10" s="11">
        <f t="shared" si="4"/>
        <v>0.004975124378</v>
      </c>
      <c r="AH10" s="10">
        <f t="shared" si="5"/>
        <v>10.76119403</v>
      </c>
      <c r="AI10" s="12">
        <f t="shared" si="6"/>
        <v>0.5321219987</v>
      </c>
      <c r="AJ10" s="11">
        <f t="shared" si="7"/>
        <v>0.002205393171</v>
      </c>
      <c r="AK10" s="11">
        <f t="shared" si="8"/>
        <v>0.004962733015</v>
      </c>
      <c r="AL10" s="11">
        <f t="shared" si="9"/>
        <v>-1.041902063</v>
      </c>
      <c r="AM10" s="13">
        <f t="shared" si="10"/>
        <v>0.1487285438</v>
      </c>
      <c r="AN10" s="14">
        <f t="shared" si="11"/>
        <v>1.816712899</v>
      </c>
      <c r="AO10" s="14">
        <f t="shared" si="12"/>
        <v>3929.55</v>
      </c>
      <c r="AP10" s="15">
        <f t="shared" si="13"/>
        <v>2091</v>
      </c>
      <c r="AQ10" s="16">
        <f t="shared" si="14"/>
        <v>1150.979883</v>
      </c>
      <c r="AR10" s="11">
        <f t="shared" si="15"/>
        <v>0.85</v>
      </c>
    </row>
    <row r="11">
      <c r="A11" s="1" t="s">
        <v>53</v>
      </c>
      <c r="B11" s="1" t="s">
        <v>69</v>
      </c>
      <c r="C11" s="1">
        <v>1.24170767729247E14</v>
      </c>
      <c r="D11" s="1" t="s">
        <v>46</v>
      </c>
      <c r="E11" s="1" t="s">
        <v>55</v>
      </c>
      <c r="F11" s="1" t="s">
        <v>70</v>
      </c>
      <c r="G11" s="1">
        <v>43560.0</v>
      </c>
      <c r="H11" s="1">
        <v>43804.0</v>
      </c>
      <c r="I11" s="1">
        <v>3.0</v>
      </c>
      <c r="J11" s="1" t="s">
        <v>49</v>
      </c>
      <c r="K11" s="1">
        <v>201936.0</v>
      </c>
      <c r="L11" s="2">
        <v>43710.0</v>
      </c>
      <c r="M11" s="2">
        <v>43716.0</v>
      </c>
      <c r="N11" s="2">
        <v>43710.0</v>
      </c>
      <c r="O11" s="2">
        <v>43716.0</v>
      </c>
      <c r="P11" s="1">
        <v>1.0</v>
      </c>
      <c r="Q11" s="1">
        <v>3311.0</v>
      </c>
      <c r="R11" s="10">
        <f t="shared" si="1"/>
        <v>0.2381671702</v>
      </c>
      <c r="S11" s="11">
        <f t="shared" si="2"/>
        <v>6.906847936</v>
      </c>
      <c r="T11" s="1">
        <v>15.04</v>
      </c>
      <c r="U11" s="1">
        <v>5.0</v>
      </c>
      <c r="V11" s="1">
        <v>230.52</v>
      </c>
      <c r="W11" s="1">
        <v>13902.0</v>
      </c>
      <c r="X11" s="1">
        <v>186.52</v>
      </c>
      <c r="Y11" s="1">
        <v>29.0</v>
      </c>
      <c r="Z11" s="1">
        <v>1229.44</v>
      </c>
      <c r="AA11" s="1">
        <v>29.0</v>
      </c>
      <c r="AB11" s="1">
        <v>8.006342494691</v>
      </c>
      <c r="AC11" s="1">
        <v>1229.44</v>
      </c>
      <c r="AD11" s="1">
        <v>339.424748850789</v>
      </c>
      <c r="AE11" s="1" t="s">
        <v>50</v>
      </c>
      <c r="AF11" s="11">
        <f t="shared" si="3"/>
        <v>0.002086030787</v>
      </c>
      <c r="AG11" s="11">
        <f t="shared" si="4"/>
        <v>0.001510117789</v>
      </c>
      <c r="AH11" s="10">
        <f t="shared" si="5"/>
        <v>20.99365751</v>
      </c>
      <c r="AI11" s="12">
        <f t="shared" si="6"/>
        <v>0.2760807757</v>
      </c>
      <c r="AJ11" s="11">
        <f t="shared" si="7"/>
        <v>0.0003869619526</v>
      </c>
      <c r="AK11" s="11">
        <f t="shared" si="8"/>
        <v>0.0006748350881</v>
      </c>
      <c r="AL11" s="11">
        <f t="shared" si="9"/>
        <v>-0.740334947</v>
      </c>
      <c r="AM11" s="13">
        <f t="shared" si="10"/>
        <v>0.2295483904</v>
      </c>
      <c r="AN11" s="14">
        <f t="shared" si="11"/>
        <v>5.31827291</v>
      </c>
      <c r="AO11" s="14">
        <f t="shared" si="12"/>
        <v>73934.63</v>
      </c>
      <c r="AP11" s="15">
        <f t="shared" si="13"/>
        <v>20411.93</v>
      </c>
      <c r="AQ11" s="16">
        <f t="shared" si="14"/>
        <v>3838.074944</v>
      </c>
      <c r="AR11" s="11">
        <f t="shared" si="15"/>
        <v>0.77</v>
      </c>
    </row>
    <row r="12">
      <c r="A12" s="1" t="s">
        <v>44</v>
      </c>
      <c r="B12" s="1" t="s">
        <v>71</v>
      </c>
      <c r="C12" s="1">
        <v>1.24170767729247E14</v>
      </c>
      <c r="D12" s="1" t="s">
        <v>46</v>
      </c>
      <c r="E12" s="1" t="s">
        <v>47</v>
      </c>
      <c r="F12" s="1" t="s">
        <v>72</v>
      </c>
      <c r="G12" s="1">
        <v>43560.0</v>
      </c>
      <c r="H12" s="1">
        <v>43804.0</v>
      </c>
      <c r="I12" s="1">
        <v>3.0</v>
      </c>
      <c r="J12" s="1" t="s">
        <v>49</v>
      </c>
      <c r="K12" s="1">
        <v>201936.0</v>
      </c>
      <c r="L12" s="2">
        <v>43710.0</v>
      </c>
      <c r="M12" s="2">
        <v>43716.0</v>
      </c>
      <c r="N12" s="2">
        <v>43710.0</v>
      </c>
      <c r="O12" s="2">
        <v>43716.0</v>
      </c>
      <c r="P12" s="1">
        <v>1.0</v>
      </c>
      <c r="Q12" s="1">
        <v>1955.0</v>
      </c>
      <c r="R12" s="10">
        <f t="shared" si="1"/>
        <v>0.1090351366</v>
      </c>
      <c r="S12" s="11">
        <f t="shared" si="2"/>
        <v>17.88176241</v>
      </c>
      <c r="T12" s="1">
        <v>24.14</v>
      </c>
      <c r="U12" s="1">
        <v>16.0</v>
      </c>
      <c r="V12" s="1">
        <v>1337.96</v>
      </c>
      <c r="W12" s="1">
        <v>17930.0</v>
      </c>
      <c r="X12" s="1">
        <v>1116.65</v>
      </c>
      <c r="Y12" s="1">
        <v>164.0</v>
      </c>
      <c r="Z12" s="1">
        <v>13180.45</v>
      </c>
      <c r="AA12" s="1">
        <v>164.0</v>
      </c>
      <c r="AB12" s="1">
        <v>17.25831202032</v>
      </c>
      <c r="AC12" s="1">
        <v>13180.45</v>
      </c>
      <c r="AD12" s="1">
        <v>1387.02633334284</v>
      </c>
      <c r="AE12" s="1" t="s">
        <v>50</v>
      </c>
      <c r="AF12" s="11">
        <f t="shared" si="3"/>
        <v>0.009146681539</v>
      </c>
      <c r="AG12" s="11">
        <f t="shared" si="4"/>
        <v>0.008184143223</v>
      </c>
      <c r="AH12" s="10">
        <f t="shared" si="5"/>
        <v>146.741688</v>
      </c>
      <c r="AI12" s="12">
        <f t="shared" si="6"/>
        <v>0.1052336099</v>
      </c>
      <c r="AJ12" s="11">
        <f t="shared" si="7"/>
        <v>0.0007109618849</v>
      </c>
      <c r="AK12" s="11">
        <f t="shared" si="8"/>
        <v>0.00203764608</v>
      </c>
      <c r="AL12" s="11">
        <f t="shared" si="9"/>
        <v>-0.4460084336</v>
      </c>
      <c r="AM12" s="13">
        <f t="shared" si="10"/>
        <v>0.327795577</v>
      </c>
      <c r="AN12" s="14">
        <f t="shared" si="11"/>
        <v>11.98078081</v>
      </c>
      <c r="AO12" s="14">
        <f t="shared" si="12"/>
        <v>214815.4</v>
      </c>
      <c r="AP12" s="15">
        <f t="shared" si="13"/>
        <v>22605.8</v>
      </c>
      <c r="AQ12" s="16">
        <f t="shared" si="14"/>
        <v>1886.838625</v>
      </c>
      <c r="AR12" s="11" t="str">
        <f t="shared" si="15"/>
        <v/>
      </c>
    </row>
    <row r="13">
      <c r="A13" s="1" t="s">
        <v>44</v>
      </c>
      <c r="B13" s="1" t="s">
        <v>73</v>
      </c>
      <c r="C13" s="1">
        <v>1.24170767729247E14</v>
      </c>
      <c r="D13" s="1" t="s">
        <v>46</v>
      </c>
      <c r="E13" s="1" t="s">
        <v>47</v>
      </c>
      <c r="F13" s="1" t="s">
        <v>74</v>
      </c>
      <c r="G13" s="1">
        <v>43560.0</v>
      </c>
      <c r="H13" s="1">
        <v>43804.0</v>
      </c>
      <c r="I13" s="1">
        <v>3.0</v>
      </c>
      <c r="J13" s="1" t="s">
        <v>49</v>
      </c>
      <c r="K13" s="1">
        <v>201936.0</v>
      </c>
      <c r="L13" s="2">
        <v>43710.0</v>
      </c>
      <c r="M13" s="2">
        <v>43716.0</v>
      </c>
      <c r="N13" s="2">
        <v>43710.0</v>
      </c>
      <c r="O13" s="2">
        <v>43716.0</v>
      </c>
      <c r="P13" s="1">
        <v>1.0</v>
      </c>
      <c r="Q13" s="1">
        <v>1184.0</v>
      </c>
      <c r="R13" s="10">
        <f t="shared" si="1"/>
        <v>0.1412887828</v>
      </c>
      <c r="S13" s="11">
        <f t="shared" si="2"/>
        <v>2.684486874</v>
      </c>
      <c r="T13" s="1">
        <v>8.07</v>
      </c>
      <c r="U13" s="1">
        <v>7.0</v>
      </c>
      <c r="V13" s="1">
        <v>308.33</v>
      </c>
      <c r="W13" s="1">
        <v>8380.0</v>
      </c>
      <c r="X13" s="1">
        <v>143.82</v>
      </c>
      <c r="Y13" s="1">
        <v>19.0</v>
      </c>
      <c r="Z13" s="1">
        <v>1849.73</v>
      </c>
      <c r="AA13" s="1">
        <v>19.0</v>
      </c>
      <c r="AB13" s="1">
        <v>-30.543918918917</v>
      </c>
      <c r="AC13" s="1">
        <v>1849.73</v>
      </c>
      <c r="AD13" s="1">
        <v>-2973.57911273096</v>
      </c>
      <c r="AE13" s="1" t="s">
        <v>50</v>
      </c>
      <c r="AF13" s="11">
        <f t="shared" si="3"/>
        <v>0.002267303103</v>
      </c>
      <c r="AG13" s="11">
        <f t="shared" si="4"/>
        <v>0.005912162162</v>
      </c>
      <c r="AH13" s="10">
        <f t="shared" si="5"/>
        <v>49.54391892</v>
      </c>
      <c r="AI13" s="12">
        <f t="shared" si="6"/>
        <v>-1.60757468</v>
      </c>
      <c r="AJ13" s="11">
        <f t="shared" si="7"/>
        <v>0.000519564996</v>
      </c>
      <c r="AK13" s="11">
        <f t="shared" si="8"/>
        <v>0.002227971843</v>
      </c>
      <c r="AL13" s="11">
        <f t="shared" si="9"/>
        <v>1.593205937</v>
      </c>
      <c r="AM13" s="13">
        <f t="shared" si="10"/>
        <v>0.9444430001</v>
      </c>
      <c r="AN13" s="14">
        <f t="shared" si="11"/>
        <v>2.523417661</v>
      </c>
      <c r="AO13" s="14">
        <f t="shared" si="12"/>
        <v>21146.24</v>
      </c>
      <c r="AP13" s="15">
        <f t="shared" si="13"/>
        <v>-33994.16</v>
      </c>
      <c r="AQ13" s="16">
        <f t="shared" si="14"/>
        <v>-13471.47582</v>
      </c>
      <c r="AR13" s="11">
        <f t="shared" si="15"/>
        <v>0.94</v>
      </c>
    </row>
    <row r="14">
      <c r="A14" s="1" t="s">
        <v>75</v>
      </c>
      <c r="B14" s="1" t="s">
        <v>76</v>
      </c>
      <c r="C14" s="1">
        <v>1.24170767729247E14</v>
      </c>
      <c r="D14" s="1" t="s">
        <v>46</v>
      </c>
      <c r="E14" s="1" t="s">
        <v>77</v>
      </c>
      <c r="G14" s="1">
        <v>43560.0</v>
      </c>
      <c r="H14" s="1">
        <v>43804.0</v>
      </c>
      <c r="I14" s="1">
        <v>3.0</v>
      </c>
      <c r="J14" s="1" t="s">
        <v>49</v>
      </c>
      <c r="K14" s="1">
        <v>201936.0</v>
      </c>
      <c r="L14" s="2">
        <v>43710.0</v>
      </c>
      <c r="M14" s="2">
        <v>43716.0</v>
      </c>
      <c r="N14" s="2">
        <v>43710.0</v>
      </c>
      <c r="O14" s="2">
        <v>43716.0</v>
      </c>
      <c r="P14" s="1">
        <v>1.0</v>
      </c>
      <c r="Q14" s="1">
        <v>33213.0</v>
      </c>
      <c r="R14" s="10">
        <f t="shared" si="1"/>
        <v>0.1467893557</v>
      </c>
      <c r="S14" s="11">
        <f t="shared" si="2"/>
        <v>103.4864958</v>
      </c>
      <c r="T14" s="1">
        <v>153.99</v>
      </c>
      <c r="U14" s="1">
        <v>63.0</v>
      </c>
      <c r="V14" s="1">
        <v>3847.52</v>
      </c>
      <c r="W14" s="1">
        <v>226263.0</v>
      </c>
      <c r="X14" s="1">
        <v>5183.05999999999</v>
      </c>
      <c r="Y14" s="1">
        <v>705.0</v>
      </c>
      <c r="Z14" s="1">
        <v>47871.91</v>
      </c>
      <c r="AA14" s="1">
        <v>705.0</v>
      </c>
      <c r="AB14" s="1">
        <v>275.813566976385</v>
      </c>
      <c r="AC14" s="1">
        <v>47871.91</v>
      </c>
      <c r="AD14" s="1">
        <v>18728.6840497481</v>
      </c>
      <c r="AE14" s="1" t="s">
        <v>50</v>
      </c>
      <c r="AF14" s="11">
        <f t="shared" si="3"/>
        <v>0.003115843068</v>
      </c>
      <c r="AG14" s="11">
        <f t="shared" si="4"/>
        <v>0.00189684762</v>
      </c>
      <c r="AH14" s="10">
        <f t="shared" si="5"/>
        <v>429.186433</v>
      </c>
      <c r="AI14" s="12">
        <f t="shared" si="6"/>
        <v>0.3912249177</v>
      </c>
      <c r="AJ14" s="11">
        <f t="shared" si="7"/>
        <v>0.0001171664751</v>
      </c>
      <c r="AK14" s="11">
        <f t="shared" si="8"/>
        <v>0.0002387535748</v>
      </c>
      <c r="AL14" s="11">
        <f t="shared" si="9"/>
        <v>-4.583491285</v>
      </c>
      <c r="AM14" s="13">
        <f t="shared" si="10"/>
        <v>0.000002286379756</v>
      </c>
      <c r="AN14" s="14">
        <f t="shared" si="11"/>
        <v>103.4864958</v>
      </c>
      <c r="AO14" s="14">
        <f t="shared" si="12"/>
        <v>23415165</v>
      </c>
      <c r="AP14" s="15">
        <f t="shared" si="13"/>
        <v>9160596</v>
      </c>
      <c r="AQ14" s="16">
        <f t="shared" si="14"/>
        <v>88519.72355</v>
      </c>
      <c r="AR14" s="11">
        <f t="shared" si="15"/>
        <v>1</v>
      </c>
    </row>
    <row r="15">
      <c r="A15" s="1" t="s">
        <v>44</v>
      </c>
      <c r="B15" s="1" t="s">
        <v>78</v>
      </c>
      <c r="C15" s="1">
        <v>1.24170767729247E14</v>
      </c>
      <c r="D15" s="1" t="s">
        <v>46</v>
      </c>
      <c r="E15" s="1" t="s">
        <v>47</v>
      </c>
      <c r="F15" s="1" t="s">
        <v>79</v>
      </c>
      <c r="G15" s="1">
        <v>43560.0</v>
      </c>
      <c r="H15" s="1">
        <v>43804.0</v>
      </c>
      <c r="I15" s="1">
        <v>3.0</v>
      </c>
      <c r="J15" s="1" t="s">
        <v>49</v>
      </c>
      <c r="K15" s="1">
        <v>201936.0</v>
      </c>
      <c r="L15" s="2">
        <v>43710.0</v>
      </c>
      <c r="M15" s="2">
        <v>43716.0</v>
      </c>
      <c r="N15" s="2">
        <v>43710.0</v>
      </c>
      <c r="O15" s="2">
        <v>43716.0</v>
      </c>
      <c r="P15" s="1">
        <v>1.0</v>
      </c>
      <c r="Q15" s="1">
        <v>1588.0</v>
      </c>
      <c r="R15" s="10">
        <f t="shared" si="1"/>
        <v>0.2353987548</v>
      </c>
      <c r="S15" s="11">
        <f t="shared" si="2"/>
        <v>0.9415950193</v>
      </c>
      <c r="T15" s="1">
        <v>3.19</v>
      </c>
      <c r="U15" s="1">
        <v>0.0</v>
      </c>
      <c r="V15" s="1">
        <v>0.0</v>
      </c>
      <c r="W15" s="1">
        <v>6746.0</v>
      </c>
      <c r="X15" s="1">
        <v>36.14</v>
      </c>
      <c r="Y15" s="1">
        <v>4.0</v>
      </c>
      <c r="Z15" s="1">
        <v>414.48</v>
      </c>
      <c r="AA15" s="1">
        <v>4.0</v>
      </c>
      <c r="AB15" s="1">
        <v>4.0</v>
      </c>
      <c r="AC15" s="1">
        <v>414.48</v>
      </c>
      <c r="AD15" s="1">
        <v>414.48</v>
      </c>
      <c r="AE15" s="1" t="s">
        <v>50</v>
      </c>
      <c r="AF15" s="11">
        <f t="shared" si="3"/>
        <v>0.0005929439668</v>
      </c>
      <c r="AG15" s="11">
        <f t="shared" si="4"/>
        <v>0</v>
      </c>
      <c r="AH15" s="10">
        <f t="shared" si="5"/>
        <v>0</v>
      </c>
      <c r="AI15" s="12">
        <f t="shared" si="6"/>
        <v>1</v>
      </c>
      <c r="AJ15" s="11">
        <f t="shared" si="7"/>
        <v>0.0002963840747</v>
      </c>
      <c r="AK15" s="11">
        <f t="shared" si="8"/>
        <v>0</v>
      </c>
      <c r="AL15" s="11">
        <f t="shared" si="9"/>
        <v>-2.000593208</v>
      </c>
      <c r="AM15" s="13">
        <f t="shared" si="10"/>
        <v>0.5</v>
      </c>
      <c r="AN15" s="14">
        <f t="shared" si="11"/>
        <v>0.4707975096</v>
      </c>
      <c r="AO15" s="14">
        <f t="shared" si="12"/>
        <v>3176</v>
      </c>
      <c r="AP15" s="15">
        <f t="shared" si="13"/>
        <v>3176</v>
      </c>
      <c r="AQ15" s="16">
        <f t="shared" si="14"/>
        <v>6746</v>
      </c>
      <c r="AR15" s="11" t="str">
        <f t="shared" si="15"/>
        <v/>
      </c>
    </row>
    <row r="16">
      <c r="A16" s="1" t="s">
        <v>44</v>
      </c>
      <c r="B16" s="1" t="s">
        <v>80</v>
      </c>
      <c r="C16" s="1">
        <v>1.24170767729247E14</v>
      </c>
      <c r="D16" s="1" t="s">
        <v>46</v>
      </c>
      <c r="E16" s="1" t="s">
        <v>47</v>
      </c>
      <c r="F16" s="1" t="s">
        <v>81</v>
      </c>
      <c r="G16" s="1">
        <v>43560.0</v>
      </c>
      <c r="H16" s="1">
        <v>43804.0</v>
      </c>
      <c r="I16" s="1">
        <v>3.0</v>
      </c>
      <c r="J16" s="1" t="s">
        <v>49</v>
      </c>
      <c r="K16" s="1">
        <v>201936.0</v>
      </c>
      <c r="L16" s="2">
        <v>43710.0</v>
      </c>
      <c r="M16" s="2">
        <v>43716.0</v>
      </c>
      <c r="N16" s="2">
        <v>43710.0</v>
      </c>
      <c r="O16" s="2">
        <v>43716.0</v>
      </c>
      <c r="P16" s="1">
        <v>1.0</v>
      </c>
      <c r="Q16" s="1">
        <v>228.0</v>
      </c>
      <c r="R16" s="10">
        <f t="shared" si="1"/>
        <v>0.08769230769</v>
      </c>
      <c r="S16" s="11">
        <f t="shared" si="2"/>
        <v>5.7</v>
      </c>
      <c r="T16" s="1">
        <v>4.56999999999999</v>
      </c>
      <c r="U16" s="1">
        <v>3.0</v>
      </c>
      <c r="V16" s="1">
        <v>126.86</v>
      </c>
      <c r="W16" s="1">
        <v>2600.0</v>
      </c>
      <c r="X16" s="1">
        <v>531.88</v>
      </c>
      <c r="Y16" s="1">
        <v>65.0</v>
      </c>
      <c r="Z16" s="1">
        <v>4758.58</v>
      </c>
      <c r="AA16" s="1">
        <v>65.0</v>
      </c>
      <c r="AB16" s="1">
        <v>30.78947368419</v>
      </c>
      <c r="AC16" s="1">
        <v>4758.58</v>
      </c>
      <c r="AD16" s="1">
        <v>2254.06421052481</v>
      </c>
      <c r="AE16" s="1" t="s">
        <v>50</v>
      </c>
      <c r="AF16" s="11">
        <f t="shared" si="3"/>
        <v>0.025</v>
      </c>
      <c r="AG16" s="11">
        <f t="shared" si="4"/>
        <v>0.01315789474</v>
      </c>
      <c r="AH16" s="10">
        <f t="shared" si="5"/>
        <v>34.21052632</v>
      </c>
      <c r="AI16" s="12">
        <f t="shared" si="6"/>
        <v>0.4736842105</v>
      </c>
      <c r="AJ16" s="11">
        <f t="shared" si="7"/>
        <v>0.003061862178</v>
      </c>
      <c r="AK16" s="11">
        <f t="shared" si="8"/>
        <v>0.007546570193</v>
      </c>
      <c r="AL16" s="11">
        <f t="shared" si="9"/>
        <v>-1.454078741</v>
      </c>
      <c r="AM16" s="13">
        <f t="shared" si="10"/>
        <v>0.07296223836</v>
      </c>
      <c r="AN16" s="14">
        <f t="shared" si="11"/>
        <v>5.301</v>
      </c>
      <c r="AO16" s="14">
        <f t="shared" si="12"/>
        <v>13782.6</v>
      </c>
      <c r="AP16" s="15">
        <f t="shared" si="13"/>
        <v>6528.6</v>
      </c>
      <c r="AQ16" s="16">
        <f t="shared" si="14"/>
        <v>1231.578947</v>
      </c>
      <c r="AR16" s="11">
        <f t="shared" si="15"/>
        <v>0.93</v>
      </c>
    </row>
    <row r="17">
      <c r="A17" s="1" t="s">
        <v>44</v>
      </c>
      <c r="B17" s="1" t="s">
        <v>82</v>
      </c>
      <c r="C17" s="1">
        <v>1.24170767729247E14</v>
      </c>
      <c r="D17" s="1" t="s">
        <v>46</v>
      </c>
      <c r="E17" s="1" t="s">
        <v>47</v>
      </c>
      <c r="F17" s="1" t="s">
        <v>83</v>
      </c>
      <c r="G17" s="1">
        <v>43560.0</v>
      </c>
      <c r="H17" s="1">
        <v>43804.0</v>
      </c>
      <c r="I17" s="1">
        <v>3.0</v>
      </c>
      <c r="J17" s="1" t="s">
        <v>49</v>
      </c>
      <c r="K17" s="1">
        <v>201936.0</v>
      </c>
      <c r="L17" s="2">
        <v>43710.0</v>
      </c>
      <c r="M17" s="2">
        <v>43716.0</v>
      </c>
      <c r="N17" s="2">
        <v>43710.0</v>
      </c>
      <c r="O17" s="2">
        <v>43716.0</v>
      </c>
      <c r="P17" s="1">
        <v>1.0</v>
      </c>
      <c r="Q17" s="1">
        <v>341.0</v>
      </c>
      <c r="R17" s="10">
        <f t="shared" si="1"/>
        <v>0.08567839196</v>
      </c>
      <c r="S17" s="11">
        <f t="shared" si="2"/>
        <v>3.084422111</v>
      </c>
      <c r="T17" s="1">
        <v>4.13</v>
      </c>
      <c r="U17" s="1">
        <v>1.0</v>
      </c>
      <c r="V17" s="1">
        <v>237.99</v>
      </c>
      <c r="W17" s="1">
        <v>3980.0</v>
      </c>
      <c r="X17" s="1">
        <v>424.15</v>
      </c>
      <c r="Y17" s="1">
        <v>36.0</v>
      </c>
      <c r="Z17" s="1">
        <v>2309.35999999999</v>
      </c>
      <c r="AA17" s="1">
        <v>36.0</v>
      </c>
      <c r="AB17" s="1">
        <v>24.328445747796</v>
      </c>
      <c r="AC17" s="1">
        <v>2309.35999999999</v>
      </c>
      <c r="AD17" s="1">
        <v>1560.64276311472</v>
      </c>
      <c r="AE17" s="1" t="s">
        <v>50</v>
      </c>
      <c r="AF17" s="11">
        <f t="shared" si="3"/>
        <v>0.009045226131</v>
      </c>
      <c r="AG17" s="11">
        <f t="shared" si="4"/>
        <v>0.00293255132</v>
      </c>
      <c r="AH17" s="10">
        <f t="shared" si="5"/>
        <v>11.67155425</v>
      </c>
      <c r="AI17" s="12">
        <f t="shared" si="6"/>
        <v>0.6757901597</v>
      </c>
      <c r="AJ17" s="11">
        <f t="shared" si="7"/>
        <v>0.001500704191</v>
      </c>
      <c r="AK17" s="11">
        <f t="shared" si="8"/>
        <v>0.002928248234</v>
      </c>
      <c r="AL17" s="11">
        <f t="shared" si="9"/>
        <v>-1.857728408</v>
      </c>
      <c r="AM17" s="13">
        <f t="shared" si="10"/>
        <v>0.03160379614</v>
      </c>
      <c r="AN17" s="14">
        <f t="shared" si="11"/>
        <v>2.991889447</v>
      </c>
      <c r="AO17" s="14">
        <f t="shared" si="12"/>
        <v>11907.72</v>
      </c>
      <c r="AP17" s="15">
        <f t="shared" si="13"/>
        <v>8047.12</v>
      </c>
      <c r="AQ17" s="16">
        <f t="shared" si="14"/>
        <v>2689.644835</v>
      </c>
      <c r="AR17" s="11">
        <f t="shared" si="15"/>
        <v>0.97</v>
      </c>
    </row>
    <row r="18">
      <c r="A18" s="1" t="s">
        <v>44</v>
      </c>
      <c r="B18" s="1" t="s">
        <v>84</v>
      </c>
      <c r="C18" s="1">
        <v>1.24170767729247E14</v>
      </c>
      <c r="D18" s="1" t="s">
        <v>46</v>
      </c>
      <c r="E18" s="1" t="s">
        <v>47</v>
      </c>
      <c r="F18" s="1" t="s">
        <v>85</v>
      </c>
      <c r="G18" s="1">
        <v>43560.0</v>
      </c>
      <c r="H18" s="1">
        <v>43804.0</v>
      </c>
      <c r="I18" s="1">
        <v>3.0</v>
      </c>
      <c r="J18" s="1" t="s">
        <v>49</v>
      </c>
      <c r="K18" s="1">
        <v>201936.0</v>
      </c>
      <c r="L18" s="2">
        <v>43710.0</v>
      </c>
      <c r="M18" s="2">
        <v>43716.0</v>
      </c>
      <c r="N18" s="2">
        <v>43710.0</v>
      </c>
      <c r="O18" s="2">
        <v>43716.0</v>
      </c>
      <c r="P18" s="1">
        <v>1.0</v>
      </c>
      <c r="Q18" s="1">
        <v>3554.0</v>
      </c>
      <c r="R18" s="10">
        <f t="shared" si="1"/>
        <v>0.6121253875</v>
      </c>
      <c r="S18" s="11">
        <f t="shared" si="2"/>
        <v>3.672752325</v>
      </c>
      <c r="T18" s="1">
        <v>4.5</v>
      </c>
      <c r="U18" s="1">
        <v>1.0</v>
      </c>
      <c r="V18" s="1">
        <v>32.99</v>
      </c>
      <c r="W18" s="1">
        <v>5806.0</v>
      </c>
      <c r="X18" s="1">
        <v>39.32</v>
      </c>
      <c r="Y18" s="1">
        <v>6.0</v>
      </c>
      <c r="Z18" s="1">
        <v>315.26</v>
      </c>
      <c r="AA18" s="1">
        <v>6.0</v>
      </c>
      <c r="AB18" s="1">
        <v>4.366347777144</v>
      </c>
      <c r="AC18" s="1">
        <v>315.26</v>
      </c>
      <c r="AD18" s="1">
        <v>229.422466703736</v>
      </c>
      <c r="AE18" s="1" t="s">
        <v>50</v>
      </c>
      <c r="AF18" s="11">
        <f t="shared" si="3"/>
        <v>0.00103341371</v>
      </c>
      <c r="AG18" s="11">
        <f t="shared" si="4"/>
        <v>0.0002813731007</v>
      </c>
      <c r="AH18" s="10">
        <f t="shared" si="5"/>
        <v>1.633652223</v>
      </c>
      <c r="AI18" s="12">
        <f t="shared" si="6"/>
        <v>0.7277246295</v>
      </c>
      <c r="AJ18" s="11">
        <f t="shared" si="7"/>
        <v>0.0004216713309</v>
      </c>
      <c r="AK18" s="11">
        <f t="shared" si="8"/>
        <v>0.0002813335125</v>
      </c>
      <c r="AL18" s="11">
        <f t="shared" si="9"/>
        <v>-1.483585361</v>
      </c>
      <c r="AM18" s="13">
        <f t="shared" si="10"/>
        <v>0.06895947773</v>
      </c>
      <c r="AN18" s="14">
        <f t="shared" si="11"/>
        <v>3.415659662</v>
      </c>
      <c r="AO18" s="14">
        <f t="shared" si="12"/>
        <v>19831.32</v>
      </c>
      <c r="AP18" s="15">
        <f t="shared" si="13"/>
        <v>14431.74</v>
      </c>
      <c r="AQ18" s="16">
        <f t="shared" si="14"/>
        <v>4225.169199</v>
      </c>
      <c r="AR18" s="11">
        <f t="shared" si="15"/>
        <v>0.93</v>
      </c>
    </row>
    <row r="19">
      <c r="A19" s="1" t="s">
        <v>44</v>
      </c>
      <c r="B19" s="1" t="s">
        <v>86</v>
      </c>
      <c r="C19" s="1">
        <v>1.24170767729247E14</v>
      </c>
      <c r="D19" s="1" t="s">
        <v>46</v>
      </c>
      <c r="E19" s="1" t="s">
        <v>47</v>
      </c>
      <c r="F19" s="1" t="s">
        <v>87</v>
      </c>
      <c r="G19" s="1">
        <v>43560.0</v>
      </c>
      <c r="H19" s="1">
        <v>43804.0</v>
      </c>
      <c r="I19" s="1">
        <v>3.0</v>
      </c>
      <c r="J19" s="1" t="s">
        <v>49</v>
      </c>
      <c r="K19" s="1">
        <v>201936.0</v>
      </c>
      <c r="L19" s="2">
        <v>43710.0</v>
      </c>
      <c r="M19" s="2">
        <v>43716.0</v>
      </c>
      <c r="N19" s="2">
        <v>43710.0</v>
      </c>
      <c r="O19" s="2">
        <v>43716.0</v>
      </c>
      <c r="P19" s="1">
        <v>1.0</v>
      </c>
      <c r="Q19" s="1">
        <v>2668.0</v>
      </c>
      <c r="R19" s="10">
        <f t="shared" si="1"/>
        <v>0.09788670385</v>
      </c>
      <c r="S19" s="11">
        <f t="shared" si="2"/>
        <v>3.132374523</v>
      </c>
      <c r="T19" s="1">
        <v>2.11</v>
      </c>
      <c r="U19" s="1">
        <v>0.0</v>
      </c>
      <c r="V19" s="1">
        <v>0.0</v>
      </c>
      <c r="W19" s="1">
        <v>27256.0</v>
      </c>
      <c r="X19" s="1">
        <v>169.68</v>
      </c>
      <c r="Y19" s="1">
        <v>32.0</v>
      </c>
      <c r="Z19" s="1">
        <v>1487.35</v>
      </c>
      <c r="AA19" s="1">
        <v>32.0</v>
      </c>
      <c r="AB19" s="1">
        <v>32.0</v>
      </c>
      <c r="AC19" s="1">
        <v>1487.35</v>
      </c>
      <c r="AD19" s="1">
        <v>1487.35</v>
      </c>
      <c r="AE19" s="1" t="s">
        <v>50</v>
      </c>
      <c r="AF19" s="11">
        <f t="shared" si="3"/>
        <v>0.001174053419</v>
      </c>
      <c r="AG19" s="11">
        <f t="shared" si="4"/>
        <v>0</v>
      </c>
      <c r="AH19" s="10">
        <f t="shared" si="5"/>
        <v>0</v>
      </c>
      <c r="AI19" s="12">
        <f t="shared" si="6"/>
        <v>1</v>
      </c>
      <c r="AJ19" s="11">
        <f t="shared" si="7"/>
        <v>0.0002074234132</v>
      </c>
      <c r="AK19" s="11">
        <f t="shared" si="8"/>
        <v>0</v>
      </c>
      <c r="AL19" s="11">
        <f t="shared" si="9"/>
        <v>-5.660177901</v>
      </c>
      <c r="AM19" s="13">
        <f t="shared" si="10"/>
        <v>0.5</v>
      </c>
      <c r="AN19" s="14">
        <f t="shared" si="11"/>
        <v>1.566187262</v>
      </c>
      <c r="AO19" s="14">
        <f t="shared" si="12"/>
        <v>42688</v>
      </c>
      <c r="AP19" s="15">
        <f t="shared" si="13"/>
        <v>42688</v>
      </c>
      <c r="AQ19" s="16">
        <f t="shared" si="14"/>
        <v>27256</v>
      </c>
      <c r="AR19" s="11" t="str">
        <f t="shared" si="15"/>
        <v/>
      </c>
    </row>
    <row r="20">
      <c r="A20" s="1" t="s">
        <v>44</v>
      </c>
      <c r="B20" s="1" t="s">
        <v>88</v>
      </c>
      <c r="C20" s="1">
        <v>1.24170767729247E14</v>
      </c>
      <c r="D20" s="1" t="s">
        <v>46</v>
      </c>
      <c r="E20" s="1" t="s">
        <v>47</v>
      </c>
      <c r="F20" s="1" t="s">
        <v>89</v>
      </c>
      <c r="G20" s="1">
        <v>43560.0</v>
      </c>
      <c r="H20" s="1">
        <v>43804.0</v>
      </c>
      <c r="I20" s="1">
        <v>3.0</v>
      </c>
      <c r="J20" s="1" t="s">
        <v>49</v>
      </c>
      <c r="K20" s="1">
        <v>201936.0</v>
      </c>
      <c r="L20" s="2">
        <v>43710.0</v>
      </c>
      <c r="M20" s="2">
        <v>43716.0</v>
      </c>
      <c r="N20" s="2">
        <v>43710.0</v>
      </c>
      <c r="O20" s="2">
        <v>43716.0</v>
      </c>
      <c r="P20" s="1">
        <v>1.0</v>
      </c>
      <c r="Q20" s="1">
        <v>296.0</v>
      </c>
      <c r="R20" s="10">
        <f t="shared" si="1"/>
        <v>0.138836773</v>
      </c>
      <c r="S20" s="11">
        <f t="shared" si="2"/>
        <v>1</v>
      </c>
      <c r="T20" s="1">
        <v>0.59</v>
      </c>
      <c r="U20" s="1">
        <v>0.0</v>
      </c>
      <c r="V20" s="1">
        <v>0.0</v>
      </c>
      <c r="W20" s="1">
        <v>2132.0</v>
      </c>
      <c r="X20" s="1">
        <v>25.39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 t="s">
        <v>50</v>
      </c>
      <c r="AF20" s="11">
        <f t="shared" si="3"/>
        <v>0</v>
      </c>
      <c r="AG20" s="11">
        <f t="shared" si="4"/>
        <v>0</v>
      </c>
      <c r="AH20" s="10">
        <f t="shared" si="5"/>
        <v>0</v>
      </c>
      <c r="AI20" s="12">
        <f t="shared" si="6"/>
        <v>0</v>
      </c>
      <c r="AJ20" s="11">
        <f t="shared" si="7"/>
        <v>0</v>
      </c>
      <c r="AK20" s="11">
        <f t="shared" si="8"/>
        <v>0</v>
      </c>
      <c r="AL20" s="11" t="str">
        <f t="shared" si="9"/>
        <v>#DIV/0!</v>
      </c>
      <c r="AM20" s="13">
        <f t="shared" si="10"/>
        <v>0.5</v>
      </c>
      <c r="AN20" s="14">
        <f t="shared" si="11"/>
        <v>0.5</v>
      </c>
      <c r="AO20" s="14">
        <f t="shared" si="12"/>
        <v>1066</v>
      </c>
      <c r="AP20" s="15">
        <f t="shared" si="13"/>
        <v>0</v>
      </c>
      <c r="AQ20" s="16">
        <f t="shared" si="14"/>
        <v>0</v>
      </c>
      <c r="AR20" s="11" t="str">
        <f t="shared" si="15"/>
        <v/>
      </c>
    </row>
    <row r="21">
      <c r="A21" s="1" t="s">
        <v>90</v>
      </c>
      <c r="B21" s="1" t="s">
        <v>91</v>
      </c>
      <c r="C21" s="1">
        <v>1.24170767729247E14</v>
      </c>
      <c r="D21" s="1" t="s">
        <v>46</v>
      </c>
      <c r="E21" s="1" t="s">
        <v>92</v>
      </c>
      <c r="F21" s="1" t="s">
        <v>93</v>
      </c>
      <c r="G21" s="1">
        <v>43560.0</v>
      </c>
      <c r="H21" s="1">
        <v>43804.0</v>
      </c>
      <c r="I21" s="1">
        <v>3.0</v>
      </c>
      <c r="J21" s="1" t="s">
        <v>49</v>
      </c>
      <c r="K21" s="1">
        <v>201936.0</v>
      </c>
      <c r="L21" s="2">
        <v>43710.0</v>
      </c>
      <c r="M21" s="2">
        <v>43716.0</v>
      </c>
      <c r="N21" s="2">
        <v>43710.0</v>
      </c>
      <c r="O21" s="2">
        <v>43716.0</v>
      </c>
      <c r="P21" s="1">
        <v>1.0</v>
      </c>
      <c r="Q21" s="1">
        <v>8305.0</v>
      </c>
      <c r="R21" s="10">
        <f t="shared" si="1"/>
        <v>0.1654909931</v>
      </c>
      <c r="S21" s="11">
        <f t="shared" si="2"/>
        <v>61.23166746</v>
      </c>
      <c r="T21" s="1">
        <v>56.4799999999999</v>
      </c>
      <c r="U21" s="1">
        <v>46.0</v>
      </c>
      <c r="V21" s="1">
        <v>2789.22</v>
      </c>
      <c r="W21" s="1">
        <v>50184.0</v>
      </c>
      <c r="X21" s="1">
        <v>2534.06999999999</v>
      </c>
      <c r="Y21" s="1">
        <v>370.0</v>
      </c>
      <c r="Z21" s="1">
        <v>27362.25</v>
      </c>
      <c r="AA21" s="1">
        <v>370.0</v>
      </c>
      <c r="AB21" s="1">
        <v>92.03925346145</v>
      </c>
      <c r="AC21" s="1">
        <v>27362.25</v>
      </c>
      <c r="AD21" s="1">
        <v>6806.48935952854</v>
      </c>
      <c r="AE21" s="1" t="s">
        <v>50</v>
      </c>
      <c r="AF21" s="11">
        <f t="shared" si="3"/>
        <v>0.007372867846</v>
      </c>
      <c r="AG21" s="11">
        <f t="shared" si="4"/>
        <v>0.005538832029</v>
      </c>
      <c r="AH21" s="10">
        <f t="shared" si="5"/>
        <v>277.9607465</v>
      </c>
      <c r="AI21" s="12">
        <f t="shared" si="6"/>
        <v>0.2487547391</v>
      </c>
      <c r="AJ21" s="11">
        <f t="shared" si="7"/>
        <v>0.000381881534</v>
      </c>
      <c r="AK21" s="11">
        <f t="shared" si="8"/>
        <v>0.0008143914279</v>
      </c>
      <c r="AL21" s="11">
        <f t="shared" si="9"/>
        <v>-2.038992343</v>
      </c>
      <c r="AM21" s="13">
        <f t="shared" si="10"/>
        <v>0.02072539588</v>
      </c>
      <c r="AN21" s="14">
        <f t="shared" si="11"/>
        <v>60.00703411</v>
      </c>
      <c r="AO21" s="14">
        <f t="shared" si="12"/>
        <v>3011393</v>
      </c>
      <c r="AP21" s="15">
        <f t="shared" si="13"/>
        <v>749098.28</v>
      </c>
      <c r="AQ21" s="16">
        <f t="shared" si="14"/>
        <v>12483.50783</v>
      </c>
      <c r="AR21" s="11">
        <f t="shared" si="15"/>
        <v>0.98</v>
      </c>
    </row>
    <row r="22">
      <c r="A22" s="1" t="s">
        <v>90</v>
      </c>
      <c r="B22" s="1" t="s">
        <v>94</v>
      </c>
      <c r="C22" s="1">
        <v>1.24170767729247E14</v>
      </c>
      <c r="D22" s="1" t="s">
        <v>46</v>
      </c>
      <c r="E22" s="1" t="s">
        <v>92</v>
      </c>
      <c r="F22" s="1" t="s">
        <v>95</v>
      </c>
      <c r="G22" s="1">
        <v>43560.0</v>
      </c>
      <c r="H22" s="1">
        <v>43804.0</v>
      </c>
      <c r="I22" s="1">
        <v>3.0</v>
      </c>
      <c r="J22" s="1" t="s">
        <v>49</v>
      </c>
      <c r="K22" s="1">
        <v>201936.0</v>
      </c>
      <c r="L22" s="2">
        <v>43710.0</v>
      </c>
      <c r="M22" s="2">
        <v>43716.0</v>
      </c>
      <c r="N22" s="2">
        <v>43710.0</v>
      </c>
      <c r="O22" s="2">
        <v>43716.0</v>
      </c>
      <c r="P22" s="1">
        <v>1.0</v>
      </c>
      <c r="Q22" s="1">
        <v>17272.0</v>
      </c>
      <c r="R22" s="10">
        <f t="shared" si="1"/>
        <v>0.1510199442</v>
      </c>
      <c r="S22" s="11">
        <f t="shared" si="2"/>
        <v>23.71013124</v>
      </c>
      <c r="T22" s="1">
        <v>24.0</v>
      </c>
      <c r="U22" s="1">
        <v>2.0</v>
      </c>
      <c r="V22" s="1">
        <v>92.03</v>
      </c>
      <c r="W22" s="1">
        <v>114369.0</v>
      </c>
      <c r="X22" s="1">
        <v>861.89</v>
      </c>
      <c r="Y22" s="1">
        <v>157.0</v>
      </c>
      <c r="Z22" s="1">
        <v>8665.07</v>
      </c>
      <c r="AA22" s="1">
        <v>157.0</v>
      </c>
      <c r="AB22" s="1">
        <v>143.756716072147</v>
      </c>
      <c r="AC22" s="1">
        <v>8665.07</v>
      </c>
      <c r="AD22" s="1">
        <v>7934.15291551132</v>
      </c>
      <c r="AE22" s="1" t="s">
        <v>50</v>
      </c>
      <c r="AF22" s="11">
        <f t="shared" si="3"/>
        <v>0.001372749609</v>
      </c>
      <c r="AG22" s="11">
        <f t="shared" si="4"/>
        <v>0.0001157943492</v>
      </c>
      <c r="AH22" s="10">
        <f t="shared" si="5"/>
        <v>13.24328393</v>
      </c>
      <c r="AI22" s="12">
        <f t="shared" si="6"/>
        <v>0.9156478731</v>
      </c>
      <c r="AJ22" s="11">
        <f t="shared" si="7"/>
        <v>0.0001094821226</v>
      </c>
      <c r="AK22" s="11">
        <f t="shared" si="8"/>
        <v>0.00008187422887</v>
      </c>
      <c r="AL22" s="11">
        <f t="shared" si="9"/>
        <v>-9.194293633</v>
      </c>
      <c r="AM22" s="13">
        <f t="shared" si="10"/>
        <v>0</v>
      </c>
      <c r="AN22" s="14">
        <f t="shared" si="11"/>
        <v>23.71013124</v>
      </c>
      <c r="AO22" s="14">
        <f t="shared" si="12"/>
        <v>2711704</v>
      </c>
      <c r="AP22" s="15">
        <f t="shared" si="13"/>
        <v>2482966</v>
      </c>
      <c r="AQ22" s="16">
        <f t="shared" si="14"/>
        <v>104721.7316</v>
      </c>
      <c r="AR22" s="11">
        <f t="shared" si="15"/>
        <v>1</v>
      </c>
    </row>
    <row r="23">
      <c r="A23" s="1" t="s">
        <v>53</v>
      </c>
      <c r="B23" s="1" t="s">
        <v>96</v>
      </c>
      <c r="C23" s="1">
        <v>1.24170767729247E14</v>
      </c>
      <c r="D23" s="1" t="s">
        <v>46</v>
      </c>
      <c r="E23" s="1" t="s">
        <v>55</v>
      </c>
      <c r="F23" s="1" t="s">
        <v>97</v>
      </c>
      <c r="G23" s="1">
        <v>43560.0</v>
      </c>
      <c r="H23" s="1">
        <v>43804.0</v>
      </c>
      <c r="I23" s="1">
        <v>3.0</v>
      </c>
      <c r="J23" s="1" t="s">
        <v>49</v>
      </c>
      <c r="K23" s="1">
        <v>201936.0</v>
      </c>
      <c r="L23" s="2">
        <v>43710.0</v>
      </c>
      <c r="M23" s="2">
        <v>43716.0</v>
      </c>
      <c r="N23" s="2">
        <v>43710.0</v>
      </c>
      <c r="O23" s="2">
        <v>43716.0</v>
      </c>
      <c r="P23" s="1">
        <v>1.0</v>
      </c>
      <c r="Q23" s="1">
        <v>17272.0</v>
      </c>
      <c r="R23" s="10">
        <f t="shared" si="1"/>
        <v>0.1510199442</v>
      </c>
      <c r="S23" s="11">
        <f t="shared" si="2"/>
        <v>23.71013124</v>
      </c>
      <c r="T23" s="1">
        <v>24.0</v>
      </c>
      <c r="U23" s="1">
        <v>2.0</v>
      </c>
      <c r="V23" s="1">
        <v>92.03</v>
      </c>
      <c r="W23" s="1">
        <v>114369.0</v>
      </c>
      <c r="X23" s="1">
        <v>861.89</v>
      </c>
      <c r="Y23" s="1">
        <v>157.0</v>
      </c>
      <c r="Z23" s="1">
        <v>8665.07</v>
      </c>
      <c r="AA23" s="1">
        <v>157.0</v>
      </c>
      <c r="AB23" s="1">
        <v>143.756716072147</v>
      </c>
      <c r="AC23" s="1">
        <v>8665.07</v>
      </c>
      <c r="AD23" s="1">
        <v>7934.15291551132</v>
      </c>
      <c r="AE23" s="1" t="s">
        <v>50</v>
      </c>
      <c r="AF23" s="11">
        <f t="shared" si="3"/>
        <v>0.001372749609</v>
      </c>
      <c r="AG23" s="11">
        <f t="shared" si="4"/>
        <v>0.0001157943492</v>
      </c>
      <c r="AH23" s="10">
        <f t="shared" si="5"/>
        <v>13.24328393</v>
      </c>
      <c r="AI23" s="12">
        <f t="shared" si="6"/>
        <v>0.9156478731</v>
      </c>
      <c r="AJ23" s="11">
        <f t="shared" si="7"/>
        <v>0.0001094821226</v>
      </c>
      <c r="AK23" s="11">
        <f t="shared" si="8"/>
        <v>0.00008187422887</v>
      </c>
      <c r="AL23" s="11">
        <f t="shared" si="9"/>
        <v>-9.194293633</v>
      </c>
      <c r="AM23" s="13">
        <f t="shared" si="10"/>
        <v>0</v>
      </c>
      <c r="AN23" s="14">
        <f t="shared" si="11"/>
        <v>23.71013124</v>
      </c>
      <c r="AO23" s="14">
        <f t="shared" si="12"/>
        <v>2711704</v>
      </c>
      <c r="AP23" s="15">
        <f t="shared" si="13"/>
        <v>2482966</v>
      </c>
      <c r="AQ23" s="16">
        <f t="shared" si="14"/>
        <v>104721.7316</v>
      </c>
      <c r="AR23" s="11">
        <f t="shared" si="15"/>
        <v>1</v>
      </c>
    </row>
    <row r="24">
      <c r="A24" s="1" t="s">
        <v>44</v>
      </c>
      <c r="B24" s="1" t="s">
        <v>98</v>
      </c>
      <c r="C24" s="1">
        <v>1.24170767729247E14</v>
      </c>
      <c r="D24" s="1" t="s">
        <v>46</v>
      </c>
      <c r="E24" s="1" t="s">
        <v>47</v>
      </c>
      <c r="F24" s="1" t="s">
        <v>99</v>
      </c>
      <c r="G24" s="1">
        <v>43560.0</v>
      </c>
      <c r="H24" s="1">
        <v>43804.0</v>
      </c>
      <c r="I24" s="1">
        <v>3.0</v>
      </c>
      <c r="J24" s="1" t="s">
        <v>49</v>
      </c>
      <c r="K24" s="1">
        <v>201936.0</v>
      </c>
      <c r="L24" s="2">
        <v>43710.0</v>
      </c>
      <c r="M24" s="2">
        <v>43716.0</v>
      </c>
      <c r="N24" s="2">
        <v>43710.0</v>
      </c>
      <c r="O24" s="2">
        <v>43716.0</v>
      </c>
      <c r="P24" s="1">
        <v>1.0</v>
      </c>
      <c r="Q24" s="1">
        <v>3954.0</v>
      </c>
      <c r="R24" s="10">
        <f t="shared" si="1"/>
        <v>0.0991325277</v>
      </c>
      <c r="S24" s="11">
        <f t="shared" si="2"/>
        <v>1.090457805</v>
      </c>
      <c r="T24" s="1">
        <v>25.54</v>
      </c>
      <c r="U24" s="1">
        <v>1.0</v>
      </c>
      <c r="V24" s="1">
        <v>90.0</v>
      </c>
      <c r="W24" s="1">
        <v>39886.0</v>
      </c>
      <c r="X24" s="1">
        <v>251.9</v>
      </c>
      <c r="Y24" s="1">
        <v>11.0</v>
      </c>
      <c r="Z24" s="1">
        <v>474.87</v>
      </c>
      <c r="AA24" s="1">
        <v>11.0</v>
      </c>
      <c r="AB24" s="1">
        <v>0.912493677304</v>
      </c>
      <c r="AC24" s="1">
        <v>474.87</v>
      </c>
      <c r="AD24" s="1">
        <v>39.3923520492136</v>
      </c>
      <c r="AE24" s="1" t="s">
        <v>50</v>
      </c>
      <c r="AF24" s="11">
        <f t="shared" si="3"/>
        <v>0.0002757859901</v>
      </c>
      <c r="AG24" s="11">
        <f t="shared" si="4"/>
        <v>0.0002529084471</v>
      </c>
      <c r="AH24" s="10">
        <f t="shared" si="5"/>
        <v>10.08750632</v>
      </c>
      <c r="AI24" s="12">
        <f t="shared" si="6"/>
        <v>0.08295397066</v>
      </c>
      <c r="AJ24" s="11">
        <f t="shared" si="7"/>
        <v>0.00008314113773</v>
      </c>
      <c r="AK24" s="11">
        <f t="shared" si="8"/>
        <v>0.0002528764638</v>
      </c>
      <c r="AL24" s="11">
        <f t="shared" si="9"/>
        <v>-0.08594329659</v>
      </c>
      <c r="AM24" s="13">
        <f t="shared" si="10"/>
        <v>0.4657557466</v>
      </c>
      <c r="AN24" s="14">
        <f t="shared" si="11"/>
        <v>0.5779426365</v>
      </c>
      <c r="AO24" s="14">
        <f t="shared" si="12"/>
        <v>23051.82</v>
      </c>
      <c r="AP24" s="15">
        <f t="shared" si="13"/>
        <v>1912.24</v>
      </c>
      <c r="AQ24" s="16">
        <f t="shared" si="14"/>
        <v>3308.702074</v>
      </c>
      <c r="AR24" s="11" t="str">
        <f t="shared" si="15"/>
        <v/>
      </c>
    </row>
    <row r="25">
      <c r="A25" s="1" t="s">
        <v>90</v>
      </c>
      <c r="B25" s="1" t="s">
        <v>100</v>
      </c>
      <c r="C25" s="1">
        <v>1.24170767729247E14</v>
      </c>
      <c r="D25" s="1" t="s">
        <v>46</v>
      </c>
      <c r="E25" s="1" t="s">
        <v>92</v>
      </c>
      <c r="F25" s="1" t="s">
        <v>101</v>
      </c>
      <c r="G25" s="1">
        <v>43560.0</v>
      </c>
      <c r="H25" s="1">
        <v>43804.0</v>
      </c>
      <c r="I25" s="1">
        <v>3.0</v>
      </c>
      <c r="J25" s="1" t="s">
        <v>49</v>
      </c>
      <c r="K25" s="1">
        <v>201936.0</v>
      </c>
      <c r="L25" s="2">
        <v>43710.0</v>
      </c>
      <c r="M25" s="2">
        <v>43716.0</v>
      </c>
      <c r="N25" s="2">
        <v>43710.0</v>
      </c>
      <c r="O25" s="2">
        <v>43716.0</v>
      </c>
      <c r="P25" s="1">
        <v>1.0</v>
      </c>
      <c r="Q25" s="1">
        <v>3311.0</v>
      </c>
      <c r="R25" s="10">
        <f t="shared" si="1"/>
        <v>0.2381671702</v>
      </c>
      <c r="S25" s="11">
        <f t="shared" si="2"/>
        <v>6.906847936</v>
      </c>
      <c r="T25" s="1">
        <v>15.04</v>
      </c>
      <c r="U25" s="1">
        <v>5.0</v>
      </c>
      <c r="V25" s="1">
        <v>230.52</v>
      </c>
      <c r="W25" s="1">
        <v>13902.0</v>
      </c>
      <c r="X25" s="1">
        <v>186.52</v>
      </c>
      <c r="Y25" s="1">
        <v>29.0</v>
      </c>
      <c r="Z25" s="1">
        <v>1229.44</v>
      </c>
      <c r="AA25" s="1">
        <v>29.0</v>
      </c>
      <c r="AB25" s="1">
        <v>8.006342494691</v>
      </c>
      <c r="AC25" s="1">
        <v>1229.44</v>
      </c>
      <c r="AD25" s="1">
        <v>339.424748850789</v>
      </c>
      <c r="AE25" s="1" t="s">
        <v>50</v>
      </c>
      <c r="AF25" s="11">
        <f t="shared" si="3"/>
        <v>0.002086030787</v>
      </c>
      <c r="AG25" s="11">
        <f t="shared" si="4"/>
        <v>0.001510117789</v>
      </c>
      <c r="AH25" s="10">
        <f t="shared" si="5"/>
        <v>20.99365751</v>
      </c>
      <c r="AI25" s="12">
        <f t="shared" si="6"/>
        <v>0.2760807757</v>
      </c>
      <c r="AJ25" s="11">
        <f t="shared" si="7"/>
        <v>0.0003869619526</v>
      </c>
      <c r="AK25" s="11">
        <f t="shared" si="8"/>
        <v>0.0006748350881</v>
      </c>
      <c r="AL25" s="11">
        <f t="shared" si="9"/>
        <v>-0.740334947</v>
      </c>
      <c r="AM25" s="13">
        <f t="shared" si="10"/>
        <v>0.2295483904</v>
      </c>
      <c r="AN25" s="14">
        <f t="shared" si="11"/>
        <v>5.31827291</v>
      </c>
      <c r="AO25" s="14">
        <f t="shared" si="12"/>
        <v>73934.63</v>
      </c>
      <c r="AP25" s="15">
        <f t="shared" si="13"/>
        <v>20411.93</v>
      </c>
      <c r="AQ25" s="16">
        <f t="shared" si="14"/>
        <v>3838.074944</v>
      </c>
      <c r="AR25" s="11">
        <f t="shared" si="15"/>
        <v>0.77</v>
      </c>
    </row>
    <row r="26">
      <c r="A26" s="1" t="s">
        <v>44</v>
      </c>
      <c r="B26" s="1" t="s">
        <v>102</v>
      </c>
      <c r="C26" s="1">
        <v>1.24170767729247E14</v>
      </c>
      <c r="D26" s="1" t="s">
        <v>46</v>
      </c>
      <c r="E26" s="1" t="s">
        <v>47</v>
      </c>
      <c r="F26" s="1" t="s">
        <v>103</v>
      </c>
      <c r="G26" s="1">
        <v>43560.0</v>
      </c>
      <c r="H26" s="1">
        <v>43804.0</v>
      </c>
      <c r="I26" s="1">
        <v>3.0</v>
      </c>
      <c r="J26" s="1" t="s">
        <v>49</v>
      </c>
      <c r="K26" s="1">
        <v>201936.0</v>
      </c>
      <c r="L26" s="2">
        <v>43710.0</v>
      </c>
      <c r="M26" s="2">
        <v>43716.0</v>
      </c>
      <c r="N26" s="2">
        <v>43710.0</v>
      </c>
      <c r="O26" s="2">
        <v>43716.0</v>
      </c>
      <c r="P26" s="1">
        <v>1.0</v>
      </c>
      <c r="Q26" s="1">
        <v>2352.0</v>
      </c>
      <c r="R26" s="10">
        <f t="shared" si="1"/>
        <v>0.07763144866</v>
      </c>
      <c r="S26" s="11">
        <f t="shared" si="2"/>
        <v>3.027626498</v>
      </c>
      <c r="T26" s="1">
        <v>3.61</v>
      </c>
      <c r="U26" s="1">
        <v>0.0</v>
      </c>
      <c r="V26" s="1">
        <v>0.0</v>
      </c>
      <c r="W26" s="1">
        <v>30297.0</v>
      </c>
      <c r="X26" s="1">
        <v>280.71</v>
      </c>
      <c r="Y26" s="1">
        <v>39.0</v>
      </c>
      <c r="Z26" s="1">
        <v>2570.06999999999</v>
      </c>
      <c r="AA26" s="1">
        <v>39.0</v>
      </c>
      <c r="AB26" s="1">
        <v>39.0</v>
      </c>
      <c r="AC26" s="1">
        <v>2570.06999999999</v>
      </c>
      <c r="AD26" s="1">
        <v>2570.06999999999</v>
      </c>
      <c r="AE26" s="1" t="s">
        <v>50</v>
      </c>
      <c r="AF26" s="11">
        <f t="shared" si="3"/>
        <v>0.001287256164</v>
      </c>
      <c r="AG26" s="11">
        <f t="shared" si="4"/>
        <v>0</v>
      </c>
      <c r="AH26" s="10">
        <f t="shared" si="5"/>
        <v>0</v>
      </c>
      <c r="AI26" s="12">
        <f t="shared" si="6"/>
        <v>1</v>
      </c>
      <c r="AJ26" s="11">
        <f t="shared" si="7"/>
        <v>0.0002059932418</v>
      </c>
      <c r="AK26" s="11">
        <f t="shared" si="8"/>
        <v>0</v>
      </c>
      <c r="AL26" s="11">
        <f t="shared" si="9"/>
        <v>-6.249021339</v>
      </c>
      <c r="AM26" s="13">
        <f t="shared" si="10"/>
        <v>0.5</v>
      </c>
      <c r="AN26" s="14">
        <f t="shared" si="11"/>
        <v>1.513813249</v>
      </c>
      <c r="AO26" s="14">
        <f t="shared" si="12"/>
        <v>45864</v>
      </c>
      <c r="AP26" s="15">
        <f t="shared" si="13"/>
        <v>45864</v>
      </c>
      <c r="AQ26" s="16">
        <f t="shared" si="14"/>
        <v>30297</v>
      </c>
      <c r="AR26" s="11" t="str">
        <f t="shared" si="15"/>
        <v/>
      </c>
    </row>
    <row r="27">
      <c r="A27" s="1" t="s">
        <v>44</v>
      </c>
      <c r="B27" s="1" t="s">
        <v>104</v>
      </c>
      <c r="C27" s="1">
        <v>1.24170767729247E14</v>
      </c>
      <c r="D27" s="1" t="s">
        <v>46</v>
      </c>
      <c r="E27" s="1" t="s">
        <v>47</v>
      </c>
      <c r="F27" s="1" t="s">
        <v>105</v>
      </c>
      <c r="G27" s="1">
        <v>43560.0</v>
      </c>
      <c r="H27" s="1">
        <v>43804.0</v>
      </c>
      <c r="I27" s="1">
        <v>3.0</v>
      </c>
      <c r="J27" s="1" t="s">
        <v>49</v>
      </c>
      <c r="K27" s="1">
        <v>201936.0</v>
      </c>
      <c r="L27" s="2">
        <v>43710.0</v>
      </c>
      <c r="M27" s="2">
        <v>43716.0</v>
      </c>
      <c r="N27" s="2">
        <v>43710.0</v>
      </c>
      <c r="O27" s="2">
        <v>43716.0</v>
      </c>
      <c r="P27" s="1">
        <v>1.0</v>
      </c>
      <c r="Q27" s="1">
        <v>163.0</v>
      </c>
      <c r="R27" s="10">
        <f t="shared" si="1"/>
        <v>0.1573359073</v>
      </c>
      <c r="S27" s="11">
        <f t="shared" si="2"/>
        <v>1.101351351</v>
      </c>
      <c r="T27" s="1">
        <v>1.97</v>
      </c>
      <c r="U27" s="1">
        <v>0.0</v>
      </c>
      <c r="V27" s="1">
        <v>0.0</v>
      </c>
      <c r="W27" s="1">
        <v>1036.0</v>
      </c>
      <c r="X27" s="1">
        <v>21.52</v>
      </c>
      <c r="Y27" s="1">
        <v>7.0</v>
      </c>
      <c r="Z27" s="1">
        <v>371.97</v>
      </c>
      <c r="AA27" s="1">
        <v>7.0</v>
      </c>
      <c r="AB27" s="1">
        <v>7.0</v>
      </c>
      <c r="AC27" s="1">
        <v>371.97</v>
      </c>
      <c r="AD27" s="1">
        <v>371.97</v>
      </c>
      <c r="AE27" s="1" t="s">
        <v>50</v>
      </c>
      <c r="AF27" s="11">
        <f t="shared" si="3"/>
        <v>0.006756756757</v>
      </c>
      <c r="AG27" s="11">
        <f t="shared" si="4"/>
        <v>0</v>
      </c>
      <c r="AH27" s="10">
        <f t="shared" si="5"/>
        <v>0</v>
      </c>
      <c r="AI27" s="12">
        <f t="shared" si="6"/>
        <v>1</v>
      </c>
      <c r="AJ27" s="11">
        <f t="shared" si="7"/>
        <v>0.002545171633</v>
      </c>
      <c r="AK27" s="11">
        <f t="shared" si="8"/>
        <v>0</v>
      </c>
      <c r="AL27" s="11">
        <f t="shared" si="9"/>
        <v>-2.654735212</v>
      </c>
      <c r="AM27" s="13">
        <f t="shared" si="10"/>
        <v>0.5</v>
      </c>
      <c r="AN27" s="14">
        <f t="shared" si="11"/>
        <v>0.5506756757</v>
      </c>
      <c r="AO27" s="14">
        <f t="shared" si="12"/>
        <v>570.5</v>
      </c>
      <c r="AP27" s="15">
        <f t="shared" si="13"/>
        <v>570.5</v>
      </c>
      <c r="AQ27" s="16">
        <f t="shared" si="14"/>
        <v>1036</v>
      </c>
      <c r="AR27" s="11" t="str">
        <f t="shared" si="15"/>
        <v/>
      </c>
    </row>
    <row r="28">
      <c r="A28" s="1" t="s">
        <v>44</v>
      </c>
      <c r="B28" s="1" t="s">
        <v>106</v>
      </c>
      <c r="C28" s="1">
        <v>1.24170767729247E14</v>
      </c>
      <c r="D28" s="1" t="s">
        <v>46</v>
      </c>
      <c r="E28" s="1" t="s">
        <v>47</v>
      </c>
      <c r="F28" s="1" t="s">
        <v>107</v>
      </c>
      <c r="G28" s="1">
        <v>43560.0</v>
      </c>
      <c r="H28" s="1">
        <v>43804.0</v>
      </c>
      <c r="I28" s="1">
        <v>3.0</v>
      </c>
      <c r="J28" s="1" t="s">
        <v>49</v>
      </c>
      <c r="K28" s="1">
        <v>201936.0</v>
      </c>
      <c r="L28" s="2">
        <v>43710.0</v>
      </c>
      <c r="M28" s="2">
        <v>43716.0</v>
      </c>
      <c r="N28" s="2">
        <v>43710.0</v>
      </c>
      <c r="O28" s="2">
        <v>43716.0</v>
      </c>
      <c r="P28" s="1">
        <v>1.0</v>
      </c>
      <c r="Q28" s="1">
        <v>4842.0</v>
      </c>
      <c r="R28" s="10">
        <f t="shared" si="1"/>
        <v>0.1681717144</v>
      </c>
      <c r="S28" s="11">
        <f t="shared" si="2"/>
        <v>9.922131148</v>
      </c>
      <c r="T28" s="1">
        <v>4.18</v>
      </c>
      <c r="U28" s="1">
        <v>0.0</v>
      </c>
      <c r="V28" s="1">
        <v>0.0</v>
      </c>
      <c r="W28" s="1">
        <v>28792.0</v>
      </c>
      <c r="X28" s="1">
        <v>222.33</v>
      </c>
      <c r="Y28" s="1">
        <v>59.0</v>
      </c>
      <c r="Z28" s="1">
        <v>2916.04</v>
      </c>
      <c r="AA28" s="1">
        <v>59.0</v>
      </c>
      <c r="AB28" s="1">
        <v>59.0</v>
      </c>
      <c r="AC28" s="1">
        <v>2916.04</v>
      </c>
      <c r="AD28" s="1">
        <v>2916.04</v>
      </c>
      <c r="AE28" s="1" t="s">
        <v>50</v>
      </c>
      <c r="AF28" s="11">
        <f t="shared" si="3"/>
        <v>0.002049180328</v>
      </c>
      <c r="AG28" s="11">
        <f t="shared" si="4"/>
        <v>0</v>
      </c>
      <c r="AH28" s="10">
        <f t="shared" si="5"/>
        <v>0</v>
      </c>
      <c r="AI28" s="12">
        <f t="shared" si="6"/>
        <v>1</v>
      </c>
      <c r="AJ28" s="11">
        <f t="shared" si="7"/>
        <v>0.0002665070744</v>
      </c>
      <c r="AK28" s="11">
        <f t="shared" si="8"/>
        <v>0</v>
      </c>
      <c r="AL28" s="11">
        <f t="shared" si="9"/>
        <v>-7.68902789</v>
      </c>
      <c r="AM28" s="13">
        <f t="shared" si="10"/>
        <v>0.5</v>
      </c>
      <c r="AN28" s="14">
        <f t="shared" si="11"/>
        <v>4.961065574</v>
      </c>
      <c r="AO28" s="14">
        <f t="shared" si="12"/>
        <v>142839</v>
      </c>
      <c r="AP28" s="15">
        <f t="shared" si="13"/>
        <v>142839</v>
      </c>
      <c r="AQ28" s="16">
        <f t="shared" si="14"/>
        <v>28792</v>
      </c>
      <c r="AR28" s="11" t="str">
        <f t="shared" si="15"/>
        <v/>
      </c>
    </row>
    <row r="29">
      <c r="A29" s="1" t="s">
        <v>44</v>
      </c>
      <c r="B29" s="1" t="s">
        <v>108</v>
      </c>
      <c r="C29" s="1">
        <v>1.24170767729247E14</v>
      </c>
      <c r="D29" s="1" t="s">
        <v>46</v>
      </c>
      <c r="E29" s="1" t="s">
        <v>47</v>
      </c>
      <c r="F29" s="1" t="s">
        <v>109</v>
      </c>
      <c r="G29" s="1">
        <v>43560.0</v>
      </c>
      <c r="H29" s="1">
        <v>43804.0</v>
      </c>
      <c r="I29" s="1">
        <v>3.0</v>
      </c>
      <c r="J29" s="1" t="s">
        <v>49</v>
      </c>
      <c r="K29" s="1">
        <v>201936.0</v>
      </c>
      <c r="L29" s="2">
        <v>43710.0</v>
      </c>
      <c r="M29" s="2">
        <v>43716.0</v>
      </c>
      <c r="N29" s="2">
        <v>43710.0</v>
      </c>
      <c r="O29" s="2">
        <v>43716.0</v>
      </c>
      <c r="P29" s="1">
        <v>1.0</v>
      </c>
      <c r="Q29" s="1">
        <v>4840.0</v>
      </c>
      <c r="R29" s="10">
        <f t="shared" si="1"/>
        <v>0.2368369544</v>
      </c>
      <c r="S29" s="11">
        <f t="shared" si="2"/>
        <v>16.81542376</v>
      </c>
      <c r="T29" s="1">
        <v>16.27</v>
      </c>
      <c r="U29" s="1">
        <v>16.0</v>
      </c>
      <c r="V29" s="1">
        <v>821.23</v>
      </c>
      <c r="W29" s="1">
        <v>20436.0</v>
      </c>
      <c r="X29" s="1">
        <v>220.22</v>
      </c>
      <c r="Y29" s="1">
        <v>71.0</v>
      </c>
      <c r="Z29" s="1">
        <v>4099.13</v>
      </c>
      <c r="AA29" s="1">
        <v>71.0</v>
      </c>
      <c r="AB29" s="1">
        <v>3.44297520655299</v>
      </c>
      <c r="AC29" s="1">
        <v>4099.13</v>
      </c>
      <c r="AD29" s="1">
        <v>198.777506456867</v>
      </c>
      <c r="AE29" s="1" t="s">
        <v>50</v>
      </c>
      <c r="AF29" s="11">
        <f t="shared" si="3"/>
        <v>0.003474261108</v>
      </c>
      <c r="AG29" s="11">
        <f t="shared" si="4"/>
        <v>0.003305785124</v>
      </c>
      <c r="AH29" s="10">
        <f t="shared" si="5"/>
        <v>67.55702479</v>
      </c>
      <c r="AI29" s="12">
        <f t="shared" si="6"/>
        <v>0.04849260854</v>
      </c>
      <c r="AJ29" s="11">
        <f t="shared" si="7"/>
        <v>0.0004116020608</v>
      </c>
      <c r="AK29" s="11">
        <f t="shared" si="8"/>
        <v>0.0008250791233</v>
      </c>
      <c r="AL29" s="11">
        <f t="shared" si="9"/>
        <v>-0.1827193954</v>
      </c>
      <c r="AM29" s="13">
        <f t="shared" si="10"/>
        <v>0.4275090983</v>
      </c>
      <c r="AN29" s="14">
        <f t="shared" si="11"/>
        <v>9.584791544</v>
      </c>
      <c r="AO29" s="14">
        <f t="shared" si="12"/>
        <v>195874.8</v>
      </c>
      <c r="AP29" s="15">
        <f t="shared" si="13"/>
        <v>9498.48</v>
      </c>
      <c r="AQ29" s="16">
        <f t="shared" si="14"/>
        <v>990.9949482</v>
      </c>
      <c r="AR29" s="11" t="str">
        <f t="shared" si="15"/>
        <v/>
      </c>
    </row>
    <row r="30">
      <c r="A30" s="1" t="s">
        <v>44</v>
      </c>
      <c r="B30" s="1" t="s">
        <v>110</v>
      </c>
      <c r="C30" s="1">
        <v>1.24170767729247E14</v>
      </c>
      <c r="D30" s="1" t="s">
        <v>46</v>
      </c>
      <c r="E30" s="1" t="s">
        <v>47</v>
      </c>
      <c r="F30" s="1" t="s">
        <v>111</v>
      </c>
      <c r="G30" s="1">
        <v>43560.0</v>
      </c>
      <c r="H30" s="1">
        <v>43804.0</v>
      </c>
      <c r="I30" s="1">
        <v>3.0</v>
      </c>
      <c r="J30" s="1" t="s">
        <v>49</v>
      </c>
      <c r="K30" s="1">
        <v>201936.0</v>
      </c>
      <c r="L30" s="2">
        <v>43710.0</v>
      </c>
      <c r="M30" s="2">
        <v>43716.0</v>
      </c>
      <c r="N30" s="2">
        <v>43710.0</v>
      </c>
      <c r="O30" s="2">
        <v>43716.0</v>
      </c>
      <c r="P30" s="1">
        <v>1.0</v>
      </c>
      <c r="Q30" s="1">
        <v>1454.0</v>
      </c>
      <c r="R30" s="10">
        <f t="shared" si="1"/>
        <v>0.1177042014</v>
      </c>
      <c r="S30" s="11">
        <f t="shared" si="2"/>
        <v>6.002914272</v>
      </c>
      <c r="T30" s="1">
        <v>15.61</v>
      </c>
      <c r="U30" s="1">
        <v>2.0</v>
      </c>
      <c r="V30" s="1">
        <v>140.25</v>
      </c>
      <c r="W30" s="1">
        <v>12353.0</v>
      </c>
      <c r="X30" s="1">
        <v>517.48</v>
      </c>
      <c r="Y30" s="1">
        <v>51.0</v>
      </c>
      <c r="Z30" s="1">
        <v>4504.34</v>
      </c>
      <c r="AA30" s="1">
        <v>51.0</v>
      </c>
      <c r="AB30" s="1">
        <v>34.008253094907</v>
      </c>
      <c r="AC30" s="1">
        <v>4504.34</v>
      </c>
      <c r="AD30" s="1">
        <v>3003.62224991202</v>
      </c>
      <c r="AE30" s="1" t="s">
        <v>50</v>
      </c>
      <c r="AF30" s="11">
        <f t="shared" si="3"/>
        <v>0.004128551769</v>
      </c>
      <c r="AG30" s="11">
        <f t="shared" si="4"/>
        <v>0.001375515818</v>
      </c>
      <c r="AH30" s="10">
        <f t="shared" si="5"/>
        <v>16.99174691</v>
      </c>
      <c r="AI30" s="12">
        <f t="shared" si="6"/>
        <v>0.6668284921</v>
      </c>
      <c r="AJ30" s="11">
        <f t="shared" si="7"/>
        <v>0.000576918263</v>
      </c>
      <c r="AK30" s="11">
        <f t="shared" si="8"/>
        <v>0.0009719673942</v>
      </c>
      <c r="AL30" s="11">
        <f t="shared" si="9"/>
        <v>-2.43569009</v>
      </c>
      <c r="AM30" s="13">
        <f t="shared" si="10"/>
        <v>0.007431706371</v>
      </c>
      <c r="AN30" s="14">
        <f t="shared" si="11"/>
        <v>5.942885129</v>
      </c>
      <c r="AO30" s="14">
        <f t="shared" si="12"/>
        <v>73412.46</v>
      </c>
      <c r="AP30" s="15">
        <f t="shared" si="13"/>
        <v>48953.52</v>
      </c>
      <c r="AQ30" s="16">
        <f t="shared" si="14"/>
        <v>8237.332362</v>
      </c>
      <c r="AR30" s="11">
        <f t="shared" si="15"/>
        <v>0.99</v>
      </c>
    </row>
    <row r="31">
      <c r="A31" s="1" t="s">
        <v>44</v>
      </c>
      <c r="B31" s="1" t="s">
        <v>112</v>
      </c>
      <c r="C31" s="1">
        <v>1.24170767729247E14</v>
      </c>
      <c r="D31" s="1" t="s">
        <v>46</v>
      </c>
      <c r="E31" s="1" t="s">
        <v>47</v>
      </c>
      <c r="F31" s="1" t="s">
        <v>113</v>
      </c>
      <c r="G31" s="1">
        <v>43560.0</v>
      </c>
      <c r="H31" s="1">
        <v>43804.0</v>
      </c>
      <c r="I31" s="1">
        <v>3.0</v>
      </c>
      <c r="J31" s="1" t="s">
        <v>49</v>
      </c>
      <c r="K31" s="1">
        <v>201936.0</v>
      </c>
      <c r="L31" s="2">
        <v>43710.0</v>
      </c>
      <c r="M31" s="2">
        <v>43716.0</v>
      </c>
      <c r="N31" s="2">
        <v>43710.0</v>
      </c>
      <c r="O31" s="2">
        <v>43716.0</v>
      </c>
      <c r="P31" s="1">
        <v>1.0</v>
      </c>
      <c r="Q31" s="1">
        <v>1042.0</v>
      </c>
      <c r="R31" s="10">
        <f t="shared" si="1"/>
        <v>0.1035579408</v>
      </c>
      <c r="S31" s="11">
        <f t="shared" si="2"/>
        <v>1.242695289</v>
      </c>
      <c r="T31" s="1">
        <v>1.95</v>
      </c>
      <c r="U31" s="1">
        <v>1.0</v>
      </c>
      <c r="V31" s="1">
        <v>59.04</v>
      </c>
      <c r="W31" s="1">
        <v>10062.0</v>
      </c>
      <c r="X31" s="1">
        <v>60.23</v>
      </c>
      <c r="Y31" s="1">
        <v>12.0</v>
      </c>
      <c r="Z31" s="1">
        <v>626.53</v>
      </c>
      <c r="AA31" s="1">
        <v>12.0</v>
      </c>
      <c r="AB31" s="1">
        <v>2.343570057576</v>
      </c>
      <c r="AC31" s="1">
        <v>626.53</v>
      </c>
      <c r="AD31" s="1">
        <v>122.35974568109</v>
      </c>
      <c r="AE31" s="1" t="s">
        <v>50</v>
      </c>
      <c r="AF31" s="11">
        <f t="shared" si="3"/>
        <v>0.001192605844</v>
      </c>
      <c r="AG31" s="11">
        <f t="shared" si="4"/>
        <v>0.0009596928983</v>
      </c>
      <c r="AH31" s="10">
        <f t="shared" si="5"/>
        <v>9.656429942</v>
      </c>
      <c r="AI31" s="12">
        <f t="shared" si="6"/>
        <v>0.1952975048</v>
      </c>
      <c r="AJ31" s="11">
        <f t="shared" si="7"/>
        <v>0.0003440702986</v>
      </c>
      <c r="AK31" s="11">
        <f t="shared" si="8"/>
        <v>0.0009592322825</v>
      </c>
      <c r="AL31" s="11">
        <f t="shared" si="9"/>
        <v>-0.2285536121</v>
      </c>
      <c r="AM31" s="13">
        <f t="shared" si="10"/>
        <v>0.4096079412</v>
      </c>
      <c r="AN31" s="14">
        <f t="shared" si="11"/>
        <v>0.7331902206</v>
      </c>
      <c r="AO31" s="14">
        <f t="shared" si="12"/>
        <v>7377.36</v>
      </c>
      <c r="AP31" s="15">
        <f t="shared" si="13"/>
        <v>1440.78</v>
      </c>
      <c r="AQ31" s="16">
        <f t="shared" si="14"/>
        <v>1965.083493</v>
      </c>
      <c r="AR31" s="11" t="str">
        <f t="shared" si="15"/>
        <v/>
      </c>
    </row>
    <row r="32">
      <c r="A32" s="1" t="s">
        <v>90</v>
      </c>
      <c r="B32" s="1" t="s">
        <v>114</v>
      </c>
      <c r="C32" s="1">
        <v>1.24170767729247E14</v>
      </c>
      <c r="D32" s="1" t="s">
        <v>46</v>
      </c>
      <c r="E32" s="1" t="s">
        <v>92</v>
      </c>
      <c r="F32" s="1" t="s">
        <v>115</v>
      </c>
      <c r="G32" s="1">
        <v>43560.0</v>
      </c>
      <c r="H32" s="1">
        <v>43804.0</v>
      </c>
      <c r="I32" s="1">
        <v>3.0</v>
      </c>
      <c r="J32" s="1" t="s">
        <v>49</v>
      </c>
      <c r="K32" s="1">
        <v>201936.0</v>
      </c>
      <c r="L32" s="2">
        <v>43710.0</v>
      </c>
      <c r="M32" s="2">
        <v>43716.0</v>
      </c>
      <c r="N32" s="2">
        <v>43710.0</v>
      </c>
      <c r="O32" s="2">
        <v>43716.0</v>
      </c>
      <c r="P32" s="1">
        <v>1.0</v>
      </c>
      <c r="Q32" s="1">
        <v>6870.0</v>
      </c>
      <c r="R32" s="10">
        <f t="shared" si="1"/>
        <v>0.1077968336</v>
      </c>
      <c r="S32" s="11">
        <f t="shared" si="2"/>
        <v>16.0617282</v>
      </c>
      <c r="T32" s="1">
        <v>58.47</v>
      </c>
      <c r="U32" s="1">
        <v>10.0</v>
      </c>
      <c r="V32" s="1">
        <v>735.75</v>
      </c>
      <c r="W32" s="1">
        <v>63731.0</v>
      </c>
      <c r="X32" s="1">
        <v>1600.58</v>
      </c>
      <c r="Y32" s="1">
        <v>149.0</v>
      </c>
      <c r="Z32" s="1">
        <v>10615.15</v>
      </c>
      <c r="AA32" s="1">
        <v>149.0</v>
      </c>
      <c r="AB32" s="1">
        <v>56.232896652146</v>
      </c>
      <c r="AC32" s="1">
        <v>10615.15</v>
      </c>
      <c r="AD32" s="1">
        <v>4006.17874427535</v>
      </c>
      <c r="AE32" s="1" t="s">
        <v>50</v>
      </c>
      <c r="AF32" s="11">
        <f t="shared" si="3"/>
        <v>0.002337951703</v>
      </c>
      <c r="AG32" s="11">
        <f t="shared" si="4"/>
        <v>0.001455604076</v>
      </c>
      <c r="AH32" s="10">
        <f t="shared" si="5"/>
        <v>92.76710335</v>
      </c>
      <c r="AI32" s="12">
        <f t="shared" si="6"/>
        <v>0.377401991</v>
      </c>
      <c r="AJ32" s="11">
        <f t="shared" si="7"/>
        <v>0.0001913084385</v>
      </c>
      <c r="AK32" s="11">
        <f t="shared" si="8"/>
        <v>0.000459967294</v>
      </c>
      <c r="AL32" s="11">
        <f t="shared" si="9"/>
        <v>-1.771193891</v>
      </c>
      <c r="AM32" s="13">
        <f t="shared" si="10"/>
        <v>0.03826423244</v>
      </c>
      <c r="AN32" s="14">
        <f t="shared" si="11"/>
        <v>15.41925907</v>
      </c>
      <c r="AO32" s="14">
        <f t="shared" si="12"/>
        <v>982684.8</v>
      </c>
      <c r="AP32" s="15">
        <f t="shared" si="13"/>
        <v>370867.2</v>
      </c>
      <c r="AQ32" s="16">
        <f t="shared" si="14"/>
        <v>24052.20629</v>
      </c>
      <c r="AR32" s="11">
        <f t="shared" si="15"/>
        <v>0.96</v>
      </c>
    </row>
    <row r="33">
      <c r="A33" s="1" t="s">
        <v>116</v>
      </c>
      <c r="B33" s="1" t="s">
        <v>117</v>
      </c>
      <c r="C33" s="1">
        <v>1.24170767729247E14</v>
      </c>
      <c r="D33" s="1" t="s">
        <v>46</v>
      </c>
      <c r="E33" s="1" t="s">
        <v>118</v>
      </c>
      <c r="F33" s="1" t="s">
        <v>95</v>
      </c>
      <c r="G33" s="1">
        <v>43560.0</v>
      </c>
      <c r="H33" s="1">
        <v>43804.0</v>
      </c>
      <c r="I33" s="1">
        <v>3.0</v>
      </c>
      <c r="J33" s="1" t="s">
        <v>49</v>
      </c>
      <c r="K33" s="1">
        <v>201936.0</v>
      </c>
      <c r="L33" s="2">
        <v>43710.0</v>
      </c>
      <c r="M33" s="2">
        <v>43716.0</v>
      </c>
      <c r="N33" s="2">
        <v>43710.0</v>
      </c>
      <c r="O33" s="2">
        <v>43716.0</v>
      </c>
      <c r="P33" s="1">
        <v>1.0</v>
      </c>
      <c r="Q33" s="1">
        <v>33213.0</v>
      </c>
      <c r="R33" s="10">
        <f t="shared" si="1"/>
        <v>0.1467893557</v>
      </c>
      <c r="S33" s="11">
        <f t="shared" si="2"/>
        <v>103.4864958</v>
      </c>
      <c r="T33" s="1">
        <v>153.99</v>
      </c>
      <c r="U33" s="1">
        <v>63.0</v>
      </c>
      <c r="V33" s="1">
        <v>3847.52</v>
      </c>
      <c r="W33" s="1">
        <v>226263.0</v>
      </c>
      <c r="X33" s="1">
        <v>5183.05999999999</v>
      </c>
      <c r="Y33" s="1">
        <v>705.0</v>
      </c>
      <c r="Z33" s="1">
        <v>47871.91</v>
      </c>
      <c r="AA33" s="1">
        <v>705.0</v>
      </c>
      <c r="AB33" s="1">
        <v>275.813566976385</v>
      </c>
      <c r="AC33" s="1">
        <v>47871.91</v>
      </c>
      <c r="AD33" s="1">
        <v>18728.6840497481</v>
      </c>
      <c r="AE33" s="1" t="s">
        <v>50</v>
      </c>
      <c r="AF33" s="11">
        <f t="shared" si="3"/>
        <v>0.003115843068</v>
      </c>
      <c r="AG33" s="11">
        <f t="shared" si="4"/>
        <v>0.00189684762</v>
      </c>
      <c r="AH33" s="10">
        <f t="shared" si="5"/>
        <v>429.186433</v>
      </c>
      <c r="AI33" s="12">
        <f t="shared" si="6"/>
        <v>0.3912249177</v>
      </c>
      <c r="AJ33" s="11">
        <f t="shared" si="7"/>
        <v>0.0001171664751</v>
      </c>
      <c r="AK33" s="11">
        <f t="shared" si="8"/>
        <v>0.0002387535748</v>
      </c>
      <c r="AL33" s="11">
        <f t="shared" si="9"/>
        <v>-4.583491285</v>
      </c>
      <c r="AM33" s="13">
        <f t="shared" si="10"/>
        <v>0.000002286379756</v>
      </c>
      <c r="AN33" s="14">
        <f t="shared" si="11"/>
        <v>103.4864958</v>
      </c>
      <c r="AO33" s="14">
        <f t="shared" si="12"/>
        <v>23415165</v>
      </c>
      <c r="AP33" s="15">
        <f t="shared" si="13"/>
        <v>9160596</v>
      </c>
      <c r="AQ33" s="16">
        <f t="shared" si="14"/>
        <v>88519.72355</v>
      </c>
      <c r="AR33" s="11">
        <f t="shared" si="15"/>
        <v>1</v>
      </c>
    </row>
    <row r="34">
      <c r="A34" s="1" t="s">
        <v>53</v>
      </c>
      <c r="B34" s="1" t="s">
        <v>119</v>
      </c>
      <c r="C34" s="1">
        <v>1.24170767729247E14</v>
      </c>
      <c r="D34" s="1" t="s">
        <v>46</v>
      </c>
      <c r="E34" s="1" t="s">
        <v>55</v>
      </c>
      <c r="F34" s="1" t="s">
        <v>56</v>
      </c>
      <c r="G34" s="1">
        <v>43560.0</v>
      </c>
      <c r="H34" s="1">
        <v>43804.0</v>
      </c>
      <c r="I34" s="1">
        <v>3.0</v>
      </c>
      <c r="J34" s="1" t="s">
        <v>49</v>
      </c>
      <c r="K34" s="1">
        <v>201937.0</v>
      </c>
      <c r="L34" s="2">
        <v>43717.0</v>
      </c>
      <c r="M34" s="2">
        <v>43723.0</v>
      </c>
      <c r="N34" s="2">
        <v>43717.0</v>
      </c>
      <c r="O34" s="2">
        <v>43723.0</v>
      </c>
      <c r="P34" s="1">
        <v>1.0</v>
      </c>
      <c r="Q34" s="1">
        <v>4775.0</v>
      </c>
      <c r="R34" s="10">
        <f t="shared" si="1"/>
        <v>0.1625199959</v>
      </c>
      <c r="S34" s="11">
        <f t="shared" si="2"/>
        <v>30.55375923</v>
      </c>
      <c r="T34" s="1">
        <v>15.2399999999999</v>
      </c>
      <c r="U34" s="1">
        <v>34.0</v>
      </c>
      <c r="V34" s="1">
        <v>2228.96</v>
      </c>
      <c r="W34" s="1">
        <v>29381.0</v>
      </c>
      <c r="X34" s="1">
        <v>1046.1</v>
      </c>
      <c r="Y34" s="1">
        <v>188.0</v>
      </c>
      <c r="Z34" s="1">
        <v>10710.2</v>
      </c>
      <c r="AA34" s="1">
        <v>188.0</v>
      </c>
      <c r="AB34" s="1">
        <v>-21.205026177968</v>
      </c>
      <c r="AC34" s="1">
        <v>10710.2</v>
      </c>
      <c r="AD34" s="1">
        <v>-1208.03229452804</v>
      </c>
      <c r="AE34" s="1" t="s">
        <v>50</v>
      </c>
      <c r="AF34" s="11">
        <f t="shared" si="3"/>
        <v>0.006398693033</v>
      </c>
      <c r="AG34" s="11">
        <f t="shared" si="4"/>
        <v>0.007120418848</v>
      </c>
      <c r="AH34" s="10">
        <f t="shared" si="5"/>
        <v>209.2050262</v>
      </c>
      <c r="AI34" s="12">
        <f t="shared" si="6"/>
        <v>-0.1127926924</v>
      </c>
      <c r="AJ34" s="11">
        <f t="shared" si="7"/>
        <v>0.0004651772088</v>
      </c>
      <c r="AK34" s="11">
        <f t="shared" si="8"/>
        <v>0.001216786471</v>
      </c>
      <c r="AL34" s="11">
        <f t="shared" si="9"/>
        <v>0.5540341636</v>
      </c>
      <c r="AM34" s="13">
        <f t="shared" si="10"/>
        <v>0.7102222674</v>
      </c>
      <c r="AN34" s="14">
        <f t="shared" si="11"/>
        <v>21.69316905</v>
      </c>
      <c r="AO34" s="14">
        <f t="shared" si="12"/>
        <v>637367</v>
      </c>
      <c r="AP34" s="15">
        <f t="shared" si="13"/>
        <v>-71890.34</v>
      </c>
      <c r="AQ34" s="16">
        <f t="shared" si="14"/>
        <v>-3313.962096</v>
      </c>
      <c r="AR34" s="11" t="str">
        <f t="shared" si="15"/>
        <v/>
      </c>
    </row>
    <row r="35">
      <c r="A35" s="1" t="s">
        <v>53</v>
      </c>
      <c r="B35" s="1" t="s">
        <v>120</v>
      </c>
      <c r="C35" s="1">
        <v>1.24170767729247E14</v>
      </c>
      <c r="D35" s="1" t="s">
        <v>46</v>
      </c>
      <c r="E35" s="1" t="s">
        <v>55</v>
      </c>
      <c r="F35" s="1" t="s">
        <v>97</v>
      </c>
      <c r="G35" s="1">
        <v>43560.0</v>
      </c>
      <c r="H35" s="1">
        <v>43804.0</v>
      </c>
      <c r="I35" s="1">
        <v>3.0</v>
      </c>
      <c r="J35" s="1" t="s">
        <v>49</v>
      </c>
      <c r="K35" s="1">
        <v>201937.0</v>
      </c>
      <c r="L35" s="2">
        <v>43717.0</v>
      </c>
      <c r="M35" s="2">
        <v>43723.0</v>
      </c>
      <c r="N35" s="2">
        <v>43717.0</v>
      </c>
      <c r="O35" s="2">
        <v>43723.0</v>
      </c>
      <c r="P35" s="1">
        <v>1.0</v>
      </c>
      <c r="Q35" s="1">
        <v>73479.0</v>
      </c>
      <c r="R35" s="10">
        <f t="shared" si="1"/>
        <v>0.1042076466</v>
      </c>
      <c r="S35" s="11">
        <f t="shared" si="2"/>
        <v>55.54267565</v>
      </c>
      <c r="T35" s="1">
        <v>90.6099999999999</v>
      </c>
      <c r="U35" s="1">
        <v>9.0</v>
      </c>
      <c r="V35" s="1">
        <v>544.51</v>
      </c>
      <c r="W35" s="1">
        <v>705121.0</v>
      </c>
      <c r="X35" s="1">
        <v>9773.28999999999</v>
      </c>
      <c r="Y35" s="1">
        <v>533.0</v>
      </c>
      <c r="Z35" s="1">
        <v>28475.78</v>
      </c>
      <c r="AA35" s="1">
        <v>533.0</v>
      </c>
      <c r="AB35" s="1">
        <v>446.633977054434</v>
      </c>
      <c r="AC35" s="1">
        <v>28475.78</v>
      </c>
      <c r="AD35" s="1">
        <v>23861.6339045536</v>
      </c>
      <c r="AE35" s="1" t="s">
        <v>50</v>
      </c>
      <c r="AF35" s="11">
        <f t="shared" si="3"/>
        <v>0.000755898633</v>
      </c>
      <c r="AG35" s="11">
        <f t="shared" si="4"/>
        <v>0.000122483975</v>
      </c>
      <c r="AH35" s="10">
        <f t="shared" si="5"/>
        <v>86.36602295</v>
      </c>
      <c r="AI35" s="12">
        <f t="shared" si="6"/>
        <v>0.8379624335</v>
      </c>
      <c r="AJ35" s="11">
        <f t="shared" si="7"/>
        <v>0.00003272922729</v>
      </c>
      <c r="AK35" s="11">
        <f t="shared" si="8"/>
        <v>0.00004082549121</v>
      </c>
      <c r="AL35" s="11">
        <f t="shared" si="9"/>
        <v>-12.10535389</v>
      </c>
      <c r="AM35" s="13">
        <f t="shared" si="10"/>
        <v>0</v>
      </c>
      <c r="AN35" s="14">
        <f t="shared" si="11"/>
        <v>55.54267565</v>
      </c>
      <c r="AO35" s="14">
        <f t="shared" si="12"/>
        <v>39164307</v>
      </c>
      <c r="AP35" s="15">
        <f t="shared" si="13"/>
        <v>32818218</v>
      </c>
      <c r="AQ35" s="16">
        <f t="shared" si="14"/>
        <v>590864.9091</v>
      </c>
      <c r="AR35" s="11">
        <f t="shared" si="15"/>
        <v>1</v>
      </c>
    </row>
    <row r="36">
      <c r="A36" s="1" t="s">
        <v>44</v>
      </c>
      <c r="B36" s="1" t="s">
        <v>121</v>
      </c>
      <c r="C36" s="1">
        <v>1.24170767729247E14</v>
      </c>
      <c r="D36" s="1" t="s">
        <v>46</v>
      </c>
      <c r="E36" s="1" t="s">
        <v>47</v>
      </c>
      <c r="F36" s="1" t="s">
        <v>122</v>
      </c>
      <c r="G36" s="1">
        <v>43560.0</v>
      </c>
      <c r="H36" s="1">
        <v>43804.0</v>
      </c>
      <c r="I36" s="1">
        <v>3.0</v>
      </c>
      <c r="J36" s="1" t="s">
        <v>49</v>
      </c>
      <c r="K36" s="1">
        <v>201937.0</v>
      </c>
      <c r="L36" s="2">
        <v>43717.0</v>
      </c>
      <c r="M36" s="2">
        <v>43723.0</v>
      </c>
      <c r="N36" s="2">
        <v>43717.0</v>
      </c>
      <c r="O36" s="2">
        <v>43723.0</v>
      </c>
      <c r="P36" s="1">
        <v>1.0</v>
      </c>
      <c r="Q36" s="1">
        <v>4521.0</v>
      </c>
      <c r="R36" s="10">
        <f t="shared" si="1"/>
        <v>0.04689104392</v>
      </c>
      <c r="S36" s="11">
        <f t="shared" si="2"/>
        <v>2.579007416</v>
      </c>
      <c r="T36" s="1">
        <v>6.10999999999999</v>
      </c>
      <c r="U36" s="1">
        <v>2.0</v>
      </c>
      <c r="V36" s="1">
        <v>68.18</v>
      </c>
      <c r="W36" s="1">
        <v>96415.0</v>
      </c>
      <c r="X36" s="1">
        <v>1325.4</v>
      </c>
      <c r="Y36" s="1">
        <v>55.0</v>
      </c>
      <c r="Z36" s="1">
        <v>3513.94</v>
      </c>
      <c r="AA36" s="1">
        <v>55.0</v>
      </c>
      <c r="AB36" s="1">
        <v>12.34793187342</v>
      </c>
      <c r="AC36" s="1">
        <v>3513.94</v>
      </c>
      <c r="AD36" s="1">
        <v>788.907122314281</v>
      </c>
      <c r="AE36" s="1" t="s">
        <v>50</v>
      </c>
      <c r="AF36" s="11">
        <f t="shared" si="3"/>
        <v>0.000570450656</v>
      </c>
      <c r="AG36" s="11">
        <f t="shared" si="4"/>
        <v>0.0004423800044</v>
      </c>
      <c r="AH36" s="10">
        <f t="shared" si="5"/>
        <v>42.65206813</v>
      </c>
      <c r="AI36" s="12">
        <f t="shared" si="6"/>
        <v>0.2245078522</v>
      </c>
      <c r="AJ36" s="11">
        <f t="shared" si="7"/>
        <v>0.00007689760823</v>
      </c>
      <c r="AK36" s="11">
        <f t="shared" si="8"/>
        <v>0.0003127407029</v>
      </c>
      <c r="AL36" s="11">
        <f t="shared" si="9"/>
        <v>-0.3976659326</v>
      </c>
      <c r="AM36" s="13">
        <f t="shared" si="10"/>
        <v>0.3454382263</v>
      </c>
      <c r="AN36" s="14">
        <f t="shared" si="11"/>
        <v>1.67635482</v>
      </c>
      <c r="AO36" s="14">
        <f t="shared" si="12"/>
        <v>161625.75</v>
      </c>
      <c r="AP36" s="15">
        <f t="shared" si="13"/>
        <v>36286.25</v>
      </c>
      <c r="AQ36" s="16">
        <f t="shared" si="14"/>
        <v>21645.92457</v>
      </c>
      <c r="AR36" s="11" t="str">
        <f t="shared" si="15"/>
        <v/>
      </c>
    </row>
    <row r="37">
      <c r="A37" s="1" t="s">
        <v>44</v>
      </c>
      <c r="B37" s="1" t="s">
        <v>123</v>
      </c>
      <c r="C37" s="1">
        <v>1.24170767729247E14</v>
      </c>
      <c r="D37" s="1" t="s">
        <v>46</v>
      </c>
      <c r="E37" s="1" t="s">
        <v>47</v>
      </c>
      <c r="F37" s="1" t="s">
        <v>124</v>
      </c>
      <c r="G37" s="1">
        <v>43560.0</v>
      </c>
      <c r="H37" s="1">
        <v>43804.0</v>
      </c>
      <c r="I37" s="1">
        <v>3.0</v>
      </c>
      <c r="J37" s="1" t="s">
        <v>49</v>
      </c>
      <c r="K37" s="1">
        <v>201937.0</v>
      </c>
      <c r="L37" s="2">
        <v>43717.0</v>
      </c>
      <c r="M37" s="2">
        <v>43723.0</v>
      </c>
      <c r="N37" s="2">
        <v>43717.0</v>
      </c>
      <c r="O37" s="2">
        <v>43723.0</v>
      </c>
      <c r="P37" s="1">
        <v>1.0</v>
      </c>
      <c r="Q37" s="1">
        <v>2682.0</v>
      </c>
      <c r="R37" s="10">
        <f t="shared" si="1"/>
        <v>0.2192609549</v>
      </c>
      <c r="S37" s="11">
        <f t="shared" si="2"/>
        <v>0.8770438195</v>
      </c>
      <c r="T37" s="1">
        <v>4.71</v>
      </c>
      <c r="U37" s="1">
        <v>1.0</v>
      </c>
      <c r="V37" s="1">
        <v>59.99</v>
      </c>
      <c r="W37" s="1">
        <v>12232.0</v>
      </c>
      <c r="X37" s="1">
        <v>51.22</v>
      </c>
      <c r="Y37" s="1">
        <v>4.0</v>
      </c>
      <c r="Z37" s="1">
        <v>183.05</v>
      </c>
      <c r="AA37" s="1">
        <v>4.0</v>
      </c>
      <c r="AB37" s="1">
        <v>-0.56077554064</v>
      </c>
      <c r="AC37" s="1">
        <v>183.05</v>
      </c>
      <c r="AD37" s="1">
        <v>-25.662490678538</v>
      </c>
      <c r="AE37" s="1" t="s">
        <v>50</v>
      </c>
      <c r="AF37" s="11">
        <f t="shared" si="3"/>
        <v>0.0003270111184</v>
      </c>
      <c r="AG37" s="11">
        <f t="shared" si="4"/>
        <v>0.0003728560776</v>
      </c>
      <c r="AH37" s="10">
        <f t="shared" si="5"/>
        <v>4.560775541</v>
      </c>
      <c r="AI37" s="12">
        <f t="shared" si="6"/>
        <v>-0.1401938852</v>
      </c>
      <c r="AJ37" s="11">
        <f t="shared" si="7"/>
        <v>0.0001634788229</v>
      </c>
      <c r="AK37" s="11">
        <f t="shared" si="8"/>
        <v>0.0003727865602</v>
      </c>
      <c r="AL37" s="11">
        <f t="shared" si="9"/>
        <v>0.1126254913</v>
      </c>
      <c r="AM37" s="13">
        <f t="shared" si="10"/>
        <v>0.5448362628</v>
      </c>
      <c r="AN37" s="14">
        <f t="shared" si="11"/>
        <v>0.4736036625</v>
      </c>
      <c r="AO37" s="14">
        <f t="shared" si="12"/>
        <v>5793.12</v>
      </c>
      <c r="AP37" s="15">
        <f t="shared" si="13"/>
        <v>-812.16</v>
      </c>
      <c r="AQ37" s="16">
        <f t="shared" si="14"/>
        <v>-1714.851603</v>
      </c>
      <c r="AR37" s="11" t="str">
        <f t="shared" si="15"/>
        <v/>
      </c>
    </row>
    <row r="38">
      <c r="A38" s="1" t="s">
        <v>53</v>
      </c>
      <c r="B38" s="1" t="s">
        <v>125</v>
      </c>
      <c r="C38" s="1">
        <v>1.24170767729247E14</v>
      </c>
      <c r="D38" s="1" t="s">
        <v>46</v>
      </c>
      <c r="E38" s="1" t="s">
        <v>55</v>
      </c>
      <c r="F38" s="1" t="s">
        <v>62</v>
      </c>
      <c r="G38" s="1">
        <v>43560.0</v>
      </c>
      <c r="H38" s="1">
        <v>43804.0</v>
      </c>
      <c r="I38" s="1">
        <v>3.0</v>
      </c>
      <c r="J38" s="1" t="s">
        <v>49</v>
      </c>
      <c r="K38" s="1">
        <v>201937.0</v>
      </c>
      <c r="L38" s="2">
        <v>43717.0</v>
      </c>
      <c r="M38" s="2">
        <v>43723.0</v>
      </c>
      <c r="N38" s="2">
        <v>43717.0</v>
      </c>
      <c r="O38" s="2">
        <v>43723.0</v>
      </c>
      <c r="P38" s="1">
        <v>1.0</v>
      </c>
      <c r="Q38" s="1">
        <v>510.0</v>
      </c>
      <c r="R38" s="10">
        <f t="shared" si="1"/>
        <v>0.09783234222</v>
      </c>
      <c r="S38" s="11">
        <f t="shared" si="2"/>
        <v>11.54421638</v>
      </c>
      <c r="T38" s="1">
        <v>3.57</v>
      </c>
      <c r="U38" s="1">
        <v>14.0</v>
      </c>
      <c r="V38" s="1">
        <v>775.35</v>
      </c>
      <c r="W38" s="1">
        <v>5213.0</v>
      </c>
      <c r="X38" s="1">
        <v>974.3</v>
      </c>
      <c r="Y38" s="1">
        <v>118.0</v>
      </c>
      <c r="Z38" s="1">
        <v>7305.27999999999</v>
      </c>
      <c r="AA38" s="1">
        <v>118.0</v>
      </c>
      <c r="AB38" s="1">
        <v>-25.101960784196</v>
      </c>
      <c r="AC38" s="1">
        <v>7305.27999999999</v>
      </c>
      <c r="AD38" s="1">
        <v>-1554.04111930145</v>
      </c>
      <c r="AE38" s="1" t="s">
        <v>50</v>
      </c>
      <c r="AF38" s="11">
        <f t="shared" si="3"/>
        <v>0.0226357184</v>
      </c>
      <c r="AG38" s="11">
        <f t="shared" si="4"/>
        <v>0.02745098039</v>
      </c>
      <c r="AH38" s="10">
        <f t="shared" si="5"/>
        <v>143.1019608</v>
      </c>
      <c r="AI38" s="12">
        <f t="shared" si="6"/>
        <v>-0.2127284812</v>
      </c>
      <c r="AJ38" s="11">
        <f t="shared" si="7"/>
        <v>0.002060067784</v>
      </c>
      <c r="AK38" s="11">
        <f t="shared" si="8"/>
        <v>0.007235184195</v>
      </c>
      <c r="AL38" s="11">
        <f t="shared" si="9"/>
        <v>0.6400933049</v>
      </c>
      <c r="AM38" s="13">
        <f t="shared" si="10"/>
        <v>0.7389440293</v>
      </c>
      <c r="AN38" s="14">
        <f t="shared" si="11"/>
        <v>8.542720123</v>
      </c>
      <c r="AO38" s="14">
        <f t="shared" si="12"/>
        <v>44533.2</v>
      </c>
      <c r="AP38" s="15">
        <f t="shared" si="13"/>
        <v>-9473.48</v>
      </c>
      <c r="AQ38" s="16">
        <f t="shared" si="14"/>
        <v>-1108.953573</v>
      </c>
      <c r="AR38" s="11" t="str">
        <f t="shared" si="15"/>
        <v/>
      </c>
    </row>
    <row r="39">
      <c r="A39" s="1" t="s">
        <v>53</v>
      </c>
      <c r="B39" s="1" t="s">
        <v>126</v>
      </c>
      <c r="C39" s="1">
        <v>1.24170767729247E14</v>
      </c>
      <c r="D39" s="1" t="s">
        <v>46</v>
      </c>
      <c r="E39" s="1" t="s">
        <v>55</v>
      </c>
      <c r="F39" s="1" t="s">
        <v>127</v>
      </c>
      <c r="G39" s="1">
        <v>43560.0</v>
      </c>
      <c r="H39" s="1">
        <v>43804.0</v>
      </c>
      <c r="I39" s="1">
        <v>3.0</v>
      </c>
      <c r="J39" s="1" t="s">
        <v>49</v>
      </c>
      <c r="K39" s="1">
        <v>201937.0</v>
      </c>
      <c r="L39" s="2">
        <v>43717.0</v>
      </c>
      <c r="M39" s="2">
        <v>43723.0</v>
      </c>
      <c r="N39" s="2">
        <v>43717.0</v>
      </c>
      <c r="O39" s="2">
        <v>43723.0</v>
      </c>
      <c r="P39" s="1">
        <v>1.0</v>
      </c>
      <c r="Q39" s="1">
        <v>14124.0</v>
      </c>
      <c r="R39" s="10">
        <f t="shared" si="1"/>
        <v>0.05237162944</v>
      </c>
      <c r="S39" s="11">
        <f t="shared" si="2"/>
        <v>4.242101985</v>
      </c>
      <c r="T39" s="1">
        <v>18.66</v>
      </c>
      <c r="U39" s="1">
        <v>9.0</v>
      </c>
      <c r="V39" s="1">
        <v>356.37</v>
      </c>
      <c r="W39" s="1">
        <v>269688.0</v>
      </c>
      <c r="X39" s="1">
        <v>2660.61</v>
      </c>
      <c r="Y39" s="1">
        <v>81.0</v>
      </c>
      <c r="Z39" s="1">
        <v>4419.54</v>
      </c>
      <c r="AA39" s="1">
        <v>81.0</v>
      </c>
      <c r="AB39" s="1">
        <v>-90.848768054265</v>
      </c>
      <c r="AC39" s="1">
        <v>4419.54</v>
      </c>
      <c r="AD39" s="1">
        <v>-4956.91067119193</v>
      </c>
      <c r="AE39" s="1" t="s">
        <v>50</v>
      </c>
      <c r="AF39" s="11">
        <f t="shared" si="3"/>
        <v>0.0003003470677</v>
      </c>
      <c r="AG39" s="11">
        <f t="shared" si="4"/>
        <v>0.000637213254</v>
      </c>
      <c r="AH39" s="10">
        <f t="shared" si="5"/>
        <v>171.8487681</v>
      </c>
      <c r="AI39" s="12">
        <f t="shared" si="6"/>
        <v>-1.121589729</v>
      </c>
      <c r="AJ39" s="11">
        <f t="shared" si="7"/>
        <v>0.00003336688446</v>
      </c>
      <c r="AK39" s="11">
        <f t="shared" si="8"/>
        <v>0.0002123367338</v>
      </c>
      <c r="AL39" s="11">
        <f t="shared" si="9"/>
        <v>1.567239309</v>
      </c>
      <c r="AM39" s="13">
        <f t="shared" si="10"/>
        <v>0.9414706172</v>
      </c>
      <c r="AN39" s="14">
        <f t="shared" si="11"/>
        <v>3.987575865</v>
      </c>
      <c r="AO39" s="14">
        <f t="shared" si="12"/>
        <v>1075401.36</v>
      </c>
      <c r="AP39" s="15">
        <f t="shared" si="13"/>
        <v>-1206159.12</v>
      </c>
      <c r="AQ39" s="16">
        <f t="shared" si="14"/>
        <v>-302479.2909</v>
      </c>
      <c r="AR39" s="11">
        <f t="shared" si="15"/>
        <v>0.94</v>
      </c>
    </row>
    <row r="40">
      <c r="A40" s="1" t="s">
        <v>44</v>
      </c>
      <c r="B40" s="1" t="s">
        <v>128</v>
      </c>
      <c r="C40" s="1">
        <v>1.24170767729247E14</v>
      </c>
      <c r="D40" s="1" t="s">
        <v>46</v>
      </c>
      <c r="E40" s="1" t="s">
        <v>47</v>
      </c>
      <c r="F40" s="1" t="s">
        <v>103</v>
      </c>
      <c r="G40" s="1">
        <v>43560.0</v>
      </c>
      <c r="H40" s="1">
        <v>43804.0</v>
      </c>
      <c r="I40" s="1">
        <v>3.0</v>
      </c>
      <c r="J40" s="1" t="s">
        <v>49</v>
      </c>
      <c r="K40" s="1">
        <v>201937.0</v>
      </c>
      <c r="L40" s="2">
        <v>43717.0</v>
      </c>
      <c r="M40" s="2">
        <v>43723.0</v>
      </c>
      <c r="N40" s="2">
        <v>43717.0</v>
      </c>
      <c r="O40" s="2">
        <v>43723.0</v>
      </c>
      <c r="P40" s="1">
        <v>1.0</v>
      </c>
      <c r="Q40" s="1">
        <v>9060.0</v>
      </c>
      <c r="R40" s="10">
        <f t="shared" si="1"/>
        <v>0.1098901099</v>
      </c>
      <c r="S40" s="11">
        <f t="shared" si="2"/>
        <v>6.703296703</v>
      </c>
      <c r="T40" s="1">
        <v>14.33</v>
      </c>
      <c r="U40" s="1">
        <v>4.0</v>
      </c>
      <c r="V40" s="1">
        <v>81.24</v>
      </c>
      <c r="W40" s="1">
        <v>82446.0</v>
      </c>
      <c r="X40" s="1">
        <v>1093.3</v>
      </c>
      <c r="Y40" s="1">
        <v>61.0</v>
      </c>
      <c r="Z40" s="1">
        <v>3482.89</v>
      </c>
      <c r="AA40" s="1">
        <v>61.0</v>
      </c>
      <c r="AB40" s="1">
        <v>24.599999999964</v>
      </c>
      <c r="AC40" s="1">
        <v>3482.89</v>
      </c>
      <c r="AD40" s="1">
        <v>1404.57531147335</v>
      </c>
      <c r="AE40" s="1" t="s">
        <v>50</v>
      </c>
      <c r="AF40" s="11">
        <f t="shared" si="3"/>
        <v>0.0007398782233</v>
      </c>
      <c r="AG40" s="11">
        <f t="shared" si="4"/>
        <v>0.0004415011038</v>
      </c>
      <c r="AH40" s="10">
        <f t="shared" si="5"/>
        <v>36.4</v>
      </c>
      <c r="AI40" s="12">
        <f t="shared" si="6"/>
        <v>0.4032786885</v>
      </c>
      <c r="AJ40" s="11">
        <f t="shared" si="7"/>
        <v>0.0000946966478</v>
      </c>
      <c r="AK40" s="11">
        <f t="shared" si="8"/>
        <v>0.0002207018157</v>
      </c>
      <c r="AL40" s="11">
        <f t="shared" si="9"/>
        <v>-1.242410576</v>
      </c>
      <c r="AM40" s="13">
        <f t="shared" si="10"/>
        <v>0.1070425577</v>
      </c>
      <c r="AN40" s="14">
        <f t="shared" si="11"/>
        <v>5.965934066</v>
      </c>
      <c r="AO40" s="14">
        <f t="shared" si="12"/>
        <v>491867.4</v>
      </c>
      <c r="AP40" s="15">
        <f t="shared" si="13"/>
        <v>198359.64</v>
      </c>
      <c r="AQ40" s="16">
        <f t="shared" si="14"/>
        <v>33248.71475</v>
      </c>
      <c r="AR40" s="11">
        <f t="shared" si="15"/>
        <v>0.89</v>
      </c>
    </row>
    <row r="41">
      <c r="A41" s="1" t="s">
        <v>44</v>
      </c>
      <c r="B41" s="1" t="s">
        <v>129</v>
      </c>
      <c r="C41" s="1">
        <v>1.24170767729247E14</v>
      </c>
      <c r="D41" s="1" t="s">
        <v>46</v>
      </c>
      <c r="E41" s="1" t="s">
        <v>47</v>
      </c>
      <c r="F41" s="1" t="s">
        <v>68</v>
      </c>
      <c r="G41" s="1">
        <v>43560.0</v>
      </c>
      <c r="H41" s="1">
        <v>43804.0</v>
      </c>
      <c r="I41" s="1">
        <v>3.0</v>
      </c>
      <c r="J41" s="1" t="s">
        <v>49</v>
      </c>
      <c r="K41" s="1">
        <v>201937.0</v>
      </c>
      <c r="L41" s="2">
        <v>43717.0</v>
      </c>
      <c r="M41" s="2">
        <v>43723.0</v>
      </c>
      <c r="N41" s="2">
        <v>43717.0</v>
      </c>
      <c r="O41" s="2">
        <v>43723.0</v>
      </c>
      <c r="P41" s="1">
        <v>1.0</v>
      </c>
      <c r="Q41" s="1">
        <v>202.0</v>
      </c>
      <c r="R41" s="10">
        <f t="shared" si="1"/>
        <v>0.0989710926</v>
      </c>
      <c r="S41" s="11">
        <f t="shared" si="2"/>
        <v>1.484566389</v>
      </c>
      <c r="T41" s="1">
        <v>1.52</v>
      </c>
      <c r="U41" s="1">
        <v>3.0</v>
      </c>
      <c r="V41" s="1">
        <v>187.23</v>
      </c>
      <c r="W41" s="1">
        <v>2041.0</v>
      </c>
      <c r="X41" s="1">
        <v>300.18</v>
      </c>
      <c r="Y41" s="1">
        <v>15.0</v>
      </c>
      <c r="Z41" s="1">
        <v>702.47</v>
      </c>
      <c r="AA41" s="1">
        <v>15.0</v>
      </c>
      <c r="AB41" s="1">
        <v>-15.311881188105</v>
      </c>
      <c r="AC41" s="1">
        <v>702.47</v>
      </c>
      <c r="AD41" s="1">
        <v>-717.075811880541</v>
      </c>
      <c r="AE41" s="1" t="s">
        <v>50</v>
      </c>
      <c r="AF41" s="11">
        <f t="shared" si="3"/>
        <v>0.00734933856</v>
      </c>
      <c r="AG41" s="11">
        <f t="shared" si="4"/>
        <v>0.01485148515</v>
      </c>
      <c r="AH41" s="10">
        <f t="shared" si="5"/>
        <v>30.31188119</v>
      </c>
      <c r="AI41" s="12">
        <f t="shared" si="6"/>
        <v>-1.020792079</v>
      </c>
      <c r="AJ41" s="11">
        <f t="shared" si="7"/>
        <v>0.001890605178</v>
      </c>
      <c r="AK41" s="11">
        <f t="shared" si="8"/>
        <v>0.008510598674</v>
      </c>
      <c r="AL41" s="11">
        <f t="shared" si="9"/>
        <v>0.8605287507</v>
      </c>
      <c r="AM41" s="13">
        <f t="shared" si="10"/>
        <v>0.805251179</v>
      </c>
      <c r="AN41" s="14">
        <f t="shared" si="11"/>
        <v>1.202498775</v>
      </c>
      <c r="AO41" s="14">
        <f t="shared" si="12"/>
        <v>2454.3</v>
      </c>
      <c r="AP41" s="15">
        <f t="shared" si="13"/>
        <v>-2505.33</v>
      </c>
      <c r="AQ41" s="16">
        <f t="shared" si="14"/>
        <v>-2083.436634</v>
      </c>
      <c r="AR41" s="11">
        <f t="shared" si="15"/>
        <v>0.81</v>
      </c>
    </row>
    <row r="42">
      <c r="A42" s="1" t="s">
        <v>44</v>
      </c>
      <c r="B42" s="1" t="s">
        <v>130</v>
      </c>
      <c r="C42" s="1">
        <v>1.24170767729247E14</v>
      </c>
      <c r="D42" s="1" t="s">
        <v>46</v>
      </c>
      <c r="E42" s="1" t="s">
        <v>47</v>
      </c>
      <c r="F42" s="1" t="s">
        <v>131</v>
      </c>
      <c r="G42" s="1">
        <v>43560.0</v>
      </c>
      <c r="H42" s="1">
        <v>43804.0</v>
      </c>
      <c r="I42" s="1">
        <v>3.0</v>
      </c>
      <c r="J42" s="1" t="s">
        <v>49</v>
      </c>
      <c r="K42" s="1">
        <v>201937.0</v>
      </c>
      <c r="L42" s="2">
        <v>43717.0</v>
      </c>
      <c r="M42" s="2">
        <v>43723.0</v>
      </c>
      <c r="N42" s="2">
        <v>43717.0</v>
      </c>
      <c r="O42" s="2">
        <v>43723.0</v>
      </c>
      <c r="P42" s="1">
        <v>1.0</v>
      </c>
      <c r="Q42" s="1">
        <v>19.0</v>
      </c>
      <c r="R42" s="10">
        <f t="shared" si="1"/>
        <v>0.1124260355</v>
      </c>
      <c r="S42" s="11">
        <f t="shared" si="2"/>
        <v>0.224852071</v>
      </c>
      <c r="T42" s="1">
        <v>0.04</v>
      </c>
      <c r="U42" s="1">
        <v>0.0</v>
      </c>
      <c r="V42" s="1">
        <v>0.0</v>
      </c>
      <c r="W42" s="1">
        <v>169.0</v>
      </c>
      <c r="X42" s="1">
        <v>5.29</v>
      </c>
      <c r="Y42" s="1">
        <v>2.0</v>
      </c>
      <c r="Z42" s="1">
        <v>79.98</v>
      </c>
      <c r="AA42" s="1">
        <v>2.0</v>
      </c>
      <c r="AB42" s="1">
        <v>2.0</v>
      </c>
      <c r="AC42" s="1">
        <v>79.98</v>
      </c>
      <c r="AD42" s="1">
        <v>79.98</v>
      </c>
      <c r="AE42" s="1" t="s">
        <v>50</v>
      </c>
      <c r="AF42" s="11">
        <f t="shared" si="3"/>
        <v>0.01183431953</v>
      </c>
      <c r="AG42" s="11">
        <f t="shared" si="4"/>
        <v>0</v>
      </c>
      <c r="AH42" s="10">
        <f t="shared" si="5"/>
        <v>0</v>
      </c>
      <c r="AI42" s="12">
        <f t="shared" si="6"/>
        <v>1</v>
      </c>
      <c r="AJ42" s="11">
        <f t="shared" si="7"/>
        <v>0.008318464671</v>
      </c>
      <c r="AK42" s="11">
        <f t="shared" si="8"/>
        <v>0</v>
      </c>
      <c r="AL42" s="11">
        <f t="shared" si="9"/>
        <v>-1.422656703</v>
      </c>
      <c r="AM42" s="13">
        <f t="shared" si="10"/>
        <v>0.5</v>
      </c>
      <c r="AN42" s="14">
        <f t="shared" si="11"/>
        <v>0.1124260355</v>
      </c>
      <c r="AO42" s="14">
        <f t="shared" si="12"/>
        <v>19</v>
      </c>
      <c r="AP42" s="15">
        <f t="shared" si="13"/>
        <v>19</v>
      </c>
      <c r="AQ42" s="16">
        <f t="shared" si="14"/>
        <v>169</v>
      </c>
      <c r="AR42" s="11" t="str">
        <f t="shared" si="15"/>
        <v/>
      </c>
    </row>
    <row r="43">
      <c r="A43" s="1" t="s">
        <v>90</v>
      </c>
      <c r="B43" s="1" t="s">
        <v>132</v>
      </c>
      <c r="C43" s="1">
        <v>1.24170767729247E14</v>
      </c>
      <c r="D43" s="1" t="s">
        <v>46</v>
      </c>
      <c r="E43" s="1" t="s">
        <v>92</v>
      </c>
      <c r="F43" s="1" t="s">
        <v>101</v>
      </c>
      <c r="G43" s="1">
        <v>43560.0</v>
      </c>
      <c r="H43" s="1">
        <v>43804.0</v>
      </c>
      <c r="I43" s="1">
        <v>3.0</v>
      </c>
      <c r="J43" s="1" t="s">
        <v>49</v>
      </c>
      <c r="K43" s="1">
        <v>201937.0</v>
      </c>
      <c r="L43" s="2">
        <v>43717.0</v>
      </c>
      <c r="M43" s="2">
        <v>43723.0</v>
      </c>
      <c r="N43" s="2">
        <v>43717.0</v>
      </c>
      <c r="O43" s="2">
        <v>43723.0</v>
      </c>
      <c r="P43" s="1">
        <v>1.0</v>
      </c>
      <c r="Q43" s="1">
        <v>2065.0</v>
      </c>
      <c r="R43" s="10">
        <f t="shared" si="1"/>
        <v>0.1517935901</v>
      </c>
      <c r="S43" s="11">
        <f t="shared" si="2"/>
        <v>5.616362834</v>
      </c>
      <c r="T43" s="1">
        <v>4.57</v>
      </c>
      <c r="U43" s="1">
        <v>7.0</v>
      </c>
      <c r="V43" s="1">
        <v>435.21</v>
      </c>
      <c r="W43" s="1">
        <v>13604.0</v>
      </c>
      <c r="X43" s="1">
        <v>179.45</v>
      </c>
      <c r="Y43" s="1">
        <v>37.0</v>
      </c>
      <c r="Z43" s="1">
        <v>1871.53</v>
      </c>
      <c r="AA43" s="1">
        <v>37.0</v>
      </c>
      <c r="AB43" s="1">
        <v>-9.115254237273</v>
      </c>
      <c r="AC43" s="1">
        <v>1871.53</v>
      </c>
      <c r="AD43" s="1">
        <v>-461.066804396852</v>
      </c>
      <c r="AE43" s="1" t="s">
        <v>50</v>
      </c>
      <c r="AF43" s="11">
        <f t="shared" si="3"/>
        <v>0.002719788298</v>
      </c>
      <c r="AG43" s="11">
        <f t="shared" si="4"/>
        <v>0.003389830508</v>
      </c>
      <c r="AH43" s="10">
        <f t="shared" si="5"/>
        <v>46.11525424</v>
      </c>
      <c r="AI43" s="12">
        <f t="shared" si="6"/>
        <v>-0.2463582226</v>
      </c>
      <c r="AJ43" s="11">
        <f t="shared" si="7"/>
        <v>0.0004465219777</v>
      </c>
      <c r="AK43" s="11">
        <f t="shared" si="8"/>
        <v>0.001279062073</v>
      </c>
      <c r="AL43" s="11">
        <f t="shared" si="9"/>
        <v>0.4945827544</v>
      </c>
      <c r="AM43" s="13">
        <f t="shared" si="10"/>
        <v>0.689552661</v>
      </c>
      <c r="AN43" s="14">
        <f t="shared" si="11"/>
        <v>3.875290356</v>
      </c>
      <c r="AO43" s="14">
        <f t="shared" si="12"/>
        <v>52719.45</v>
      </c>
      <c r="AP43" s="15">
        <f t="shared" si="13"/>
        <v>-12987.87</v>
      </c>
      <c r="AQ43" s="16">
        <f t="shared" si="14"/>
        <v>-3351.457261</v>
      </c>
      <c r="AR43" s="11" t="str">
        <f t="shared" si="15"/>
        <v/>
      </c>
    </row>
    <row r="44">
      <c r="A44" s="1" t="s">
        <v>53</v>
      </c>
      <c r="B44" s="1" t="s">
        <v>133</v>
      </c>
      <c r="C44" s="1">
        <v>1.24170767729247E14</v>
      </c>
      <c r="D44" s="1" t="s">
        <v>46</v>
      </c>
      <c r="E44" s="1" t="s">
        <v>55</v>
      </c>
      <c r="F44" s="1" t="s">
        <v>64</v>
      </c>
      <c r="G44" s="1">
        <v>43560.0</v>
      </c>
      <c r="H44" s="1">
        <v>43804.0</v>
      </c>
      <c r="I44" s="1">
        <v>3.0</v>
      </c>
      <c r="J44" s="1" t="s">
        <v>49</v>
      </c>
      <c r="K44" s="1">
        <v>201937.0</v>
      </c>
      <c r="L44" s="2">
        <v>43717.0</v>
      </c>
      <c r="M44" s="2">
        <v>43723.0</v>
      </c>
      <c r="N44" s="2">
        <v>43717.0</v>
      </c>
      <c r="O44" s="2">
        <v>43723.0</v>
      </c>
      <c r="P44" s="1">
        <v>1.0</v>
      </c>
      <c r="Q44" s="1">
        <v>2881.0</v>
      </c>
      <c r="R44" s="10">
        <f t="shared" si="1"/>
        <v>0.1165311653</v>
      </c>
      <c r="S44" s="11">
        <f t="shared" si="2"/>
        <v>18.99457995</v>
      </c>
      <c r="T44" s="1">
        <v>15.7799999999999</v>
      </c>
      <c r="U44" s="1">
        <v>10.0</v>
      </c>
      <c r="V44" s="1">
        <v>776.47</v>
      </c>
      <c r="W44" s="1">
        <v>24723.0</v>
      </c>
      <c r="X44" s="1">
        <v>1169.58</v>
      </c>
      <c r="Y44" s="1">
        <v>163.0</v>
      </c>
      <c r="Z44" s="1">
        <v>12255.85</v>
      </c>
      <c r="AA44" s="1">
        <v>163.0</v>
      </c>
      <c r="AB44" s="1">
        <v>77.186046511514</v>
      </c>
      <c r="AC44" s="1">
        <v>12255.85</v>
      </c>
      <c r="AD44" s="1">
        <v>5803.56201311741</v>
      </c>
      <c r="AE44" s="1" t="s">
        <v>50</v>
      </c>
      <c r="AF44" s="11">
        <f t="shared" si="3"/>
        <v>0.006593051005</v>
      </c>
      <c r="AG44" s="11">
        <f t="shared" si="4"/>
        <v>0.003471017008</v>
      </c>
      <c r="AH44" s="10">
        <f t="shared" si="5"/>
        <v>85.81395349</v>
      </c>
      <c r="AI44" s="12">
        <f t="shared" si="6"/>
        <v>0.4735340277</v>
      </c>
      <c r="AJ44" s="11">
        <f t="shared" si="7"/>
        <v>0.0005147024436</v>
      </c>
      <c r="AK44" s="11">
        <f t="shared" si="8"/>
        <v>0.001095725349</v>
      </c>
      <c r="AL44" s="11">
        <f t="shared" si="9"/>
        <v>-2.578931931</v>
      </c>
      <c r="AM44" s="13">
        <f t="shared" si="10"/>
        <v>0.004955315663</v>
      </c>
      <c r="AN44" s="14">
        <f t="shared" si="11"/>
        <v>18.99457995</v>
      </c>
      <c r="AO44" s="14">
        <f t="shared" si="12"/>
        <v>469603</v>
      </c>
      <c r="AP44" s="15">
        <f t="shared" si="13"/>
        <v>222373</v>
      </c>
      <c r="AQ44" s="16">
        <f t="shared" si="14"/>
        <v>11707.18177</v>
      </c>
      <c r="AR44" s="11">
        <f t="shared" si="15"/>
        <v>1</v>
      </c>
    </row>
    <row r="45">
      <c r="A45" s="1" t="s">
        <v>75</v>
      </c>
      <c r="B45" s="1" t="s">
        <v>134</v>
      </c>
      <c r="C45" s="1">
        <v>1.24170767729247E14</v>
      </c>
      <c r="D45" s="1" t="s">
        <v>46</v>
      </c>
      <c r="E45" s="1" t="s">
        <v>77</v>
      </c>
      <c r="G45" s="1">
        <v>43560.0</v>
      </c>
      <c r="H45" s="1">
        <v>43804.0</v>
      </c>
      <c r="I45" s="1">
        <v>3.0</v>
      </c>
      <c r="J45" s="1" t="s">
        <v>49</v>
      </c>
      <c r="K45" s="1">
        <v>201937.0</v>
      </c>
      <c r="L45" s="2">
        <v>43717.0</v>
      </c>
      <c r="M45" s="2">
        <v>43723.0</v>
      </c>
      <c r="N45" s="2">
        <v>43717.0</v>
      </c>
      <c r="O45" s="2">
        <v>43723.0</v>
      </c>
      <c r="P45" s="1">
        <v>1.0</v>
      </c>
      <c r="Q45" s="1">
        <v>110054.0</v>
      </c>
      <c r="R45" s="10">
        <f t="shared" si="1"/>
        <v>0.09560859325</v>
      </c>
      <c r="S45" s="11">
        <f t="shared" si="2"/>
        <v>124.0043455</v>
      </c>
      <c r="T45" s="1">
        <v>185.09</v>
      </c>
      <c r="U45" s="1">
        <v>86.0</v>
      </c>
      <c r="V45" s="1">
        <v>5218.29</v>
      </c>
      <c r="W45" s="1">
        <v>1151089.0</v>
      </c>
      <c r="X45" s="1">
        <v>19031.86</v>
      </c>
      <c r="Y45" s="1">
        <v>1297.0</v>
      </c>
      <c r="Z45" s="1">
        <v>74863.38</v>
      </c>
      <c r="AA45" s="1">
        <v>1297.0</v>
      </c>
      <c r="AB45" s="1">
        <v>397.499263996216</v>
      </c>
      <c r="AC45" s="1">
        <v>74863.38</v>
      </c>
      <c r="AD45" s="1">
        <v>22943.8230148566</v>
      </c>
      <c r="AE45" s="1" t="s">
        <v>50</v>
      </c>
      <c r="AF45" s="11">
        <f t="shared" si="3"/>
        <v>0.001126759095</v>
      </c>
      <c r="AG45" s="11">
        <f t="shared" si="4"/>
        <v>0.0007814345685</v>
      </c>
      <c r="AH45" s="10">
        <f t="shared" si="5"/>
        <v>899.500736</v>
      </c>
      <c r="AI45" s="12">
        <f t="shared" si="6"/>
        <v>0.3064759167</v>
      </c>
      <c r="AJ45" s="11">
        <f t="shared" si="7"/>
        <v>0.00003126916425</v>
      </c>
      <c r="AK45" s="11">
        <f t="shared" si="8"/>
        <v>0.00008423132666</v>
      </c>
      <c r="AL45" s="11">
        <f t="shared" si="9"/>
        <v>-3.843426998</v>
      </c>
      <c r="AM45" s="13">
        <f t="shared" si="10"/>
        <v>0.00006066405074</v>
      </c>
      <c r="AN45" s="14">
        <f t="shared" si="11"/>
        <v>124.0043455</v>
      </c>
      <c r="AO45" s="14">
        <f t="shared" si="12"/>
        <v>142740038</v>
      </c>
      <c r="AP45" s="15">
        <f t="shared" si="13"/>
        <v>43746384</v>
      </c>
      <c r="AQ45" s="16">
        <f t="shared" si="14"/>
        <v>352781.0565</v>
      </c>
      <c r="AR45" s="11">
        <f t="shared" si="15"/>
        <v>1</v>
      </c>
    </row>
    <row r="46">
      <c r="A46" s="1" t="s">
        <v>44</v>
      </c>
      <c r="B46" s="1" t="s">
        <v>135</v>
      </c>
      <c r="C46" s="1">
        <v>1.24170767729247E14</v>
      </c>
      <c r="D46" s="1" t="s">
        <v>46</v>
      </c>
      <c r="E46" s="1" t="s">
        <v>47</v>
      </c>
      <c r="F46" s="1" t="s">
        <v>136</v>
      </c>
      <c r="G46" s="1">
        <v>43560.0</v>
      </c>
      <c r="H46" s="1">
        <v>43804.0</v>
      </c>
      <c r="I46" s="1">
        <v>3.0</v>
      </c>
      <c r="J46" s="1" t="s">
        <v>49</v>
      </c>
      <c r="K46" s="1">
        <v>201937.0</v>
      </c>
      <c r="L46" s="2">
        <v>43717.0</v>
      </c>
      <c r="M46" s="2">
        <v>43723.0</v>
      </c>
      <c r="N46" s="2">
        <v>43717.0</v>
      </c>
      <c r="O46" s="2">
        <v>43723.0</v>
      </c>
      <c r="P46" s="1">
        <v>1.0</v>
      </c>
      <c r="Q46" s="1">
        <v>8826.0</v>
      </c>
      <c r="R46" s="10">
        <f t="shared" si="1"/>
        <v>0.1222048378</v>
      </c>
      <c r="S46" s="11">
        <f t="shared" si="2"/>
        <v>2.444096756</v>
      </c>
      <c r="T46" s="1">
        <v>10.61</v>
      </c>
      <c r="U46" s="1">
        <v>0.0</v>
      </c>
      <c r="V46" s="1">
        <v>0.0</v>
      </c>
      <c r="W46" s="1">
        <v>72223.0</v>
      </c>
      <c r="X46" s="1">
        <v>438.7</v>
      </c>
      <c r="Y46" s="1">
        <v>20.0</v>
      </c>
      <c r="Z46" s="1">
        <v>993.46</v>
      </c>
      <c r="AA46" s="1">
        <v>20.0</v>
      </c>
      <c r="AB46" s="1">
        <v>20.0</v>
      </c>
      <c r="AC46" s="1">
        <v>993.46</v>
      </c>
      <c r="AD46" s="1">
        <v>993.46</v>
      </c>
      <c r="AE46" s="1" t="s">
        <v>50</v>
      </c>
      <c r="AF46" s="11">
        <f t="shared" si="3"/>
        <v>0.0002769200947</v>
      </c>
      <c r="AG46" s="11">
        <f t="shared" si="4"/>
        <v>0</v>
      </c>
      <c r="AH46" s="10">
        <f t="shared" si="5"/>
        <v>0</v>
      </c>
      <c r="AI46" s="12">
        <f t="shared" si="6"/>
        <v>1</v>
      </c>
      <c r="AJ46" s="11">
        <f t="shared" si="7"/>
        <v>0.0000619126414</v>
      </c>
      <c r="AK46" s="11">
        <f t="shared" si="8"/>
        <v>0</v>
      </c>
      <c r="AL46" s="11">
        <f t="shared" si="9"/>
        <v>-4.472755296</v>
      </c>
      <c r="AM46" s="13">
        <f t="shared" si="10"/>
        <v>0.5</v>
      </c>
      <c r="AN46" s="14">
        <f t="shared" si="11"/>
        <v>1.222048378</v>
      </c>
      <c r="AO46" s="14">
        <f t="shared" si="12"/>
        <v>88260</v>
      </c>
      <c r="AP46" s="15">
        <f t="shared" si="13"/>
        <v>88260</v>
      </c>
      <c r="AQ46" s="16">
        <f t="shared" si="14"/>
        <v>72223</v>
      </c>
      <c r="AR46" s="11" t="str">
        <f t="shared" si="15"/>
        <v/>
      </c>
    </row>
    <row r="47">
      <c r="A47" s="1" t="s">
        <v>44</v>
      </c>
      <c r="B47" s="1" t="s">
        <v>137</v>
      </c>
      <c r="C47" s="1">
        <v>1.24170767729247E14</v>
      </c>
      <c r="D47" s="1" t="s">
        <v>46</v>
      </c>
      <c r="E47" s="1" t="s">
        <v>47</v>
      </c>
      <c r="F47" s="1" t="s">
        <v>138</v>
      </c>
      <c r="G47" s="1">
        <v>43560.0</v>
      </c>
      <c r="H47" s="1">
        <v>43804.0</v>
      </c>
      <c r="I47" s="1">
        <v>3.0</v>
      </c>
      <c r="J47" s="1" t="s">
        <v>49</v>
      </c>
      <c r="K47" s="1">
        <v>201937.0</v>
      </c>
      <c r="L47" s="2">
        <v>43717.0</v>
      </c>
      <c r="M47" s="2">
        <v>43723.0</v>
      </c>
      <c r="N47" s="2">
        <v>43717.0</v>
      </c>
      <c r="O47" s="2">
        <v>43723.0</v>
      </c>
      <c r="P47" s="1">
        <v>1.0</v>
      </c>
      <c r="Q47" s="1">
        <v>39.0</v>
      </c>
      <c r="R47" s="10">
        <f t="shared" si="1"/>
        <v>0.05071521456</v>
      </c>
      <c r="S47" s="11">
        <f t="shared" si="2"/>
        <v>0.4057217165</v>
      </c>
      <c r="T47" s="1">
        <v>0.18</v>
      </c>
      <c r="U47" s="1">
        <v>2.0</v>
      </c>
      <c r="V47" s="1">
        <v>168.5</v>
      </c>
      <c r="W47" s="1">
        <v>769.0</v>
      </c>
      <c r="X47" s="1">
        <v>109.85</v>
      </c>
      <c r="Y47" s="1">
        <v>8.0</v>
      </c>
      <c r="Z47" s="1">
        <v>354.64</v>
      </c>
      <c r="AA47" s="1">
        <v>8.0</v>
      </c>
      <c r="AB47" s="1">
        <v>-31.435897435896</v>
      </c>
      <c r="AC47" s="1">
        <v>354.64</v>
      </c>
      <c r="AD47" s="1">
        <v>-1393.55333333326</v>
      </c>
      <c r="AE47" s="1" t="s">
        <v>50</v>
      </c>
      <c r="AF47" s="11">
        <f t="shared" si="3"/>
        <v>0.01040312094</v>
      </c>
      <c r="AG47" s="11">
        <f t="shared" si="4"/>
        <v>0.05128205128</v>
      </c>
      <c r="AH47" s="10">
        <f t="shared" si="5"/>
        <v>39.43589744</v>
      </c>
      <c r="AI47" s="12">
        <f t="shared" si="6"/>
        <v>-3.929487179</v>
      </c>
      <c r="AJ47" s="11">
        <f t="shared" si="7"/>
        <v>0.003658877017</v>
      </c>
      <c r="AK47" s="11">
        <f t="shared" si="8"/>
        <v>0.03531985804</v>
      </c>
      <c r="AL47" s="11">
        <f t="shared" si="9"/>
        <v>1.151231563</v>
      </c>
      <c r="AM47" s="13">
        <f t="shared" si="10"/>
        <v>0.8751815082</v>
      </c>
      <c r="AN47" s="14">
        <f t="shared" si="11"/>
        <v>0.3570351105</v>
      </c>
      <c r="AO47" s="14">
        <f t="shared" si="12"/>
        <v>274.56</v>
      </c>
      <c r="AP47" s="15">
        <f t="shared" si="13"/>
        <v>-1078.88</v>
      </c>
      <c r="AQ47" s="16">
        <f t="shared" si="14"/>
        <v>-3021.775641</v>
      </c>
      <c r="AR47" s="11">
        <f t="shared" si="15"/>
        <v>0.88</v>
      </c>
    </row>
    <row r="48">
      <c r="A48" s="1" t="s">
        <v>44</v>
      </c>
      <c r="B48" s="1" t="s">
        <v>139</v>
      </c>
      <c r="C48" s="1">
        <v>1.24170767729247E14</v>
      </c>
      <c r="D48" s="1" t="s">
        <v>46</v>
      </c>
      <c r="E48" s="1" t="s">
        <v>47</v>
      </c>
      <c r="F48" s="1" t="s">
        <v>85</v>
      </c>
      <c r="G48" s="1">
        <v>43560.0</v>
      </c>
      <c r="H48" s="1">
        <v>43804.0</v>
      </c>
      <c r="I48" s="1">
        <v>3.0</v>
      </c>
      <c r="J48" s="1" t="s">
        <v>49</v>
      </c>
      <c r="K48" s="1">
        <v>201937.0</v>
      </c>
      <c r="L48" s="2">
        <v>43717.0</v>
      </c>
      <c r="M48" s="2">
        <v>43723.0</v>
      </c>
      <c r="N48" s="2">
        <v>43717.0</v>
      </c>
      <c r="O48" s="2">
        <v>43723.0</v>
      </c>
      <c r="P48" s="1">
        <v>1.0</v>
      </c>
      <c r="Q48" s="1">
        <v>9214.0</v>
      </c>
      <c r="R48" s="10">
        <f t="shared" si="1"/>
        <v>0.1964521769</v>
      </c>
      <c r="S48" s="11">
        <f t="shared" si="2"/>
        <v>6.28646966</v>
      </c>
      <c r="T48" s="1">
        <v>9.46999999999999</v>
      </c>
      <c r="U48" s="1">
        <v>1.0</v>
      </c>
      <c r="V48" s="1">
        <v>28.99</v>
      </c>
      <c r="W48" s="1">
        <v>46902.0</v>
      </c>
      <c r="X48" s="1">
        <v>524.56</v>
      </c>
      <c r="Y48" s="1">
        <v>32.0</v>
      </c>
      <c r="Z48" s="1">
        <v>1996.0</v>
      </c>
      <c r="AA48" s="1">
        <v>32.0</v>
      </c>
      <c r="AB48" s="1">
        <v>26.9097026264</v>
      </c>
      <c r="AC48" s="1">
        <v>1996.0</v>
      </c>
      <c r="AD48" s="1">
        <v>1678.4927013217</v>
      </c>
      <c r="AE48" s="1" t="s">
        <v>50</v>
      </c>
      <c r="AF48" s="11">
        <f t="shared" si="3"/>
        <v>0.000682273677</v>
      </c>
      <c r="AG48" s="11">
        <f t="shared" si="4"/>
        <v>0.0001085304971</v>
      </c>
      <c r="AH48" s="10">
        <f t="shared" si="5"/>
        <v>5.090297374</v>
      </c>
      <c r="AI48" s="12">
        <f t="shared" si="6"/>
        <v>0.8409282071</v>
      </c>
      <c r="AJ48" s="11">
        <f t="shared" si="7"/>
        <v>0.0001205689343</v>
      </c>
      <c r="AK48" s="11">
        <f t="shared" si="8"/>
        <v>0.0001085246075</v>
      </c>
      <c r="AL48" s="11">
        <f t="shared" si="9"/>
        <v>-3.536879946</v>
      </c>
      <c r="AM48" s="13">
        <f t="shared" si="10"/>
        <v>0.000202441833</v>
      </c>
      <c r="AN48" s="14">
        <f t="shared" si="11"/>
        <v>6.28646966</v>
      </c>
      <c r="AO48" s="14">
        <f t="shared" si="12"/>
        <v>294848</v>
      </c>
      <c r="AP48" s="15">
        <f t="shared" si="13"/>
        <v>247946</v>
      </c>
      <c r="AQ48" s="16">
        <f t="shared" si="14"/>
        <v>39441.21477</v>
      </c>
      <c r="AR48" s="11">
        <f t="shared" si="15"/>
        <v>1</v>
      </c>
    </row>
    <row r="49">
      <c r="A49" s="1" t="s">
        <v>44</v>
      </c>
      <c r="B49" s="1" t="s">
        <v>140</v>
      </c>
      <c r="C49" s="1">
        <v>1.24170767729247E14</v>
      </c>
      <c r="D49" s="1" t="s">
        <v>46</v>
      </c>
      <c r="E49" s="1" t="s">
        <v>47</v>
      </c>
      <c r="F49" s="1" t="s">
        <v>83</v>
      </c>
      <c r="G49" s="1">
        <v>43560.0</v>
      </c>
      <c r="H49" s="1">
        <v>43804.0</v>
      </c>
      <c r="I49" s="1">
        <v>3.0</v>
      </c>
      <c r="J49" s="1" t="s">
        <v>49</v>
      </c>
      <c r="K49" s="1">
        <v>201937.0</v>
      </c>
      <c r="L49" s="2">
        <v>43717.0</v>
      </c>
      <c r="M49" s="2">
        <v>43723.0</v>
      </c>
      <c r="N49" s="2">
        <v>43717.0</v>
      </c>
      <c r="O49" s="2">
        <v>43723.0</v>
      </c>
      <c r="P49" s="1">
        <v>1.0</v>
      </c>
      <c r="Q49" s="1">
        <v>449.0</v>
      </c>
      <c r="R49" s="10">
        <f t="shared" si="1"/>
        <v>0.1076996882</v>
      </c>
      <c r="S49" s="11">
        <f t="shared" si="2"/>
        <v>6.031182538</v>
      </c>
      <c r="T49" s="1">
        <v>3.06</v>
      </c>
      <c r="U49" s="1">
        <v>5.0</v>
      </c>
      <c r="V49" s="1">
        <v>349.84</v>
      </c>
      <c r="W49" s="1">
        <v>4169.0</v>
      </c>
      <c r="X49" s="1">
        <v>503.83</v>
      </c>
      <c r="Y49" s="1">
        <v>56.0</v>
      </c>
      <c r="Z49" s="1">
        <v>3310.13999999999</v>
      </c>
      <c r="AA49" s="1">
        <v>56.0</v>
      </c>
      <c r="AB49" s="1">
        <v>9.574610244976</v>
      </c>
      <c r="AC49" s="1">
        <v>3310.13999999999</v>
      </c>
      <c r="AD49" s="1">
        <v>565.951792076872</v>
      </c>
      <c r="AE49" s="1" t="s">
        <v>50</v>
      </c>
      <c r="AF49" s="11">
        <f t="shared" si="3"/>
        <v>0.01343247781</v>
      </c>
      <c r="AG49" s="11">
        <f t="shared" si="4"/>
        <v>0.01113585746</v>
      </c>
      <c r="AH49" s="10">
        <f t="shared" si="5"/>
        <v>46.42538976</v>
      </c>
      <c r="AI49" s="12">
        <f t="shared" si="6"/>
        <v>0.1709751829</v>
      </c>
      <c r="AJ49" s="11">
        <f t="shared" si="7"/>
        <v>0.001782894009</v>
      </c>
      <c r="AK49" s="11">
        <f t="shared" si="8"/>
        <v>0.004952300345</v>
      </c>
      <c r="AL49" s="11">
        <f t="shared" si="9"/>
        <v>-0.4363329899</v>
      </c>
      <c r="AM49" s="13">
        <f t="shared" si="10"/>
        <v>0.3312975748</v>
      </c>
      <c r="AN49" s="14">
        <f t="shared" si="11"/>
        <v>4.0408923</v>
      </c>
      <c r="AO49" s="14">
        <f t="shared" si="12"/>
        <v>16846.48</v>
      </c>
      <c r="AP49" s="15">
        <f t="shared" si="13"/>
        <v>2880.33</v>
      </c>
      <c r="AQ49" s="16">
        <f t="shared" si="14"/>
        <v>712.7955377</v>
      </c>
      <c r="AR49" s="11" t="str">
        <f t="shared" si="15"/>
        <v/>
      </c>
    </row>
    <row r="50">
      <c r="A50" s="1" t="s">
        <v>44</v>
      </c>
      <c r="B50" s="1" t="s">
        <v>141</v>
      </c>
      <c r="C50" s="1">
        <v>1.24170767729247E14</v>
      </c>
      <c r="D50" s="1" t="s">
        <v>46</v>
      </c>
      <c r="E50" s="1" t="s">
        <v>47</v>
      </c>
      <c r="F50" s="1" t="s">
        <v>109</v>
      </c>
      <c r="G50" s="1">
        <v>43560.0</v>
      </c>
      <c r="H50" s="1">
        <v>43804.0</v>
      </c>
      <c r="I50" s="1">
        <v>3.0</v>
      </c>
      <c r="J50" s="1" t="s">
        <v>49</v>
      </c>
      <c r="K50" s="1">
        <v>201937.0</v>
      </c>
      <c r="L50" s="2">
        <v>43717.0</v>
      </c>
      <c r="M50" s="2">
        <v>43723.0</v>
      </c>
      <c r="N50" s="2">
        <v>43717.0</v>
      </c>
      <c r="O50" s="2">
        <v>43723.0</v>
      </c>
      <c r="P50" s="1">
        <v>1.0</v>
      </c>
      <c r="Q50" s="1">
        <v>3411.0</v>
      </c>
      <c r="R50" s="10">
        <f t="shared" si="1"/>
        <v>0.173986228</v>
      </c>
      <c r="S50" s="11">
        <f t="shared" si="2"/>
        <v>11.65707728</v>
      </c>
      <c r="T50" s="1">
        <v>5.97999999999999</v>
      </c>
      <c r="U50" s="1">
        <v>11.0</v>
      </c>
      <c r="V50" s="1">
        <v>729.74</v>
      </c>
      <c r="W50" s="1">
        <v>19605.0</v>
      </c>
      <c r="X50" s="1">
        <v>235.5</v>
      </c>
      <c r="Y50" s="1">
        <v>67.0</v>
      </c>
      <c r="Z50" s="1">
        <v>3477.62999999999</v>
      </c>
      <c r="AA50" s="1">
        <v>67.0</v>
      </c>
      <c r="AB50" s="1">
        <v>3.776605101105</v>
      </c>
      <c r="AC50" s="1">
        <v>3477.62999999999</v>
      </c>
      <c r="AD50" s="1">
        <v>196.024405936653</v>
      </c>
      <c r="AE50" s="1" t="s">
        <v>50</v>
      </c>
      <c r="AF50" s="11">
        <f t="shared" si="3"/>
        <v>0.003417495537</v>
      </c>
      <c r="AG50" s="11">
        <f t="shared" si="4"/>
        <v>0.003224860745</v>
      </c>
      <c r="AH50" s="10">
        <f t="shared" si="5"/>
        <v>63.2233949</v>
      </c>
      <c r="AI50" s="12">
        <f t="shared" si="6"/>
        <v>0.05636724032</v>
      </c>
      <c r="AJ50" s="11">
        <f t="shared" si="7"/>
        <v>0.0004167994949</v>
      </c>
      <c r="AK50" s="11">
        <f t="shared" si="8"/>
        <v>0.0009707630153</v>
      </c>
      <c r="AL50" s="11">
        <f t="shared" si="9"/>
        <v>-0.1823402975</v>
      </c>
      <c r="AM50" s="13">
        <f t="shared" si="10"/>
        <v>0.427657838</v>
      </c>
      <c r="AN50" s="14">
        <f t="shared" si="11"/>
        <v>6.644534047</v>
      </c>
      <c r="AO50" s="14">
        <f t="shared" si="12"/>
        <v>130266.09</v>
      </c>
      <c r="AP50" s="15">
        <f t="shared" si="13"/>
        <v>7342.74</v>
      </c>
      <c r="AQ50" s="16">
        <f t="shared" si="14"/>
        <v>1105.079746</v>
      </c>
      <c r="AR50" s="11" t="str">
        <f t="shared" si="15"/>
        <v/>
      </c>
    </row>
    <row r="51">
      <c r="A51" s="1" t="s">
        <v>44</v>
      </c>
      <c r="B51" s="1" t="s">
        <v>142</v>
      </c>
      <c r="C51" s="1">
        <v>1.24170767729247E14</v>
      </c>
      <c r="D51" s="1" t="s">
        <v>46</v>
      </c>
      <c r="E51" s="1" t="s">
        <v>47</v>
      </c>
      <c r="F51" s="1" t="s">
        <v>74</v>
      </c>
      <c r="G51" s="1">
        <v>43560.0</v>
      </c>
      <c r="H51" s="1">
        <v>43804.0</v>
      </c>
      <c r="I51" s="1">
        <v>3.0</v>
      </c>
      <c r="J51" s="1" t="s">
        <v>49</v>
      </c>
      <c r="K51" s="1">
        <v>201937.0</v>
      </c>
      <c r="L51" s="2">
        <v>43717.0</v>
      </c>
      <c r="M51" s="2">
        <v>43723.0</v>
      </c>
      <c r="N51" s="2">
        <v>43717.0</v>
      </c>
      <c r="O51" s="2">
        <v>43723.0</v>
      </c>
      <c r="P51" s="1">
        <v>1.0</v>
      </c>
      <c r="Q51" s="1">
        <v>928.0</v>
      </c>
      <c r="R51" s="10">
        <f t="shared" si="1"/>
        <v>0.1287101248</v>
      </c>
      <c r="S51" s="11">
        <f t="shared" si="2"/>
        <v>2.960332871</v>
      </c>
      <c r="T51" s="1">
        <v>2.63</v>
      </c>
      <c r="U51" s="1">
        <v>1.0</v>
      </c>
      <c r="V51" s="1">
        <v>97.99</v>
      </c>
      <c r="W51" s="1">
        <v>7210.0</v>
      </c>
      <c r="X51" s="1">
        <v>123.38</v>
      </c>
      <c r="Y51" s="1">
        <v>23.0</v>
      </c>
      <c r="Z51" s="1">
        <v>1695.37</v>
      </c>
      <c r="AA51" s="1">
        <v>23.0</v>
      </c>
      <c r="AB51" s="1">
        <v>15.230603448252</v>
      </c>
      <c r="AC51" s="1">
        <v>1695.37</v>
      </c>
      <c r="AD51" s="1">
        <v>1122.67426817665</v>
      </c>
      <c r="AE51" s="1" t="s">
        <v>50</v>
      </c>
      <c r="AF51" s="11">
        <f t="shared" si="3"/>
        <v>0.00319001387</v>
      </c>
      <c r="AG51" s="11">
        <f t="shared" si="4"/>
        <v>0.001077586207</v>
      </c>
      <c r="AH51" s="10">
        <f t="shared" si="5"/>
        <v>7.769396552</v>
      </c>
      <c r="AI51" s="12">
        <f t="shared" si="6"/>
        <v>0.6622001499</v>
      </c>
      <c r="AJ51" s="11">
        <f t="shared" si="7"/>
        <v>0.0006641020844</v>
      </c>
      <c r="AK51" s="11">
        <f t="shared" si="8"/>
        <v>0.001077005454</v>
      </c>
      <c r="AL51" s="11">
        <f t="shared" si="9"/>
        <v>-1.669513493</v>
      </c>
      <c r="AM51" s="13">
        <f t="shared" si="10"/>
        <v>0.04750782927</v>
      </c>
      <c r="AN51" s="14">
        <f t="shared" si="11"/>
        <v>2.812316227</v>
      </c>
      <c r="AO51" s="14">
        <f t="shared" si="12"/>
        <v>20276.8</v>
      </c>
      <c r="AP51" s="15">
        <f t="shared" si="13"/>
        <v>13427.3</v>
      </c>
      <c r="AQ51" s="16">
        <f t="shared" si="14"/>
        <v>4774.463081</v>
      </c>
      <c r="AR51" s="11">
        <f t="shared" si="15"/>
        <v>0.95</v>
      </c>
    </row>
    <row r="52">
      <c r="A52" s="1" t="s">
        <v>44</v>
      </c>
      <c r="B52" s="1" t="s">
        <v>143</v>
      </c>
      <c r="C52" s="1">
        <v>1.24170767729247E14</v>
      </c>
      <c r="D52" s="1" t="s">
        <v>46</v>
      </c>
      <c r="E52" s="1" t="s">
        <v>47</v>
      </c>
      <c r="F52" s="1" t="s">
        <v>58</v>
      </c>
      <c r="G52" s="1">
        <v>43560.0</v>
      </c>
      <c r="H52" s="1">
        <v>43804.0</v>
      </c>
      <c r="I52" s="1">
        <v>3.0</v>
      </c>
      <c r="J52" s="1" t="s">
        <v>49</v>
      </c>
      <c r="K52" s="1">
        <v>201937.0</v>
      </c>
      <c r="L52" s="2">
        <v>43717.0</v>
      </c>
      <c r="M52" s="2">
        <v>43723.0</v>
      </c>
      <c r="N52" s="2">
        <v>43717.0</v>
      </c>
      <c r="O52" s="2">
        <v>43723.0</v>
      </c>
      <c r="P52" s="1">
        <v>1.0</v>
      </c>
      <c r="Q52" s="1">
        <v>86.0</v>
      </c>
      <c r="R52" s="10">
        <f t="shared" si="1"/>
        <v>0.1081761006</v>
      </c>
      <c r="S52" s="11">
        <f t="shared" si="2"/>
        <v>2.920754717</v>
      </c>
      <c r="T52" s="1">
        <v>0.56</v>
      </c>
      <c r="U52" s="1">
        <v>6.0</v>
      </c>
      <c r="V52" s="1">
        <v>362.73</v>
      </c>
      <c r="W52" s="1">
        <v>795.0</v>
      </c>
      <c r="X52" s="1">
        <v>195.16</v>
      </c>
      <c r="Y52" s="1">
        <v>27.0</v>
      </c>
      <c r="Z52" s="1">
        <v>2116.85</v>
      </c>
      <c r="AA52" s="1">
        <v>27.0</v>
      </c>
      <c r="AB52" s="1">
        <v>-28.465116279057</v>
      </c>
      <c r="AC52" s="1">
        <v>2116.85</v>
      </c>
      <c r="AD52" s="1">
        <v>-2231.71782945636</v>
      </c>
      <c r="AE52" s="1" t="s">
        <v>50</v>
      </c>
      <c r="AF52" s="11">
        <f t="shared" si="3"/>
        <v>0.03396226415</v>
      </c>
      <c r="AG52" s="11">
        <f t="shared" si="4"/>
        <v>0.06976744186</v>
      </c>
      <c r="AH52" s="10">
        <f t="shared" si="5"/>
        <v>55.46511628</v>
      </c>
      <c r="AI52" s="12">
        <f t="shared" si="6"/>
        <v>-1.054263566</v>
      </c>
      <c r="AJ52" s="11">
        <f t="shared" si="7"/>
        <v>0.006424092699</v>
      </c>
      <c r="AK52" s="11">
        <f t="shared" si="8"/>
        <v>0.02747090341</v>
      </c>
      <c r="AL52" s="11">
        <f t="shared" si="9"/>
        <v>1.269145052</v>
      </c>
      <c r="AM52" s="13">
        <f t="shared" si="10"/>
        <v>0.8978053327</v>
      </c>
      <c r="AN52" s="14">
        <f t="shared" si="11"/>
        <v>2.628679245</v>
      </c>
      <c r="AO52" s="14">
        <f t="shared" si="12"/>
        <v>2089.8</v>
      </c>
      <c r="AP52" s="15">
        <f t="shared" si="13"/>
        <v>-2203.2</v>
      </c>
      <c r="AQ52" s="16">
        <f t="shared" si="14"/>
        <v>-838.1395349</v>
      </c>
      <c r="AR52" s="11">
        <f t="shared" si="15"/>
        <v>0.9</v>
      </c>
    </row>
    <row r="53">
      <c r="A53" s="1" t="s">
        <v>44</v>
      </c>
      <c r="B53" s="1" t="s">
        <v>144</v>
      </c>
      <c r="C53" s="1">
        <v>1.24170767729247E14</v>
      </c>
      <c r="D53" s="1" t="s">
        <v>46</v>
      </c>
      <c r="E53" s="1" t="s">
        <v>47</v>
      </c>
      <c r="F53" s="1" t="s">
        <v>89</v>
      </c>
      <c r="G53" s="1">
        <v>43560.0</v>
      </c>
      <c r="H53" s="1">
        <v>43804.0</v>
      </c>
      <c r="I53" s="1">
        <v>3.0</v>
      </c>
      <c r="J53" s="1" t="s">
        <v>49</v>
      </c>
      <c r="K53" s="1">
        <v>201937.0</v>
      </c>
      <c r="L53" s="2">
        <v>43717.0</v>
      </c>
      <c r="M53" s="2">
        <v>43723.0</v>
      </c>
      <c r="N53" s="2">
        <v>43717.0</v>
      </c>
      <c r="O53" s="2">
        <v>43723.0</v>
      </c>
      <c r="P53" s="1">
        <v>1.0</v>
      </c>
      <c r="Q53" s="1">
        <v>491.0</v>
      </c>
      <c r="R53" s="10">
        <f t="shared" si="1"/>
        <v>0.6735253772</v>
      </c>
      <c r="S53" s="11">
        <f t="shared" si="2"/>
        <v>1</v>
      </c>
      <c r="T53" s="1">
        <v>1.04</v>
      </c>
      <c r="U53" s="1">
        <v>0.0</v>
      </c>
      <c r="V53" s="1">
        <v>0.0</v>
      </c>
      <c r="W53" s="1">
        <v>729.0</v>
      </c>
      <c r="X53" s="1">
        <v>8.04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 t="s">
        <v>50</v>
      </c>
      <c r="AF53" s="11">
        <f t="shared" si="3"/>
        <v>0</v>
      </c>
      <c r="AG53" s="11">
        <f t="shared" si="4"/>
        <v>0</v>
      </c>
      <c r="AH53" s="10">
        <f t="shared" si="5"/>
        <v>0</v>
      </c>
      <c r="AI53" s="12">
        <f t="shared" si="6"/>
        <v>0</v>
      </c>
      <c r="AJ53" s="11">
        <f t="shared" si="7"/>
        <v>0</v>
      </c>
      <c r="AK53" s="11">
        <f t="shared" si="8"/>
        <v>0</v>
      </c>
      <c r="AL53" s="11" t="str">
        <f t="shared" si="9"/>
        <v>#DIV/0!</v>
      </c>
      <c r="AM53" s="13">
        <f t="shared" si="10"/>
        <v>0.5</v>
      </c>
      <c r="AN53" s="14">
        <f t="shared" si="11"/>
        <v>0.5</v>
      </c>
      <c r="AO53" s="14">
        <f t="shared" si="12"/>
        <v>364.5</v>
      </c>
      <c r="AP53" s="15">
        <f t="shared" si="13"/>
        <v>0</v>
      </c>
      <c r="AQ53" s="16">
        <f t="shared" si="14"/>
        <v>0</v>
      </c>
      <c r="AR53" s="11" t="str">
        <f t="shared" si="15"/>
        <v/>
      </c>
    </row>
    <row r="54">
      <c r="A54" s="1" t="s">
        <v>90</v>
      </c>
      <c r="B54" s="1" t="s">
        <v>145</v>
      </c>
      <c r="C54" s="1">
        <v>1.24170767729247E14</v>
      </c>
      <c r="D54" s="1" t="s">
        <v>46</v>
      </c>
      <c r="E54" s="1" t="s">
        <v>92</v>
      </c>
      <c r="F54" s="1" t="s">
        <v>95</v>
      </c>
      <c r="G54" s="1">
        <v>43560.0</v>
      </c>
      <c r="H54" s="1">
        <v>43804.0</v>
      </c>
      <c r="I54" s="1">
        <v>3.0</v>
      </c>
      <c r="J54" s="1" t="s">
        <v>49</v>
      </c>
      <c r="K54" s="1">
        <v>201937.0</v>
      </c>
      <c r="L54" s="2">
        <v>43717.0</v>
      </c>
      <c r="M54" s="2">
        <v>43723.0</v>
      </c>
      <c r="N54" s="2">
        <v>43717.0</v>
      </c>
      <c r="O54" s="2">
        <v>43723.0</v>
      </c>
      <c r="P54" s="1">
        <v>1.0</v>
      </c>
      <c r="Q54" s="1">
        <v>97605.0</v>
      </c>
      <c r="R54" s="10">
        <f t="shared" si="1"/>
        <v>0.09080328885</v>
      </c>
      <c r="S54" s="11">
        <f t="shared" si="2"/>
        <v>66.64961401</v>
      </c>
      <c r="T54" s="1">
        <v>132.05</v>
      </c>
      <c r="U54" s="1">
        <v>21.0</v>
      </c>
      <c r="V54" s="1">
        <v>1002.3</v>
      </c>
      <c r="W54" s="1">
        <v>1074906.0</v>
      </c>
      <c r="X54" s="1">
        <v>14889.05</v>
      </c>
      <c r="Y54" s="1">
        <v>734.0</v>
      </c>
      <c r="Z54" s="1">
        <v>39689.88</v>
      </c>
      <c r="AA54" s="1">
        <v>734.0</v>
      </c>
      <c r="AB54" s="1">
        <v>502.730843706729</v>
      </c>
      <c r="AC54" s="1">
        <v>39689.88</v>
      </c>
      <c r="AD54" s="1">
        <v>27184.3690177368</v>
      </c>
      <c r="AE54" s="1" t="s">
        <v>50</v>
      </c>
      <c r="AF54" s="11">
        <f t="shared" si="3"/>
        <v>0.0006828504074</v>
      </c>
      <c r="AG54" s="11">
        <f t="shared" si="4"/>
        <v>0.0002151529122</v>
      </c>
      <c r="AH54" s="10">
        <f t="shared" si="5"/>
        <v>231.2691563</v>
      </c>
      <c r="AI54" s="12">
        <f t="shared" si="6"/>
        <v>0.6849194056</v>
      </c>
      <c r="AJ54" s="11">
        <f t="shared" si="7"/>
        <v>0.00002519586154</v>
      </c>
      <c r="AK54" s="11">
        <f t="shared" si="8"/>
        <v>0.00004694516358</v>
      </c>
      <c r="AL54" s="11">
        <f t="shared" si="9"/>
        <v>-8.778227633</v>
      </c>
      <c r="AM54" s="13">
        <f t="shared" si="10"/>
        <v>0</v>
      </c>
      <c r="AN54" s="14">
        <f t="shared" si="11"/>
        <v>66.64961401</v>
      </c>
      <c r="AO54" s="14">
        <f t="shared" si="12"/>
        <v>71642070</v>
      </c>
      <c r="AP54" s="15">
        <f t="shared" si="13"/>
        <v>49069044</v>
      </c>
      <c r="AQ54" s="16">
        <f t="shared" si="14"/>
        <v>736223.9786</v>
      </c>
      <c r="AR54" s="11">
        <f t="shared" si="15"/>
        <v>1</v>
      </c>
    </row>
    <row r="55">
      <c r="A55" s="1" t="s">
        <v>44</v>
      </c>
      <c r="B55" s="1" t="s">
        <v>146</v>
      </c>
      <c r="C55" s="1">
        <v>1.24170767729247E14</v>
      </c>
      <c r="D55" s="1" t="s">
        <v>46</v>
      </c>
      <c r="E55" s="1" t="s">
        <v>47</v>
      </c>
      <c r="F55" s="1" t="s">
        <v>147</v>
      </c>
      <c r="G55" s="1">
        <v>43560.0</v>
      </c>
      <c r="H55" s="1">
        <v>43804.0</v>
      </c>
      <c r="I55" s="1">
        <v>3.0</v>
      </c>
      <c r="J55" s="1" t="s">
        <v>49</v>
      </c>
      <c r="K55" s="1">
        <v>201937.0</v>
      </c>
      <c r="L55" s="2">
        <v>43717.0</v>
      </c>
      <c r="M55" s="2">
        <v>43723.0</v>
      </c>
      <c r="N55" s="2">
        <v>43717.0</v>
      </c>
      <c r="O55" s="2">
        <v>43723.0</v>
      </c>
      <c r="P55" s="1">
        <v>1.0</v>
      </c>
      <c r="Q55" s="1">
        <v>5632.0</v>
      </c>
      <c r="R55" s="10">
        <f t="shared" si="1"/>
        <v>0.0338540884</v>
      </c>
      <c r="S55" s="11">
        <f t="shared" si="2"/>
        <v>1.421871713</v>
      </c>
      <c r="T55" s="1">
        <v>6.47</v>
      </c>
      <c r="U55" s="1">
        <v>2.0</v>
      </c>
      <c r="V55" s="1">
        <v>89.64</v>
      </c>
      <c r="W55" s="1">
        <v>166361.0</v>
      </c>
      <c r="X55" s="1">
        <v>1423.69999999999</v>
      </c>
      <c r="Y55" s="1">
        <v>42.0</v>
      </c>
      <c r="Z55" s="1">
        <v>2190.49</v>
      </c>
      <c r="AA55" s="1">
        <v>42.0</v>
      </c>
      <c r="AB55" s="1">
        <v>-17.077059659226</v>
      </c>
      <c r="AC55" s="1">
        <v>2190.49</v>
      </c>
      <c r="AD55" s="1">
        <v>-890.64591459376</v>
      </c>
      <c r="AE55" s="1" t="s">
        <v>50</v>
      </c>
      <c r="AF55" s="11">
        <f t="shared" si="3"/>
        <v>0.0002524630172</v>
      </c>
      <c r="AG55" s="11">
        <f t="shared" si="4"/>
        <v>0.0003551136364</v>
      </c>
      <c r="AH55" s="10">
        <f t="shared" si="5"/>
        <v>59.07705966</v>
      </c>
      <c r="AI55" s="12">
        <f t="shared" si="6"/>
        <v>-0.4065966585</v>
      </c>
      <c r="AJ55" s="11">
        <f t="shared" si="7"/>
        <v>0.00003895097152</v>
      </c>
      <c r="AK55" s="11">
        <f t="shared" si="8"/>
        <v>0.0002510586713</v>
      </c>
      <c r="AL55" s="11">
        <f t="shared" si="9"/>
        <v>0.4040372508</v>
      </c>
      <c r="AM55" s="13">
        <f t="shared" si="10"/>
        <v>0.6569073366</v>
      </c>
      <c r="AN55" s="14">
        <f t="shared" si="11"/>
        <v>0.9384353304</v>
      </c>
      <c r="AO55" s="14">
        <f t="shared" si="12"/>
        <v>156119.04</v>
      </c>
      <c r="AP55" s="15">
        <f t="shared" si="13"/>
        <v>-63477.48</v>
      </c>
      <c r="AQ55" s="16">
        <f t="shared" si="14"/>
        <v>-67641.82671</v>
      </c>
      <c r="AR55" s="11" t="str">
        <f t="shared" si="15"/>
        <v/>
      </c>
    </row>
    <row r="56">
      <c r="A56" s="1" t="s">
        <v>44</v>
      </c>
      <c r="B56" s="1" t="s">
        <v>148</v>
      </c>
      <c r="C56" s="1">
        <v>1.24170767729247E14</v>
      </c>
      <c r="D56" s="1" t="s">
        <v>46</v>
      </c>
      <c r="E56" s="1" t="s">
        <v>47</v>
      </c>
      <c r="F56" s="1" t="s">
        <v>149</v>
      </c>
      <c r="G56" s="1">
        <v>43560.0</v>
      </c>
      <c r="H56" s="1">
        <v>43804.0</v>
      </c>
      <c r="I56" s="1">
        <v>3.0</v>
      </c>
      <c r="J56" s="1" t="s">
        <v>49</v>
      </c>
      <c r="K56" s="1">
        <v>201937.0</v>
      </c>
      <c r="L56" s="2">
        <v>43717.0</v>
      </c>
      <c r="M56" s="2">
        <v>43723.0</v>
      </c>
      <c r="N56" s="2">
        <v>43717.0</v>
      </c>
      <c r="O56" s="2">
        <v>43723.0</v>
      </c>
      <c r="P56" s="1">
        <v>1.0</v>
      </c>
      <c r="Q56" s="1">
        <v>1531.0</v>
      </c>
      <c r="R56" s="10">
        <f t="shared" si="1"/>
        <v>0.12354745</v>
      </c>
      <c r="S56" s="11">
        <f t="shared" si="2"/>
        <v>0.12354745</v>
      </c>
      <c r="T56" s="1">
        <v>1.76</v>
      </c>
      <c r="U56" s="1">
        <v>0.0</v>
      </c>
      <c r="V56" s="1">
        <v>0.0</v>
      </c>
      <c r="W56" s="1">
        <v>12392.0</v>
      </c>
      <c r="X56" s="1">
        <v>56.07</v>
      </c>
      <c r="Y56" s="1">
        <v>1.0</v>
      </c>
      <c r="Z56" s="1">
        <v>90.02</v>
      </c>
      <c r="AA56" s="1">
        <v>1.0</v>
      </c>
      <c r="AB56" s="1">
        <v>1.0</v>
      </c>
      <c r="AC56" s="1">
        <v>90.02</v>
      </c>
      <c r="AD56" s="1">
        <v>90.02</v>
      </c>
      <c r="AE56" s="1" t="s">
        <v>50</v>
      </c>
      <c r="AF56" s="11">
        <f t="shared" si="3"/>
        <v>0.00008069722402</v>
      </c>
      <c r="AG56" s="11">
        <f t="shared" si="4"/>
        <v>0</v>
      </c>
      <c r="AH56" s="10">
        <f t="shared" si="5"/>
        <v>0</v>
      </c>
      <c r="AI56" s="12">
        <f t="shared" si="6"/>
        <v>1</v>
      </c>
      <c r="AJ56" s="11">
        <f t="shared" si="7"/>
        <v>0.00008069396793</v>
      </c>
      <c r="AK56" s="11">
        <f t="shared" si="8"/>
        <v>0</v>
      </c>
      <c r="AL56" s="11">
        <f t="shared" si="9"/>
        <v>-1.000040351</v>
      </c>
      <c r="AM56" s="13">
        <f t="shared" si="10"/>
        <v>0.5</v>
      </c>
      <c r="AN56" s="14">
        <f t="shared" si="11"/>
        <v>0.06177372498</v>
      </c>
      <c r="AO56" s="14">
        <f t="shared" si="12"/>
        <v>765.5</v>
      </c>
      <c r="AP56" s="15">
        <f t="shared" si="13"/>
        <v>765.5</v>
      </c>
      <c r="AQ56" s="16">
        <f t="shared" si="14"/>
        <v>12392</v>
      </c>
      <c r="AR56" s="11" t="str">
        <f t="shared" si="15"/>
        <v/>
      </c>
    </row>
    <row r="57">
      <c r="A57" s="1" t="s">
        <v>44</v>
      </c>
      <c r="B57" s="1" t="s">
        <v>150</v>
      </c>
      <c r="C57" s="1">
        <v>1.24170767729247E14</v>
      </c>
      <c r="D57" s="1" t="s">
        <v>46</v>
      </c>
      <c r="E57" s="1" t="s">
        <v>47</v>
      </c>
      <c r="F57" s="1" t="s">
        <v>99</v>
      </c>
      <c r="G57" s="1">
        <v>43560.0</v>
      </c>
      <c r="H57" s="1">
        <v>43804.0</v>
      </c>
      <c r="I57" s="1">
        <v>3.0</v>
      </c>
      <c r="J57" s="1" t="s">
        <v>49</v>
      </c>
      <c r="K57" s="1">
        <v>201937.0</v>
      </c>
      <c r="L57" s="2">
        <v>43717.0</v>
      </c>
      <c r="M57" s="2">
        <v>43723.0</v>
      </c>
      <c r="N57" s="2">
        <v>43717.0</v>
      </c>
      <c r="O57" s="2">
        <v>43723.0</v>
      </c>
      <c r="P57" s="1">
        <v>1.0</v>
      </c>
      <c r="Q57" s="1">
        <v>3313.0</v>
      </c>
      <c r="R57" s="10">
        <f t="shared" si="1"/>
        <v>0.08647195469</v>
      </c>
      <c r="S57" s="11">
        <f t="shared" si="2"/>
        <v>1.210607366</v>
      </c>
      <c r="T57" s="1">
        <v>6.57</v>
      </c>
      <c r="U57" s="1">
        <v>0.0</v>
      </c>
      <c r="V57" s="1">
        <v>0.0</v>
      </c>
      <c r="W57" s="1">
        <v>38313.0</v>
      </c>
      <c r="X57" s="1">
        <v>241.73</v>
      </c>
      <c r="Y57" s="1">
        <v>14.0</v>
      </c>
      <c r="Z57" s="1">
        <v>529.4</v>
      </c>
      <c r="AA57" s="1">
        <v>14.0</v>
      </c>
      <c r="AB57" s="1">
        <v>14.0</v>
      </c>
      <c r="AC57" s="1">
        <v>529.4</v>
      </c>
      <c r="AD57" s="1">
        <v>529.4</v>
      </c>
      <c r="AE57" s="1" t="s">
        <v>50</v>
      </c>
      <c r="AF57" s="11">
        <f t="shared" si="3"/>
        <v>0.0003654112181</v>
      </c>
      <c r="AG57" s="11">
        <f t="shared" si="4"/>
        <v>0</v>
      </c>
      <c r="AH57" s="10">
        <f t="shared" si="5"/>
        <v>0</v>
      </c>
      <c r="AI57" s="12">
        <f t="shared" si="6"/>
        <v>1</v>
      </c>
      <c r="AJ57" s="11">
        <f t="shared" si="7"/>
        <v>0.00009764241126</v>
      </c>
      <c r="AK57" s="11">
        <f t="shared" si="8"/>
        <v>0</v>
      </c>
      <c r="AL57" s="11">
        <f t="shared" si="9"/>
        <v>-3.742341196</v>
      </c>
      <c r="AM57" s="13">
        <f t="shared" si="10"/>
        <v>0.5</v>
      </c>
      <c r="AN57" s="14">
        <f t="shared" si="11"/>
        <v>0.6053036828</v>
      </c>
      <c r="AO57" s="14">
        <f t="shared" si="12"/>
        <v>23191</v>
      </c>
      <c r="AP57" s="15">
        <f t="shared" si="13"/>
        <v>23191</v>
      </c>
      <c r="AQ57" s="16">
        <f t="shared" si="14"/>
        <v>38313</v>
      </c>
      <c r="AR57" s="11" t="str">
        <f t="shared" si="15"/>
        <v/>
      </c>
    </row>
    <row r="58">
      <c r="A58" s="1" t="s">
        <v>44</v>
      </c>
      <c r="B58" s="1" t="s">
        <v>151</v>
      </c>
      <c r="C58" s="1">
        <v>1.24170767729247E14</v>
      </c>
      <c r="D58" s="1" t="s">
        <v>46</v>
      </c>
      <c r="E58" s="1" t="s">
        <v>47</v>
      </c>
      <c r="F58" s="1" t="s">
        <v>87</v>
      </c>
      <c r="G58" s="1">
        <v>43560.0</v>
      </c>
      <c r="H58" s="1">
        <v>43804.0</v>
      </c>
      <c r="I58" s="1">
        <v>3.0</v>
      </c>
      <c r="J58" s="1" t="s">
        <v>49</v>
      </c>
      <c r="K58" s="1">
        <v>201937.0</v>
      </c>
      <c r="L58" s="2">
        <v>43717.0</v>
      </c>
      <c r="M58" s="2">
        <v>43723.0</v>
      </c>
      <c r="N58" s="2">
        <v>43717.0</v>
      </c>
      <c r="O58" s="2">
        <v>43723.0</v>
      </c>
      <c r="P58" s="1">
        <v>1.0</v>
      </c>
      <c r="Q58" s="1">
        <v>16039.0</v>
      </c>
      <c r="R58" s="10">
        <f t="shared" si="1"/>
        <v>0.1181309981</v>
      </c>
      <c r="S58" s="11">
        <f t="shared" si="2"/>
        <v>12.0493618</v>
      </c>
      <c r="T58" s="1">
        <v>17.24</v>
      </c>
      <c r="U58" s="1">
        <v>0.0</v>
      </c>
      <c r="V58" s="1">
        <v>0.0</v>
      </c>
      <c r="W58" s="1">
        <v>135773.0</v>
      </c>
      <c r="X58" s="1">
        <v>1669.94</v>
      </c>
      <c r="Y58" s="1">
        <v>102.0</v>
      </c>
      <c r="Z58" s="1">
        <v>4729.04</v>
      </c>
      <c r="AA58" s="1">
        <v>102.0</v>
      </c>
      <c r="AB58" s="1">
        <v>102.0</v>
      </c>
      <c r="AC58" s="1">
        <v>4729.04</v>
      </c>
      <c r="AD58" s="1">
        <v>4729.04</v>
      </c>
      <c r="AE58" s="1" t="s">
        <v>50</v>
      </c>
      <c r="AF58" s="11">
        <f t="shared" si="3"/>
        <v>0.0007512539312</v>
      </c>
      <c r="AG58" s="11">
        <f t="shared" si="4"/>
        <v>0</v>
      </c>
      <c r="AH58" s="10">
        <f t="shared" si="5"/>
        <v>0</v>
      </c>
      <c r="AI58" s="12">
        <f t="shared" si="6"/>
        <v>1</v>
      </c>
      <c r="AJ58" s="11">
        <f t="shared" si="7"/>
        <v>0.00007435727707</v>
      </c>
      <c r="AK58" s="11">
        <f t="shared" si="8"/>
        <v>0</v>
      </c>
      <c r="AL58" s="11">
        <f t="shared" si="9"/>
        <v>-10.10330072</v>
      </c>
      <c r="AM58" s="13">
        <f t="shared" si="10"/>
        <v>0.5</v>
      </c>
      <c r="AN58" s="14">
        <f t="shared" si="11"/>
        <v>6.024680901</v>
      </c>
      <c r="AO58" s="14">
        <f t="shared" si="12"/>
        <v>817989</v>
      </c>
      <c r="AP58" s="15">
        <f t="shared" si="13"/>
        <v>817989</v>
      </c>
      <c r="AQ58" s="16">
        <f t="shared" si="14"/>
        <v>135773</v>
      </c>
      <c r="AR58" s="11" t="str">
        <f t="shared" si="15"/>
        <v/>
      </c>
    </row>
    <row r="59">
      <c r="A59" s="1" t="s">
        <v>44</v>
      </c>
      <c r="B59" s="1" t="s">
        <v>152</v>
      </c>
      <c r="C59" s="1">
        <v>1.24170767729247E14</v>
      </c>
      <c r="D59" s="1" t="s">
        <v>46</v>
      </c>
      <c r="E59" s="1" t="s">
        <v>47</v>
      </c>
      <c r="F59" s="1" t="s">
        <v>81</v>
      </c>
      <c r="G59" s="1">
        <v>43560.0</v>
      </c>
      <c r="H59" s="1">
        <v>43804.0</v>
      </c>
      <c r="I59" s="1">
        <v>3.0</v>
      </c>
      <c r="J59" s="1" t="s">
        <v>49</v>
      </c>
      <c r="K59" s="1">
        <v>201937.0</v>
      </c>
      <c r="L59" s="2">
        <v>43717.0</v>
      </c>
      <c r="M59" s="2">
        <v>43723.0</v>
      </c>
      <c r="N59" s="2">
        <v>43717.0</v>
      </c>
      <c r="O59" s="2">
        <v>43723.0</v>
      </c>
      <c r="P59" s="1">
        <v>1.0</v>
      </c>
      <c r="Q59" s="1">
        <v>236.0</v>
      </c>
      <c r="R59" s="10">
        <f t="shared" si="1"/>
        <v>0.09052550825</v>
      </c>
      <c r="S59" s="11">
        <f t="shared" si="2"/>
        <v>6.879938627</v>
      </c>
      <c r="T59" s="1">
        <v>1.49</v>
      </c>
      <c r="U59" s="1">
        <v>5.0</v>
      </c>
      <c r="V59" s="1">
        <v>225.39</v>
      </c>
      <c r="W59" s="1">
        <v>2607.0</v>
      </c>
      <c r="X59" s="1">
        <v>478.959999999999</v>
      </c>
      <c r="Y59" s="1">
        <v>76.0</v>
      </c>
      <c r="Z59" s="1">
        <v>4485.96</v>
      </c>
      <c r="AA59" s="1">
        <v>76.0</v>
      </c>
      <c r="AB59" s="1">
        <v>20.766949152504</v>
      </c>
      <c r="AC59" s="1">
        <v>4485.96</v>
      </c>
      <c r="AD59" s="1">
        <v>1225.7855686864</v>
      </c>
      <c r="AE59" s="1" t="s">
        <v>50</v>
      </c>
      <c r="AF59" s="11">
        <f t="shared" si="3"/>
        <v>0.02915228232</v>
      </c>
      <c r="AG59" s="11">
        <f t="shared" si="4"/>
        <v>0.02118644068</v>
      </c>
      <c r="AH59" s="10">
        <f t="shared" si="5"/>
        <v>55.23305085</v>
      </c>
      <c r="AI59" s="12">
        <f t="shared" si="6"/>
        <v>0.273249331</v>
      </c>
      <c r="AJ59" s="11">
        <f t="shared" si="7"/>
        <v>0.003294893048</v>
      </c>
      <c r="AK59" s="11">
        <f t="shared" si="8"/>
        <v>0.009373957662</v>
      </c>
      <c r="AL59" s="11">
        <f t="shared" si="9"/>
        <v>-0.8017017157</v>
      </c>
      <c r="AM59" s="13">
        <f t="shared" si="10"/>
        <v>0.2113627616</v>
      </c>
      <c r="AN59" s="14">
        <f t="shared" si="11"/>
        <v>5.435151515</v>
      </c>
      <c r="AO59" s="14">
        <f t="shared" si="12"/>
        <v>14169.44</v>
      </c>
      <c r="AP59" s="15">
        <f t="shared" si="13"/>
        <v>3871.79</v>
      </c>
      <c r="AQ59" s="16">
        <f t="shared" si="14"/>
        <v>712.3610058</v>
      </c>
      <c r="AR59" s="11">
        <f t="shared" si="15"/>
        <v>0.79</v>
      </c>
    </row>
    <row r="60">
      <c r="A60" s="1" t="s">
        <v>44</v>
      </c>
      <c r="B60" s="1" t="s">
        <v>153</v>
      </c>
      <c r="C60" s="1">
        <v>1.24170767729247E14</v>
      </c>
      <c r="D60" s="1" t="s">
        <v>46</v>
      </c>
      <c r="E60" s="1" t="s">
        <v>47</v>
      </c>
      <c r="F60" s="1" t="s">
        <v>111</v>
      </c>
      <c r="G60" s="1">
        <v>43560.0</v>
      </c>
      <c r="H60" s="1">
        <v>43804.0</v>
      </c>
      <c r="I60" s="1">
        <v>3.0</v>
      </c>
      <c r="J60" s="1" t="s">
        <v>49</v>
      </c>
      <c r="K60" s="1">
        <v>201937.0</v>
      </c>
      <c r="L60" s="2">
        <v>43717.0</v>
      </c>
      <c r="M60" s="2">
        <v>43723.0</v>
      </c>
      <c r="N60" s="2">
        <v>43717.0</v>
      </c>
      <c r="O60" s="2">
        <v>43723.0</v>
      </c>
      <c r="P60" s="1">
        <v>1.0</v>
      </c>
      <c r="Q60" s="1">
        <v>1123.0</v>
      </c>
      <c r="R60" s="10">
        <f t="shared" si="1"/>
        <v>0.09195119954</v>
      </c>
      <c r="S60" s="11">
        <f t="shared" si="2"/>
        <v>3.95390158</v>
      </c>
      <c r="T60" s="1">
        <v>7.31</v>
      </c>
      <c r="U60" s="1">
        <v>0.0</v>
      </c>
      <c r="V60" s="1">
        <v>0.0</v>
      </c>
      <c r="W60" s="1">
        <v>12213.0</v>
      </c>
      <c r="X60" s="1">
        <v>531.65</v>
      </c>
      <c r="Y60" s="1">
        <v>43.0</v>
      </c>
      <c r="Z60" s="1">
        <v>2501.24</v>
      </c>
      <c r="AA60" s="1">
        <v>43.0</v>
      </c>
      <c r="AB60" s="1">
        <v>43.0</v>
      </c>
      <c r="AC60" s="1">
        <v>2501.24</v>
      </c>
      <c r="AD60" s="1">
        <v>2501.24</v>
      </c>
      <c r="AE60" s="1" t="s">
        <v>50</v>
      </c>
      <c r="AF60" s="11">
        <f t="shared" si="3"/>
        <v>0.003520838451</v>
      </c>
      <c r="AG60" s="11">
        <f t="shared" si="4"/>
        <v>0</v>
      </c>
      <c r="AH60" s="10">
        <f t="shared" si="5"/>
        <v>0</v>
      </c>
      <c r="AI60" s="12">
        <f t="shared" si="6"/>
        <v>1</v>
      </c>
      <c r="AJ60" s="11">
        <f t="shared" si="7"/>
        <v>0.0005359767874</v>
      </c>
      <c r="AK60" s="11">
        <f t="shared" si="8"/>
        <v>0</v>
      </c>
      <c r="AL60" s="11">
        <f t="shared" si="9"/>
        <v>-6.569012938</v>
      </c>
      <c r="AM60" s="13">
        <f t="shared" si="10"/>
        <v>0.5</v>
      </c>
      <c r="AN60" s="14">
        <f t="shared" si="11"/>
        <v>1.97695079</v>
      </c>
      <c r="AO60" s="14">
        <f t="shared" si="12"/>
        <v>24144.5</v>
      </c>
      <c r="AP60" s="15">
        <f t="shared" si="13"/>
        <v>24144.5</v>
      </c>
      <c r="AQ60" s="16">
        <f t="shared" si="14"/>
        <v>12213</v>
      </c>
      <c r="AR60" s="11" t="str">
        <f t="shared" si="15"/>
        <v/>
      </c>
    </row>
    <row r="61">
      <c r="A61" s="1" t="s">
        <v>53</v>
      </c>
      <c r="B61" s="1" t="s">
        <v>154</v>
      </c>
      <c r="C61" s="1">
        <v>1.24170767729247E14</v>
      </c>
      <c r="D61" s="1" t="s">
        <v>46</v>
      </c>
      <c r="E61" s="1" t="s">
        <v>55</v>
      </c>
      <c r="F61" s="1" t="s">
        <v>70</v>
      </c>
      <c r="G61" s="1">
        <v>43560.0</v>
      </c>
      <c r="H61" s="1">
        <v>43804.0</v>
      </c>
      <c r="I61" s="1">
        <v>3.0</v>
      </c>
      <c r="J61" s="1" t="s">
        <v>49</v>
      </c>
      <c r="K61" s="1">
        <v>201937.0</v>
      </c>
      <c r="L61" s="2">
        <v>43717.0</v>
      </c>
      <c r="M61" s="2">
        <v>43723.0</v>
      </c>
      <c r="N61" s="2">
        <v>43717.0</v>
      </c>
      <c r="O61" s="2">
        <v>43723.0</v>
      </c>
      <c r="P61" s="1">
        <v>1.0</v>
      </c>
      <c r="Q61" s="1">
        <v>2065.0</v>
      </c>
      <c r="R61" s="10">
        <f t="shared" si="1"/>
        <v>0.1517935901</v>
      </c>
      <c r="S61" s="11">
        <f t="shared" si="2"/>
        <v>5.616362834</v>
      </c>
      <c r="T61" s="1">
        <v>4.56999999999999</v>
      </c>
      <c r="U61" s="1">
        <v>7.0</v>
      </c>
      <c r="V61" s="1">
        <v>435.21</v>
      </c>
      <c r="W61" s="1">
        <v>13604.0</v>
      </c>
      <c r="X61" s="1">
        <v>179.45</v>
      </c>
      <c r="Y61" s="1">
        <v>37.0</v>
      </c>
      <c r="Z61" s="1">
        <v>1871.53</v>
      </c>
      <c r="AA61" s="1">
        <v>37.0</v>
      </c>
      <c r="AB61" s="1">
        <v>-9.115254237273</v>
      </c>
      <c r="AC61" s="1">
        <v>1871.53</v>
      </c>
      <c r="AD61" s="1">
        <v>-461.066804396852</v>
      </c>
      <c r="AE61" s="1" t="s">
        <v>50</v>
      </c>
      <c r="AF61" s="11">
        <f t="shared" si="3"/>
        <v>0.002719788298</v>
      </c>
      <c r="AG61" s="11">
        <f t="shared" si="4"/>
        <v>0.003389830508</v>
      </c>
      <c r="AH61" s="10">
        <f t="shared" si="5"/>
        <v>46.11525424</v>
      </c>
      <c r="AI61" s="12">
        <f t="shared" si="6"/>
        <v>-0.2463582226</v>
      </c>
      <c r="AJ61" s="11">
        <f t="shared" si="7"/>
        <v>0.0004465219777</v>
      </c>
      <c r="AK61" s="11">
        <f t="shared" si="8"/>
        <v>0.001279062073</v>
      </c>
      <c r="AL61" s="11">
        <f t="shared" si="9"/>
        <v>0.4945827544</v>
      </c>
      <c r="AM61" s="13">
        <f t="shared" si="10"/>
        <v>0.689552661</v>
      </c>
      <c r="AN61" s="14">
        <f t="shared" si="11"/>
        <v>3.875290356</v>
      </c>
      <c r="AO61" s="14">
        <f t="shared" si="12"/>
        <v>52719.45</v>
      </c>
      <c r="AP61" s="15">
        <f t="shared" si="13"/>
        <v>-12987.87</v>
      </c>
      <c r="AQ61" s="16">
        <f t="shared" si="14"/>
        <v>-3351.457261</v>
      </c>
      <c r="AR61" s="11" t="str">
        <f t="shared" si="15"/>
        <v/>
      </c>
    </row>
    <row r="62">
      <c r="A62" s="1" t="s">
        <v>44</v>
      </c>
      <c r="B62" s="1" t="s">
        <v>155</v>
      </c>
      <c r="C62" s="1">
        <v>1.24170767729247E14</v>
      </c>
      <c r="D62" s="1" t="s">
        <v>46</v>
      </c>
      <c r="E62" s="1" t="s">
        <v>47</v>
      </c>
      <c r="F62" s="1" t="s">
        <v>79</v>
      </c>
      <c r="G62" s="1">
        <v>43560.0</v>
      </c>
      <c r="H62" s="1">
        <v>43804.0</v>
      </c>
      <c r="I62" s="1">
        <v>3.0</v>
      </c>
      <c r="J62" s="1" t="s">
        <v>49</v>
      </c>
      <c r="K62" s="1">
        <v>201937.0</v>
      </c>
      <c r="L62" s="2">
        <v>43717.0</v>
      </c>
      <c r="M62" s="2">
        <v>43723.0</v>
      </c>
      <c r="N62" s="2">
        <v>43717.0</v>
      </c>
      <c r="O62" s="2">
        <v>43723.0</v>
      </c>
      <c r="P62" s="1">
        <v>1.0</v>
      </c>
      <c r="Q62" s="1">
        <v>3718.0</v>
      </c>
      <c r="R62" s="10">
        <f t="shared" si="1"/>
        <v>0.06692948822</v>
      </c>
      <c r="S62" s="11">
        <f t="shared" si="2"/>
        <v>1.673237205</v>
      </c>
      <c r="T62" s="1">
        <v>4.66</v>
      </c>
      <c r="U62" s="1">
        <v>0.0</v>
      </c>
      <c r="V62" s="1">
        <v>0.0</v>
      </c>
      <c r="W62" s="1">
        <v>55551.0</v>
      </c>
      <c r="X62" s="1">
        <v>546.52</v>
      </c>
      <c r="Y62" s="1">
        <v>25.0</v>
      </c>
      <c r="Z62" s="1">
        <v>1810.69</v>
      </c>
      <c r="AA62" s="1">
        <v>25.0</v>
      </c>
      <c r="AB62" s="1">
        <v>25.0</v>
      </c>
      <c r="AC62" s="1">
        <v>1810.69</v>
      </c>
      <c r="AD62" s="1">
        <v>1810.69</v>
      </c>
      <c r="AE62" s="1" t="s">
        <v>50</v>
      </c>
      <c r="AF62" s="11">
        <f t="shared" si="3"/>
        <v>0.000450036903</v>
      </c>
      <c r="AG62" s="11">
        <f t="shared" si="4"/>
        <v>0</v>
      </c>
      <c r="AH62" s="10">
        <f t="shared" si="5"/>
        <v>0</v>
      </c>
      <c r="AI62" s="12">
        <f t="shared" si="6"/>
        <v>1</v>
      </c>
      <c r="AJ62" s="11">
        <f t="shared" si="7"/>
        <v>0.000089987125</v>
      </c>
      <c r="AK62" s="11">
        <f t="shared" si="8"/>
        <v>0</v>
      </c>
      <c r="AL62" s="11">
        <f t="shared" si="9"/>
        <v>-5.001125472</v>
      </c>
      <c r="AM62" s="13">
        <f t="shared" si="10"/>
        <v>0.5</v>
      </c>
      <c r="AN62" s="14">
        <f t="shared" si="11"/>
        <v>0.8366186027</v>
      </c>
      <c r="AO62" s="14">
        <f t="shared" si="12"/>
        <v>46475</v>
      </c>
      <c r="AP62" s="15">
        <f t="shared" si="13"/>
        <v>46475</v>
      </c>
      <c r="AQ62" s="16">
        <f t="shared" si="14"/>
        <v>55551</v>
      </c>
      <c r="AR62" s="11" t="str">
        <f t="shared" si="15"/>
        <v/>
      </c>
    </row>
    <row r="63">
      <c r="A63" s="1" t="s">
        <v>44</v>
      </c>
      <c r="B63" s="1" t="s">
        <v>156</v>
      </c>
      <c r="C63" s="1">
        <v>1.24170767729247E14</v>
      </c>
      <c r="D63" s="1" t="s">
        <v>46</v>
      </c>
      <c r="E63" s="1" t="s">
        <v>47</v>
      </c>
      <c r="F63" s="1" t="s">
        <v>48</v>
      </c>
      <c r="G63" s="1">
        <v>43560.0</v>
      </c>
      <c r="H63" s="1">
        <v>43804.0</v>
      </c>
      <c r="I63" s="1">
        <v>3.0</v>
      </c>
      <c r="J63" s="1" t="s">
        <v>49</v>
      </c>
      <c r="K63" s="1">
        <v>201937.0</v>
      </c>
      <c r="L63" s="2">
        <v>43717.0</v>
      </c>
      <c r="M63" s="2">
        <v>43723.0</v>
      </c>
      <c r="N63" s="2">
        <v>43717.0</v>
      </c>
      <c r="O63" s="2">
        <v>43723.0</v>
      </c>
      <c r="P63" s="1">
        <v>1.0</v>
      </c>
      <c r="Q63" s="1">
        <v>2296.0</v>
      </c>
      <c r="R63" s="10">
        <f t="shared" si="1"/>
        <v>0.08841991759</v>
      </c>
      <c r="S63" s="11">
        <f t="shared" si="2"/>
        <v>1.591558517</v>
      </c>
      <c r="T63" s="1">
        <v>4.64</v>
      </c>
      <c r="U63" s="1">
        <v>0.0</v>
      </c>
      <c r="V63" s="1">
        <v>0.0</v>
      </c>
      <c r="W63" s="1">
        <v>25967.0</v>
      </c>
      <c r="X63" s="1">
        <v>293.08</v>
      </c>
      <c r="Y63" s="1">
        <v>18.0</v>
      </c>
      <c r="Z63" s="1">
        <v>1034.42</v>
      </c>
      <c r="AA63" s="1">
        <v>18.0</v>
      </c>
      <c r="AB63" s="1">
        <v>18.0</v>
      </c>
      <c r="AC63" s="1">
        <v>1034.42</v>
      </c>
      <c r="AD63" s="1">
        <v>1034.42</v>
      </c>
      <c r="AE63" s="1" t="s">
        <v>50</v>
      </c>
      <c r="AF63" s="11">
        <f t="shared" si="3"/>
        <v>0.0006931875072</v>
      </c>
      <c r="AG63" s="11">
        <f t="shared" si="4"/>
        <v>0</v>
      </c>
      <c r="AH63" s="10">
        <f t="shared" si="5"/>
        <v>0</v>
      </c>
      <c r="AI63" s="12">
        <f t="shared" si="6"/>
        <v>1</v>
      </c>
      <c r="AJ63" s="11">
        <f t="shared" si="7"/>
        <v>0.000163329224</v>
      </c>
      <c r="AK63" s="11">
        <f t="shared" si="8"/>
        <v>0</v>
      </c>
      <c r="AL63" s="11">
        <f t="shared" si="9"/>
        <v>-4.244111925</v>
      </c>
      <c r="AM63" s="13">
        <f t="shared" si="10"/>
        <v>0.5</v>
      </c>
      <c r="AN63" s="14">
        <f t="shared" si="11"/>
        <v>0.7957792583</v>
      </c>
      <c r="AO63" s="14">
        <f t="shared" si="12"/>
        <v>20664</v>
      </c>
      <c r="AP63" s="15">
        <f t="shared" si="13"/>
        <v>20664</v>
      </c>
      <c r="AQ63" s="16">
        <f t="shared" si="14"/>
        <v>25967</v>
      </c>
      <c r="AR63" s="11" t="str">
        <f t="shared" si="15"/>
        <v/>
      </c>
    </row>
    <row r="64">
      <c r="A64" s="1" t="s">
        <v>90</v>
      </c>
      <c r="B64" s="1" t="s">
        <v>157</v>
      </c>
      <c r="C64" s="1">
        <v>1.24170767729247E14</v>
      </c>
      <c r="D64" s="1" t="s">
        <v>46</v>
      </c>
      <c r="E64" s="1" t="s">
        <v>92</v>
      </c>
      <c r="F64" s="1" t="s">
        <v>93</v>
      </c>
      <c r="G64" s="1">
        <v>43560.0</v>
      </c>
      <c r="H64" s="1">
        <v>43804.0</v>
      </c>
      <c r="I64" s="1">
        <v>3.0</v>
      </c>
      <c r="J64" s="1" t="s">
        <v>49</v>
      </c>
      <c r="K64" s="1">
        <v>201937.0</v>
      </c>
      <c r="L64" s="2">
        <v>43717.0</v>
      </c>
      <c r="M64" s="2">
        <v>43723.0</v>
      </c>
      <c r="N64" s="2">
        <v>43717.0</v>
      </c>
      <c r="O64" s="2">
        <v>43723.0</v>
      </c>
      <c r="P64" s="1">
        <v>1.0</v>
      </c>
      <c r="Q64" s="1">
        <v>6628.0</v>
      </c>
      <c r="R64" s="10">
        <f t="shared" si="1"/>
        <v>0.1364150905</v>
      </c>
      <c r="S64" s="11">
        <f t="shared" si="2"/>
        <v>47.47245148</v>
      </c>
      <c r="T64" s="1">
        <v>25.33</v>
      </c>
      <c r="U64" s="1">
        <v>35.0</v>
      </c>
      <c r="V64" s="1">
        <v>2281.56</v>
      </c>
      <c r="W64" s="1">
        <v>48587.0</v>
      </c>
      <c r="X64" s="1">
        <v>2379.38</v>
      </c>
      <c r="Y64" s="1">
        <v>348.0</v>
      </c>
      <c r="Z64" s="1">
        <v>23038.76</v>
      </c>
      <c r="AA64" s="1">
        <v>348.0</v>
      </c>
      <c r="AB64" s="1">
        <v>91.430144839872</v>
      </c>
      <c r="AC64" s="1">
        <v>23038.76</v>
      </c>
      <c r="AD64" s="1">
        <v>6052.98035554899</v>
      </c>
      <c r="AE64" s="1" t="s">
        <v>50</v>
      </c>
      <c r="AF64" s="11">
        <f t="shared" si="3"/>
        <v>0.007162409698</v>
      </c>
      <c r="AG64" s="11">
        <f t="shared" si="4"/>
        <v>0.00528062764</v>
      </c>
      <c r="AH64" s="10">
        <f t="shared" si="5"/>
        <v>256.5698552</v>
      </c>
      <c r="AI64" s="12">
        <f t="shared" si="6"/>
        <v>0.2627303013</v>
      </c>
      <c r="AJ64" s="11">
        <f t="shared" si="7"/>
        <v>0.0003825680026</v>
      </c>
      <c r="AK64" s="11">
        <f t="shared" si="8"/>
        <v>0.0008902291491</v>
      </c>
      <c r="AL64" s="11">
        <f t="shared" si="9"/>
        <v>-1.942081574</v>
      </c>
      <c r="AM64" s="13">
        <f t="shared" si="10"/>
        <v>0.02606361288</v>
      </c>
      <c r="AN64" s="14">
        <f t="shared" si="11"/>
        <v>46.04827793</v>
      </c>
      <c r="AO64" s="14">
        <f t="shared" si="12"/>
        <v>2237347.68</v>
      </c>
      <c r="AP64" s="15">
        <f t="shared" si="13"/>
        <v>587819.03</v>
      </c>
      <c r="AQ64" s="16">
        <f t="shared" si="14"/>
        <v>12765.27715</v>
      </c>
      <c r="AR64" s="11">
        <f t="shared" si="15"/>
        <v>0.97</v>
      </c>
    </row>
    <row r="65">
      <c r="A65" s="1" t="s">
        <v>44</v>
      </c>
      <c r="B65" s="1" t="s">
        <v>158</v>
      </c>
      <c r="C65" s="1">
        <v>1.24170767729247E14</v>
      </c>
      <c r="D65" s="1" t="s">
        <v>46</v>
      </c>
      <c r="E65" s="1" t="s">
        <v>47</v>
      </c>
      <c r="F65" s="1" t="s">
        <v>159</v>
      </c>
      <c r="G65" s="1">
        <v>43560.0</v>
      </c>
      <c r="H65" s="1">
        <v>43804.0</v>
      </c>
      <c r="I65" s="1">
        <v>3.0</v>
      </c>
      <c r="J65" s="1" t="s">
        <v>49</v>
      </c>
      <c r="K65" s="1">
        <v>201937.0</v>
      </c>
      <c r="L65" s="2">
        <v>43717.0</v>
      </c>
      <c r="M65" s="2">
        <v>43723.0</v>
      </c>
      <c r="N65" s="2">
        <v>43717.0</v>
      </c>
      <c r="O65" s="2">
        <v>43723.0</v>
      </c>
      <c r="P65" s="1">
        <v>1.0</v>
      </c>
      <c r="Q65" s="1">
        <v>4279.0</v>
      </c>
      <c r="R65" s="10">
        <f t="shared" si="1"/>
        <v>0.04938884336</v>
      </c>
      <c r="S65" s="11">
        <f t="shared" si="2"/>
        <v>1.284109927</v>
      </c>
      <c r="T65" s="1">
        <v>5.53999999999999</v>
      </c>
      <c r="U65" s="1">
        <v>4.0</v>
      </c>
      <c r="V65" s="1">
        <v>38.24</v>
      </c>
      <c r="W65" s="1">
        <v>86639.0</v>
      </c>
      <c r="X65" s="1">
        <v>1019.77</v>
      </c>
      <c r="Y65" s="1">
        <v>26.0</v>
      </c>
      <c r="Z65" s="1">
        <v>1601.34</v>
      </c>
      <c r="AA65" s="1">
        <v>26.0</v>
      </c>
      <c r="AB65" s="1">
        <v>-54.989950923102</v>
      </c>
      <c r="AC65" s="1">
        <v>1601.34</v>
      </c>
      <c r="AD65" s="1">
        <v>-3386.83107735385</v>
      </c>
      <c r="AE65" s="1" t="s">
        <v>50</v>
      </c>
      <c r="AF65" s="11">
        <f t="shared" si="3"/>
        <v>0.0003000957998</v>
      </c>
      <c r="AG65" s="11">
        <f t="shared" si="4"/>
        <v>0.00093479785</v>
      </c>
      <c r="AH65" s="10">
        <f t="shared" si="5"/>
        <v>80.98995092</v>
      </c>
      <c r="AI65" s="12">
        <f t="shared" si="6"/>
        <v>-2.114998112</v>
      </c>
      <c r="AJ65" s="11">
        <f t="shared" si="7"/>
        <v>0.0000588447969</v>
      </c>
      <c r="AK65" s="11">
        <f t="shared" si="8"/>
        <v>0.0004671804121</v>
      </c>
      <c r="AL65" s="11">
        <f t="shared" si="9"/>
        <v>1.347929641</v>
      </c>
      <c r="AM65" s="13">
        <f t="shared" si="10"/>
        <v>0.9111594933</v>
      </c>
      <c r="AN65" s="14">
        <f t="shared" si="11"/>
        <v>1.168540034</v>
      </c>
      <c r="AO65" s="14">
        <f t="shared" si="12"/>
        <v>101241.14</v>
      </c>
      <c r="AP65" s="15">
        <f t="shared" si="13"/>
        <v>-214124.82</v>
      </c>
      <c r="AQ65" s="16">
        <f t="shared" si="14"/>
        <v>-183241.3215</v>
      </c>
      <c r="AR65" s="11">
        <f t="shared" si="15"/>
        <v>0.91</v>
      </c>
    </row>
    <row r="66">
      <c r="A66" s="1" t="s">
        <v>53</v>
      </c>
      <c r="B66" s="1" t="s">
        <v>160</v>
      </c>
      <c r="C66" s="1">
        <v>1.24170767729247E14</v>
      </c>
      <c r="D66" s="1" t="s">
        <v>46</v>
      </c>
      <c r="E66" s="1" t="s">
        <v>55</v>
      </c>
      <c r="F66" s="1" t="s">
        <v>161</v>
      </c>
      <c r="G66" s="1">
        <v>43560.0</v>
      </c>
      <c r="H66" s="1">
        <v>43804.0</v>
      </c>
      <c r="I66" s="1">
        <v>3.0</v>
      </c>
      <c r="J66" s="1" t="s">
        <v>49</v>
      </c>
      <c r="K66" s="1">
        <v>201937.0</v>
      </c>
      <c r="L66" s="2">
        <v>43717.0</v>
      </c>
      <c r="M66" s="2">
        <v>43723.0</v>
      </c>
      <c r="N66" s="2">
        <v>43717.0</v>
      </c>
      <c r="O66" s="2">
        <v>43723.0</v>
      </c>
      <c r="P66" s="1">
        <v>1.0</v>
      </c>
      <c r="Q66" s="1">
        <v>18784.0</v>
      </c>
      <c r="R66" s="10">
        <f t="shared" si="1"/>
        <v>0.07574254631</v>
      </c>
      <c r="S66" s="11">
        <f t="shared" si="2"/>
        <v>9.089105557</v>
      </c>
      <c r="T66" s="1">
        <v>22.78</v>
      </c>
      <c r="U66" s="1">
        <v>3.0</v>
      </c>
      <c r="V66" s="1">
        <v>101.42</v>
      </c>
      <c r="W66" s="1">
        <v>247998.0</v>
      </c>
      <c r="X66" s="1">
        <v>2455.15</v>
      </c>
      <c r="Y66" s="1">
        <v>120.0</v>
      </c>
      <c r="Z66" s="1">
        <v>6794.56</v>
      </c>
      <c r="AA66" s="1">
        <v>120.0</v>
      </c>
      <c r="AB66" s="1">
        <v>80.39214224868</v>
      </c>
      <c r="AC66" s="1">
        <v>6794.56</v>
      </c>
      <c r="AD66" s="1">
        <v>4551.91028364326</v>
      </c>
      <c r="AE66" s="1" t="s">
        <v>50</v>
      </c>
      <c r="AF66" s="11">
        <f t="shared" si="3"/>
        <v>0.00048387487</v>
      </c>
      <c r="AG66" s="11">
        <f t="shared" si="4"/>
        <v>0.0001597103918</v>
      </c>
      <c r="AH66" s="10">
        <f t="shared" si="5"/>
        <v>39.60785775</v>
      </c>
      <c r="AI66" s="12">
        <f t="shared" si="6"/>
        <v>0.6699345187</v>
      </c>
      <c r="AJ66" s="11">
        <f t="shared" si="7"/>
        <v>0.00004416084217</v>
      </c>
      <c r="AK66" s="11">
        <f t="shared" si="8"/>
        <v>0.00009220147406</v>
      </c>
      <c r="AL66" s="11">
        <f t="shared" si="9"/>
        <v>-3.170884598</v>
      </c>
      <c r="AM66" s="13">
        <f t="shared" si="10"/>
        <v>0.0007598775262</v>
      </c>
      <c r="AN66" s="14">
        <f t="shared" si="11"/>
        <v>9.089105557</v>
      </c>
      <c r="AO66" s="14">
        <f t="shared" si="12"/>
        <v>2254080</v>
      </c>
      <c r="AP66" s="15">
        <f t="shared" si="13"/>
        <v>1510086</v>
      </c>
      <c r="AQ66" s="16">
        <f t="shared" si="14"/>
        <v>166142.4208</v>
      </c>
      <c r="AR66" s="11">
        <f t="shared" si="15"/>
        <v>1</v>
      </c>
    </row>
    <row r="67">
      <c r="A67" s="1" t="s">
        <v>44</v>
      </c>
      <c r="B67" s="1" t="s">
        <v>162</v>
      </c>
      <c r="C67" s="1">
        <v>1.24170767729247E14</v>
      </c>
      <c r="D67" s="1" t="s">
        <v>46</v>
      </c>
      <c r="E67" s="1" t="s">
        <v>47</v>
      </c>
      <c r="F67" s="1" t="s">
        <v>113</v>
      </c>
      <c r="G67" s="1">
        <v>43560.0</v>
      </c>
      <c r="H67" s="1">
        <v>43804.0</v>
      </c>
      <c r="I67" s="1">
        <v>3.0</v>
      </c>
      <c r="J67" s="1" t="s">
        <v>49</v>
      </c>
      <c r="K67" s="1">
        <v>201937.0</v>
      </c>
      <c r="L67" s="2">
        <v>43717.0</v>
      </c>
      <c r="M67" s="2">
        <v>43723.0</v>
      </c>
      <c r="N67" s="2">
        <v>43717.0</v>
      </c>
      <c r="O67" s="2">
        <v>43723.0</v>
      </c>
      <c r="P67" s="1">
        <v>1.0</v>
      </c>
      <c r="Q67" s="1">
        <v>7185.0</v>
      </c>
      <c r="R67" s="10">
        <f t="shared" si="1"/>
        <v>0.05113624232</v>
      </c>
      <c r="S67" s="11">
        <f t="shared" si="2"/>
        <v>3.579536963</v>
      </c>
      <c r="T67" s="1">
        <v>10.2799999999999</v>
      </c>
      <c r="U67" s="1">
        <v>1.0</v>
      </c>
      <c r="V67" s="1">
        <v>160.0</v>
      </c>
      <c r="W67" s="1">
        <v>140507.0</v>
      </c>
      <c r="X67" s="1">
        <v>1554.98</v>
      </c>
      <c r="Y67" s="1">
        <v>70.0</v>
      </c>
      <c r="Z67" s="1">
        <v>4182.46</v>
      </c>
      <c r="AA67" s="1">
        <v>70.0</v>
      </c>
      <c r="AB67" s="1">
        <v>50.44439805139</v>
      </c>
      <c r="AC67" s="1">
        <v>4182.46</v>
      </c>
      <c r="AD67" s="1">
        <v>3014.02395820023</v>
      </c>
      <c r="AE67" s="1" t="s">
        <v>50</v>
      </c>
      <c r="AF67" s="11">
        <f t="shared" si="3"/>
        <v>0.0004981958194</v>
      </c>
      <c r="AG67" s="11">
        <f t="shared" si="4"/>
        <v>0.0001391788448</v>
      </c>
      <c r="AH67" s="10">
        <f t="shared" si="5"/>
        <v>19.55560195</v>
      </c>
      <c r="AI67" s="12">
        <f t="shared" si="6"/>
        <v>0.7206342579</v>
      </c>
      <c r="AJ67" s="11">
        <f t="shared" si="7"/>
        <v>0.00005953095506</v>
      </c>
      <c r="AK67" s="11">
        <f t="shared" si="8"/>
        <v>0.0001391691591</v>
      </c>
      <c r="AL67" s="11">
        <f t="shared" si="9"/>
        <v>-2.371830134</v>
      </c>
      <c r="AM67" s="13">
        <f t="shared" si="10"/>
        <v>0.008850113068</v>
      </c>
      <c r="AN67" s="14">
        <f t="shared" si="11"/>
        <v>3.543741593</v>
      </c>
      <c r="AO67" s="14">
        <f t="shared" si="12"/>
        <v>497920.5</v>
      </c>
      <c r="AP67" s="15">
        <f t="shared" si="13"/>
        <v>358818.57</v>
      </c>
      <c r="AQ67" s="16">
        <f t="shared" si="14"/>
        <v>101254.1577</v>
      </c>
      <c r="AR67" s="11">
        <f t="shared" si="15"/>
        <v>0.99</v>
      </c>
    </row>
    <row r="68">
      <c r="A68" s="1" t="s">
        <v>53</v>
      </c>
      <c r="B68" s="1" t="s">
        <v>163</v>
      </c>
      <c r="C68" s="1">
        <v>1.24170767729247E14</v>
      </c>
      <c r="D68" s="1" t="s">
        <v>46</v>
      </c>
      <c r="E68" s="1" t="s">
        <v>55</v>
      </c>
      <c r="F68" s="1" t="s">
        <v>66</v>
      </c>
      <c r="G68" s="1">
        <v>43560.0</v>
      </c>
      <c r="H68" s="1">
        <v>43804.0</v>
      </c>
      <c r="I68" s="1">
        <v>3.0</v>
      </c>
      <c r="J68" s="1" t="s">
        <v>49</v>
      </c>
      <c r="K68" s="1">
        <v>201937.0</v>
      </c>
      <c r="L68" s="2">
        <v>43717.0</v>
      </c>
      <c r="M68" s="2">
        <v>43723.0</v>
      </c>
      <c r="N68" s="2">
        <v>43717.0</v>
      </c>
      <c r="O68" s="2">
        <v>43723.0</v>
      </c>
      <c r="P68" s="1">
        <v>1.0</v>
      </c>
      <c r="Q68" s="1">
        <v>4436.0</v>
      </c>
      <c r="R68" s="10">
        <f t="shared" si="1"/>
        <v>0.08832606575</v>
      </c>
      <c r="S68" s="11">
        <f t="shared" si="2"/>
        <v>5.034585748</v>
      </c>
      <c r="T68" s="1">
        <v>13.88</v>
      </c>
      <c r="U68" s="1">
        <v>0.0</v>
      </c>
      <c r="V68" s="1">
        <v>0.0</v>
      </c>
      <c r="W68" s="1">
        <v>50223.0</v>
      </c>
      <c r="X68" s="1">
        <v>773.38</v>
      </c>
      <c r="Y68" s="1">
        <v>57.0</v>
      </c>
      <c r="Z68" s="1">
        <v>3030.64</v>
      </c>
      <c r="AA68" s="1">
        <v>57.0</v>
      </c>
      <c r="AB68" s="1">
        <v>57.0</v>
      </c>
      <c r="AC68" s="1">
        <v>3030.64</v>
      </c>
      <c r="AD68" s="1">
        <v>3030.64</v>
      </c>
      <c r="AE68" s="1" t="s">
        <v>50</v>
      </c>
      <c r="AF68" s="11">
        <f t="shared" si="3"/>
        <v>0.001134938176</v>
      </c>
      <c r="AG68" s="11">
        <f t="shared" si="4"/>
        <v>0</v>
      </c>
      <c r="AH68" s="10">
        <f t="shared" si="5"/>
        <v>0</v>
      </c>
      <c r="AI68" s="12">
        <f t="shared" si="6"/>
        <v>1</v>
      </c>
      <c r="AJ68" s="11">
        <f t="shared" si="7"/>
        <v>0.000150240904</v>
      </c>
      <c r="AK68" s="11">
        <f t="shared" si="8"/>
        <v>0</v>
      </c>
      <c r="AL68" s="11">
        <f t="shared" si="9"/>
        <v>-7.554122383</v>
      </c>
      <c r="AM68" s="13">
        <f t="shared" si="10"/>
        <v>0.5</v>
      </c>
      <c r="AN68" s="14">
        <f t="shared" si="11"/>
        <v>2.517292874</v>
      </c>
      <c r="AO68" s="14">
        <f t="shared" si="12"/>
        <v>126426</v>
      </c>
      <c r="AP68" s="15">
        <f t="shared" si="13"/>
        <v>126426</v>
      </c>
      <c r="AQ68" s="16">
        <f t="shared" si="14"/>
        <v>50223</v>
      </c>
      <c r="AR68" s="11" t="str">
        <f t="shared" si="15"/>
        <v/>
      </c>
    </row>
    <row r="69">
      <c r="A69" s="1" t="s">
        <v>44</v>
      </c>
      <c r="B69" s="1" t="s">
        <v>164</v>
      </c>
      <c r="C69" s="1">
        <v>1.24170767729247E14</v>
      </c>
      <c r="D69" s="1" t="s">
        <v>46</v>
      </c>
      <c r="E69" s="1" t="s">
        <v>47</v>
      </c>
      <c r="F69" s="1" t="s">
        <v>72</v>
      </c>
      <c r="G69" s="1">
        <v>43560.0</v>
      </c>
      <c r="H69" s="1">
        <v>43804.0</v>
      </c>
      <c r="I69" s="1">
        <v>3.0</v>
      </c>
      <c r="J69" s="1" t="s">
        <v>49</v>
      </c>
      <c r="K69" s="1">
        <v>201937.0</v>
      </c>
      <c r="L69" s="2">
        <v>43717.0</v>
      </c>
      <c r="M69" s="2">
        <v>43723.0</v>
      </c>
      <c r="N69" s="2">
        <v>43717.0</v>
      </c>
      <c r="O69" s="2">
        <v>43723.0</v>
      </c>
      <c r="P69" s="1">
        <v>1.0</v>
      </c>
      <c r="Q69" s="1">
        <v>1984.0</v>
      </c>
      <c r="R69" s="10">
        <f t="shared" si="1"/>
        <v>0.1084093765</v>
      </c>
      <c r="S69" s="11">
        <f t="shared" si="2"/>
        <v>15.17731272</v>
      </c>
      <c r="T69" s="1">
        <v>13.15</v>
      </c>
      <c r="U69" s="1">
        <v>9.0</v>
      </c>
      <c r="V69" s="1">
        <v>678.48</v>
      </c>
      <c r="W69" s="1">
        <v>18301.0</v>
      </c>
      <c r="X69" s="1">
        <v>1046.19999999999</v>
      </c>
      <c r="Y69" s="1">
        <v>140.0</v>
      </c>
      <c r="Z69" s="1">
        <v>10560.48</v>
      </c>
      <c r="AA69" s="1">
        <v>140.0</v>
      </c>
      <c r="AB69" s="1">
        <v>56.98135080638</v>
      </c>
      <c r="AC69" s="1">
        <v>10560.48</v>
      </c>
      <c r="AD69" s="1">
        <v>4298.21725402685</v>
      </c>
      <c r="AE69" s="1" t="s">
        <v>50</v>
      </c>
      <c r="AF69" s="11">
        <f t="shared" si="3"/>
        <v>0.007649855199</v>
      </c>
      <c r="AG69" s="11">
        <f t="shared" si="4"/>
        <v>0.004536290323</v>
      </c>
      <c r="AH69" s="10">
        <f t="shared" si="5"/>
        <v>83.01864919</v>
      </c>
      <c r="AI69" s="12">
        <f t="shared" si="6"/>
        <v>0.4070096486</v>
      </c>
      <c r="AJ69" s="11">
        <f t="shared" si="7"/>
        <v>0.000644053086</v>
      </c>
      <c r="AK69" s="11">
        <f t="shared" si="8"/>
        <v>0.001508663221</v>
      </c>
      <c r="AL69" s="11">
        <f t="shared" si="9"/>
        <v>-1.898067419</v>
      </c>
      <c r="AM69" s="13">
        <f t="shared" si="10"/>
        <v>0.02884360074</v>
      </c>
      <c r="AN69" s="14">
        <f t="shared" si="11"/>
        <v>14.72199333</v>
      </c>
      <c r="AO69" s="14">
        <f t="shared" si="12"/>
        <v>269427.2</v>
      </c>
      <c r="AP69" s="15">
        <f t="shared" si="13"/>
        <v>109659.47</v>
      </c>
      <c r="AQ69" s="16">
        <f t="shared" si="14"/>
        <v>7448.683579</v>
      </c>
      <c r="AR69" s="11">
        <f t="shared" si="15"/>
        <v>0.97</v>
      </c>
    </row>
    <row r="70">
      <c r="A70" s="1" t="s">
        <v>44</v>
      </c>
      <c r="B70" s="1" t="s">
        <v>165</v>
      </c>
      <c r="C70" s="1">
        <v>1.24170767729247E14</v>
      </c>
      <c r="D70" s="1" t="s">
        <v>46</v>
      </c>
      <c r="E70" s="1" t="s">
        <v>47</v>
      </c>
      <c r="F70" s="1" t="s">
        <v>52</v>
      </c>
      <c r="G70" s="1">
        <v>43560.0</v>
      </c>
      <c r="H70" s="1">
        <v>43804.0</v>
      </c>
      <c r="I70" s="1">
        <v>3.0</v>
      </c>
      <c r="J70" s="1" t="s">
        <v>49</v>
      </c>
      <c r="K70" s="1">
        <v>201937.0</v>
      </c>
      <c r="L70" s="2">
        <v>43717.0</v>
      </c>
      <c r="M70" s="2">
        <v>43723.0</v>
      </c>
      <c r="N70" s="2">
        <v>43717.0</v>
      </c>
      <c r="O70" s="2">
        <v>43723.0</v>
      </c>
      <c r="P70" s="1">
        <v>1.0</v>
      </c>
      <c r="Q70" s="1">
        <v>1802.0</v>
      </c>
      <c r="R70" s="10">
        <f t="shared" si="1"/>
        <v>0.1429818297</v>
      </c>
      <c r="S70" s="11">
        <f t="shared" si="2"/>
        <v>4.718400381</v>
      </c>
      <c r="T70" s="1">
        <v>3.91</v>
      </c>
      <c r="U70" s="1">
        <v>2.0</v>
      </c>
      <c r="V70" s="1">
        <v>99.98</v>
      </c>
      <c r="W70" s="1">
        <v>12603.0</v>
      </c>
      <c r="X70" s="1">
        <v>158.48</v>
      </c>
      <c r="Y70" s="1">
        <v>33.0</v>
      </c>
      <c r="Z70" s="1">
        <v>1649.45</v>
      </c>
      <c r="AA70" s="1">
        <v>33.0</v>
      </c>
      <c r="AB70" s="1">
        <v>19.012208657013</v>
      </c>
      <c r="AC70" s="1">
        <v>1649.45</v>
      </c>
      <c r="AD70" s="1">
        <v>950.293562706366</v>
      </c>
      <c r="AE70" s="1" t="s">
        <v>50</v>
      </c>
      <c r="AF70" s="11">
        <f t="shared" si="3"/>
        <v>0.002618424185</v>
      </c>
      <c r="AG70" s="11">
        <f t="shared" si="4"/>
        <v>0.001109877913</v>
      </c>
      <c r="AH70" s="10">
        <f t="shared" si="5"/>
        <v>13.98779134</v>
      </c>
      <c r="AI70" s="12">
        <f t="shared" si="6"/>
        <v>0.5761275351</v>
      </c>
      <c r="AJ70" s="11">
        <f t="shared" si="7"/>
        <v>0.0004552120024</v>
      </c>
      <c r="AK70" s="11">
        <f t="shared" si="8"/>
        <v>0.0007843665607</v>
      </c>
      <c r="AL70" s="11">
        <f t="shared" si="9"/>
        <v>-1.663428668</v>
      </c>
      <c r="AM70" s="13">
        <f t="shared" si="10"/>
        <v>0.04811332926</v>
      </c>
      <c r="AN70" s="14">
        <f t="shared" si="11"/>
        <v>4.482480362</v>
      </c>
      <c r="AO70" s="14">
        <f t="shared" si="12"/>
        <v>56492.7</v>
      </c>
      <c r="AP70" s="15">
        <f t="shared" si="13"/>
        <v>32547</v>
      </c>
      <c r="AQ70" s="16">
        <f t="shared" si="14"/>
        <v>7260.935324</v>
      </c>
      <c r="AR70" s="11">
        <f t="shared" si="15"/>
        <v>0.95</v>
      </c>
    </row>
    <row r="71">
      <c r="A71" s="1" t="s">
        <v>90</v>
      </c>
      <c r="B71" s="1" t="s">
        <v>166</v>
      </c>
      <c r="C71" s="1">
        <v>1.24170767729247E14</v>
      </c>
      <c r="D71" s="1" t="s">
        <v>46</v>
      </c>
      <c r="E71" s="1" t="s">
        <v>92</v>
      </c>
      <c r="F71" s="1" t="s">
        <v>115</v>
      </c>
      <c r="G71" s="1">
        <v>43560.0</v>
      </c>
      <c r="H71" s="1">
        <v>43804.0</v>
      </c>
      <c r="I71" s="1">
        <v>3.0</v>
      </c>
      <c r="J71" s="1" t="s">
        <v>49</v>
      </c>
      <c r="K71" s="1">
        <v>201937.0</v>
      </c>
      <c r="L71" s="2">
        <v>43717.0</v>
      </c>
      <c r="M71" s="2">
        <v>43723.0</v>
      </c>
      <c r="N71" s="2">
        <v>43717.0</v>
      </c>
      <c r="O71" s="2">
        <v>43723.0</v>
      </c>
      <c r="P71" s="1">
        <v>1.0</v>
      </c>
      <c r="Q71" s="1">
        <v>5904.0</v>
      </c>
      <c r="R71" s="10">
        <f t="shared" si="1"/>
        <v>0.09521505636</v>
      </c>
      <c r="S71" s="11">
        <f t="shared" si="2"/>
        <v>16.94828003</v>
      </c>
      <c r="T71" s="1">
        <v>23.14</v>
      </c>
      <c r="U71" s="1">
        <v>23.0</v>
      </c>
      <c r="V71" s="1">
        <v>1499.22</v>
      </c>
      <c r="W71" s="1">
        <v>62007.0</v>
      </c>
      <c r="X71" s="1">
        <v>1583.98</v>
      </c>
      <c r="Y71" s="1">
        <v>178.0</v>
      </c>
      <c r="Z71" s="1">
        <v>10263.21</v>
      </c>
      <c r="AA71" s="1">
        <v>178.0</v>
      </c>
      <c r="AB71" s="1">
        <v>-63.558434959316</v>
      </c>
      <c r="AC71" s="1">
        <v>10263.21</v>
      </c>
      <c r="AD71" s="1">
        <v>-3664.68295089214</v>
      </c>
      <c r="AE71" s="1" t="s">
        <v>50</v>
      </c>
      <c r="AF71" s="11">
        <f t="shared" si="3"/>
        <v>0.002870643637</v>
      </c>
      <c r="AG71" s="11">
        <f t="shared" si="4"/>
        <v>0.003895663957</v>
      </c>
      <c r="AH71" s="10">
        <f t="shared" si="5"/>
        <v>241.558435</v>
      </c>
      <c r="AI71" s="12">
        <f t="shared" si="6"/>
        <v>-0.3570698593</v>
      </c>
      <c r="AJ71" s="11">
        <f t="shared" si="7"/>
        <v>0.0002148547861</v>
      </c>
      <c r="AK71" s="11">
        <f t="shared" si="8"/>
        <v>0.0008107183153</v>
      </c>
      <c r="AL71" s="11">
        <f t="shared" si="9"/>
        <v>1.222145829</v>
      </c>
      <c r="AM71" s="13">
        <f t="shared" si="10"/>
        <v>0.8891737576</v>
      </c>
      <c r="AN71" s="14">
        <f t="shared" si="11"/>
        <v>15.08396923</v>
      </c>
      <c r="AO71" s="14">
        <f t="shared" si="12"/>
        <v>935311.68</v>
      </c>
      <c r="AP71" s="15">
        <f t="shared" si="13"/>
        <v>-333971.61</v>
      </c>
      <c r="AQ71" s="16">
        <f t="shared" si="14"/>
        <v>-22140.83077</v>
      </c>
      <c r="AR71" s="11">
        <f t="shared" si="15"/>
        <v>0.89</v>
      </c>
    </row>
    <row r="72">
      <c r="A72" s="1" t="s">
        <v>44</v>
      </c>
      <c r="B72" s="1" t="s">
        <v>167</v>
      </c>
      <c r="C72" s="1">
        <v>1.24170767729247E14</v>
      </c>
      <c r="D72" s="1" t="s">
        <v>46</v>
      </c>
      <c r="E72" s="1" t="s">
        <v>47</v>
      </c>
      <c r="F72" s="1" t="s">
        <v>60</v>
      </c>
      <c r="G72" s="1">
        <v>43560.0</v>
      </c>
      <c r="H72" s="1">
        <v>43804.0</v>
      </c>
      <c r="I72" s="1">
        <v>3.0</v>
      </c>
      <c r="J72" s="1" t="s">
        <v>49</v>
      </c>
      <c r="K72" s="1">
        <v>201937.0</v>
      </c>
      <c r="L72" s="2">
        <v>43717.0</v>
      </c>
      <c r="M72" s="2">
        <v>43723.0</v>
      </c>
      <c r="N72" s="2">
        <v>43717.0</v>
      </c>
      <c r="O72" s="2">
        <v>43723.0</v>
      </c>
      <c r="P72" s="1">
        <v>1.0</v>
      </c>
      <c r="Q72" s="1">
        <v>1051.0</v>
      </c>
      <c r="R72" s="10">
        <f t="shared" si="1"/>
        <v>0.1309167912</v>
      </c>
      <c r="S72" s="11">
        <f t="shared" si="2"/>
        <v>8.50959143</v>
      </c>
      <c r="T72" s="1">
        <v>6.2</v>
      </c>
      <c r="U72" s="1">
        <v>18.0</v>
      </c>
      <c r="V72" s="1">
        <v>1149.38</v>
      </c>
      <c r="W72" s="1">
        <v>8028.0</v>
      </c>
      <c r="X72" s="1">
        <v>306.77</v>
      </c>
      <c r="Y72" s="1">
        <v>65.0</v>
      </c>
      <c r="Z72" s="1">
        <v>3922.43</v>
      </c>
      <c r="AA72" s="1">
        <v>65.0</v>
      </c>
      <c r="AB72" s="1">
        <v>-72.49191246427</v>
      </c>
      <c r="AC72" s="1">
        <v>3922.43</v>
      </c>
      <c r="AD72" s="1">
        <v>-4374.53003395733</v>
      </c>
      <c r="AE72" s="1" t="s">
        <v>50</v>
      </c>
      <c r="AF72" s="11">
        <f t="shared" si="3"/>
        <v>0.008096661684</v>
      </c>
      <c r="AG72" s="11">
        <f t="shared" si="4"/>
        <v>0.01712654615</v>
      </c>
      <c r="AH72" s="10">
        <f t="shared" si="5"/>
        <v>137.4919125</v>
      </c>
      <c r="AI72" s="12">
        <f t="shared" si="6"/>
        <v>-1.115260192</v>
      </c>
      <c r="AJ72" s="11">
        <f t="shared" si="7"/>
        <v>0.001000193414</v>
      </c>
      <c r="AK72" s="11">
        <f t="shared" si="8"/>
        <v>0.004002048425</v>
      </c>
      <c r="AL72" s="11">
        <f t="shared" si="9"/>
        <v>2.188988708</v>
      </c>
      <c r="AM72" s="13">
        <f t="shared" si="10"/>
        <v>0.9857011696</v>
      </c>
      <c r="AN72" s="14">
        <f t="shared" si="11"/>
        <v>8.424495516</v>
      </c>
      <c r="AO72" s="14">
        <f t="shared" si="12"/>
        <v>67631.85</v>
      </c>
      <c r="AP72" s="15">
        <f t="shared" si="13"/>
        <v>-75427.11</v>
      </c>
      <c r="AQ72" s="16">
        <f t="shared" si="14"/>
        <v>-8953.308819</v>
      </c>
      <c r="AR72" s="11">
        <f t="shared" si="15"/>
        <v>0.99</v>
      </c>
    </row>
    <row r="73">
      <c r="A73" s="1" t="s">
        <v>44</v>
      </c>
      <c r="B73" s="1" t="s">
        <v>168</v>
      </c>
      <c r="C73" s="1">
        <v>1.24170767729247E14</v>
      </c>
      <c r="D73" s="1" t="s">
        <v>46</v>
      </c>
      <c r="E73" s="1" t="s">
        <v>47</v>
      </c>
      <c r="F73" s="1" t="s">
        <v>105</v>
      </c>
      <c r="G73" s="1">
        <v>43560.0</v>
      </c>
      <c r="H73" s="1">
        <v>43804.0</v>
      </c>
      <c r="I73" s="1">
        <v>3.0</v>
      </c>
      <c r="J73" s="1" t="s">
        <v>49</v>
      </c>
      <c r="K73" s="1">
        <v>201937.0</v>
      </c>
      <c r="L73" s="2">
        <v>43717.0</v>
      </c>
      <c r="M73" s="2">
        <v>43723.0</v>
      </c>
      <c r="N73" s="2">
        <v>43717.0</v>
      </c>
      <c r="O73" s="2">
        <v>43723.0</v>
      </c>
      <c r="P73" s="1">
        <v>1.0</v>
      </c>
      <c r="Q73" s="1">
        <v>263.0</v>
      </c>
      <c r="R73" s="10">
        <f t="shared" si="1"/>
        <v>0.2598814229</v>
      </c>
      <c r="S73" s="11">
        <f t="shared" si="2"/>
        <v>1.039525692</v>
      </c>
      <c r="T73" s="1">
        <v>0.66</v>
      </c>
      <c r="U73" s="1">
        <v>5.0</v>
      </c>
      <c r="V73" s="1">
        <v>335.23</v>
      </c>
      <c r="W73" s="1">
        <v>1012.0</v>
      </c>
      <c r="X73" s="1">
        <v>20.97</v>
      </c>
      <c r="Y73" s="1">
        <v>4.0</v>
      </c>
      <c r="Z73" s="1">
        <v>222.08</v>
      </c>
      <c r="AA73" s="1">
        <v>4.0</v>
      </c>
      <c r="AB73" s="1">
        <v>-15.239543726236</v>
      </c>
      <c r="AC73" s="1">
        <v>222.08</v>
      </c>
      <c r="AD73" s="1">
        <v>-846.099467680622</v>
      </c>
      <c r="AE73" s="1" t="s">
        <v>50</v>
      </c>
      <c r="AF73" s="11">
        <f t="shared" si="3"/>
        <v>0.00395256917</v>
      </c>
      <c r="AG73" s="11">
        <f t="shared" si="4"/>
        <v>0.01901140684</v>
      </c>
      <c r="AH73" s="10">
        <f t="shared" si="5"/>
        <v>19.23954373</v>
      </c>
      <c r="AI73" s="12">
        <f t="shared" si="6"/>
        <v>-3.809885932</v>
      </c>
      <c r="AJ73" s="11">
        <f t="shared" si="7"/>
        <v>0.001972375017</v>
      </c>
      <c r="AK73" s="11">
        <f t="shared" si="8"/>
        <v>0.008420952786</v>
      </c>
      <c r="AL73" s="11">
        <f t="shared" si="9"/>
        <v>1.741136375</v>
      </c>
      <c r="AM73" s="13">
        <f t="shared" si="10"/>
        <v>0.9591701617</v>
      </c>
      <c r="AN73" s="14">
        <f t="shared" si="11"/>
        <v>0.997944664</v>
      </c>
      <c r="AO73" s="14">
        <f t="shared" si="12"/>
        <v>1009.92</v>
      </c>
      <c r="AP73" s="15">
        <f t="shared" si="13"/>
        <v>-3847.68</v>
      </c>
      <c r="AQ73" s="16">
        <f t="shared" si="14"/>
        <v>-3855.604563</v>
      </c>
      <c r="AR73" s="11">
        <f t="shared" si="15"/>
        <v>0.96</v>
      </c>
    </row>
    <row r="74">
      <c r="A74" s="1" t="s">
        <v>44</v>
      </c>
      <c r="B74" s="1" t="s">
        <v>169</v>
      </c>
      <c r="C74" s="1">
        <v>1.24170767729247E14</v>
      </c>
      <c r="D74" s="1" t="s">
        <v>46</v>
      </c>
      <c r="E74" s="1" t="s">
        <v>47</v>
      </c>
      <c r="F74" s="1" t="s">
        <v>170</v>
      </c>
      <c r="G74" s="1">
        <v>43560.0</v>
      </c>
      <c r="H74" s="1">
        <v>43804.0</v>
      </c>
      <c r="I74" s="1">
        <v>3.0</v>
      </c>
      <c r="J74" s="1" t="s">
        <v>49</v>
      </c>
      <c r="K74" s="1">
        <v>201937.0</v>
      </c>
      <c r="L74" s="2">
        <v>43717.0</v>
      </c>
      <c r="M74" s="2">
        <v>43723.0</v>
      </c>
      <c r="N74" s="2">
        <v>43717.0</v>
      </c>
      <c r="O74" s="2">
        <v>43723.0</v>
      </c>
      <c r="P74" s="1">
        <v>1.0</v>
      </c>
      <c r="Q74" s="1">
        <v>5420.0</v>
      </c>
      <c r="R74" s="10">
        <f t="shared" si="1"/>
        <v>0.07004846527</v>
      </c>
      <c r="S74" s="11">
        <f t="shared" si="2"/>
        <v>3.012084006</v>
      </c>
      <c r="T74" s="1">
        <v>6.02</v>
      </c>
      <c r="U74" s="1">
        <v>1.0</v>
      </c>
      <c r="V74" s="1">
        <v>33.24</v>
      </c>
      <c r="W74" s="1">
        <v>77375.0</v>
      </c>
      <c r="X74" s="1">
        <v>685.759999999999</v>
      </c>
      <c r="Y74" s="1">
        <v>43.0</v>
      </c>
      <c r="Z74" s="1">
        <v>2207.18</v>
      </c>
      <c r="AA74" s="1">
        <v>43.0</v>
      </c>
      <c r="AB74" s="1">
        <v>28.724169741726</v>
      </c>
      <c r="AC74" s="1">
        <v>2207.18</v>
      </c>
      <c r="AD74" s="1">
        <v>1474.40495280332</v>
      </c>
      <c r="AE74" s="1" t="s">
        <v>50</v>
      </c>
      <c r="AF74" s="11">
        <f t="shared" si="3"/>
        <v>0.0005557350565</v>
      </c>
      <c r="AG74" s="11">
        <f t="shared" si="4"/>
        <v>0.000184501845</v>
      </c>
      <c r="AH74" s="10">
        <f t="shared" si="5"/>
        <v>14.27583026</v>
      </c>
      <c r="AI74" s="12">
        <f t="shared" si="6"/>
        <v>0.6680039475</v>
      </c>
      <c r="AJ74" s="11">
        <f t="shared" si="7"/>
        <v>0.00008472524939</v>
      </c>
      <c r="AK74" s="11">
        <f t="shared" si="8"/>
        <v>0.0001844848238</v>
      </c>
      <c r="AL74" s="11">
        <f t="shared" si="9"/>
        <v>-1.828645883</v>
      </c>
      <c r="AM74" s="13">
        <f t="shared" si="10"/>
        <v>0.03372633718</v>
      </c>
      <c r="AN74" s="14">
        <f t="shared" si="11"/>
        <v>2.921721486</v>
      </c>
      <c r="AO74" s="14">
        <f t="shared" si="12"/>
        <v>226068.2</v>
      </c>
      <c r="AP74" s="15">
        <f t="shared" si="13"/>
        <v>151014.45</v>
      </c>
      <c r="AQ74" s="16">
        <f t="shared" si="14"/>
        <v>51686.80544</v>
      </c>
      <c r="AR74" s="11">
        <f t="shared" si="15"/>
        <v>0.97</v>
      </c>
    </row>
    <row r="75">
      <c r="A75" s="1" t="s">
        <v>44</v>
      </c>
      <c r="B75" s="1" t="s">
        <v>171</v>
      </c>
      <c r="C75" s="1">
        <v>1.24170767729247E14</v>
      </c>
      <c r="D75" s="1" t="s">
        <v>46</v>
      </c>
      <c r="E75" s="1" t="s">
        <v>47</v>
      </c>
      <c r="F75" s="1" t="s">
        <v>107</v>
      </c>
      <c r="G75" s="1">
        <v>43560.0</v>
      </c>
      <c r="H75" s="1">
        <v>43804.0</v>
      </c>
      <c r="I75" s="1">
        <v>3.0</v>
      </c>
      <c r="J75" s="1" t="s">
        <v>49</v>
      </c>
      <c r="K75" s="1">
        <v>201937.0</v>
      </c>
      <c r="L75" s="2">
        <v>43717.0</v>
      </c>
      <c r="M75" s="2">
        <v>43723.0</v>
      </c>
      <c r="N75" s="2">
        <v>43717.0</v>
      </c>
      <c r="O75" s="2">
        <v>43723.0</v>
      </c>
      <c r="P75" s="1">
        <v>1.0</v>
      </c>
      <c r="Q75" s="1">
        <v>27474.0</v>
      </c>
      <c r="R75" s="10">
        <f t="shared" si="1"/>
        <v>0.1107326963</v>
      </c>
      <c r="S75" s="11">
        <f t="shared" si="2"/>
        <v>24.91485666</v>
      </c>
      <c r="T75" s="1">
        <v>28.95</v>
      </c>
      <c r="U75" s="1">
        <v>3.0</v>
      </c>
      <c r="V75" s="1">
        <v>274.28</v>
      </c>
      <c r="W75" s="1">
        <v>248111.0</v>
      </c>
      <c r="X75" s="1">
        <v>4082.87</v>
      </c>
      <c r="Y75" s="1">
        <v>225.0</v>
      </c>
      <c r="Z75" s="1">
        <v>11240.28</v>
      </c>
      <c r="AA75" s="1">
        <v>225.0</v>
      </c>
      <c r="AB75" s="1">
        <v>197.907730945425</v>
      </c>
      <c r="AC75" s="1">
        <v>11240.28</v>
      </c>
      <c r="AD75" s="1">
        <v>9886.8369332944</v>
      </c>
      <c r="AE75" s="1" t="s">
        <v>50</v>
      </c>
      <c r="AF75" s="11">
        <f t="shared" si="3"/>
        <v>0.000906852175</v>
      </c>
      <c r="AG75" s="11">
        <f t="shared" si="4"/>
        <v>0.0001091941472</v>
      </c>
      <c r="AH75" s="10">
        <f t="shared" si="5"/>
        <v>27.09226905</v>
      </c>
      <c r="AI75" s="12">
        <f t="shared" si="6"/>
        <v>0.8795899153</v>
      </c>
      <c r="AJ75" s="11">
        <f t="shared" si="7"/>
        <v>0.00006042939276</v>
      </c>
      <c r="AK75" s="11">
        <f t="shared" si="8"/>
        <v>0.0000630398282</v>
      </c>
      <c r="AL75" s="11">
        <f t="shared" si="9"/>
        <v>-9.134315055</v>
      </c>
      <c r="AM75" s="13">
        <f t="shared" si="10"/>
        <v>0</v>
      </c>
      <c r="AN75" s="14">
        <f t="shared" si="11"/>
        <v>24.91485666</v>
      </c>
      <c r="AO75" s="14">
        <f t="shared" si="12"/>
        <v>6181650</v>
      </c>
      <c r="AP75" s="15">
        <f t="shared" si="13"/>
        <v>5437317</v>
      </c>
      <c r="AQ75" s="16">
        <f t="shared" si="14"/>
        <v>218235.9335</v>
      </c>
      <c r="AR75" s="11">
        <f t="shared" si="15"/>
        <v>1</v>
      </c>
    </row>
    <row r="76">
      <c r="A76" s="1" t="s">
        <v>116</v>
      </c>
      <c r="B76" s="1" t="s">
        <v>172</v>
      </c>
      <c r="C76" s="1">
        <v>1.24170767729247E14</v>
      </c>
      <c r="D76" s="1" t="s">
        <v>46</v>
      </c>
      <c r="E76" s="1" t="s">
        <v>118</v>
      </c>
      <c r="F76" s="1" t="s">
        <v>95</v>
      </c>
      <c r="G76" s="1">
        <v>43560.0</v>
      </c>
      <c r="H76" s="1">
        <v>43804.0</v>
      </c>
      <c r="I76" s="1">
        <v>3.0</v>
      </c>
      <c r="J76" s="1" t="s">
        <v>49</v>
      </c>
      <c r="K76" s="1">
        <v>201937.0</v>
      </c>
      <c r="L76" s="2">
        <v>43717.0</v>
      </c>
      <c r="M76" s="2">
        <v>43723.0</v>
      </c>
      <c r="N76" s="2">
        <v>43717.0</v>
      </c>
      <c r="O76" s="2">
        <v>43723.0</v>
      </c>
      <c r="P76" s="1">
        <v>1.0</v>
      </c>
      <c r="Q76" s="1">
        <v>110054.0</v>
      </c>
      <c r="R76" s="10">
        <f t="shared" si="1"/>
        <v>0.09560859325</v>
      </c>
      <c r="S76" s="11">
        <f t="shared" si="2"/>
        <v>124.0043455</v>
      </c>
      <c r="T76" s="1">
        <v>185.09</v>
      </c>
      <c r="U76" s="1">
        <v>86.0</v>
      </c>
      <c r="V76" s="1">
        <v>5218.29</v>
      </c>
      <c r="W76" s="1">
        <v>1151089.0</v>
      </c>
      <c r="X76" s="1">
        <v>19031.86</v>
      </c>
      <c r="Y76" s="1">
        <v>1297.0</v>
      </c>
      <c r="Z76" s="1">
        <v>74863.38</v>
      </c>
      <c r="AA76" s="1">
        <v>1297.0</v>
      </c>
      <c r="AB76" s="1">
        <v>397.499263996216</v>
      </c>
      <c r="AC76" s="1">
        <v>74863.38</v>
      </c>
      <c r="AD76" s="1">
        <v>22943.8230148566</v>
      </c>
      <c r="AE76" s="1" t="s">
        <v>50</v>
      </c>
      <c r="AF76" s="11">
        <f t="shared" si="3"/>
        <v>0.001126759095</v>
      </c>
      <c r="AG76" s="11">
        <f t="shared" si="4"/>
        <v>0.0007814345685</v>
      </c>
      <c r="AH76" s="10">
        <f t="shared" si="5"/>
        <v>899.500736</v>
      </c>
      <c r="AI76" s="12">
        <f t="shared" si="6"/>
        <v>0.3064759167</v>
      </c>
      <c r="AJ76" s="11">
        <f t="shared" si="7"/>
        <v>0.00003126916425</v>
      </c>
      <c r="AK76" s="11">
        <f t="shared" si="8"/>
        <v>0.00008423132666</v>
      </c>
      <c r="AL76" s="11">
        <f t="shared" si="9"/>
        <v>-3.843426998</v>
      </c>
      <c r="AM76" s="13">
        <f t="shared" si="10"/>
        <v>0.00006066405074</v>
      </c>
      <c r="AN76" s="14">
        <f t="shared" si="11"/>
        <v>124.0043455</v>
      </c>
      <c r="AO76" s="14">
        <f t="shared" si="12"/>
        <v>142740038</v>
      </c>
      <c r="AP76" s="15">
        <f t="shared" si="13"/>
        <v>43746384</v>
      </c>
      <c r="AQ76" s="16">
        <f t="shared" si="14"/>
        <v>352781.0565</v>
      </c>
      <c r="AR76" s="11">
        <f t="shared" si="15"/>
        <v>1</v>
      </c>
    </row>
    <row r="77">
      <c r="A77" s="1" t="s">
        <v>53</v>
      </c>
      <c r="B77" s="1" t="s">
        <v>173</v>
      </c>
      <c r="C77" s="1">
        <v>1.24170767729247E14</v>
      </c>
      <c r="D77" s="1" t="s">
        <v>46</v>
      </c>
      <c r="E77" s="1" t="s">
        <v>55</v>
      </c>
      <c r="F77" s="1" t="s">
        <v>161</v>
      </c>
      <c r="G77" s="1">
        <v>43560.0</v>
      </c>
      <c r="H77" s="1">
        <v>43804.0</v>
      </c>
      <c r="I77" s="1">
        <v>3.0</v>
      </c>
      <c r="J77" s="1" t="s">
        <v>49</v>
      </c>
      <c r="K77" s="1">
        <v>201938.0</v>
      </c>
      <c r="L77" s="2">
        <v>43724.0</v>
      </c>
      <c r="M77" s="2">
        <v>43730.0</v>
      </c>
      <c r="N77" s="2">
        <v>43724.0</v>
      </c>
      <c r="O77" s="2">
        <v>43730.0</v>
      </c>
      <c r="P77" s="1">
        <v>1.0</v>
      </c>
      <c r="Q77" s="1">
        <v>1081.0</v>
      </c>
      <c r="R77" s="10">
        <f t="shared" si="1"/>
        <v>0.3092989986</v>
      </c>
      <c r="S77" s="11">
        <f t="shared" si="2"/>
        <v>1.546494993</v>
      </c>
      <c r="T77" s="1">
        <v>1.62</v>
      </c>
      <c r="U77" s="1">
        <v>2.0</v>
      </c>
      <c r="V77" s="1">
        <v>89.93</v>
      </c>
      <c r="W77" s="1">
        <v>3495.0</v>
      </c>
      <c r="X77" s="1">
        <v>21.17</v>
      </c>
      <c r="Y77" s="1">
        <v>5.0</v>
      </c>
      <c r="Z77" s="1">
        <v>208.27</v>
      </c>
      <c r="AA77" s="1">
        <v>5.0</v>
      </c>
      <c r="AB77" s="1">
        <v>-1.46623496762</v>
      </c>
      <c r="AC77" s="1">
        <v>208.27</v>
      </c>
      <c r="AD77" s="1">
        <v>-61.0745513412434</v>
      </c>
      <c r="AE77" s="1" t="s">
        <v>50</v>
      </c>
      <c r="AF77" s="11">
        <f t="shared" si="3"/>
        <v>0.001430615165</v>
      </c>
      <c r="AG77" s="11">
        <f t="shared" si="4"/>
        <v>0.00185013876</v>
      </c>
      <c r="AH77" s="10">
        <f t="shared" si="5"/>
        <v>6.466234968</v>
      </c>
      <c r="AI77" s="12">
        <f t="shared" si="6"/>
        <v>-0.2932469935</v>
      </c>
      <c r="AJ77" s="11">
        <f t="shared" si="7"/>
        <v>0.0006393327407</v>
      </c>
      <c r="AK77" s="11">
        <f t="shared" si="8"/>
        <v>0.001307034885</v>
      </c>
      <c r="AL77" s="11">
        <f t="shared" si="9"/>
        <v>0.2883281773</v>
      </c>
      <c r="AM77" s="13">
        <f t="shared" si="10"/>
        <v>0.6134522299</v>
      </c>
      <c r="AN77" s="14">
        <f t="shared" si="11"/>
        <v>0.9433619456</v>
      </c>
      <c r="AO77" s="14">
        <f t="shared" si="12"/>
        <v>3297.05</v>
      </c>
      <c r="AP77" s="15">
        <f t="shared" si="13"/>
        <v>-966.85</v>
      </c>
      <c r="AQ77" s="16">
        <f t="shared" si="14"/>
        <v>-1024.898242</v>
      </c>
      <c r="AR77" s="11" t="str">
        <f t="shared" si="15"/>
        <v/>
      </c>
    </row>
    <row r="78">
      <c r="A78" s="1" t="s">
        <v>44</v>
      </c>
      <c r="B78" s="1" t="s">
        <v>174</v>
      </c>
      <c r="C78" s="1">
        <v>1.24170767729247E14</v>
      </c>
      <c r="D78" s="1" t="s">
        <v>46</v>
      </c>
      <c r="E78" s="1" t="s">
        <v>47</v>
      </c>
      <c r="F78" s="1" t="s">
        <v>60</v>
      </c>
      <c r="G78" s="1">
        <v>43560.0</v>
      </c>
      <c r="H78" s="1">
        <v>43804.0</v>
      </c>
      <c r="I78" s="1">
        <v>3.0</v>
      </c>
      <c r="J78" s="1" t="s">
        <v>49</v>
      </c>
      <c r="K78" s="1">
        <v>201938.0</v>
      </c>
      <c r="L78" s="2">
        <v>43724.0</v>
      </c>
      <c r="M78" s="2">
        <v>43730.0</v>
      </c>
      <c r="N78" s="2">
        <v>43724.0</v>
      </c>
      <c r="O78" s="2">
        <v>43730.0</v>
      </c>
      <c r="P78" s="1">
        <v>1.0</v>
      </c>
      <c r="Q78" s="1">
        <v>309.0</v>
      </c>
      <c r="R78" s="10">
        <f t="shared" si="1"/>
        <v>0.03865399049</v>
      </c>
      <c r="S78" s="11">
        <f t="shared" si="2"/>
        <v>6.145984488</v>
      </c>
      <c r="T78" s="1">
        <v>2.93999999999999</v>
      </c>
      <c r="U78" s="1">
        <v>3.0</v>
      </c>
      <c r="V78" s="1">
        <v>149.97</v>
      </c>
      <c r="W78" s="1">
        <v>7994.0</v>
      </c>
      <c r="X78" s="1">
        <v>528.51</v>
      </c>
      <c r="Y78" s="1">
        <v>159.0</v>
      </c>
      <c r="Z78" s="1">
        <v>9594.52</v>
      </c>
      <c r="AA78" s="1">
        <v>159.0</v>
      </c>
      <c r="AB78" s="1">
        <v>81.3883495145189</v>
      </c>
      <c r="AC78" s="1">
        <v>9594.52</v>
      </c>
      <c r="AD78" s="1">
        <v>4911.20847285561</v>
      </c>
      <c r="AE78" s="1" t="s">
        <v>50</v>
      </c>
      <c r="AF78" s="11">
        <f t="shared" si="3"/>
        <v>0.01988991744</v>
      </c>
      <c r="AG78" s="11">
        <f t="shared" si="4"/>
        <v>0.009708737864</v>
      </c>
      <c r="AH78" s="10">
        <f t="shared" si="5"/>
        <v>77.61165049</v>
      </c>
      <c r="AI78" s="12">
        <f t="shared" si="6"/>
        <v>0.511876412</v>
      </c>
      <c r="AJ78" s="11">
        <f t="shared" si="7"/>
        <v>0.001561607358</v>
      </c>
      <c r="AK78" s="11">
        <f t="shared" si="8"/>
        <v>0.005578065652</v>
      </c>
      <c r="AL78" s="11">
        <f t="shared" si="9"/>
        <v>-1.757638717</v>
      </c>
      <c r="AM78" s="13">
        <f t="shared" si="10"/>
        <v>0.0394045006</v>
      </c>
      <c r="AN78" s="14">
        <f t="shared" si="11"/>
        <v>5.900145109</v>
      </c>
      <c r="AO78" s="14">
        <f t="shared" si="12"/>
        <v>47165.76</v>
      </c>
      <c r="AP78" s="15">
        <f t="shared" si="13"/>
        <v>24143.04</v>
      </c>
      <c r="AQ78" s="16">
        <f t="shared" si="14"/>
        <v>4091.940038</v>
      </c>
      <c r="AR78" s="11">
        <f t="shared" si="15"/>
        <v>0.96</v>
      </c>
    </row>
    <row r="79">
      <c r="A79" s="1" t="s">
        <v>53</v>
      </c>
      <c r="B79" s="1" t="s">
        <v>175</v>
      </c>
      <c r="C79" s="1">
        <v>1.24170767729247E14</v>
      </c>
      <c r="D79" s="1" t="s">
        <v>46</v>
      </c>
      <c r="E79" s="1" t="s">
        <v>55</v>
      </c>
      <c r="F79" s="1" t="s">
        <v>64</v>
      </c>
      <c r="G79" s="1">
        <v>43560.0</v>
      </c>
      <c r="H79" s="1">
        <v>43804.0</v>
      </c>
      <c r="I79" s="1">
        <v>3.0</v>
      </c>
      <c r="J79" s="1" t="s">
        <v>49</v>
      </c>
      <c r="K79" s="1">
        <v>201938.0</v>
      </c>
      <c r="L79" s="2">
        <v>43724.0</v>
      </c>
      <c r="M79" s="2">
        <v>43730.0</v>
      </c>
      <c r="N79" s="2">
        <v>43724.0</v>
      </c>
      <c r="O79" s="2">
        <v>43730.0</v>
      </c>
      <c r="P79" s="1">
        <v>1.0</v>
      </c>
      <c r="Q79" s="1">
        <v>1236.0</v>
      </c>
      <c r="R79" s="10">
        <f t="shared" si="1"/>
        <v>0.05231967491</v>
      </c>
      <c r="S79" s="11">
        <f t="shared" si="2"/>
        <v>10.30697596</v>
      </c>
      <c r="T79" s="1">
        <v>7.89</v>
      </c>
      <c r="U79" s="1">
        <v>13.0</v>
      </c>
      <c r="V79" s="1">
        <v>1233.12</v>
      </c>
      <c r="W79" s="1">
        <v>23624.0</v>
      </c>
      <c r="X79" s="1">
        <v>1169.18</v>
      </c>
      <c r="Y79" s="1">
        <v>197.0</v>
      </c>
      <c r="Z79" s="1">
        <v>18306.92</v>
      </c>
      <c r="AA79" s="1">
        <v>197.0</v>
      </c>
      <c r="AB79" s="1">
        <v>-51.472491909343</v>
      </c>
      <c r="AC79" s="1">
        <v>18306.92</v>
      </c>
      <c r="AD79" s="1">
        <v>-4783.26290144664</v>
      </c>
      <c r="AE79" s="1" t="s">
        <v>50</v>
      </c>
      <c r="AF79" s="11">
        <f t="shared" si="3"/>
        <v>0.008338977311</v>
      </c>
      <c r="AG79" s="11">
        <f t="shared" si="4"/>
        <v>0.01051779935</v>
      </c>
      <c r="AH79" s="10">
        <f t="shared" si="5"/>
        <v>248.4724919</v>
      </c>
      <c r="AI79" s="12">
        <f t="shared" si="6"/>
        <v>-0.2612816848</v>
      </c>
      <c r="AJ79" s="11">
        <f t="shared" si="7"/>
        <v>0.0005916451393</v>
      </c>
      <c r="AK79" s="11">
        <f t="shared" si="8"/>
        <v>0.002901731328</v>
      </c>
      <c r="AL79" s="11">
        <f t="shared" si="9"/>
        <v>0.735732207</v>
      </c>
      <c r="AM79" s="13">
        <f t="shared" si="10"/>
        <v>0.7690531573</v>
      </c>
      <c r="AN79" s="14">
        <f t="shared" si="11"/>
        <v>7.936371487</v>
      </c>
      <c r="AO79" s="14">
        <f t="shared" si="12"/>
        <v>187488.84</v>
      </c>
      <c r="AP79" s="15">
        <f t="shared" si="13"/>
        <v>-48987.4</v>
      </c>
      <c r="AQ79" s="16">
        <f t="shared" si="14"/>
        <v>-6172.518522</v>
      </c>
      <c r="AR79" s="11">
        <f t="shared" si="15"/>
        <v>0.77</v>
      </c>
    </row>
    <row r="80">
      <c r="A80" s="1" t="s">
        <v>44</v>
      </c>
      <c r="B80" s="1" t="s">
        <v>176</v>
      </c>
      <c r="C80" s="1">
        <v>1.24170767729247E14</v>
      </c>
      <c r="D80" s="1" t="s">
        <v>46</v>
      </c>
      <c r="E80" s="1" t="s">
        <v>47</v>
      </c>
      <c r="F80" s="1" t="s">
        <v>138</v>
      </c>
      <c r="G80" s="1">
        <v>43560.0</v>
      </c>
      <c r="H80" s="1">
        <v>43804.0</v>
      </c>
      <c r="I80" s="1">
        <v>3.0</v>
      </c>
      <c r="J80" s="1" t="s">
        <v>49</v>
      </c>
      <c r="K80" s="1">
        <v>201938.0</v>
      </c>
      <c r="L80" s="2">
        <v>43724.0</v>
      </c>
      <c r="M80" s="2">
        <v>43730.0</v>
      </c>
      <c r="N80" s="2">
        <v>43724.0</v>
      </c>
      <c r="O80" s="2">
        <v>43730.0</v>
      </c>
      <c r="P80" s="1">
        <v>1.0</v>
      </c>
      <c r="Q80" s="1">
        <v>52.0</v>
      </c>
      <c r="R80" s="10">
        <f t="shared" si="1"/>
        <v>0.06032482599</v>
      </c>
      <c r="S80" s="11">
        <f t="shared" si="2"/>
        <v>0.4825986079</v>
      </c>
      <c r="T80" s="1">
        <v>0.47</v>
      </c>
      <c r="U80" s="1">
        <v>2.0</v>
      </c>
      <c r="V80" s="1">
        <v>61.42</v>
      </c>
      <c r="W80" s="1">
        <v>862.0</v>
      </c>
      <c r="X80" s="1">
        <v>112.91</v>
      </c>
      <c r="Y80" s="1">
        <v>8.0</v>
      </c>
      <c r="Z80" s="1">
        <v>470.75</v>
      </c>
      <c r="AA80" s="1">
        <v>8.0</v>
      </c>
      <c r="AB80" s="1">
        <v>-25.15384615384</v>
      </c>
      <c r="AC80" s="1">
        <v>470.75</v>
      </c>
      <c r="AD80" s="1">
        <v>-1480.14663461502</v>
      </c>
      <c r="AE80" s="1" t="s">
        <v>50</v>
      </c>
      <c r="AF80" s="11">
        <f t="shared" si="3"/>
        <v>0.009280742459</v>
      </c>
      <c r="AG80" s="11">
        <f t="shared" si="4"/>
        <v>0.03846153846</v>
      </c>
      <c r="AH80" s="10">
        <f t="shared" si="5"/>
        <v>33.15384615</v>
      </c>
      <c r="AI80" s="12">
        <f t="shared" si="6"/>
        <v>-3.144230769</v>
      </c>
      <c r="AJ80" s="11">
        <f t="shared" si="7"/>
        <v>0.003265976309</v>
      </c>
      <c r="AK80" s="11">
        <f t="shared" si="8"/>
        <v>0.02666827866</v>
      </c>
      <c r="AL80" s="11">
        <f t="shared" si="9"/>
        <v>1.086099307</v>
      </c>
      <c r="AM80" s="13">
        <f t="shared" si="10"/>
        <v>0.8612824705</v>
      </c>
      <c r="AN80" s="14">
        <f t="shared" si="11"/>
        <v>0.4150348028</v>
      </c>
      <c r="AO80" s="14">
        <f t="shared" si="12"/>
        <v>357.76</v>
      </c>
      <c r="AP80" s="15">
        <f t="shared" si="13"/>
        <v>-1124.88</v>
      </c>
      <c r="AQ80" s="16">
        <f t="shared" si="14"/>
        <v>-2710.326923</v>
      </c>
      <c r="AR80" s="11">
        <f t="shared" si="15"/>
        <v>0.86</v>
      </c>
    </row>
    <row r="81">
      <c r="A81" s="1" t="s">
        <v>44</v>
      </c>
      <c r="B81" s="1" t="s">
        <v>177</v>
      </c>
      <c r="C81" s="1">
        <v>1.24170767729247E14</v>
      </c>
      <c r="D81" s="1" t="s">
        <v>46</v>
      </c>
      <c r="E81" s="1" t="s">
        <v>47</v>
      </c>
      <c r="F81" s="1" t="s">
        <v>105</v>
      </c>
      <c r="G81" s="1">
        <v>43560.0</v>
      </c>
      <c r="H81" s="1">
        <v>43804.0</v>
      </c>
      <c r="I81" s="1">
        <v>3.0</v>
      </c>
      <c r="J81" s="1" t="s">
        <v>49</v>
      </c>
      <c r="K81" s="1">
        <v>201938.0</v>
      </c>
      <c r="L81" s="2">
        <v>43724.0</v>
      </c>
      <c r="M81" s="2">
        <v>43730.0</v>
      </c>
      <c r="N81" s="2">
        <v>43724.0</v>
      </c>
      <c r="O81" s="2">
        <v>43730.0</v>
      </c>
      <c r="P81" s="1">
        <v>1.0</v>
      </c>
      <c r="Q81" s="1">
        <v>138.0</v>
      </c>
      <c r="R81" s="10">
        <f t="shared" si="1"/>
        <v>0.1448058762</v>
      </c>
      <c r="S81" s="11">
        <f t="shared" si="2"/>
        <v>2.606505771</v>
      </c>
      <c r="T81" s="1">
        <v>0.4</v>
      </c>
      <c r="U81" s="1">
        <v>5.0</v>
      </c>
      <c r="V81" s="1">
        <v>333.34</v>
      </c>
      <c r="W81" s="1">
        <v>953.0</v>
      </c>
      <c r="X81" s="1">
        <v>23.69</v>
      </c>
      <c r="Y81" s="1">
        <v>18.0</v>
      </c>
      <c r="Z81" s="1">
        <v>1067.42</v>
      </c>
      <c r="AA81" s="1">
        <v>18.0</v>
      </c>
      <c r="AB81" s="1">
        <v>-16.528985507232</v>
      </c>
      <c r="AC81" s="1">
        <v>1067.42</v>
      </c>
      <c r="AD81" s="1">
        <v>-980.18720611831</v>
      </c>
      <c r="AE81" s="1" t="s">
        <v>50</v>
      </c>
      <c r="AF81" s="11">
        <f t="shared" si="3"/>
        <v>0.01888772298</v>
      </c>
      <c r="AG81" s="11">
        <f t="shared" si="4"/>
        <v>0.03623188406</v>
      </c>
      <c r="AH81" s="10">
        <f t="shared" si="5"/>
        <v>34.52898551</v>
      </c>
      <c r="AI81" s="12">
        <f t="shared" si="6"/>
        <v>-0.9182769726</v>
      </c>
      <c r="AJ81" s="11">
        <f t="shared" si="7"/>
        <v>0.00440963565</v>
      </c>
      <c r="AK81" s="11">
        <f t="shared" si="8"/>
        <v>0.01590714329</v>
      </c>
      <c r="AL81" s="11">
        <f t="shared" si="9"/>
        <v>1.050713504</v>
      </c>
      <c r="AM81" s="13">
        <f t="shared" si="10"/>
        <v>0.8533049041</v>
      </c>
      <c r="AN81" s="14">
        <f t="shared" si="11"/>
        <v>2.215529906</v>
      </c>
      <c r="AO81" s="14">
        <f t="shared" si="12"/>
        <v>2111.4</v>
      </c>
      <c r="AP81" s="15">
        <f t="shared" si="13"/>
        <v>-1938.85</v>
      </c>
      <c r="AQ81" s="16">
        <f t="shared" si="14"/>
        <v>-875.1179549</v>
      </c>
      <c r="AR81" s="11">
        <f t="shared" si="15"/>
        <v>0.85</v>
      </c>
    </row>
    <row r="82">
      <c r="A82" s="1" t="s">
        <v>44</v>
      </c>
      <c r="B82" s="1" t="s">
        <v>178</v>
      </c>
      <c r="C82" s="1">
        <v>1.24170767729247E14</v>
      </c>
      <c r="D82" s="1" t="s">
        <v>46</v>
      </c>
      <c r="E82" s="1" t="s">
        <v>47</v>
      </c>
      <c r="F82" s="1" t="s">
        <v>111</v>
      </c>
      <c r="G82" s="1">
        <v>43560.0</v>
      </c>
      <c r="H82" s="1">
        <v>43804.0</v>
      </c>
      <c r="I82" s="1">
        <v>3.0</v>
      </c>
      <c r="J82" s="1" t="s">
        <v>49</v>
      </c>
      <c r="K82" s="1">
        <v>201938.0</v>
      </c>
      <c r="L82" s="2">
        <v>43724.0</v>
      </c>
      <c r="M82" s="2">
        <v>43730.0</v>
      </c>
      <c r="N82" s="2">
        <v>43724.0</v>
      </c>
      <c r="O82" s="2">
        <v>43730.0</v>
      </c>
      <c r="P82" s="1">
        <v>1.0</v>
      </c>
      <c r="Q82" s="1">
        <v>590.0</v>
      </c>
      <c r="R82" s="10">
        <f t="shared" si="1"/>
        <v>0.04921588255</v>
      </c>
      <c r="S82" s="11">
        <f t="shared" si="2"/>
        <v>2.362362362</v>
      </c>
      <c r="T82" s="1">
        <v>4.67</v>
      </c>
      <c r="U82" s="1">
        <v>3.0</v>
      </c>
      <c r="V82" s="1">
        <v>109.11</v>
      </c>
      <c r="W82" s="1">
        <v>11988.0</v>
      </c>
      <c r="X82" s="1">
        <v>632.25</v>
      </c>
      <c r="Y82" s="1">
        <v>48.0</v>
      </c>
      <c r="Z82" s="1">
        <v>3611.66</v>
      </c>
      <c r="AA82" s="1">
        <v>48.0</v>
      </c>
      <c r="AB82" s="1">
        <v>-12.955932203376</v>
      </c>
      <c r="AC82" s="1">
        <v>3611.66</v>
      </c>
      <c r="AD82" s="1">
        <v>-974.842127117603</v>
      </c>
      <c r="AE82" s="1" t="s">
        <v>50</v>
      </c>
      <c r="AF82" s="11">
        <f t="shared" si="3"/>
        <v>0.004004004004</v>
      </c>
      <c r="AG82" s="11">
        <f t="shared" si="4"/>
        <v>0.005084745763</v>
      </c>
      <c r="AH82" s="10">
        <f t="shared" si="5"/>
        <v>60.9559322</v>
      </c>
      <c r="AI82" s="12">
        <f t="shared" si="6"/>
        <v>-0.2699152542</v>
      </c>
      <c r="AJ82" s="11">
        <f t="shared" si="7"/>
        <v>0.0005767700235</v>
      </c>
      <c r="AK82" s="11">
        <f t="shared" si="8"/>
        <v>0.002928206232</v>
      </c>
      <c r="AL82" s="11">
        <f t="shared" si="9"/>
        <v>0.3621219546</v>
      </c>
      <c r="AM82" s="13">
        <f t="shared" si="10"/>
        <v>0.641369551</v>
      </c>
      <c r="AN82" s="14">
        <f t="shared" si="11"/>
        <v>1.511911912</v>
      </c>
      <c r="AO82" s="14">
        <f t="shared" si="12"/>
        <v>18124.8</v>
      </c>
      <c r="AP82" s="15">
        <f t="shared" si="13"/>
        <v>-4892.16</v>
      </c>
      <c r="AQ82" s="16">
        <f t="shared" si="14"/>
        <v>-3235.744068</v>
      </c>
      <c r="AR82" s="11" t="str">
        <f t="shared" si="15"/>
        <v/>
      </c>
    </row>
    <row r="83">
      <c r="A83" s="1" t="s">
        <v>44</v>
      </c>
      <c r="B83" s="1" t="s">
        <v>179</v>
      </c>
      <c r="C83" s="1">
        <v>1.24170767729247E14</v>
      </c>
      <c r="D83" s="1" t="s">
        <v>46</v>
      </c>
      <c r="E83" s="1" t="s">
        <v>47</v>
      </c>
      <c r="F83" s="1" t="s">
        <v>58</v>
      </c>
      <c r="G83" s="1">
        <v>43560.0</v>
      </c>
      <c r="H83" s="1">
        <v>43804.0</v>
      </c>
      <c r="I83" s="1">
        <v>3.0</v>
      </c>
      <c r="J83" s="1" t="s">
        <v>49</v>
      </c>
      <c r="K83" s="1">
        <v>201938.0</v>
      </c>
      <c r="L83" s="2">
        <v>43724.0</v>
      </c>
      <c r="M83" s="2">
        <v>43730.0</v>
      </c>
      <c r="N83" s="2">
        <v>43724.0</v>
      </c>
      <c r="O83" s="2">
        <v>43730.0</v>
      </c>
      <c r="P83" s="1">
        <v>1.0</v>
      </c>
      <c r="Q83" s="1">
        <v>22.0</v>
      </c>
      <c r="R83" s="10">
        <f t="shared" si="1"/>
        <v>0.03009575923</v>
      </c>
      <c r="S83" s="11">
        <f t="shared" si="2"/>
        <v>1.294117647</v>
      </c>
      <c r="T83" s="1">
        <v>0.27</v>
      </c>
      <c r="U83" s="1">
        <v>1.0</v>
      </c>
      <c r="V83" s="1">
        <v>44.99</v>
      </c>
      <c r="W83" s="1">
        <v>731.0</v>
      </c>
      <c r="X83" s="1">
        <v>177.42</v>
      </c>
      <c r="Y83" s="1">
        <v>43.0</v>
      </c>
      <c r="Z83" s="1">
        <v>3051.96</v>
      </c>
      <c r="AA83" s="1">
        <v>43.0</v>
      </c>
      <c r="AB83" s="1">
        <v>9.772727272696</v>
      </c>
      <c r="AC83" s="1">
        <v>3051.96</v>
      </c>
      <c r="AD83" s="1">
        <v>693.627272725053</v>
      </c>
      <c r="AE83" s="1" t="s">
        <v>50</v>
      </c>
      <c r="AF83" s="11">
        <f t="shared" si="3"/>
        <v>0.05882352941</v>
      </c>
      <c r="AG83" s="11">
        <f t="shared" si="4"/>
        <v>0.04545454545</v>
      </c>
      <c r="AH83" s="10">
        <f t="shared" si="5"/>
        <v>33.22727273</v>
      </c>
      <c r="AI83" s="12">
        <f t="shared" si="6"/>
        <v>0.2272727273</v>
      </c>
      <c r="AJ83" s="11">
        <f t="shared" si="7"/>
        <v>0.008702667311</v>
      </c>
      <c r="AK83" s="11">
        <f t="shared" si="8"/>
        <v>0.04440947368</v>
      </c>
      <c r="AL83" s="11">
        <f t="shared" si="9"/>
        <v>-0.2954200887</v>
      </c>
      <c r="AM83" s="13">
        <f t="shared" si="10"/>
        <v>0.3838364946</v>
      </c>
      <c r="AN83" s="14">
        <f t="shared" si="11"/>
        <v>0.8023529412</v>
      </c>
      <c r="AO83" s="14">
        <f t="shared" si="12"/>
        <v>586.52</v>
      </c>
      <c r="AP83" s="15">
        <f t="shared" si="13"/>
        <v>133.3</v>
      </c>
      <c r="AQ83" s="16">
        <f t="shared" si="14"/>
        <v>166.1363636</v>
      </c>
      <c r="AR83" s="11" t="str">
        <f t="shared" si="15"/>
        <v/>
      </c>
    </row>
    <row r="84">
      <c r="A84" s="1" t="s">
        <v>53</v>
      </c>
      <c r="B84" s="1" t="s">
        <v>180</v>
      </c>
      <c r="C84" s="1">
        <v>1.24170767729247E14</v>
      </c>
      <c r="D84" s="1" t="s">
        <v>46</v>
      </c>
      <c r="E84" s="1" t="s">
        <v>55</v>
      </c>
      <c r="F84" s="1" t="s">
        <v>97</v>
      </c>
      <c r="G84" s="1">
        <v>43560.0</v>
      </c>
      <c r="H84" s="1">
        <v>43804.0</v>
      </c>
      <c r="I84" s="1">
        <v>3.0</v>
      </c>
      <c r="J84" s="1" t="s">
        <v>49</v>
      </c>
      <c r="K84" s="1">
        <v>201938.0</v>
      </c>
      <c r="L84" s="2">
        <v>43724.0</v>
      </c>
      <c r="M84" s="2">
        <v>43730.0</v>
      </c>
      <c r="N84" s="2">
        <v>43724.0</v>
      </c>
      <c r="O84" s="2">
        <v>43730.0</v>
      </c>
      <c r="P84" s="1">
        <v>1.0</v>
      </c>
      <c r="Q84" s="1">
        <v>98880.0</v>
      </c>
      <c r="R84" s="10">
        <f t="shared" si="1"/>
        <v>0.1601033677</v>
      </c>
      <c r="S84" s="11">
        <f t="shared" si="2"/>
        <v>99.74439808</v>
      </c>
      <c r="T84" s="1">
        <v>171.15</v>
      </c>
      <c r="U84" s="1">
        <v>16.0</v>
      </c>
      <c r="V84" s="1">
        <v>1002.86</v>
      </c>
      <c r="W84" s="1">
        <v>617601.0</v>
      </c>
      <c r="X84" s="1">
        <v>8829.8</v>
      </c>
      <c r="Y84" s="1">
        <v>623.0</v>
      </c>
      <c r="Z84" s="1">
        <v>37136.13</v>
      </c>
      <c r="AA84" s="1">
        <v>623.0</v>
      </c>
      <c r="AB84" s="1">
        <v>523.064563106505</v>
      </c>
      <c r="AC84" s="1">
        <v>37136.13</v>
      </c>
      <c r="AD84" s="1">
        <v>31179.1229757887</v>
      </c>
      <c r="AE84" s="1" t="s">
        <v>50</v>
      </c>
      <c r="AF84" s="11">
        <f t="shared" si="3"/>
        <v>0.00100874189</v>
      </c>
      <c r="AG84" s="11">
        <f t="shared" si="4"/>
        <v>0.0001618122977</v>
      </c>
      <c r="AH84" s="10">
        <f t="shared" si="5"/>
        <v>99.93543689</v>
      </c>
      <c r="AI84" s="12">
        <f t="shared" si="6"/>
        <v>0.8395899889</v>
      </c>
      <c r="AJ84" s="11">
        <f t="shared" si="7"/>
        <v>0.00004039400145</v>
      </c>
      <c r="AK84" s="11">
        <f t="shared" si="8"/>
        <v>0.0000404498014</v>
      </c>
      <c r="AL84" s="11">
        <f t="shared" si="9"/>
        <v>-14.81547117</v>
      </c>
      <c r="AM84" s="13">
        <f t="shared" si="10"/>
        <v>0</v>
      </c>
      <c r="AN84" s="14">
        <f t="shared" si="11"/>
        <v>99.74439808</v>
      </c>
      <c r="AO84" s="14">
        <f t="shared" si="12"/>
        <v>61602240</v>
      </c>
      <c r="AP84" s="15">
        <f t="shared" si="13"/>
        <v>51720624</v>
      </c>
      <c r="AQ84" s="16">
        <f t="shared" si="14"/>
        <v>518531.6168</v>
      </c>
      <c r="AR84" s="11">
        <f t="shared" si="15"/>
        <v>1</v>
      </c>
    </row>
    <row r="85">
      <c r="A85" s="1" t="s">
        <v>44</v>
      </c>
      <c r="B85" s="1" t="s">
        <v>181</v>
      </c>
      <c r="C85" s="1">
        <v>1.24170767729247E14</v>
      </c>
      <c r="D85" s="1" t="s">
        <v>46</v>
      </c>
      <c r="E85" s="1" t="s">
        <v>47</v>
      </c>
      <c r="F85" s="1" t="s">
        <v>89</v>
      </c>
      <c r="G85" s="1">
        <v>43560.0</v>
      </c>
      <c r="H85" s="1">
        <v>43804.0</v>
      </c>
      <c r="I85" s="1">
        <v>3.0</v>
      </c>
      <c r="J85" s="1" t="s">
        <v>49</v>
      </c>
      <c r="K85" s="1">
        <v>201938.0</v>
      </c>
      <c r="L85" s="2">
        <v>43724.0</v>
      </c>
      <c r="M85" s="2">
        <v>43730.0</v>
      </c>
      <c r="N85" s="2">
        <v>43724.0</v>
      </c>
      <c r="O85" s="2">
        <v>43730.0</v>
      </c>
      <c r="P85" s="1">
        <v>1.0</v>
      </c>
      <c r="Q85" s="1">
        <v>307.0</v>
      </c>
      <c r="R85" s="10">
        <f t="shared" si="1"/>
        <v>0.4336158192</v>
      </c>
      <c r="S85" s="11">
        <f t="shared" si="2"/>
        <v>0.4336158192</v>
      </c>
      <c r="T85" s="1">
        <v>0.74</v>
      </c>
      <c r="U85" s="1">
        <v>0.0</v>
      </c>
      <c r="V85" s="1">
        <v>0.0</v>
      </c>
      <c r="W85" s="1">
        <v>708.0</v>
      </c>
      <c r="X85" s="1">
        <v>6.54</v>
      </c>
      <c r="Y85" s="1">
        <v>1.0</v>
      </c>
      <c r="Z85" s="1">
        <v>36.5</v>
      </c>
      <c r="AA85" s="1">
        <v>1.0</v>
      </c>
      <c r="AB85" s="1">
        <v>1.0</v>
      </c>
      <c r="AC85" s="1">
        <v>36.5</v>
      </c>
      <c r="AD85" s="1">
        <v>36.5</v>
      </c>
      <c r="AE85" s="1" t="s">
        <v>50</v>
      </c>
      <c r="AF85" s="11">
        <f t="shared" si="3"/>
        <v>0.001412429379</v>
      </c>
      <c r="AG85" s="11">
        <f t="shared" si="4"/>
        <v>0</v>
      </c>
      <c r="AH85" s="10">
        <f t="shared" si="5"/>
        <v>0</v>
      </c>
      <c r="AI85" s="12">
        <f t="shared" si="6"/>
        <v>1</v>
      </c>
      <c r="AJ85" s="11">
        <f t="shared" si="7"/>
        <v>0.001411431548</v>
      </c>
      <c r="AK85" s="11">
        <f t="shared" si="8"/>
        <v>0</v>
      </c>
      <c r="AL85" s="11">
        <f t="shared" si="9"/>
        <v>-1.000706964</v>
      </c>
      <c r="AM85" s="13">
        <f t="shared" si="10"/>
        <v>0.5</v>
      </c>
      <c r="AN85" s="14">
        <f t="shared" si="11"/>
        <v>0.2168079096</v>
      </c>
      <c r="AO85" s="14">
        <f t="shared" si="12"/>
        <v>153.5</v>
      </c>
      <c r="AP85" s="15">
        <f t="shared" si="13"/>
        <v>153.5</v>
      </c>
      <c r="AQ85" s="16">
        <f t="shared" si="14"/>
        <v>708</v>
      </c>
      <c r="AR85" s="11" t="str">
        <f t="shared" si="15"/>
        <v/>
      </c>
    </row>
    <row r="86">
      <c r="A86" s="1" t="s">
        <v>53</v>
      </c>
      <c r="B86" s="1" t="s">
        <v>182</v>
      </c>
      <c r="C86" s="1">
        <v>1.24170767729247E14</v>
      </c>
      <c r="D86" s="1" t="s">
        <v>46</v>
      </c>
      <c r="E86" s="1" t="s">
        <v>55</v>
      </c>
      <c r="F86" s="1" t="s">
        <v>127</v>
      </c>
      <c r="G86" s="1">
        <v>43560.0</v>
      </c>
      <c r="H86" s="1">
        <v>43804.0</v>
      </c>
      <c r="I86" s="1">
        <v>3.0</v>
      </c>
      <c r="J86" s="1" t="s">
        <v>49</v>
      </c>
      <c r="K86" s="1">
        <v>201938.0</v>
      </c>
      <c r="L86" s="2">
        <v>43724.0</v>
      </c>
      <c r="M86" s="2">
        <v>43730.0</v>
      </c>
      <c r="N86" s="2">
        <v>43724.0</v>
      </c>
      <c r="O86" s="2">
        <v>43730.0</v>
      </c>
      <c r="P86" s="1">
        <v>1.0</v>
      </c>
      <c r="Q86" s="1">
        <v>9918.0</v>
      </c>
      <c r="R86" s="10">
        <f t="shared" si="1"/>
        <v>0.08934491208</v>
      </c>
      <c r="S86" s="11">
        <f t="shared" si="2"/>
        <v>6.522178582</v>
      </c>
      <c r="T86" s="1">
        <v>19.41</v>
      </c>
      <c r="U86" s="1">
        <v>4.0</v>
      </c>
      <c r="V86" s="1">
        <v>114.15</v>
      </c>
      <c r="W86" s="1">
        <v>111008.0</v>
      </c>
      <c r="X86" s="1">
        <v>1445.29</v>
      </c>
      <c r="Y86" s="1">
        <v>73.0</v>
      </c>
      <c r="Z86" s="1">
        <v>4458.25</v>
      </c>
      <c r="AA86" s="1">
        <v>73.0</v>
      </c>
      <c r="AB86" s="1">
        <v>28.229683403809</v>
      </c>
      <c r="AC86" s="1">
        <v>4458.25</v>
      </c>
      <c r="AD86" s="1">
        <v>1724.04090458947</v>
      </c>
      <c r="AE86" s="1" t="s">
        <v>50</v>
      </c>
      <c r="AF86" s="11">
        <f t="shared" si="3"/>
        <v>0.0006576102623</v>
      </c>
      <c r="AG86" s="11">
        <f t="shared" si="4"/>
        <v>0.0004033071184</v>
      </c>
      <c r="AH86" s="10">
        <f t="shared" si="5"/>
        <v>44.7703166</v>
      </c>
      <c r="AI86" s="12">
        <f t="shared" si="6"/>
        <v>0.3867079918</v>
      </c>
      <c r="AJ86" s="11">
        <f t="shared" si="7"/>
        <v>0.00007694214805</v>
      </c>
      <c r="AK86" s="11">
        <f t="shared" si="8"/>
        <v>0.0002016128909</v>
      </c>
      <c r="AL86" s="11">
        <f t="shared" si="9"/>
        <v>-1.178443124</v>
      </c>
      <c r="AM86" s="13">
        <f t="shared" si="10"/>
        <v>0.1193099971</v>
      </c>
      <c r="AN86" s="14">
        <f t="shared" si="11"/>
        <v>5.739517152</v>
      </c>
      <c r="AO86" s="14">
        <f t="shared" si="12"/>
        <v>637132.32</v>
      </c>
      <c r="AP86" s="15">
        <f t="shared" si="13"/>
        <v>246384.16</v>
      </c>
      <c r="AQ86" s="16">
        <f t="shared" si="14"/>
        <v>42927.68076</v>
      </c>
      <c r="AR86" s="11">
        <f t="shared" si="15"/>
        <v>0.88</v>
      </c>
    </row>
    <row r="87">
      <c r="A87" s="1" t="s">
        <v>44</v>
      </c>
      <c r="B87" s="1" t="s">
        <v>183</v>
      </c>
      <c r="C87" s="1">
        <v>1.24170767729247E14</v>
      </c>
      <c r="D87" s="1" t="s">
        <v>46</v>
      </c>
      <c r="E87" s="1" t="s">
        <v>47</v>
      </c>
      <c r="F87" s="1" t="s">
        <v>85</v>
      </c>
      <c r="G87" s="1">
        <v>43560.0</v>
      </c>
      <c r="H87" s="1">
        <v>43804.0</v>
      </c>
      <c r="I87" s="1">
        <v>3.0</v>
      </c>
      <c r="J87" s="1" t="s">
        <v>49</v>
      </c>
      <c r="K87" s="1">
        <v>201938.0</v>
      </c>
      <c r="L87" s="2">
        <v>43724.0</v>
      </c>
      <c r="M87" s="2">
        <v>43730.0</v>
      </c>
      <c r="N87" s="2">
        <v>43724.0</v>
      </c>
      <c r="O87" s="2">
        <v>43730.0</v>
      </c>
      <c r="P87" s="1">
        <v>1.0</v>
      </c>
      <c r="Q87" s="1">
        <v>15060.0</v>
      </c>
      <c r="R87" s="10">
        <f t="shared" si="1"/>
        <v>0.2046195652</v>
      </c>
      <c r="S87" s="11">
        <f t="shared" si="2"/>
        <v>12.48179348</v>
      </c>
      <c r="T87" s="1">
        <v>18.95</v>
      </c>
      <c r="U87" s="1">
        <v>2.0</v>
      </c>
      <c r="V87" s="1">
        <v>156.19</v>
      </c>
      <c r="W87" s="1">
        <v>73600.0</v>
      </c>
      <c r="X87" s="1">
        <v>731.77</v>
      </c>
      <c r="Y87" s="1">
        <v>61.0</v>
      </c>
      <c r="Z87" s="1">
        <v>3705.47</v>
      </c>
      <c r="AA87" s="1">
        <v>61.0</v>
      </c>
      <c r="AB87" s="1">
        <v>51.225763612173</v>
      </c>
      <c r="AC87" s="1">
        <v>3705.47</v>
      </c>
      <c r="AD87" s="1">
        <v>3111.73000478686</v>
      </c>
      <c r="AE87" s="1" t="s">
        <v>50</v>
      </c>
      <c r="AF87" s="11">
        <f t="shared" si="3"/>
        <v>0.0008288043478</v>
      </c>
      <c r="AG87" s="11">
        <f t="shared" si="4"/>
        <v>0.0001328021248</v>
      </c>
      <c r="AH87" s="10">
        <f t="shared" si="5"/>
        <v>9.774236388</v>
      </c>
      <c r="AI87" s="12">
        <f t="shared" si="6"/>
        <v>0.8397666166</v>
      </c>
      <c r="AJ87" s="11">
        <f t="shared" si="7"/>
        <v>0.0001060735383</v>
      </c>
      <c r="AK87" s="11">
        <f t="shared" si="8"/>
        <v>0.00009389904741</v>
      </c>
      <c r="AL87" s="11">
        <f t="shared" si="9"/>
        <v>-4.91305697</v>
      </c>
      <c r="AM87" s="13">
        <f t="shared" si="10"/>
        <v>0.000000448336041</v>
      </c>
      <c r="AN87" s="14">
        <f t="shared" si="11"/>
        <v>12.48179348</v>
      </c>
      <c r="AO87" s="14">
        <f t="shared" si="12"/>
        <v>918660</v>
      </c>
      <c r="AP87" s="15">
        <f t="shared" si="13"/>
        <v>771460</v>
      </c>
      <c r="AQ87" s="16">
        <f t="shared" si="14"/>
        <v>61806.82298</v>
      </c>
      <c r="AR87" s="11">
        <f t="shared" si="15"/>
        <v>1</v>
      </c>
    </row>
    <row r="88">
      <c r="A88" s="1" t="s">
        <v>44</v>
      </c>
      <c r="B88" s="1" t="s">
        <v>184</v>
      </c>
      <c r="C88" s="1">
        <v>1.24170767729247E14</v>
      </c>
      <c r="D88" s="1" t="s">
        <v>46</v>
      </c>
      <c r="E88" s="1" t="s">
        <v>47</v>
      </c>
      <c r="F88" s="1" t="s">
        <v>52</v>
      </c>
      <c r="G88" s="1">
        <v>43560.0</v>
      </c>
      <c r="H88" s="1">
        <v>43804.0</v>
      </c>
      <c r="I88" s="1">
        <v>3.0</v>
      </c>
      <c r="J88" s="1" t="s">
        <v>49</v>
      </c>
      <c r="K88" s="1">
        <v>201938.0</v>
      </c>
      <c r="L88" s="2">
        <v>43724.0</v>
      </c>
      <c r="M88" s="2">
        <v>43730.0</v>
      </c>
      <c r="N88" s="2">
        <v>43724.0</v>
      </c>
      <c r="O88" s="2">
        <v>43730.0</v>
      </c>
      <c r="P88" s="1">
        <v>1.0</v>
      </c>
      <c r="Q88" s="1">
        <v>1135.0</v>
      </c>
      <c r="R88" s="10">
        <f t="shared" si="1"/>
        <v>0.1019949676</v>
      </c>
      <c r="S88" s="11">
        <f t="shared" si="2"/>
        <v>4.79376348</v>
      </c>
      <c r="T88" s="1">
        <v>2.59</v>
      </c>
      <c r="U88" s="1">
        <v>1.0</v>
      </c>
      <c r="V88" s="1">
        <v>97.08</v>
      </c>
      <c r="W88" s="1">
        <v>11128.0</v>
      </c>
      <c r="X88" s="1">
        <v>135.01</v>
      </c>
      <c r="Y88" s="1">
        <v>47.0</v>
      </c>
      <c r="Z88" s="1">
        <v>2816.33</v>
      </c>
      <c r="AA88" s="1">
        <v>47.0</v>
      </c>
      <c r="AB88" s="1">
        <v>37.1955947136349</v>
      </c>
      <c r="AC88" s="1">
        <v>2816.33</v>
      </c>
      <c r="AD88" s="1">
        <v>2228.8312608479</v>
      </c>
      <c r="AE88" s="1" t="s">
        <v>50</v>
      </c>
      <c r="AF88" s="11">
        <f t="shared" si="3"/>
        <v>0.004223580158</v>
      </c>
      <c r="AG88" s="11">
        <f t="shared" si="4"/>
        <v>0.0008810572687</v>
      </c>
      <c r="AH88" s="10">
        <f t="shared" si="5"/>
        <v>9.804405286</v>
      </c>
      <c r="AI88" s="12">
        <f t="shared" si="6"/>
        <v>0.7913956322</v>
      </c>
      <c r="AJ88" s="11">
        <f t="shared" si="7"/>
        <v>0.0006147700915</v>
      </c>
      <c r="AK88" s="11">
        <f t="shared" si="8"/>
        <v>0.0008806690522</v>
      </c>
      <c r="AL88" s="11">
        <f t="shared" si="9"/>
        <v>-3.112159018</v>
      </c>
      <c r="AM88" s="13">
        <f t="shared" si="10"/>
        <v>0.0009286221424</v>
      </c>
      <c r="AN88" s="14">
        <f t="shared" si="11"/>
        <v>4.79376348</v>
      </c>
      <c r="AO88" s="14">
        <f t="shared" si="12"/>
        <v>53345</v>
      </c>
      <c r="AP88" s="15">
        <f t="shared" si="13"/>
        <v>42217</v>
      </c>
      <c r="AQ88" s="16">
        <f t="shared" si="14"/>
        <v>8806.650595</v>
      </c>
      <c r="AR88" s="11">
        <f t="shared" si="15"/>
        <v>1</v>
      </c>
    </row>
    <row r="89">
      <c r="A89" s="1" t="s">
        <v>44</v>
      </c>
      <c r="B89" s="1" t="s">
        <v>185</v>
      </c>
      <c r="C89" s="1">
        <v>1.24170767729247E14</v>
      </c>
      <c r="D89" s="1" t="s">
        <v>46</v>
      </c>
      <c r="E89" s="1" t="s">
        <v>47</v>
      </c>
      <c r="F89" s="1" t="s">
        <v>122</v>
      </c>
      <c r="G89" s="1">
        <v>43560.0</v>
      </c>
      <c r="H89" s="1">
        <v>43804.0</v>
      </c>
      <c r="I89" s="1">
        <v>3.0</v>
      </c>
      <c r="J89" s="1" t="s">
        <v>49</v>
      </c>
      <c r="K89" s="1">
        <v>201938.0</v>
      </c>
      <c r="L89" s="2">
        <v>43724.0</v>
      </c>
      <c r="M89" s="2">
        <v>43730.0</v>
      </c>
      <c r="N89" s="2">
        <v>43724.0</v>
      </c>
      <c r="O89" s="2">
        <v>43730.0</v>
      </c>
      <c r="P89" s="1">
        <v>1.0</v>
      </c>
      <c r="Q89" s="1">
        <v>416.0</v>
      </c>
      <c r="R89" s="10">
        <f t="shared" si="1"/>
        <v>0.4430244941</v>
      </c>
      <c r="S89" s="11">
        <f t="shared" si="2"/>
        <v>0.4430244941</v>
      </c>
      <c r="T89" s="1">
        <v>0.68</v>
      </c>
      <c r="U89" s="1">
        <v>2.0</v>
      </c>
      <c r="V89" s="1">
        <v>89.93</v>
      </c>
      <c r="W89" s="1">
        <v>939.0</v>
      </c>
      <c r="X89" s="1">
        <v>6.93</v>
      </c>
      <c r="Y89" s="1">
        <v>1.0</v>
      </c>
      <c r="Z89" s="1">
        <v>0.0</v>
      </c>
      <c r="AA89" s="1">
        <v>1.0</v>
      </c>
      <c r="AB89" s="1">
        <v>-3.514423076921</v>
      </c>
      <c r="AC89" s="1">
        <v>0.0</v>
      </c>
      <c r="AD89" s="1">
        <v>0.0</v>
      </c>
      <c r="AE89" s="1" t="s">
        <v>50</v>
      </c>
      <c r="AF89" s="11">
        <f t="shared" si="3"/>
        <v>0.001064962726</v>
      </c>
      <c r="AG89" s="11">
        <f t="shared" si="4"/>
        <v>0.004807692308</v>
      </c>
      <c r="AH89" s="10">
        <f t="shared" si="5"/>
        <v>4.514423077</v>
      </c>
      <c r="AI89" s="12">
        <f t="shared" si="6"/>
        <v>-3.514423077</v>
      </c>
      <c r="AJ89" s="11">
        <f t="shared" si="7"/>
        <v>0.001064395502</v>
      </c>
      <c r="AK89" s="11">
        <f t="shared" si="8"/>
        <v>0.003391369987</v>
      </c>
      <c r="AL89" s="11">
        <f t="shared" si="9"/>
        <v>1.052961211</v>
      </c>
      <c r="AM89" s="13">
        <f t="shared" si="10"/>
        <v>0.853820615</v>
      </c>
      <c r="AN89" s="14">
        <f t="shared" si="11"/>
        <v>0.37657082</v>
      </c>
      <c r="AO89" s="14">
        <f t="shared" si="12"/>
        <v>353.6</v>
      </c>
      <c r="AP89" s="15">
        <f t="shared" si="13"/>
        <v>-1242.7</v>
      </c>
      <c r="AQ89" s="16">
        <f t="shared" si="14"/>
        <v>-3300.043269</v>
      </c>
      <c r="AR89" s="11">
        <f t="shared" si="15"/>
        <v>0.85</v>
      </c>
    </row>
    <row r="90">
      <c r="A90" s="1" t="s">
        <v>53</v>
      </c>
      <c r="B90" s="1" t="s">
        <v>186</v>
      </c>
      <c r="C90" s="1">
        <v>1.24170767729247E14</v>
      </c>
      <c r="D90" s="1" t="s">
        <v>46</v>
      </c>
      <c r="E90" s="1" t="s">
        <v>55</v>
      </c>
      <c r="F90" s="1" t="s">
        <v>62</v>
      </c>
      <c r="G90" s="1">
        <v>43560.0</v>
      </c>
      <c r="H90" s="1">
        <v>43804.0</v>
      </c>
      <c r="I90" s="1">
        <v>3.0</v>
      </c>
      <c r="J90" s="1" t="s">
        <v>49</v>
      </c>
      <c r="K90" s="1">
        <v>201938.0</v>
      </c>
      <c r="L90" s="2">
        <v>43724.0</v>
      </c>
      <c r="M90" s="2">
        <v>43730.0</v>
      </c>
      <c r="N90" s="2">
        <v>43724.0</v>
      </c>
      <c r="O90" s="2">
        <v>43730.0</v>
      </c>
      <c r="P90" s="1">
        <v>1.0</v>
      </c>
      <c r="Q90" s="1">
        <v>219.0</v>
      </c>
      <c r="R90" s="10">
        <f t="shared" si="1"/>
        <v>0.04259043174</v>
      </c>
      <c r="S90" s="11">
        <f t="shared" si="2"/>
        <v>8.049591599</v>
      </c>
      <c r="T90" s="1">
        <v>2.28</v>
      </c>
      <c r="U90" s="1">
        <v>15.0</v>
      </c>
      <c r="V90" s="1">
        <v>625.13</v>
      </c>
      <c r="W90" s="1">
        <v>5142.0</v>
      </c>
      <c r="X90" s="1">
        <v>975.25</v>
      </c>
      <c r="Y90" s="1">
        <v>189.0</v>
      </c>
      <c r="Z90" s="1">
        <v>12199.4</v>
      </c>
      <c r="AA90" s="1">
        <v>189.0</v>
      </c>
      <c r="AB90" s="1">
        <v>-163.191780821853</v>
      </c>
      <c r="AC90" s="1">
        <v>12199.4</v>
      </c>
      <c r="AD90" s="1">
        <v>-10533.5545553339</v>
      </c>
      <c r="AE90" s="1" t="s">
        <v>50</v>
      </c>
      <c r="AF90" s="11">
        <f t="shared" si="3"/>
        <v>0.03675612602</v>
      </c>
      <c r="AG90" s="11">
        <f t="shared" si="4"/>
        <v>0.06849315068</v>
      </c>
      <c r="AH90" s="10">
        <f t="shared" si="5"/>
        <v>352.1917808</v>
      </c>
      <c r="AI90" s="12">
        <f t="shared" si="6"/>
        <v>-0.8634485758</v>
      </c>
      <c r="AJ90" s="11">
        <f t="shared" si="7"/>
        <v>0.002624018893</v>
      </c>
      <c r="AK90" s="11">
        <f t="shared" si="8"/>
        <v>0.01706846795</v>
      </c>
      <c r="AL90" s="11">
        <f t="shared" si="9"/>
        <v>1.837804156</v>
      </c>
      <c r="AM90" s="13">
        <f t="shared" si="10"/>
        <v>0.9669543655</v>
      </c>
      <c r="AN90" s="14">
        <f t="shared" si="11"/>
        <v>7.808103851</v>
      </c>
      <c r="AO90" s="14">
        <f t="shared" si="12"/>
        <v>40149.27</v>
      </c>
      <c r="AP90" s="15">
        <f t="shared" si="13"/>
        <v>-34666.83</v>
      </c>
      <c r="AQ90" s="16">
        <f t="shared" si="14"/>
        <v>-4439.852577</v>
      </c>
      <c r="AR90" s="11">
        <f t="shared" si="15"/>
        <v>0.97</v>
      </c>
    </row>
    <row r="91">
      <c r="A91" s="1" t="s">
        <v>53</v>
      </c>
      <c r="B91" s="1" t="s">
        <v>187</v>
      </c>
      <c r="C91" s="1">
        <v>1.24170767729247E14</v>
      </c>
      <c r="D91" s="1" t="s">
        <v>46</v>
      </c>
      <c r="E91" s="1" t="s">
        <v>55</v>
      </c>
      <c r="F91" s="1" t="s">
        <v>56</v>
      </c>
      <c r="G91" s="1">
        <v>43560.0</v>
      </c>
      <c r="H91" s="1">
        <v>43804.0</v>
      </c>
      <c r="I91" s="1">
        <v>3.0</v>
      </c>
      <c r="J91" s="1" t="s">
        <v>49</v>
      </c>
      <c r="K91" s="1">
        <v>201938.0</v>
      </c>
      <c r="L91" s="2">
        <v>43724.0</v>
      </c>
      <c r="M91" s="2">
        <v>43730.0</v>
      </c>
      <c r="N91" s="2">
        <v>43724.0</v>
      </c>
      <c r="O91" s="2">
        <v>43730.0</v>
      </c>
      <c r="P91" s="1">
        <v>1.0</v>
      </c>
      <c r="Q91" s="1">
        <v>2265.0</v>
      </c>
      <c r="R91" s="10">
        <f t="shared" si="1"/>
        <v>0.0970936214</v>
      </c>
      <c r="S91" s="11">
        <f t="shared" si="2"/>
        <v>26.99202675</v>
      </c>
      <c r="T91" s="1">
        <v>7.84</v>
      </c>
      <c r="U91" s="1">
        <v>13.0</v>
      </c>
      <c r="V91" s="1">
        <v>874.39</v>
      </c>
      <c r="W91" s="1">
        <v>23328.0</v>
      </c>
      <c r="X91" s="1">
        <v>985.12</v>
      </c>
      <c r="Y91" s="1">
        <v>278.0</v>
      </c>
      <c r="Z91" s="1">
        <v>17963.3</v>
      </c>
      <c r="AA91" s="1">
        <v>278.0</v>
      </c>
      <c r="AB91" s="1">
        <v>144.108609271354</v>
      </c>
      <c r="AC91" s="1">
        <v>17963.3</v>
      </c>
      <c r="AD91" s="1">
        <v>9311.74885224501</v>
      </c>
      <c r="AE91" s="1" t="s">
        <v>50</v>
      </c>
      <c r="AF91" s="11">
        <f t="shared" si="3"/>
        <v>0.0119170096</v>
      </c>
      <c r="AG91" s="11">
        <f t="shared" si="4"/>
        <v>0.005739514349</v>
      </c>
      <c r="AH91" s="10">
        <f t="shared" si="5"/>
        <v>133.8913907</v>
      </c>
      <c r="AI91" s="12">
        <f t="shared" si="6"/>
        <v>0.5183762923</v>
      </c>
      <c r="AJ91" s="11">
        <f t="shared" si="7"/>
        <v>0.000710463225</v>
      </c>
      <c r="AK91" s="11">
        <f t="shared" si="8"/>
        <v>0.001587280057</v>
      </c>
      <c r="AL91" s="11">
        <f t="shared" si="9"/>
        <v>-3.552270415</v>
      </c>
      <c r="AM91" s="13">
        <f t="shared" si="10"/>
        <v>0.0001909610714</v>
      </c>
      <c r="AN91" s="14">
        <f t="shared" si="11"/>
        <v>26.99202675</v>
      </c>
      <c r="AO91" s="14">
        <f t="shared" si="12"/>
        <v>629670</v>
      </c>
      <c r="AP91" s="15">
        <f t="shared" si="13"/>
        <v>326406</v>
      </c>
      <c r="AQ91" s="16">
        <f t="shared" si="14"/>
        <v>12092.68215</v>
      </c>
      <c r="AR91" s="11">
        <f t="shared" si="15"/>
        <v>1</v>
      </c>
    </row>
    <row r="92">
      <c r="A92" s="1" t="s">
        <v>44</v>
      </c>
      <c r="B92" s="1" t="s">
        <v>188</v>
      </c>
      <c r="C92" s="1">
        <v>1.24170767729247E14</v>
      </c>
      <c r="D92" s="1" t="s">
        <v>46</v>
      </c>
      <c r="E92" s="1" t="s">
        <v>47</v>
      </c>
      <c r="F92" s="1" t="s">
        <v>74</v>
      </c>
      <c r="G92" s="1">
        <v>43560.0</v>
      </c>
      <c r="H92" s="1">
        <v>43804.0</v>
      </c>
      <c r="I92" s="1">
        <v>3.0</v>
      </c>
      <c r="J92" s="1" t="s">
        <v>49</v>
      </c>
      <c r="K92" s="1">
        <v>201938.0</v>
      </c>
      <c r="L92" s="2">
        <v>43724.0</v>
      </c>
      <c r="M92" s="2">
        <v>43730.0</v>
      </c>
      <c r="N92" s="2">
        <v>43724.0</v>
      </c>
      <c r="O92" s="2">
        <v>43730.0</v>
      </c>
      <c r="P92" s="1">
        <v>1.0</v>
      </c>
      <c r="Q92" s="1">
        <v>577.0</v>
      </c>
      <c r="R92" s="10">
        <f t="shared" si="1"/>
        <v>0.07447083118</v>
      </c>
      <c r="S92" s="11">
        <f t="shared" si="2"/>
        <v>2.53200826</v>
      </c>
      <c r="T92" s="1">
        <v>1.63</v>
      </c>
      <c r="U92" s="1">
        <v>2.0</v>
      </c>
      <c r="V92" s="1">
        <v>136.49</v>
      </c>
      <c r="W92" s="1">
        <v>7748.0</v>
      </c>
      <c r="X92" s="1">
        <v>152.01</v>
      </c>
      <c r="Y92" s="1">
        <v>34.0</v>
      </c>
      <c r="Z92" s="1">
        <v>2206.43999999999</v>
      </c>
      <c r="AA92" s="1">
        <v>34.0</v>
      </c>
      <c r="AB92" s="1">
        <v>7.143847486988</v>
      </c>
      <c r="AC92" s="1">
        <v>2206.43999999999</v>
      </c>
      <c r="AD92" s="1">
        <v>463.6020837997</v>
      </c>
      <c r="AE92" s="1" t="s">
        <v>50</v>
      </c>
      <c r="AF92" s="11">
        <f t="shared" si="3"/>
        <v>0.00438822922</v>
      </c>
      <c r="AG92" s="11">
        <f t="shared" si="4"/>
        <v>0.003466204506</v>
      </c>
      <c r="AH92" s="10">
        <f t="shared" si="5"/>
        <v>26.85615251</v>
      </c>
      <c r="AI92" s="12">
        <f t="shared" si="6"/>
        <v>0.2101131614</v>
      </c>
      <c r="AJ92" s="11">
        <f t="shared" si="7"/>
        <v>0.0007509220511</v>
      </c>
      <c r="AK92" s="11">
        <f t="shared" si="8"/>
        <v>0.002446725231</v>
      </c>
      <c r="AL92" s="11">
        <f t="shared" si="9"/>
        <v>-0.3602552896</v>
      </c>
      <c r="AM92" s="13">
        <f t="shared" si="10"/>
        <v>0.3593281157</v>
      </c>
      <c r="AN92" s="14">
        <f t="shared" si="11"/>
        <v>1.620485287</v>
      </c>
      <c r="AO92" s="14">
        <f t="shared" si="12"/>
        <v>12555.52</v>
      </c>
      <c r="AP92" s="15">
        <f t="shared" si="13"/>
        <v>2638.08</v>
      </c>
      <c r="AQ92" s="16">
        <f t="shared" si="14"/>
        <v>1627.956774</v>
      </c>
      <c r="AR92" s="11" t="str">
        <f t="shared" si="15"/>
        <v/>
      </c>
    </row>
    <row r="93">
      <c r="A93" s="1" t="s">
        <v>44</v>
      </c>
      <c r="B93" s="1" t="s">
        <v>189</v>
      </c>
      <c r="C93" s="1">
        <v>1.24170767729247E14</v>
      </c>
      <c r="D93" s="1" t="s">
        <v>46</v>
      </c>
      <c r="E93" s="1" t="s">
        <v>47</v>
      </c>
      <c r="F93" s="1" t="s">
        <v>87</v>
      </c>
      <c r="G93" s="1">
        <v>43560.0</v>
      </c>
      <c r="H93" s="1">
        <v>43804.0</v>
      </c>
      <c r="I93" s="1">
        <v>3.0</v>
      </c>
      <c r="J93" s="1" t="s">
        <v>49</v>
      </c>
      <c r="K93" s="1">
        <v>201938.0</v>
      </c>
      <c r="L93" s="2">
        <v>43724.0</v>
      </c>
      <c r="M93" s="2">
        <v>43730.0</v>
      </c>
      <c r="N93" s="2">
        <v>43724.0</v>
      </c>
      <c r="O93" s="2">
        <v>43730.0</v>
      </c>
      <c r="P93" s="1">
        <v>1.0</v>
      </c>
      <c r="Q93" s="1">
        <v>17064.0</v>
      </c>
      <c r="R93" s="10">
        <f t="shared" si="1"/>
        <v>0.1782848546</v>
      </c>
      <c r="S93" s="11">
        <f t="shared" si="2"/>
        <v>17.47191575</v>
      </c>
      <c r="T93" s="1">
        <v>26.6</v>
      </c>
      <c r="U93" s="1">
        <v>1.0</v>
      </c>
      <c r="V93" s="1">
        <v>60.0</v>
      </c>
      <c r="W93" s="1">
        <v>95712.0</v>
      </c>
      <c r="X93" s="1">
        <v>1156.65</v>
      </c>
      <c r="Y93" s="1">
        <v>98.0</v>
      </c>
      <c r="Z93" s="1">
        <v>5306.94</v>
      </c>
      <c r="AA93" s="1">
        <v>98.0</v>
      </c>
      <c r="AB93" s="1">
        <v>92.39099859346</v>
      </c>
      <c r="AC93" s="1">
        <v>5306.94</v>
      </c>
      <c r="AD93" s="1">
        <v>5003.19883750588</v>
      </c>
      <c r="AE93" s="1" t="s">
        <v>50</v>
      </c>
      <c r="AF93" s="11">
        <f t="shared" si="3"/>
        <v>0.001023905048</v>
      </c>
      <c r="AG93" s="11">
        <f t="shared" si="4"/>
        <v>0.0000586029067</v>
      </c>
      <c r="AH93" s="10">
        <f t="shared" si="5"/>
        <v>5.609001406</v>
      </c>
      <c r="AI93" s="12">
        <f t="shared" si="6"/>
        <v>0.9427652918</v>
      </c>
      <c r="AJ93" s="11">
        <f t="shared" si="7"/>
        <v>0.0001033770642</v>
      </c>
      <c r="AK93" s="11">
        <f t="shared" si="8"/>
        <v>0.00005860118953</v>
      </c>
      <c r="AL93" s="11">
        <f t="shared" si="9"/>
        <v>-8.12328747</v>
      </c>
      <c r="AM93" s="13">
        <f t="shared" si="10"/>
        <v>0</v>
      </c>
      <c r="AN93" s="14">
        <f t="shared" si="11"/>
        <v>17.47191575</v>
      </c>
      <c r="AO93" s="14">
        <f t="shared" si="12"/>
        <v>1672272</v>
      </c>
      <c r="AP93" s="15">
        <f t="shared" si="13"/>
        <v>1576560</v>
      </c>
      <c r="AQ93" s="16">
        <f t="shared" si="14"/>
        <v>90233.95161</v>
      </c>
      <c r="AR93" s="11">
        <f t="shared" si="15"/>
        <v>1</v>
      </c>
    </row>
    <row r="94">
      <c r="A94" s="1" t="s">
        <v>44</v>
      </c>
      <c r="B94" s="1" t="s">
        <v>190</v>
      </c>
      <c r="C94" s="1">
        <v>1.24170767729247E14</v>
      </c>
      <c r="D94" s="1" t="s">
        <v>46</v>
      </c>
      <c r="E94" s="1" t="s">
        <v>47</v>
      </c>
      <c r="F94" s="1" t="s">
        <v>109</v>
      </c>
      <c r="G94" s="1">
        <v>43560.0</v>
      </c>
      <c r="H94" s="1">
        <v>43804.0</v>
      </c>
      <c r="I94" s="1">
        <v>3.0</v>
      </c>
      <c r="J94" s="1" t="s">
        <v>49</v>
      </c>
      <c r="K94" s="1">
        <v>201938.0</v>
      </c>
      <c r="L94" s="2">
        <v>43724.0</v>
      </c>
      <c r="M94" s="2">
        <v>43730.0</v>
      </c>
      <c r="N94" s="2">
        <v>43724.0</v>
      </c>
      <c r="O94" s="2">
        <v>43730.0</v>
      </c>
      <c r="P94" s="1">
        <v>1.0</v>
      </c>
      <c r="Q94" s="1">
        <v>1875.0</v>
      </c>
      <c r="R94" s="10">
        <f t="shared" si="1"/>
        <v>0.1399253731</v>
      </c>
      <c r="S94" s="11">
        <f t="shared" si="2"/>
        <v>9.235074627</v>
      </c>
      <c r="T94" s="1">
        <v>3.77</v>
      </c>
      <c r="U94" s="1">
        <v>7.0</v>
      </c>
      <c r="V94" s="1">
        <v>570.43</v>
      </c>
      <c r="W94" s="1">
        <v>13400.0</v>
      </c>
      <c r="X94" s="1">
        <v>173.96</v>
      </c>
      <c r="Y94" s="1">
        <v>66.0</v>
      </c>
      <c r="Z94" s="1">
        <v>4388.37</v>
      </c>
      <c r="AA94" s="1">
        <v>66.0</v>
      </c>
      <c r="AB94" s="1">
        <v>15.97333333332</v>
      </c>
      <c r="AC94" s="1">
        <v>4388.37</v>
      </c>
      <c r="AD94" s="1">
        <v>1062.0741939385</v>
      </c>
      <c r="AE94" s="1" t="s">
        <v>50</v>
      </c>
      <c r="AF94" s="11">
        <f t="shared" si="3"/>
        <v>0.004925373134</v>
      </c>
      <c r="AG94" s="11">
        <f t="shared" si="4"/>
        <v>0.003733333333</v>
      </c>
      <c r="AH94" s="10">
        <f t="shared" si="5"/>
        <v>50.02666667</v>
      </c>
      <c r="AI94" s="12">
        <f t="shared" si="6"/>
        <v>0.242020202</v>
      </c>
      <c r="AJ94" s="11">
        <f t="shared" si="7"/>
        <v>0.000604776623</v>
      </c>
      <c r="AK94" s="11">
        <f t="shared" si="8"/>
        <v>0.00140843091</v>
      </c>
      <c r="AL94" s="11">
        <f t="shared" si="9"/>
        <v>-0.7776949522</v>
      </c>
      <c r="AM94" s="13">
        <f t="shared" si="10"/>
        <v>0.2183744343</v>
      </c>
      <c r="AN94" s="14">
        <f t="shared" si="11"/>
        <v>7.203358209</v>
      </c>
      <c r="AO94" s="14">
        <f t="shared" si="12"/>
        <v>96525</v>
      </c>
      <c r="AP94" s="15">
        <f t="shared" si="13"/>
        <v>23361</v>
      </c>
      <c r="AQ94" s="16">
        <f t="shared" si="14"/>
        <v>3243.070707</v>
      </c>
      <c r="AR94" s="11">
        <f t="shared" si="15"/>
        <v>0.78</v>
      </c>
    </row>
    <row r="95">
      <c r="A95" s="1" t="s">
        <v>116</v>
      </c>
      <c r="B95" s="1" t="s">
        <v>191</v>
      </c>
      <c r="C95" s="1">
        <v>1.24170767729247E14</v>
      </c>
      <c r="D95" s="1" t="s">
        <v>46</v>
      </c>
      <c r="E95" s="1" t="s">
        <v>118</v>
      </c>
      <c r="F95" s="1" t="s">
        <v>95</v>
      </c>
      <c r="G95" s="1">
        <v>43560.0</v>
      </c>
      <c r="H95" s="1">
        <v>43804.0</v>
      </c>
      <c r="I95" s="1">
        <v>3.0</v>
      </c>
      <c r="J95" s="1" t="s">
        <v>49</v>
      </c>
      <c r="K95" s="1">
        <v>201938.0</v>
      </c>
      <c r="L95" s="2">
        <v>43724.0</v>
      </c>
      <c r="M95" s="2">
        <v>43730.0</v>
      </c>
      <c r="N95" s="2">
        <v>43724.0</v>
      </c>
      <c r="O95" s="2">
        <v>43730.0</v>
      </c>
      <c r="P95" s="1">
        <v>1.0</v>
      </c>
      <c r="Q95" s="1">
        <v>113568.0</v>
      </c>
      <c r="R95" s="10">
        <f t="shared" si="1"/>
        <v>0.1466284671</v>
      </c>
      <c r="S95" s="11">
        <f t="shared" si="2"/>
        <v>217.8899021</v>
      </c>
      <c r="T95" s="1">
        <v>222.46</v>
      </c>
      <c r="U95" s="1">
        <v>72.0</v>
      </c>
      <c r="V95" s="1">
        <v>4479.11</v>
      </c>
      <c r="W95" s="1">
        <v>774529.0</v>
      </c>
      <c r="X95" s="1">
        <v>14309.5</v>
      </c>
      <c r="Y95" s="1">
        <v>1486.0</v>
      </c>
      <c r="Z95" s="1">
        <v>98233.22</v>
      </c>
      <c r="AA95" s="1">
        <v>1486.0</v>
      </c>
      <c r="AB95" s="1">
        <v>994.963017750466</v>
      </c>
      <c r="AC95" s="1">
        <v>98233.22</v>
      </c>
      <c r="AD95" s="1">
        <v>65772.8270622782</v>
      </c>
      <c r="AE95" s="1" t="s">
        <v>50</v>
      </c>
      <c r="AF95" s="11">
        <f t="shared" si="3"/>
        <v>0.00191858536</v>
      </c>
      <c r="AG95" s="11">
        <f t="shared" si="4"/>
        <v>0.0006339814032</v>
      </c>
      <c r="AH95" s="10">
        <f t="shared" si="5"/>
        <v>491.0369822</v>
      </c>
      <c r="AI95" s="12">
        <f t="shared" si="6"/>
        <v>0.6695578854</v>
      </c>
      <c r="AJ95" s="11">
        <f t="shared" si="7"/>
        <v>0.00004972270028</v>
      </c>
      <c r="AK95" s="11">
        <f t="shared" si="8"/>
        <v>0.00007469173704</v>
      </c>
      <c r="AL95" s="11">
        <f t="shared" si="9"/>
        <v>-14.31656667</v>
      </c>
      <c r="AM95" s="13">
        <f t="shared" si="10"/>
        <v>0</v>
      </c>
      <c r="AN95" s="14">
        <f t="shared" si="11"/>
        <v>217.8899021</v>
      </c>
      <c r="AO95" s="14">
        <f t="shared" si="12"/>
        <v>168762048</v>
      </c>
      <c r="AP95" s="15">
        <f t="shared" si="13"/>
        <v>112995960</v>
      </c>
      <c r="AQ95" s="16">
        <f t="shared" si="14"/>
        <v>518591.9994</v>
      </c>
      <c r="AR95" s="11">
        <f t="shared" si="15"/>
        <v>1</v>
      </c>
    </row>
    <row r="96">
      <c r="A96" s="1" t="s">
        <v>90</v>
      </c>
      <c r="B96" s="1" t="s">
        <v>192</v>
      </c>
      <c r="C96" s="1">
        <v>1.24170767729247E14</v>
      </c>
      <c r="D96" s="1" t="s">
        <v>46</v>
      </c>
      <c r="E96" s="1" t="s">
        <v>92</v>
      </c>
      <c r="F96" s="1" t="s">
        <v>95</v>
      </c>
      <c r="G96" s="1">
        <v>43560.0</v>
      </c>
      <c r="H96" s="1">
        <v>43804.0</v>
      </c>
      <c r="I96" s="1">
        <v>3.0</v>
      </c>
      <c r="J96" s="1" t="s">
        <v>49</v>
      </c>
      <c r="K96" s="1">
        <v>201938.0</v>
      </c>
      <c r="L96" s="2">
        <v>43724.0</v>
      </c>
      <c r="M96" s="2">
        <v>43730.0</v>
      </c>
      <c r="N96" s="2">
        <v>43724.0</v>
      </c>
      <c r="O96" s="2">
        <v>43730.0</v>
      </c>
      <c r="P96" s="1">
        <v>1.0</v>
      </c>
      <c r="Q96" s="1">
        <v>107584.0</v>
      </c>
      <c r="R96" s="10">
        <f t="shared" si="1"/>
        <v>0.1521540209</v>
      </c>
      <c r="S96" s="11">
        <f t="shared" si="2"/>
        <v>106.6599686</v>
      </c>
      <c r="T96" s="1">
        <v>192.18</v>
      </c>
      <c r="U96" s="1">
        <v>22.0</v>
      </c>
      <c r="V96" s="1">
        <v>1206.94</v>
      </c>
      <c r="W96" s="1">
        <v>707073.0</v>
      </c>
      <c r="X96" s="1">
        <v>10296.26</v>
      </c>
      <c r="Y96" s="1">
        <v>701.0</v>
      </c>
      <c r="Z96" s="1">
        <v>41802.6499999999</v>
      </c>
      <c r="AA96" s="1">
        <v>701.0</v>
      </c>
      <c r="AB96" s="1">
        <v>556.409670582806</v>
      </c>
      <c r="AC96" s="1">
        <v>41802.6499999999</v>
      </c>
      <c r="AD96" s="1">
        <v>33180.3120056895</v>
      </c>
      <c r="AE96" s="1" t="s">
        <v>50</v>
      </c>
      <c r="AF96" s="11">
        <f t="shared" si="3"/>
        <v>0.0009914110707</v>
      </c>
      <c r="AG96" s="11">
        <f t="shared" si="4"/>
        <v>0.0002044913742</v>
      </c>
      <c r="AH96" s="10">
        <f t="shared" si="5"/>
        <v>144.5903294</v>
      </c>
      <c r="AI96" s="12">
        <f t="shared" si="6"/>
        <v>0.7937370479</v>
      </c>
      <c r="AJ96" s="11">
        <f t="shared" si="7"/>
        <v>0.00003742651301</v>
      </c>
      <c r="AK96" s="11">
        <f t="shared" si="8"/>
        <v>0.00004359324956</v>
      </c>
      <c r="AL96" s="11">
        <f t="shared" si="9"/>
        <v>-13.6961994</v>
      </c>
      <c r="AM96" s="13">
        <f t="shared" si="10"/>
        <v>0</v>
      </c>
      <c r="AN96" s="14">
        <f t="shared" si="11"/>
        <v>106.6599686</v>
      </c>
      <c r="AO96" s="14">
        <f t="shared" si="12"/>
        <v>75416384</v>
      </c>
      <c r="AP96" s="15">
        <f t="shared" si="13"/>
        <v>59860778</v>
      </c>
      <c r="AQ96" s="16">
        <f t="shared" si="14"/>
        <v>561230.0357</v>
      </c>
      <c r="AR96" s="11">
        <f t="shared" si="15"/>
        <v>1</v>
      </c>
    </row>
    <row r="97">
      <c r="A97" s="1" t="s">
        <v>90</v>
      </c>
      <c r="B97" s="1" t="s">
        <v>193</v>
      </c>
      <c r="C97" s="1">
        <v>1.24170767729247E14</v>
      </c>
      <c r="D97" s="1" t="s">
        <v>46</v>
      </c>
      <c r="E97" s="1" t="s">
        <v>92</v>
      </c>
      <c r="F97" s="1" t="s">
        <v>115</v>
      </c>
      <c r="G97" s="1">
        <v>43560.0</v>
      </c>
      <c r="H97" s="1">
        <v>43804.0</v>
      </c>
      <c r="I97" s="1">
        <v>3.0</v>
      </c>
      <c r="J97" s="1" t="s">
        <v>49</v>
      </c>
      <c r="K97" s="1">
        <v>201938.0</v>
      </c>
      <c r="L97" s="2">
        <v>43724.0</v>
      </c>
      <c r="M97" s="2">
        <v>43730.0</v>
      </c>
      <c r="N97" s="2">
        <v>43724.0</v>
      </c>
      <c r="O97" s="2">
        <v>43730.0</v>
      </c>
      <c r="P97" s="1">
        <v>1.0</v>
      </c>
      <c r="Q97" s="1">
        <v>3166.0</v>
      </c>
      <c r="R97" s="10">
        <f t="shared" si="1"/>
        <v>0.06736170213</v>
      </c>
      <c r="S97" s="11">
        <f t="shared" si="2"/>
        <v>18.05293617</v>
      </c>
      <c r="T97" s="1">
        <v>13.35</v>
      </c>
      <c r="U97" s="1">
        <v>9.0</v>
      </c>
      <c r="V97" s="1">
        <v>413.07</v>
      </c>
      <c r="W97" s="1">
        <v>47000.0</v>
      </c>
      <c r="X97" s="1">
        <v>1536.15</v>
      </c>
      <c r="Y97" s="1">
        <v>268.0</v>
      </c>
      <c r="Z97" s="1">
        <v>17652.13</v>
      </c>
      <c r="AA97" s="1">
        <v>268.0</v>
      </c>
      <c r="AB97" s="1">
        <v>134.392924826148</v>
      </c>
      <c r="AC97" s="1">
        <v>17652.13</v>
      </c>
      <c r="AD97" s="1">
        <v>8851.94544817683</v>
      </c>
      <c r="AE97" s="1" t="s">
        <v>50</v>
      </c>
      <c r="AF97" s="11">
        <f t="shared" si="3"/>
        <v>0.00570212766</v>
      </c>
      <c r="AG97" s="11">
        <f t="shared" si="4"/>
        <v>0.002842703727</v>
      </c>
      <c r="AH97" s="10">
        <f t="shared" si="5"/>
        <v>133.6070752</v>
      </c>
      <c r="AI97" s="12">
        <f t="shared" si="6"/>
        <v>0.5014661374</v>
      </c>
      <c r="AJ97" s="11">
        <f t="shared" si="7"/>
        <v>0.000347318402</v>
      </c>
      <c r="AK97" s="11">
        <f t="shared" si="8"/>
        <v>0.0009462201231</v>
      </c>
      <c r="AL97" s="11">
        <f t="shared" si="9"/>
        <v>-2.83687166</v>
      </c>
      <c r="AM97" s="13">
        <f t="shared" si="10"/>
        <v>0.002277896037</v>
      </c>
      <c r="AN97" s="14">
        <f t="shared" si="11"/>
        <v>18.05293617</v>
      </c>
      <c r="AO97" s="14">
        <f t="shared" si="12"/>
        <v>848488</v>
      </c>
      <c r="AP97" s="15">
        <f t="shared" si="13"/>
        <v>425488</v>
      </c>
      <c r="AQ97" s="16">
        <f t="shared" si="14"/>
        <v>23568.90846</v>
      </c>
      <c r="AR97" s="11">
        <f t="shared" si="15"/>
        <v>1</v>
      </c>
    </row>
    <row r="98">
      <c r="A98" s="1" t="s">
        <v>53</v>
      </c>
      <c r="B98" s="1" t="s">
        <v>194</v>
      </c>
      <c r="C98" s="1">
        <v>1.24170767729247E14</v>
      </c>
      <c r="D98" s="1" t="s">
        <v>46</v>
      </c>
      <c r="E98" s="1" t="s">
        <v>55</v>
      </c>
      <c r="F98" s="1" t="s">
        <v>70</v>
      </c>
      <c r="G98" s="1">
        <v>43560.0</v>
      </c>
      <c r="H98" s="1">
        <v>43804.0</v>
      </c>
      <c r="I98" s="1">
        <v>3.0</v>
      </c>
      <c r="J98" s="1" t="s">
        <v>49</v>
      </c>
      <c r="K98" s="1">
        <v>201938.0</v>
      </c>
      <c r="L98" s="2">
        <v>43724.0</v>
      </c>
      <c r="M98" s="2">
        <v>43730.0</v>
      </c>
      <c r="N98" s="2">
        <v>43724.0</v>
      </c>
      <c r="O98" s="2">
        <v>43730.0</v>
      </c>
      <c r="P98" s="1">
        <v>1.0</v>
      </c>
      <c r="Q98" s="1">
        <v>1273.0</v>
      </c>
      <c r="R98" s="10">
        <f t="shared" si="1"/>
        <v>0.1056606906</v>
      </c>
      <c r="S98" s="11">
        <f t="shared" si="2"/>
        <v>6.867944887</v>
      </c>
      <c r="T98" s="1">
        <v>2.99</v>
      </c>
      <c r="U98" s="1">
        <v>6.0</v>
      </c>
      <c r="V98" s="1">
        <v>430.42</v>
      </c>
      <c r="W98" s="1">
        <v>12048.0</v>
      </c>
      <c r="X98" s="1">
        <v>158.7</v>
      </c>
      <c r="Y98" s="1">
        <v>65.0</v>
      </c>
      <c r="Z98" s="1">
        <v>3883.75</v>
      </c>
      <c r="AA98" s="1">
        <v>65.0</v>
      </c>
      <c r="AB98" s="1">
        <v>8.21445404552499</v>
      </c>
      <c r="AC98" s="1">
        <v>3883.75</v>
      </c>
      <c r="AD98" s="1">
        <v>490.813629220118</v>
      </c>
      <c r="AE98" s="1" t="s">
        <v>50</v>
      </c>
      <c r="AF98" s="11">
        <f t="shared" si="3"/>
        <v>0.005395086321</v>
      </c>
      <c r="AG98" s="11">
        <f t="shared" si="4"/>
        <v>0.004713275727</v>
      </c>
      <c r="AH98" s="10">
        <f t="shared" si="5"/>
        <v>56.78554595</v>
      </c>
      <c r="AI98" s="12">
        <f t="shared" si="6"/>
        <v>0.1263762161</v>
      </c>
      <c r="AJ98" s="11">
        <f t="shared" si="7"/>
        <v>0.0006673705218</v>
      </c>
      <c r="AK98" s="11">
        <f t="shared" si="8"/>
        <v>0.001919646791</v>
      </c>
      <c r="AL98" s="11">
        <f t="shared" si="9"/>
        <v>-0.3354797099</v>
      </c>
      <c r="AM98" s="13">
        <f t="shared" si="10"/>
        <v>0.368631624</v>
      </c>
      <c r="AN98" s="14">
        <f t="shared" si="11"/>
        <v>4.326805279</v>
      </c>
      <c r="AO98" s="14">
        <f t="shared" si="12"/>
        <v>52129.35</v>
      </c>
      <c r="AP98" s="15">
        <f t="shared" si="13"/>
        <v>6587.91</v>
      </c>
      <c r="AQ98" s="16">
        <f t="shared" si="14"/>
        <v>1522.580651</v>
      </c>
      <c r="AR98" s="11" t="str">
        <f t="shared" si="15"/>
        <v/>
      </c>
    </row>
    <row r="99">
      <c r="A99" s="1" t="s">
        <v>53</v>
      </c>
      <c r="B99" s="1" t="s">
        <v>195</v>
      </c>
      <c r="C99" s="1">
        <v>1.24170767729247E14</v>
      </c>
      <c r="D99" s="1" t="s">
        <v>46</v>
      </c>
      <c r="E99" s="1" t="s">
        <v>55</v>
      </c>
      <c r="F99" s="1" t="s">
        <v>66</v>
      </c>
      <c r="G99" s="1">
        <v>43560.0</v>
      </c>
      <c r="H99" s="1">
        <v>43804.0</v>
      </c>
      <c r="I99" s="1">
        <v>3.0</v>
      </c>
      <c r="J99" s="1" t="s">
        <v>49</v>
      </c>
      <c r="K99" s="1">
        <v>201938.0</v>
      </c>
      <c r="L99" s="2">
        <v>43724.0</v>
      </c>
      <c r="M99" s="2">
        <v>43730.0</v>
      </c>
      <c r="N99" s="2">
        <v>43724.0</v>
      </c>
      <c r="O99" s="2">
        <v>43730.0</v>
      </c>
      <c r="P99" s="1">
        <v>1.0</v>
      </c>
      <c r="Q99" s="1">
        <v>2762.0</v>
      </c>
      <c r="R99" s="10">
        <f t="shared" si="1"/>
        <v>0.07739296122</v>
      </c>
      <c r="S99" s="11">
        <f t="shared" si="2"/>
        <v>4.334005828</v>
      </c>
      <c r="T99" s="1">
        <v>9.28</v>
      </c>
      <c r="U99" s="1">
        <v>3.0</v>
      </c>
      <c r="V99" s="1">
        <v>109.11</v>
      </c>
      <c r="W99" s="1">
        <v>35688.0</v>
      </c>
      <c r="X99" s="1">
        <v>724.99</v>
      </c>
      <c r="Y99" s="1">
        <v>56.0</v>
      </c>
      <c r="Z99" s="1">
        <v>4077.2</v>
      </c>
      <c r="AA99" s="1">
        <v>56.0</v>
      </c>
      <c r="AB99" s="1">
        <v>17.236784938408</v>
      </c>
      <c r="AC99" s="1">
        <v>4077.2</v>
      </c>
      <c r="AD99" s="1">
        <v>1254.96106340851</v>
      </c>
      <c r="AE99" s="1" t="s">
        <v>50</v>
      </c>
      <c r="AF99" s="11">
        <f t="shared" si="3"/>
        <v>0.001569154898</v>
      </c>
      <c r="AG99" s="11">
        <f t="shared" si="4"/>
        <v>0.001086169442</v>
      </c>
      <c r="AH99" s="10">
        <f t="shared" si="5"/>
        <v>38.76321506</v>
      </c>
      <c r="AI99" s="12">
        <f t="shared" si="6"/>
        <v>0.307799731</v>
      </c>
      <c r="AJ99" s="11">
        <f t="shared" si="7"/>
        <v>0.000209522563</v>
      </c>
      <c r="AK99" s="11">
        <f t="shared" si="8"/>
        <v>0.0006267595589</v>
      </c>
      <c r="AL99" s="11">
        <f t="shared" si="9"/>
        <v>-0.7308511047</v>
      </c>
      <c r="AM99" s="13">
        <f t="shared" si="10"/>
        <v>0.2324350522</v>
      </c>
      <c r="AN99" s="14">
        <f t="shared" si="11"/>
        <v>3.337184488</v>
      </c>
      <c r="AO99" s="14">
        <f t="shared" si="12"/>
        <v>119097.44</v>
      </c>
      <c r="AP99" s="15">
        <f t="shared" si="13"/>
        <v>36658.16</v>
      </c>
      <c r="AQ99" s="16">
        <f t="shared" si="14"/>
        <v>10984.7568</v>
      </c>
      <c r="AR99" s="11">
        <f t="shared" si="15"/>
        <v>0.77</v>
      </c>
    </row>
    <row r="100">
      <c r="A100" s="1" t="s">
        <v>90</v>
      </c>
      <c r="B100" s="1" t="s">
        <v>196</v>
      </c>
      <c r="C100" s="1">
        <v>1.24170767729247E14</v>
      </c>
      <c r="D100" s="1" t="s">
        <v>46</v>
      </c>
      <c r="E100" s="1" t="s">
        <v>92</v>
      </c>
      <c r="F100" s="1" t="s">
        <v>101</v>
      </c>
      <c r="G100" s="1">
        <v>43560.0</v>
      </c>
      <c r="H100" s="1">
        <v>43804.0</v>
      </c>
      <c r="I100" s="1">
        <v>3.0</v>
      </c>
      <c r="J100" s="1" t="s">
        <v>49</v>
      </c>
      <c r="K100" s="1">
        <v>201938.0</v>
      </c>
      <c r="L100" s="2">
        <v>43724.0</v>
      </c>
      <c r="M100" s="2">
        <v>43730.0</v>
      </c>
      <c r="N100" s="2">
        <v>43724.0</v>
      </c>
      <c r="O100" s="2">
        <v>43730.0</v>
      </c>
      <c r="P100" s="1">
        <v>1.0</v>
      </c>
      <c r="Q100" s="1">
        <v>1273.0</v>
      </c>
      <c r="R100" s="10">
        <f t="shared" si="1"/>
        <v>0.1056606906</v>
      </c>
      <c r="S100" s="11">
        <f t="shared" si="2"/>
        <v>6.867944887</v>
      </c>
      <c r="T100" s="1">
        <v>2.99</v>
      </c>
      <c r="U100" s="1">
        <v>6.0</v>
      </c>
      <c r="V100" s="1">
        <v>430.42</v>
      </c>
      <c r="W100" s="1">
        <v>12048.0</v>
      </c>
      <c r="X100" s="1">
        <v>158.7</v>
      </c>
      <c r="Y100" s="1">
        <v>65.0</v>
      </c>
      <c r="Z100" s="1">
        <v>3883.75</v>
      </c>
      <c r="AA100" s="1">
        <v>65.0</v>
      </c>
      <c r="AB100" s="1">
        <v>8.21445404552499</v>
      </c>
      <c r="AC100" s="1">
        <v>3883.75</v>
      </c>
      <c r="AD100" s="1">
        <v>490.813629220118</v>
      </c>
      <c r="AE100" s="1" t="s">
        <v>50</v>
      </c>
      <c r="AF100" s="11">
        <f t="shared" si="3"/>
        <v>0.005395086321</v>
      </c>
      <c r="AG100" s="11">
        <f t="shared" si="4"/>
        <v>0.004713275727</v>
      </c>
      <c r="AH100" s="10">
        <f t="shared" si="5"/>
        <v>56.78554595</v>
      </c>
      <c r="AI100" s="12">
        <f t="shared" si="6"/>
        <v>0.1263762161</v>
      </c>
      <c r="AJ100" s="11">
        <f t="shared" si="7"/>
        <v>0.0006673705218</v>
      </c>
      <c r="AK100" s="11">
        <f t="shared" si="8"/>
        <v>0.001919646791</v>
      </c>
      <c r="AL100" s="11">
        <f t="shared" si="9"/>
        <v>-0.3354797099</v>
      </c>
      <c r="AM100" s="13">
        <f t="shared" si="10"/>
        <v>0.368631624</v>
      </c>
      <c r="AN100" s="14">
        <f t="shared" si="11"/>
        <v>4.326805279</v>
      </c>
      <c r="AO100" s="14">
        <f t="shared" si="12"/>
        <v>52129.35</v>
      </c>
      <c r="AP100" s="15">
        <f t="shared" si="13"/>
        <v>6587.91</v>
      </c>
      <c r="AQ100" s="16">
        <f t="shared" si="14"/>
        <v>1522.580651</v>
      </c>
      <c r="AR100" s="11" t="str">
        <f t="shared" si="15"/>
        <v/>
      </c>
    </row>
    <row r="101">
      <c r="A101" s="1" t="s">
        <v>75</v>
      </c>
      <c r="B101" s="1" t="s">
        <v>197</v>
      </c>
      <c r="C101" s="1">
        <v>1.24170767729247E14</v>
      </c>
      <c r="D101" s="1" t="s">
        <v>46</v>
      </c>
      <c r="E101" s="1" t="s">
        <v>77</v>
      </c>
      <c r="G101" s="1">
        <v>43560.0</v>
      </c>
      <c r="H101" s="1">
        <v>43804.0</v>
      </c>
      <c r="I101" s="1">
        <v>3.0</v>
      </c>
      <c r="J101" s="1" t="s">
        <v>49</v>
      </c>
      <c r="K101" s="1">
        <v>201938.0</v>
      </c>
      <c r="L101" s="2">
        <v>43724.0</v>
      </c>
      <c r="M101" s="2">
        <v>43730.0</v>
      </c>
      <c r="N101" s="2">
        <v>43724.0</v>
      </c>
      <c r="O101" s="2">
        <v>43730.0</v>
      </c>
      <c r="P101" s="1">
        <v>1.0</v>
      </c>
      <c r="Q101" s="1">
        <v>113568.0</v>
      </c>
      <c r="R101" s="10">
        <f t="shared" si="1"/>
        <v>0.1466284671</v>
      </c>
      <c r="S101" s="11">
        <f t="shared" si="2"/>
        <v>217.8899021</v>
      </c>
      <c r="T101" s="1">
        <v>222.46</v>
      </c>
      <c r="U101" s="1">
        <v>72.0</v>
      </c>
      <c r="V101" s="1">
        <v>4479.11</v>
      </c>
      <c r="W101" s="1">
        <v>774529.0</v>
      </c>
      <c r="X101" s="1">
        <v>14309.5</v>
      </c>
      <c r="Y101" s="1">
        <v>1486.0</v>
      </c>
      <c r="Z101" s="1">
        <v>98233.22</v>
      </c>
      <c r="AA101" s="1">
        <v>1486.0</v>
      </c>
      <c r="AB101" s="1">
        <v>994.963017750466</v>
      </c>
      <c r="AC101" s="1">
        <v>98233.22</v>
      </c>
      <c r="AD101" s="1">
        <v>65772.8270622782</v>
      </c>
      <c r="AE101" s="1" t="s">
        <v>50</v>
      </c>
      <c r="AF101" s="11">
        <f t="shared" si="3"/>
        <v>0.00191858536</v>
      </c>
      <c r="AG101" s="11">
        <f t="shared" si="4"/>
        <v>0.0006339814032</v>
      </c>
      <c r="AH101" s="10">
        <f t="shared" si="5"/>
        <v>491.0369822</v>
      </c>
      <c r="AI101" s="12">
        <f t="shared" si="6"/>
        <v>0.6695578854</v>
      </c>
      <c r="AJ101" s="11">
        <f t="shared" si="7"/>
        <v>0.00004972270028</v>
      </c>
      <c r="AK101" s="11">
        <f t="shared" si="8"/>
        <v>0.00007469173704</v>
      </c>
      <c r="AL101" s="11">
        <f t="shared" si="9"/>
        <v>-14.31656667</v>
      </c>
      <c r="AM101" s="13">
        <f t="shared" si="10"/>
        <v>0</v>
      </c>
      <c r="AN101" s="14">
        <f t="shared" si="11"/>
        <v>217.8899021</v>
      </c>
      <c r="AO101" s="14">
        <f t="shared" si="12"/>
        <v>168762048</v>
      </c>
      <c r="AP101" s="15">
        <f t="shared" si="13"/>
        <v>112995960</v>
      </c>
      <c r="AQ101" s="16">
        <f t="shared" si="14"/>
        <v>518591.9994</v>
      </c>
      <c r="AR101" s="11">
        <f t="shared" si="15"/>
        <v>1</v>
      </c>
    </row>
    <row r="102">
      <c r="A102" s="1" t="s">
        <v>44</v>
      </c>
      <c r="B102" s="1" t="s">
        <v>198</v>
      </c>
      <c r="C102" s="1">
        <v>1.24170767729247E14</v>
      </c>
      <c r="D102" s="1" t="s">
        <v>46</v>
      </c>
      <c r="E102" s="1" t="s">
        <v>47</v>
      </c>
      <c r="F102" s="1" t="s">
        <v>79</v>
      </c>
      <c r="G102" s="1">
        <v>43560.0</v>
      </c>
      <c r="H102" s="1">
        <v>43804.0</v>
      </c>
      <c r="I102" s="1">
        <v>3.0</v>
      </c>
      <c r="J102" s="1" t="s">
        <v>49</v>
      </c>
      <c r="K102" s="1">
        <v>201938.0</v>
      </c>
      <c r="L102" s="2">
        <v>43724.0</v>
      </c>
      <c r="M102" s="2">
        <v>43730.0</v>
      </c>
      <c r="N102" s="2">
        <v>43724.0</v>
      </c>
      <c r="O102" s="2">
        <v>43730.0</v>
      </c>
      <c r="P102" s="1">
        <v>1.0</v>
      </c>
      <c r="Q102" s="1">
        <v>6234.0</v>
      </c>
      <c r="R102" s="10">
        <f t="shared" si="1"/>
        <v>0.161804402</v>
      </c>
      <c r="S102" s="11">
        <f t="shared" si="2"/>
        <v>6.148567276</v>
      </c>
      <c r="T102" s="1">
        <v>10.25</v>
      </c>
      <c r="U102" s="1">
        <v>2.0</v>
      </c>
      <c r="V102" s="1">
        <v>132.35</v>
      </c>
      <c r="W102" s="1">
        <v>38528.0</v>
      </c>
      <c r="X102" s="1">
        <v>381.45</v>
      </c>
      <c r="Y102" s="1">
        <v>38.0</v>
      </c>
      <c r="Z102" s="1">
        <v>2497.43999999999</v>
      </c>
      <c r="AA102" s="1">
        <v>38.0</v>
      </c>
      <c r="AB102" s="1">
        <v>25.639396855934</v>
      </c>
      <c r="AC102" s="1">
        <v>2497.43999999999</v>
      </c>
      <c r="AD102" s="1">
        <v>1685.07513904957</v>
      </c>
      <c r="AE102" s="1" t="s">
        <v>50</v>
      </c>
      <c r="AF102" s="11">
        <f t="shared" si="3"/>
        <v>0.0009862956811</v>
      </c>
      <c r="AG102" s="11">
        <f t="shared" si="4"/>
        <v>0.0003208213025</v>
      </c>
      <c r="AH102" s="10">
        <f t="shared" si="5"/>
        <v>12.36060314</v>
      </c>
      <c r="AI102" s="12">
        <f t="shared" si="6"/>
        <v>0.6747209699</v>
      </c>
      <c r="AJ102" s="11">
        <f t="shared" si="7"/>
        <v>0.0001599193648</v>
      </c>
      <c r="AK102" s="11">
        <f t="shared" si="8"/>
        <v>0.0002268185257</v>
      </c>
      <c r="AL102" s="11">
        <f t="shared" si="9"/>
        <v>-2.397878616</v>
      </c>
      <c r="AM102" s="13">
        <f t="shared" si="10"/>
        <v>0.008245164435</v>
      </c>
      <c r="AN102" s="14">
        <f t="shared" si="11"/>
        <v>6.087081603</v>
      </c>
      <c r="AO102" s="14">
        <f t="shared" si="12"/>
        <v>234523.08</v>
      </c>
      <c r="AP102" s="15">
        <f t="shared" si="13"/>
        <v>158237.64</v>
      </c>
      <c r="AQ102" s="16">
        <f t="shared" si="14"/>
        <v>25995.64953</v>
      </c>
      <c r="AR102" s="11">
        <f t="shared" si="15"/>
        <v>0.99</v>
      </c>
    </row>
    <row r="103">
      <c r="A103" s="1" t="s">
        <v>44</v>
      </c>
      <c r="B103" s="1" t="s">
        <v>199</v>
      </c>
      <c r="C103" s="1">
        <v>1.24170767729247E14</v>
      </c>
      <c r="D103" s="1" t="s">
        <v>46</v>
      </c>
      <c r="E103" s="1" t="s">
        <v>47</v>
      </c>
      <c r="F103" s="1" t="s">
        <v>159</v>
      </c>
      <c r="G103" s="1">
        <v>43560.0</v>
      </c>
      <c r="H103" s="1">
        <v>43804.0</v>
      </c>
      <c r="I103" s="1">
        <v>3.0</v>
      </c>
      <c r="J103" s="1" t="s">
        <v>49</v>
      </c>
      <c r="K103" s="1">
        <v>201938.0</v>
      </c>
      <c r="L103" s="2">
        <v>43724.0</v>
      </c>
      <c r="M103" s="2">
        <v>43730.0</v>
      </c>
      <c r="N103" s="2">
        <v>43724.0</v>
      </c>
      <c r="O103" s="2">
        <v>43730.0</v>
      </c>
      <c r="P103" s="1">
        <v>1.0</v>
      </c>
      <c r="Q103" s="1">
        <v>9418.0</v>
      </c>
      <c r="R103" s="10">
        <f t="shared" si="1"/>
        <v>0.09684517934</v>
      </c>
      <c r="S103" s="11">
        <f t="shared" si="2"/>
        <v>6.101246298</v>
      </c>
      <c r="T103" s="1">
        <v>18.23</v>
      </c>
      <c r="U103" s="1">
        <v>2.0</v>
      </c>
      <c r="V103" s="1">
        <v>52.73</v>
      </c>
      <c r="W103" s="1">
        <v>97248.0</v>
      </c>
      <c r="X103" s="1">
        <v>1256.07</v>
      </c>
      <c r="Y103" s="1">
        <v>63.0</v>
      </c>
      <c r="Z103" s="1">
        <v>3910.9</v>
      </c>
      <c r="AA103" s="1">
        <v>63.0</v>
      </c>
      <c r="AB103" s="1">
        <v>42.348481630875</v>
      </c>
      <c r="AC103" s="1">
        <v>3910.9</v>
      </c>
      <c r="AD103" s="1">
        <v>2628.89963190776</v>
      </c>
      <c r="AE103" s="1" t="s">
        <v>50</v>
      </c>
      <c r="AF103" s="11">
        <f t="shared" si="3"/>
        <v>0.000647828233</v>
      </c>
      <c r="AG103" s="11">
        <f t="shared" si="4"/>
        <v>0.000212359312</v>
      </c>
      <c r="AH103" s="10">
        <f t="shared" si="5"/>
        <v>20.65151837</v>
      </c>
      <c r="AI103" s="12">
        <f t="shared" si="6"/>
        <v>0.6721981211</v>
      </c>
      <c r="AJ103" s="11">
        <f t="shared" si="7"/>
        <v>0.00008159224383</v>
      </c>
      <c r="AK103" s="11">
        <f t="shared" si="8"/>
        <v>0.0001501447647</v>
      </c>
      <c r="AL103" s="11">
        <f t="shared" si="9"/>
        <v>-2.548356612</v>
      </c>
      <c r="AM103" s="13">
        <f t="shared" si="10"/>
        <v>0.005411588482</v>
      </c>
      <c r="AN103" s="14">
        <f t="shared" si="11"/>
        <v>6.040233835</v>
      </c>
      <c r="AO103" s="14">
        <f t="shared" si="12"/>
        <v>587400.66</v>
      </c>
      <c r="AP103" s="15">
        <f t="shared" si="13"/>
        <v>394849.62</v>
      </c>
      <c r="AQ103" s="16">
        <f t="shared" si="14"/>
        <v>65369.92288</v>
      </c>
      <c r="AR103" s="11">
        <f t="shared" si="15"/>
        <v>0.99</v>
      </c>
    </row>
    <row r="104">
      <c r="A104" s="1" t="s">
        <v>44</v>
      </c>
      <c r="B104" s="1" t="s">
        <v>200</v>
      </c>
      <c r="C104" s="1">
        <v>1.24170767729247E14</v>
      </c>
      <c r="D104" s="1" t="s">
        <v>46</v>
      </c>
      <c r="E104" s="1" t="s">
        <v>47</v>
      </c>
      <c r="F104" s="1" t="s">
        <v>107</v>
      </c>
      <c r="G104" s="1">
        <v>43560.0</v>
      </c>
      <c r="H104" s="1">
        <v>43804.0</v>
      </c>
      <c r="I104" s="1">
        <v>3.0</v>
      </c>
      <c r="J104" s="1" t="s">
        <v>49</v>
      </c>
      <c r="K104" s="1">
        <v>201938.0</v>
      </c>
      <c r="L104" s="2">
        <v>43724.0</v>
      </c>
      <c r="M104" s="2">
        <v>43730.0</v>
      </c>
      <c r="N104" s="2">
        <v>43724.0</v>
      </c>
      <c r="O104" s="2">
        <v>43730.0</v>
      </c>
      <c r="P104" s="1">
        <v>1.0</v>
      </c>
      <c r="Q104" s="1">
        <v>34992.0</v>
      </c>
      <c r="R104" s="10">
        <f t="shared" si="1"/>
        <v>0.1987447818</v>
      </c>
      <c r="S104" s="11">
        <f t="shared" si="2"/>
        <v>39.55021157</v>
      </c>
      <c r="T104" s="1">
        <v>54.35</v>
      </c>
      <c r="U104" s="1">
        <v>0.0</v>
      </c>
      <c r="V104" s="1">
        <v>0.0</v>
      </c>
      <c r="W104" s="1">
        <v>176065.0</v>
      </c>
      <c r="X104" s="1">
        <v>2719.24</v>
      </c>
      <c r="Y104" s="1">
        <v>199.0</v>
      </c>
      <c r="Z104" s="1">
        <v>11417.91</v>
      </c>
      <c r="AA104" s="1">
        <v>199.0</v>
      </c>
      <c r="AB104" s="1">
        <v>199.0</v>
      </c>
      <c r="AC104" s="1">
        <v>11417.91</v>
      </c>
      <c r="AD104" s="1">
        <v>11417.91</v>
      </c>
      <c r="AE104" s="1" t="s">
        <v>50</v>
      </c>
      <c r="AF104" s="11">
        <f t="shared" si="3"/>
        <v>0.001130264391</v>
      </c>
      <c r="AG104" s="11">
        <f t="shared" si="4"/>
        <v>0</v>
      </c>
      <c r="AH104" s="10">
        <f t="shared" si="5"/>
        <v>0</v>
      </c>
      <c r="AI104" s="12">
        <f t="shared" si="6"/>
        <v>1</v>
      </c>
      <c r="AJ104" s="11">
        <f t="shared" si="7"/>
        <v>0.00008007702584</v>
      </c>
      <c r="AK104" s="11">
        <f t="shared" si="8"/>
        <v>0</v>
      </c>
      <c r="AL104" s="11">
        <f t="shared" si="9"/>
        <v>-14.11471491</v>
      </c>
      <c r="AM104" s="13">
        <f t="shared" si="10"/>
        <v>0.5</v>
      </c>
      <c r="AN104" s="14">
        <f t="shared" si="11"/>
        <v>19.77510578</v>
      </c>
      <c r="AO104" s="14">
        <f t="shared" si="12"/>
        <v>3481704</v>
      </c>
      <c r="AP104" s="15">
        <f t="shared" si="13"/>
        <v>3481704</v>
      </c>
      <c r="AQ104" s="16">
        <f t="shared" si="14"/>
        <v>176065</v>
      </c>
      <c r="AR104" s="11" t="str">
        <f t="shared" si="15"/>
        <v/>
      </c>
    </row>
    <row r="105">
      <c r="A105" s="1" t="s">
        <v>44</v>
      </c>
      <c r="B105" s="1" t="s">
        <v>201</v>
      </c>
      <c r="C105" s="1">
        <v>1.24170767729247E14</v>
      </c>
      <c r="D105" s="1" t="s">
        <v>46</v>
      </c>
      <c r="E105" s="1" t="s">
        <v>47</v>
      </c>
      <c r="F105" s="1" t="s">
        <v>147</v>
      </c>
      <c r="G105" s="1">
        <v>43560.0</v>
      </c>
      <c r="H105" s="1">
        <v>43804.0</v>
      </c>
      <c r="I105" s="1">
        <v>3.0</v>
      </c>
      <c r="J105" s="1" t="s">
        <v>49</v>
      </c>
      <c r="K105" s="1">
        <v>201938.0</v>
      </c>
      <c r="L105" s="2">
        <v>43724.0</v>
      </c>
      <c r="M105" s="2">
        <v>43730.0</v>
      </c>
      <c r="N105" s="2">
        <v>43724.0</v>
      </c>
      <c r="O105" s="2">
        <v>43730.0</v>
      </c>
      <c r="P105" s="1">
        <v>1.0</v>
      </c>
      <c r="Q105" s="1">
        <v>463.0</v>
      </c>
      <c r="R105" s="10">
        <f t="shared" si="1"/>
        <v>0.04047202797</v>
      </c>
      <c r="S105" s="11">
        <f t="shared" si="2"/>
        <v>0.08094405594</v>
      </c>
      <c r="T105" s="1">
        <v>0.71</v>
      </c>
      <c r="U105" s="1">
        <v>0.0</v>
      </c>
      <c r="V105" s="1">
        <v>0.0</v>
      </c>
      <c r="W105" s="1">
        <v>11440.0</v>
      </c>
      <c r="X105" s="1">
        <v>76.31</v>
      </c>
      <c r="Y105" s="1">
        <v>2.0</v>
      </c>
      <c r="Z105" s="1">
        <v>76.6</v>
      </c>
      <c r="AA105" s="1">
        <v>2.0</v>
      </c>
      <c r="AB105" s="1">
        <v>2.0</v>
      </c>
      <c r="AC105" s="1">
        <v>76.6</v>
      </c>
      <c r="AD105" s="1">
        <v>76.6</v>
      </c>
      <c r="AE105" s="1" t="s">
        <v>50</v>
      </c>
      <c r="AF105" s="11">
        <f t="shared" si="3"/>
        <v>0.0001748251748</v>
      </c>
      <c r="AG105" s="11">
        <f t="shared" si="4"/>
        <v>0</v>
      </c>
      <c r="AH105" s="10">
        <f t="shared" si="5"/>
        <v>0</v>
      </c>
      <c r="AI105" s="12">
        <f t="shared" si="6"/>
        <v>1</v>
      </c>
      <c r="AJ105" s="11">
        <f t="shared" si="7"/>
        <v>0.0001236092602</v>
      </c>
      <c r="AK105" s="11">
        <f t="shared" si="8"/>
        <v>0</v>
      </c>
      <c r="AL105" s="11">
        <f t="shared" si="9"/>
        <v>-1.414337199</v>
      </c>
      <c r="AM105" s="13">
        <f t="shared" si="10"/>
        <v>0.5</v>
      </c>
      <c r="AN105" s="14">
        <f t="shared" si="11"/>
        <v>0.04047202797</v>
      </c>
      <c r="AO105" s="14">
        <f t="shared" si="12"/>
        <v>463</v>
      </c>
      <c r="AP105" s="15">
        <f t="shared" si="13"/>
        <v>463</v>
      </c>
      <c r="AQ105" s="16">
        <f t="shared" si="14"/>
        <v>11440</v>
      </c>
      <c r="AR105" s="11" t="str">
        <f t="shared" si="15"/>
        <v/>
      </c>
    </row>
    <row r="106">
      <c r="A106" s="1" t="s">
        <v>44</v>
      </c>
      <c r="B106" s="1" t="s">
        <v>202</v>
      </c>
      <c r="C106" s="1">
        <v>1.24170767729247E14</v>
      </c>
      <c r="D106" s="1" t="s">
        <v>46</v>
      </c>
      <c r="E106" s="1" t="s">
        <v>47</v>
      </c>
      <c r="F106" s="1" t="s">
        <v>131</v>
      </c>
      <c r="G106" s="1">
        <v>43560.0</v>
      </c>
      <c r="H106" s="1">
        <v>43804.0</v>
      </c>
      <c r="I106" s="1">
        <v>3.0</v>
      </c>
      <c r="J106" s="1" t="s">
        <v>49</v>
      </c>
      <c r="K106" s="1">
        <v>201938.0</v>
      </c>
      <c r="L106" s="2">
        <v>43724.0</v>
      </c>
      <c r="M106" s="2">
        <v>43730.0</v>
      </c>
      <c r="N106" s="2">
        <v>43724.0</v>
      </c>
      <c r="O106" s="2">
        <v>43730.0</v>
      </c>
      <c r="P106" s="1">
        <v>1.0</v>
      </c>
      <c r="Q106" s="1">
        <v>3.0</v>
      </c>
      <c r="R106" s="10">
        <f t="shared" si="1"/>
        <v>3</v>
      </c>
      <c r="S106" s="11">
        <f t="shared" si="2"/>
        <v>1</v>
      </c>
      <c r="T106" s="1">
        <v>0.01</v>
      </c>
      <c r="U106" s="1">
        <v>0.0</v>
      </c>
      <c r="V106" s="1">
        <v>0.0</v>
      </c>
      <c r="W106" s="1">
        <v>1.0</v>
      </c>
      <c r="X106" s="1">
        <v>0.01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 t="s">
        <v>50</v>
      </c>
      <c r="AF106" s="11">
        <f t="shared" si="3"/>
        <v>0</v>
      </c>
      <c r="AG106" s="11">
        <f t="shared" si="4"/>
        <v>0</v>
      </c>
      <c r="AH106" s="10">
        <f t="shared" si="5"/>
        <v>0</v>
      </c>
      <c r="AI106" s="12">
        <f t="shared" si="6"/>
        <v>0</v>
      </c>
      <c r="AJ106" s="11">
        <f t="shared" si="7"/>
        <v>0</v>
      </c>
      <c r="AK106" s="11">
        <f t="shared" si="8"/>
        <v>0</v>
      </c>
      <c r="AL106" s="11" t="str">
        <f t="shared" si="9"/>
        <v>#DIV/0!</v>
      </c>
      <c r="AM106" s="13">
        <f t="shared" si="10"/>
        <v>0.5</v>
      </c>
      <c r="AN106" s="14">
        <f t="shared" si="11"/>
        <v>0.5</v>
      </c>
      <c r="AO106" s="14">
        <f t="shared" si="12"/>
        <v>0.5</v>
      </c>
      <c r="AP106" s="15">
        <f t="shared" si="13"/>
        <v>0</v>
      </c>
      <c r="AQ106" s="16">
        <f t="shared" si="14"/>
        <v>0</v>
      </c>
      <c r="AR106" s="11" t="str">
        <f t="shared" si="15"/>
        <v/>
      </c>
    </row>
    <row r="107">
      <c r="A107" s="1" t="s">
        <v>44</v>
      </c>
      <c r="B107" s="1" t="s">
        <v>203</v>
      </c>
      <c r="C107" s="1">
        <v>1.24170767729247E14</v>
      </c>
      <c r="D107" s="1" t="s">
        <v>46</v>
      </c>
      <c r="E107" s="1" t="s">
        <v>47</v>
      </c>
      <c r="F107" s="1" t="s">
        <v>113</v>
      </c>
      <c r="G107" s="1">
        <v>43560.0</v>
      </c>
      <c r="H107" s="1">
        <v>43804.0</v>
      </c>
      <c r="I107" s="1">
        <v>3.0</v>
      </c>
      <c r="J107" s="1" t="s">
        <v>49</v>
      </c>
      <c r="K107" s="1">
        <v>201938.0</v>
      </c>
      <c r="L107" s="2">
        <v>43724.0</v>
      </c>
      <c r="M107" s="2">
        <v>43730.0</v>
      </c>
      <c r="N107" s="2">
        <v>43724.0</v>
      </c>
      <c r="O107" s="2">
        <v>43730.0</v>
      </c>
      <c r="P107" s="1">
        <v>1.0</v>
      </c>
      <c r="Q107" s="1">
        <v>13200.0</v>
      </c>
      <c r="R107" s="10">
        <f t="shared" si="1"/>
        <v>0.1490245665</v>
      </c>
      <c r="S107" s="11">
        <f t="shared" si="2"/>
        <v>6.408056358</v>
      </c>
      <c r="T107" s="1">
        <v>23.74</v>
      </c>
      <c r="U107" s="1">
        <v>1.0</v>
      </c>
      <c r="V107" s="1">
        <v>53.99</v>
      </c>
      <c r="W107" s="1">
        <v>88576.0</v>
      </c>
      <c r="X107" s="1">
        <v>890.62</v>
      </c>
      <c r="Y107" s="1">
        <v>43.0</v>
      </c>
      <c r="Z107" s="1">
        <v>2564.65</v>
      </c>
      <c r="AA107" s="1">
        <v>43.0</v>
      </c>
      <c r="AB107" s="1">
        <v>36.289696969622</v>
      </c>
      <c r="AC107" s="1">
        <v>2564.65</v>
      </c>
      <c r="AD107" s="1">
        <v>2164.4272403056</v>
      </c>
      <c r="AE107" s="1" t="s">
        <v>50</v>
      </c>
      <c r="AF107" s="11">
        <f t="shared" si="3"/>
        <v>0.000485458815</v>
      </c>
      <c r="AG107" s="11">
        <f t="shared" si="4"/>
        <v>0.00007575757576</v>
      </c>
      <c r="AH107" s="10">
        <f t="shared" si="5"/>
        <v>6.71030303</v>
      </c>
      <c r="AI107" s="12">
        <f t="shared" si="6"/>
        <v>0.8439464412</v>
      </c>
      <c r="AJ107" s="11">
        <f t="shared" si="7"/>
        <v>0.00007401380338</v>
      </c>
      <c r="AK107" s="11">
        <f t="shared" si="8"/>
        <v>0.0000757547061</v>
      </c>
      <c r="AL107" s="11">
        <f t="shared" si="9"/>
        <v>-3.868409398</v>
      </c>
      <c r="AM107" s="13">
        <f t="shared" si="10"/>
        <v>0.00005477381305</v>
      </c>
      <c r="AN107" s="14">
        <f t="shared" si="11"/>
        <v>6.408056358</v>
      </c>
      <c r="AO107" s="14">
        <f t="shared" si="12"/>
        <v>567600</v>
      </c>
      <c r="AP107" s="15">
        <f t="shared" si="13"/>
        <v>479024</v>
      </c>
      <c r="AQ107" s="16">
        <f t="shared" si="14"/>
        <v>74753.39997</v>
      </c>
      <c r="AR107" s="11">
        <f t="shared" si="15"/>
        <v>1</v>
      </c>
    </row>
    <row r="108">
      <c r="A108" s="1" t="s">
        <v>44</v>
      </c>
      <c r="B108" s="1" t="s">
        <v>204</v>
      </c>
      <c r="C108" s="1">
        <v>1.24170767729247E14</v>
      </c>
      <c r="D108" s="1" t="s">
        <v>46</v>
      </c>
      <c r="E108" s="1" t="s">
        <v>47</v>
      </c>
      <c r="F108" s="1" t="s">
        <v>103</v>
      </c>
      <c r="G108" s="1">
        <v>43560.0</v>
      </c>
      <c r="H108" s="1">
        <v>43804.0</v>
      </c>
      <c r="I108" s="1">
        <v>3.0</v>
      </c>
      <c r="J108" s="1" t="s">
        <v>49</v>
      </c>
      <c r="K108" s="1">
        <v>201938.0</v>
      </c>
      <c r="L108" s="2">
        <v>43724.0</v>
      </c>
      <c r="M108" s="2">
        <v>43730.0</v>
      </c>
      <c r="N108" s="2">
        <v>43724.0</v>
      </c>
      <c r="O108" s="2">
        <v>43730.0</v>
      </c>
      <c r="P108" s="1">
        <v>1.0</v>
      </c>
      <c r="Q108" s="1">
        <v>14180.0</v>
      </c>
      <c r="R108" s="10">
        <f t="shared" si="1"/>
        <v>0.08955638642</v>
      </c>
      <c r="S108" s="11">
        <f t="shared" si="2"/>
        <v>14.95591653</v>
      </c>
      <c r="T108" s="1">
        <v>28.42</v>
      </c>
      <c r="U108" s="1">
        <v>10.0</v>
      </c>
      <c r="V108" s="1">
        <v>600.329999999999</v>
      </c>
      <c r="W108" s="1">
        <v>158336.0</v>
      </c>
      <c r="X108" s="1">
        <v>2633.53</v>
      </c>
      <c r="Y108" s="1">
        <v>167.0</v>
      </c>
      <c r="Z108" s="1">
        <v>10698.21</v>
      </c>
      <c r="AA108" s="1">
        <v>167.0</v>
      </c>
      <c r="AB108" s="1">
        <v>55.338504936344</v>
      </c>
      <c r="AC108" s="1">
        <v>10698.21</v>
      </c>
      <c r="AD108" s="1">
        <v>3545.04758619787</v>
      </c>
      <c r="AE108" s="1" t="s">
        <v>50</v>
      </c>
      <c r="AF108" s="11">
        <f t="shared" si="3"/>
        <v>0.001054719078</v>
      </c>
      <c r="AG108" s="11">
        <f t="shared" si="4"/>
        <v>0.0007052186178</v>
      </c>
      <c r="AH108" s="10">
        <f t="shared" si="5"/>
        <v>111.6614951</v>
      </c>
      <c r="AI108" s="12">
        <f t="shared" si="6"/>
        <v>0.331368293</v>
      </c>
      <c r="AJ108" s="11">
        <f t="shared" si="7"/>
        <v>0.00008157356001</v>
      </c>
      <c r="AK108" s="11">
        <f t="shared" si="8"/>
        <v>0.0002229310589</v>
      </c>
      <c r="AL108" s="11">
        <f t="shared" si="9"/>
        <v>-1.472282494</v>
      </c>
      <c r="AM108" s="13">
        <f t="shared" si="10"/>
        <v>0.0704723043</v>
      </c>
      <c r="AN108" s="14">
        <f t="shared" si="11"/>
        <v>13.90900237</v>
      </c>
      <c r="AO108" s="14">
        <f t="shared" si="12"/>
        <v>2202295.8</v>
      </c>
      <c r="AP108" s="15">
        <f t="shared" si="13"/>
        <v>729771</v>
      </c>
      <c r="AQ108" s="16">
        <f t="shared" si="14"/>
        <v>52467.53005</v>
      </c>
      <c r="AR108" s="11">
        <f t="shared" si="15"/>
        <v>0.93</v>
      </c>
    </row>
    <row r="109">
      <c r="A109" s="1" t="s">
        <v>44</v>
      </c>
      <c r="B109" s="1" t="s">
        <v>205</v>
      </c>
      <c r="C109" s="1">
        <v>1.24170767729247E14</v>
      </c>
      <c r="D109" s="1" t="s">
        <v>46</v>
      </c>
      <c r="E109" s="1" t="s">
        <v>47</v>
      </c>
      <c r="F109" s="1" t="s">
        <v>136</v>
      </c>
      <c r="G109" s="1">
        <v>43560.0</v>
      </c>
      <c r="H109" s="1">
        <v>43804.0</v>
      </c>
      <c r="I109" s="1">
        <v>3.0</v>
      </c>
      <c r="J109" s="1" t="s">
        <v>49</v>
      </c>
      <c r="K109" s="1">
        <v>201938.0</v>
      </c>
      <c r="L109" s="2">
        <v>43724.0</v>
      </c>
      <c r="M109" s="2">
        <v>43730.0</v>
      </c>
      <c r="N109" s="2">
        <v>43724.0</v>
      </c>
      <c r="O109" s="2">
        <v>43730.0</v>
      </c>
      <c r="P109" s="1">
        <v>1.0</v>
      </c>
      <c r="Q109" s="1">
        <v>387.0</v>
      </c>
      <c r="R109" s="10">
        <f t="shared" si="1"/>
        <v>0.8979118329</v>
      </c>
      <c r="S109" s="11">
        <f t="shared" si="2"/>
        <v>1</v>
      </c>
      <c r="T109" s="1">
        <v>0.54</v>
      </c>
      <c r="U109" s="1">
        <v>0.0</v>
      </c>
      <c r="V109" s="1">
        <v>0.0</v>
      </c>
      <c r="W109" s="1">
        <v>431.0</v>
      </c>
      <c r="X109" s="1">
        <v>1.59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 t="s">
        <v>50</v>
      </c>
      <c r="AF109" s="11">
        <f t="shared" si="3"/>
        <v>0</v>
      </c>
      <c r="AG109" s="11">
        <f t="shared" si="4"/>
        <v>0</v>
      </c>
      <c r="AH109" s="10">
        <f t="shared" si="5"/>
        <v>0</v>
      </c>
      <c r="AI109" s="12">
        <f t="shared" si="6"/>
        <v>0</v>
      </c>
      <c r="AJ109" s="11">
        <f t="shared" si="7"/>
        <v>0</v>
      </c>
      <c r="AK109" s="11">
        <f t="shared" si="8"/>
        <v>0</v>
      </c>
      <c r="AL109" s="11" t="str">
        <f t="shared" si="9"/>
        <v>#DIV/0!</v>
      </c>
      <c r="AM109" s="13">
        <f t="shared" si="10"/>
        <v>0.5</v>
      </c>
      <c r="AN109" s="14">
        <f t="shared" si="11"/>
        <v>0.5</v>
      </c>
      <c r="AO109" s="14">
        <f t="shared" si="12"/>
        <v>215.5</v>
      </c>
      <c r="AP109" s="15">
        <f t="shared" si="13"/>
        <v>0</v>
      </c>
      <c r="AQ109" s="16">
        <f t="shared" si="14"/>
        <v>0</v>
      </c>
      <c r="AR109" s="11" t="str">
        <f t="shared" si="15"/>
        <v/>
      </c>
    </row>
    <row r="110">
      <c r="A110" s="1" t="s">
        <v>44</v>
      </c>
      <c r="B110" s="1" t="s">
        <v>206</v>
      </c>
      <c r="C110" s="1">
        <v>1.24170767729247E14</v>
      </c>
      <c r="D110" s="1" t="s">
        <v>46</v>
      </c>
      <c r="E110" s="1" t="s">
        <v>47</v>
      </c>
      <c r="F110" s="1" t="s">
        <v>83</v>
      </c>
      <c r="G110" s="1">
        <v>43560.0</v>
      </c>
      <c r="H110" s="1">
        <v>43804.0</v>
      </c>
      <c r="I110" s="1">
        <v>3.0</v>
      </c>
      <c r="J110" s="1" t="s">
        <v>49</v>
      </c>
      <c r="K110" s="1">
        <v>201938.0</v>
      </c>
      <c r="L110" s="2">
        <v>43724.0</v>
      </c>
      <c r="M110" s="2">
        <v>43730.0</v>
      </c>
      <c r="N110" s="2">
        <v>43724.0</v>
      </c>
      <c r="O110" s="2">
        <v>43730.0</v>
      </c>
      <c r="P110" s="1">
        <v>1.0</v>
      </c>
      <c r="Q110" s="1">
        <v>95.0</v>
      </c>
      <c r="R110" s="10">
        <f t="shared" si="1"/>
        <v>0.02729885057</v>
      </c>
      <c r="S110" s="11">
        <f t="shared" si="2"/>
        <v>1.44683908</v>
      </c>
      <c r="T110" s="1">
        <v>1.13</v>
      </c>
      <c r="U110" s="1">
        <v>3.0</v>
      </c>
      <c r="V110" s="1">
        <v>153.99</v>
      </c>
      <c r="W110" s="1">
        <v>3480.0</v>
      </c>
      <c r="X110" s="1">
        <v>282.65</v>
      </c>
      <c r="Y110" s="1">
        <v>53.0</v>
      </c>
      <c r="Z110" s="1">
        <v>3980.41</v>
      </c>
      <c r="AA110" s="1">
        <v>53.0</v>
      </c>
      <c r="AB110" s="1">
        <v>-56.894736842082</v>
      </c>
      <c r="AC110" s="1">
        <v>3980.41</v>
      </c>
      <c r="AD110" s="1">
        <v>-4272.91282025644</v>
      </c>
      <c r="AE110" s="1" t="s">
        <v>50</v>
      </c>
      <c r="AF110" s="11">
        <f t="shared" si="3"/>
        <v>0.01522988506</v>
      </c>
      <c r="AG110" s="11">
        <f t="shared" si="4"/>
        <v>0.03157894737</v>
      </c>
      <c r="AH110" s="10">
        <f t="shared" si="5"/>
        <v>109.8947368</v>
      </c>
      <c r="AI110" s="12">
        <f t="shared" si="6"/>
        <v>-1.073485601</v>
      </c>
      <c r="AJ110" s="11">
        <f t="shared" si="7"/>
        <v>0.00207599413</v>
      </c>
      <c r="AK110" s="11">
        <f t="shared" si="8"/>
        <v>0.01794192897</v>
      </c>
      <c r="AL110" s="11">
        <f t="shared" si="9"/>
        <v>0.9051818739</v>
      </c>
      <c r="AM110" s="13">
        <f t="shared" si="10"/>
        <v>0.8173154785</v>
      </c>
      <c r="AN110" s="14">
        <f t="shared" si="11"/>
        <v>1.186408046</v>
      </c>
      <c r="AO110" s="14">
        <f t="shared" si="12"/>
        <v>4128.7</v>
      </c>
      <c r="AP110" s="15">
        <f t="shared" si="13"/>
        <v>-4432.1</v>
      </c>
      <c r="AQ110" s="16">
        <f t="shared" si="14"/>
        <v>-3735.729891</v>
      </c>
      <c r="AR110" s="11">
        <f t="shared" si="15"/>
        <v>0.82</v>
      </c>
    </row>
    <row r="111">
      <c r="A111" s="1" t="s">
        <v>90</v>
      </c>
      <c r="B111" s="1" t="s">
        <v>207</v>
      </c>
      <c r="C111" s="1">
        <v>1.24170767729247E14</v>
      </c>
      <c r="D111" s="1" t="s">
        <v>46</v>
      </c>
      <c r="E111" s="1" t="s">
        <v>92</v>
      </c>
      <c r="F111" s="1" t="s">
        <v>93</v>
      </c>
      <c r="G111" s="1">
        <v>43560.0</v>
      </c>
      <c r="H111" s="1">
        <v>43804.0</v>
      </c>
      <c r="I111" s="1">
        <v>3.0</v>
      </c>
      <c r="J111" s="1" t="s">
        <v>49</v>
      </c>
      <c r="K111" s="1">
        <v>201938.0</v>
      </c>
      <c r="L111" s="2">
        <v>43724.0</v>
      </c>
      <c r="M111" s="2">
        <v>43730.0</v>
      </c>
      <c r="N111" s="2">
        <v>43724.0</v>
      </c>
      <c r="O111" s="2">
        <v>43730.0</v>
      </c>
      <c r="P111" s="1">
        <v>1.0</v>
      </c>
      <c r="Q111" s="1">
        <v>3300.0</v>
      </c>
      <c r="R111" s="10">
        <f t="shared" si="1"/>
        <v>0.07960247009</v>
      </c>
      <c r="S111" s="11">
        <f t="shared" si="2"/>
        <v>35.98031648</v>
      </c>
      <c r="T111" s="1">
        <v>13.94</v>
      </c>
      <c r="U111" s="1">
        <v>35.0</v>
      </c>
      <c r="V111" s="1">
        <v>2428.68</v>
      </c>
      <c r="W111" s="1">
        <v>41456.0</v>
      </c>
      <c r="X111" s="1">
        <v>2318.38999999999</v>
      </c>
      <c r="Y111" s="1">
        <v>452.0</v>
      </c>
      <c r="Z111" s="1">
        <v>34894.69</v>
      </c>
      <c r="AA111" s="1">
        <v>452.0</v>
      </c>
      <c r="AB111" s="1">
        <v>12.315151514812</v>
      </c>
      <c r="AC111" s="1">
        <v>34894.69</v>
      </c>
      <c r="AD111" s="1">
        <v>950.737598257511</v>
      </c>
      <c r="AE111" s="1" t="s">
        <v>50</v>
      </c>
      <c r="AF111" s="11">
        <f t="shared" si="3"/>
        <v>0.01090312621</v>
      </c>
      <c r="AG111" s="11">
        <f t="shared" si="4"/>
        <v>0.01060606061</v>
      </c>
      <c r="AH111" s="10">
        <f t="shared" si="5"/>
        <v>439.6848485</v>
      </c>
      <c r="AI111" s="12">
        <f t="shared" si="6"/>
        <v>0.02724591043</v>
      </c>
      <c r="AJ111" s="11">
        <f t="shared" si="7"/>
        <v>0.0005100364759</v>
      </c>
      <c r="AK111" s="11">
        <f t="shared" si="8"/>
        <v>0.001783219092</v>
      </c>
      <c r="AL111" s="11">
        <f t="shared" si="9"/>
        <v>-0.160166862</v>
      </c>
      <c r="AM111" s="13">
        <f t="shared" si="10"/>
        <v>0.4363748163</v>
      </c>
      <c r="AN111" s="14">
        <f t="shared" si="11"/>
        <v>20.14897723</v>
      </c>
      <c r="AO111" s="14">
        <f t="shared" si="12"/>
        <v>835296</v>
      </c>
      <c r="AP111" s="15">
        <f t="shared" si="13"/>
        <v>22758.4</v>
      </c>
      <c r="AQ111" s="16">
        <f t="shared" si="14"/>
        <v>1129.506463</v>
      </c>
      <c r="AR111" s="11" t="str">
        <f t="shared" si="15"/>
        <v/>
      </c>
    </row>
    <row r="112">
      <c r="A112" s="1" t="s">
        <v>44</v>
      </c>
      <c r="B112" s="1" t="s">
        <v>208</v>
      </c>
      <c r="C112" s="1">
        <v>1.24170767729247E14</v>
      </c>
      <c r="D112" s="1" t="s">
        <v>46</v>
      </c>
      <c r="E112" s="1" t="s">
        <v>47</v>
      </c>
      <c r="F112" s="1" t="s">
        <v>72</v>
      </c>
      <c r="G112" s="1">
        <v>43560.0</v>
      </c>
      <c r="H112" s="1">
        <v>43804.0</v>
      </c>
      <c r="I112" s="1">
        <v>3.0</v>
      </c>
      <c r="J112" s="1" t="s">
        <v>49</v>
      </c>
      <c r="K112" s="1">
        <v>201938.0</v>
      </c>
      <c r="L112" s="2">
        <v>43724.0</v>
      </c>
      <c r="M112" s="2">
        <v>43730.0</v>
      </c>
      <c r="N112" s="2">
        <v>43724.0</v>
      </c>
      <c r="O112" s="2">
        <v>43730.0</v>
      </c>
      <c r="P112" s="1">
        <v>1.0</v>
      </c>
      <c r="Q112" s="1">
        <v>680.0</v>
      </c>
      <c r="R112" s="10">
        <f t="shared" si="1"/>
        <v>0.04055343511</v>
      </c>
      <c r="S112" s="11">
        <f t="shared" si="2"/>
        <v>6.610209924</v>
      </c>
      <c r="T112" s="1">
        <v>6.26</v>
      </c>
      <c r="U112" s="1">
        <v>11.0</v>
      </c>
      <c r="V112" s="1">
        <v>1096.63</v>
      </c>
      <c r="W112" s="1">
        <v>16768.0</v>
      </c>
      <c r="X112" s="1">
        <v>1017.16999999999</v>
      </c>
      <c r="Y112" s="1">
        <v>163.0</v>
      </c>
      <c r="Z112" s="1">
        <v>16100.48</v>
      </c>
      <c r="AA112" s="1">
        <v>163.0</v>
      </c>
      <c r="AB112" s="1">
        <v>-108.24705882346</v>
      </c>
      <c r="AC112" s="1">
        <v>16100.48</v>
      </c>
      <c r="AD112" s="1">
        <v>-10692.206169607</v>
      </c>
      <c r="AE112" s="1" t="s">
        <v>50</v>
      </c>
      <c r="AF112" s="11">
        <f t="shared" si="3"/>
        <v>0.009720896947</v>
      </c>
      <c r="AG112" s="11">
        <f t="shared" si="4"/>
        <v>0.01617647059</v>
      </c>
      <c r="AH112" s="10">
        <f t="shared" si="5"/>
        <v>271.2470588</v>
      </c>
      <c r="AI112" s="12">
        <f t="shared" si="6"/>
        <v>-0.6640923854</v>
      </c>
      <c r="AJ112" s="11">
        <f t="shared" si="7"/>
        <v>0.0007576896314</v>
      </c>
      <c r="AK112" s="11">
        <f t="shared" si="8"/>
        <v>0.004837779083</v>
      </c>
      <c r="AL112" s="11">
        <f t="shared" si="9"/>
        <v>1.318337332</v>
      </c>
      <c r="AM112" s="13">
        <f t="shared" si="10"/>
        <v>0.9063046254</v>
      </c>
      <c r="AN112" s="14">
        <f t="shared" si="11"/>
        <v>6.015291031</v>
      </c>
      <c r="AO112" s="14">
        <f t="shared" si="12"/>
        <v>100864.4</v>
      </c>
      <c r="AP112" s="15">
        <f t="shared" si="13"/>
        <v>-66983.28</v>
      </c>
      <c r="AQ112" s="16">
        <f t="shared" si="14"/>
        <v>-11135.50112</v>
      </c>
      <c r="AR112" s="11">
        <f t="shared" si="15"/>
        <v>0.91</v>
      </c>
    </row>
    <row r="113">
      <c r="A113" s="1" t="s">
        <v>44</v>
      </c>
      <c r="B113" s="1" t="s">
        <v>209</v>
      </c>
      <c r="C113" s="1">
        <v>1.24170767729247E14</v>
      </c>
      <c r="D113" s="1" t="s">
        <v>46</v>
      </c>
      <c r="E113" s="1" t="s">
        <v>47</v>
      </c>
      <c r="F113" s="1" t="s">
        <v>81</v>
      </c>
      <c r="G113" s="1">
        <v>43560.0</v>
      </c>
      <c r="H113" s="1">
        <v>43804.0</v>
      </c>
      <c r="I113" s="1">
        <v>3.0</v>
      </c>
      <c r="J113" s="1" t="s">
        <v>49</v>
      </c>
      <c r="K113" s="1">
        <v>201938.0</v>
      </c>
      <c r="L113" s="2">
        <v>43724.0</v>
      </c>
      <c r="M113" s="2">
        <v>43730.0</v>
      </c>
      <c r="N113" s="2">
        <v>43724.0</v>
      </c>
      <c r="O113" s="2">
        <v>43730.0</v>
      </c>
      <c r="P113" s="1">
        <v>1.0</v>
      </c>
      <c r="Q113" s="1">
        <v>121.0</v>
      </c>
      <c r="R113" s="10">
        <f t="shared" si="1"/>
        <v>0.04406409323</v>
      </c>
      <c r="S113" s="11">
        <f t="shared" si="2"/>
        <v>4.582665696</v>
      </c>
      <c r="T113" s="1">
        <v>1.21</v>
      </c>
      <c r="U113" s="1">
        <v>8.0</v>
      </c>
      <c r="V113" s="1">
        <v>355.75</v>
      </c>
      <c r="W113" s="1">
        <v>2746.0</v>
      </c>
      <c r="X113" s="1">
        <v>519.27</v>
      </c>
      <c r="Y113" s="1">
        <v>104.0</v>
      </c>
      <c r="Z113" s="1">
        <v>6850.8</v>
      </c>
      <c r="AA113" s="1">
        <v>104.0</v>
      </c>
      <c r="AB113" s="1">
        <v>-77.553719008168</v>
      </c>
      <c r="AC113" s="1">
        <v>6850.8</v>
      </c>
      <c r="AD113" s="1">
        <v>-5108.70209789574</v>
      </c>
      <c r="AE113" s="1" t="s">
        <v>50</v>
      </c>
      <c r="AF113" s="11">
        <f t="shared" si="3"/>
        <v>0.03787327021</v>
      </c>
      <c r="AG113" s="11">
        <f t="shared" si="4"/>
        <v>0.06611570248</v>
      </c>
      <c r="AH113" s="10">
        <f t="shared" si="5"/>
        <v>181.553719</v>
      </c>
      <c r="AI113" s="12">
        <f t="shared" si="6"/>
        <v>-0.7457088366</v>
      </c>
      <c r="AJ113" s="11">
        <f t="shared" si="7"/>
        <v>0.003642774409</v>
      </c>
      <c r="AK113" s="11">
        <f t="shared" si="8"/>
        <v>0.02258947615</v>
      </c>
      <c r="AL113" s="11">
        <f t="shared" si="9"/>
        <v>1.234301498</v>
      </c>
      <c r="AM113" s="13">
        <f t="shared" si="10"/>
        <v>0.8914547111</v>
      </c>
      <c r="AN113" s="14">
        <f t="shared" si="11"/>
        <v>4.078572469</v>
      </c>
      <c r="AO113" s="14">
        <f t="shared" si="12"/>
        <v>11199.76</v>
      </c>
      <c r="AP113" s="15">
        <f t="shared" si="13"/>
        <v>-8351.76</v>
      </c>
      <c r="AQ113" s="16">
        <f t="shared" si="14"/>
        <v>-2047.716465</v>
      </c>
      <c r="AR113" s="11">
        <f t="shared" si="15"/>
        <v>0.89</v>
      </c>
    </row>
    <row r="114">
      <c r="A114" s="1" t="s">
        <v>44</v>
      </c>
      <c r="B114" s="1" t="s">
        <v>210</v>
      </c>
      <c r="C114" s="1">
        <v>1.24170767729247E14</v>
      </c>
      <c r="D114" s="1" t="s">
        <v>46</v>
      </c>
      <c r="E114" s="1" t="s">
        <v>47</v>
      </c>
      <c r="F114" s="1" t="s">
        <v>170</v>
      </c>
      <c r="G114" s="1">
        <v>43560.0</v>
      </c>
      <c r="H114" s="1">
        <v>43804.0</v>
      </c>
      <c r="I114" s="1">
        <v>3.0</v>
      </c>
      <c r="J114" s="1" t="s">
        <v>49</v>
      </c>
      <c r="K114" s="1">
        <v>201938.0</v>
      </c>
      <c r="L114" s="2">
        <v>43724.0</v>
      </c>
      <c r="M114" s="2">
        <v>43730.0</v>
      </c>
      <c r="N114" s="2">
        <v>43724.0</v>
      </c>
      <c r="O114" s="2">
        <v>43730.0</v>
      </c>
      <c r="P114" s="1">
        <v>1.0</v>
      </c>
      <c r="Q114" s="1">
        <v>275.0</v>
      </c>
      <c r="R114" s="10">
        <f t="shared" si="1"/>
        <v>0.129472693</v>
      </c>
      <c r="S114" s="11">
        <f t="shared" si="2"/>
        <v>0.5178907721</v>
      </c>
      <c r="T114" s="1">
        <v>0.39</v>
      </c>
      <c r="U114" s="1">
        <v>0.0</v>
      </c>
      <c r="V114" s="1">
        <v>0.0</v>
      </c>
      <c r="W114" s="1">
        <v>2124.0</v>
      </c>
      <c r="X114" s="1">
        <v>12.64</v>
      </c>
      <c r="Y114" s="1">
        <v>4.0</v>
      </c>
      <c r="Z114" s="1">
        <v>208.27</v>
      </c>
      <c r="AA114" s="1">
        <v>4.0</v>
      </c>
      <c r="AB114" s="1">
        <v>4.0</v>
      </c>
      <c r="AC114" s="1">
        <v>208.27</v>
      </c>
      <c r="AD114" s="1">
        <v>208.27</v>
      </c>
      <c r="AE114" s="1" t="s">
        <v>50</v>
      </c>
      <c r="AF114" s="11">
        <f t="shared" si="3"/>
        <v>0.001883239171</v>
      </c>
      <c r="AG114" s="11">
        <f t="shared" si="4"/>
        <v>0</v>
      </c>
      <c r="AH114" s="10">
        <f t="shared" si="5"/>
        <v>0</v>
      </c>
      <c r="AI114" s="12">
        <f t="shared" si="6"/>
        <v>1</v>
      </c>
      <c r="AJ114" s="11">
        <f t="shared" si="7"/>
        <v>0.0009407325204</v>
      </c>
      <c r="AK114" s="11">
        <f t="shared" si="8"/>
        <v>0</v>
      </c>
      <c r="AL114" s="11">
        <f t="shared" si="9"/>
        <v>-2.001885903</v>
      </c>
      <c r="AM114" s="13">
        <f t="shared" si="10"/>
        <v>0.5</v>
      </c>
      <c r="AN114" s="14">
        <f t="shared" si="11"/>
        <v>0.2589453861</v>
      </c>
      <c r="AO114" s="14">
        <f t="shared" si="12"/>
        <v>550</v>
      </c>
      <c r="AP114" s="15">
        <f t="shared" si="13"/>
        <v>550</v>
      </c>
      <c r="AQ114" s="16">
        <f t="shared" si="14"/>
        <v>2124</v>
      </c>
      <c r="AR114" s="11" t="str">
        <f t="shared" si="15"/>
        <v/>
      </c>
    </row>
    <row r="115">
      <c r="A115" s="1" t="s">
        <v>44</v>
      </c>
      <c r="B115" s="1" t="s">
        <v>211</v>
      </c>
      <c r="C115" s="1">
        <v>1.24170767729247E14</v>
      </c>
      <c r="D115" s="1" t="s">
        <v>46</v>
      </c>
      <c r="E115" s="1" t="s">
        <v>47</v>
      </c>
      <c r="F115" s="1" t="s">
        <v>48</v>
      </c>
      <c r="G115" s="1">
        <v>43560.0</v>
      </c>
      <c r="H115" s="1">
        <v>43804.0</v>
      </c>
      <c r="I115" s="1">
        <v>3.0</v>
      </c>
      <c r="J115" s="1" t="s">
        <v>49</v>
      </c>
      <c r="K115" s="1">
        <v>201938.0</v>
      </c>
      <c r="L115" s="2">
        <v>43724.0</v>
      </c>
      <c r="M115" s="2">
        <v>43730.0</v>
      </c>
      <c r="N115" s="2">
        <v>43724.0</v>
      </c>
      <c r="O115" s="2">
        <v>43730.0</v>
      </c>
      <c r="P115" s="1">
        <v>1.0</v>
      </c>
      <c r="Q115" s="1">
        <v>4089.0</v>
      </c>
      <c r="R115" s="10">
        <f t="shared" si="1"/>
        <v>0.1513995853</v>
      </c>
      <c r="S115" s="11">
        <f t="shared" si="2"/>
        <v>2.422393365</v>
      </c>
      <c r="T115" s="1">
        <v>8.1</v>
      </c>
      <c r="U115" s="1">
        <v>0.0</v>
      </c>
      <c r="V115" s="1">
        <v>0.0</v>
      </c>
      <c r="W115" s="1">
        <v>27008.0</v>
      </c>
      <c r="X115" s="1">
        <v>310.0</v>
      </c>
      <c r="Y115" s="1">
        <v>16.0</v>
      </c>
      <c r="Z115" s="1">
        <v>909.01</v>
      </c>
      <c r="AA115" s="1">
        <v>16.0</v>
      </c>
      <c r="AB115" s="1">
        <v>16.0</v>
      </c>
      <c r="AC115" s="1">
        <v>909.01</v>
      </c>
      <c r="AD115" s="1">
        <v>909.01</v>
      </c>
      <c r="AE115" s="1" t="s">
        <v>50</v>
      </c>
      <c r="AF115" s="11">
        <f t="shared" si="3"/>
        <v>0.0005924170616</v>
      </c>
      <c r="AG115" s="11">
        <f t="shared" si="4"/>
        <v>0</v>
      </c>
      <c r="AH115" s="10">
        <f t="shared" si="5"/>
        <v>0</v>
      </c>
      <c r="AI115" s="12">
        <f t="shared" si="6"/>
        <v>1</v>
      </c>
      <c r="AJ115" s="11">
        <f t="shared" si="7"/>
        <v>0.0001480603892</v>
      </c>
      <c r="AK115" s="11">
        <f t="shared" si="8"/>
        <v>0</v>
      </c>
      <c r="AL115" s="11">
        <f t="shared" si="9"/>
        <v>-4.001185361</v>
      </c>
      <c r="AM115" s="13">
        <f t="shared" si="10"/>
        <v>0.5</v>
      </c>
      <c r="AN115" s="14">
        <f t="shared" si="11"/>
        <v>1.211196682</v>
      </c>
      <c r="AO115" s="14">
        <f t="shared" si="12"/>
        <v>32712</v>
      </c>
      <c r="AP115" s="15">
        <f t="shared" si="13"/>
        <v>32712</v>
      </c>
      <c r="AQ115" s="16">
        <f t="shared" si="14"/>
        <v>27008</v>
      </c>
      <c r="AR115" s="11" t="str">
        <f t="shared" si="15"/>
        <v/>
      </c>
    </row>
    <row r="116">
      <c r="A116" s="1" t="s">
        <v>44</v>
      </c>
      <c r="B116" s="1" t="s">
        <v>212</v>
      </c>
      <c r="C116" s="1">
        <v>1.24170767729247E14</v>
      </c>
      <c r="D116" s="1" t="s">
        <v>46</v>
      </c>
      <c r="E116" s="1" t="s">
        <v>47</v>
      </c>
      <c r="F116" s="1" t="s">
        <v>68</v>
      </c>
      <c r="G116" s="1">
        <v>43560.0</v>
      </c>
      <c r="H116" s="1">
        <v>43804.0</v>
      </c>
      <c r="I116" s="1">
        <v>3.0</v>
      </c>
      <c r="J116" s="1" t="s">
        <v>49</v>
      </c>
      <c r="K116" s="1">
        <v>201938.0</v>
      </c>
      <c r="L116" s="2">
        <v>43724.0</v>
      </c>
      <c r="M116" s="2">
        <v>43730.0</v>
      </c>
      <c r="N116" s="2">
        <v>43724.0</v>
      </c>
      <c r="O116" s="2">
        <v>43730.0</v>
      </c>
      <c r="P116" s="1">
        <v>1.0</v>
      </c>
      <c r="Q116" s="1">
        <v>83.0</v>
      </c>
      <c r="R116" s="10">
        <f t="shared" si="1"/>
        <v>0.03969392635</v>
      </c>
      <c r="S116" s="11">
        <f t="shared" si="2"/>
        <v>1.667144907</v>
      </c>
      <c r="T116" s="1">
        <v>0.8</v>
      </c>
      <c r="U116" s="1">
        <v>6.0</v>
      </c>
      <c r="V116" s="1">
        <v>224.39</v>
      </c>
      <c r="W116" s="1">
        <v>2091.0</v>
      </c>
      <c r="X116" s="1">
        <v>278.56</v>
      </c>
      <c r="Y116" s="1">
        <v>42.0</v>
      </c>
      <c r="Z116" s="1">
        <v>2296.64</v>
      </c>
      <c r="AA116" s="1">
        <v>42.0</v>
      </c>
      <c r="AB116" s="1">
        <v>-109.156626506004</v>
      </c>
      <c r="AC116" s="1">
        <v>2296.64</v>
      </c>
      <c r="AD116" s="1">
        <v>-5968.89225473212</v>
      </c>
      <c r="AE116" s="1" t="s">
        <v>50</v>
      </c>
      <c r="AF116" s="11">
        <f t="shared" si="3"/>
        <v>0.02008608321</v>
      </c>
      <c r="AG116" s="11">
        <f t="shared" si="4"/>
        <v>0.07228915663</v>
      </c>
      <c r="AH116" s="10">
        <f t="shared" si="5"/>
        <v>151.1566265</v>
      </c>
      <c r="AI116" s="12">
        <f t="shared" si="6"/>
        <v>-2.598967298</v>
      </c>
      <c r="AJ116" s="11">
        <f t="shared" si="7"/>
        <v>0.003068065133</v>
      </c>
      <c r="AK116" s="11">
        <f t="shared" si="8"/>
        <v>0.02842522095</v>
      </c>
      <c r="AL116" s="11">
        <f t="shared" si="9"/>
        <v>1.825900494</v>
      </c>
      <c r="AM116" s="13">
        <f t="shared" si="10"/>
        <v>0.9660673741</v>
      </c>
      <c r="AN116" s="14">
        <f t="shared" si="11"/>
        <v>1.61713056</v>
      </c>
      <c r="AO116" s="14">
        <f t="shared" si="12"/>
        <v>3381.42</v>
      </c>
      <c r="AP116" s="15">
        <f t="shared" si="13"/>
        <v>-8788.2</v>
      </c>
      <c r="AQ116" s="16">
        <f t="shared" si="14"/>
        <v>-5434.44062</v>
      </c>
      <c r="AR116" s="11">
        <f t="shared" si="15"/>
        <v>0.97</v>
      </c>
    </row>
    <row r="117">
      <c r="A117" s="1" t="s">
        <v>44</v>
      </c>
      <c r="B117" s="1" t="s">
        <v>213</v>
      </c>
      <c r="C117" s="1">
        <v>1.24170767729247E14</v>
      </c>
      <c r="D117" s="1" t="s">
        <v>46</v>
      </c>
      <c r="E117" s="1" t="s">
        <v>47</v>
      </c>
      <c r="F117" s="1" t="s">
        <v>99</v>
      </c>
      <c r="G117" s="1">
        <v>43560.0</v>
      </c>
      <c r="H117" s="1">
        <v>43804.0</v>
      </c>
      <c r="I117" s="1">
        <v>3.0</v>
      </c>
      <c r="J117" s="1" t="s">
        <v>49</v>
      </c>
      <c r="K117" s="1">
        <v>201938.0</v>
      </c>
      <c r="L117" s="2">
        <v>43724.0</v>
      </c>
      <c r="M117" s="2">
        <v>43730.0</v>
      </c>
      <c r="N117" s="2">
        <v>43724.0</v>
      </c>
      <c r="O117" s="2">
        <v>43730.0</v>
      </c>
      <c r="P117" s="1">
        <v>1.0</v>
      </c>
      <c r="Q117" s="1">
        <v>2173.0</v>
      </c>
      <c r="R117" s="10">
        <f t="shared" si="1"/>
        <v>0.0917652027</v>
      </c>
      <c r="S117" s="11">
        <f t="shared" si="2"/>
        <v>0.7341216216</v>
      </c>
      <c r="T117" s="1">
        <v>4.61</v>
      </c>
      <c r="U117" s="1">
        <v>0.0</v>
      </c>
      <c r="V117" s="1">
        <v>0.0</v>
      </c>
      <c r="W117" s="1">
        <v>23680.0</v>
      </c>
      <c r="X117" s="1">
        <v>92.74</v>
      </c>
      <c r="Y117" s="1">
        <v>8.0</v>
      </c>
      <c r="Z117" s="1">
        <v>465.54</v>
      </c>
      <c r="AA117" s="1">
        <v>8.0</v>
      </c>
      <c r="AB117" s="1">
        <v>8.0</v>
      </c>
      <c r="AC117" s="1">
        <v>465.54</v>
      </c>
      <c r="AD117" s="1">
        <v>465.54</v>
      </c>
      <c r="AE117" s="1" t="s">
        <v>50</v>
      </c>
      <c r="AF117" s="11">
        <f t="shared" si="3"/>
        <v>0.0003378378378</v>
      </c>
      <c r="AG117" s="11">
        <f t="shared" si="4"/>
        <v>0</v>
      </c>
      <c r="AH117" s="10">
        <f t="shared" si="5"/>
        <v>0</v>
      </c>
      <c r="AI117" s="12">
        <f t="shared" si="6"/>
        <v>1</v>
      </c>
      <c r="AJ117" s="11">
        <f t="shared" si="7"/>
        <v>0.000119423535</v>
      </c>
      <c r="AK117" s="11">
        <f t="shared" si="8"/>
        <v>0</v>
      </c>
      <c r="AL117" s="11">
        <f t="shared" si="9"/>
        <v>-2.828905021</v>
      </c>
      <c r="AM117" s="13">
        <f t="shared" si="10"/>
        <v>0.5</v>
      </c>
      <c r="AN117" s="14">
        <f t="shared" si="11"/>
        <v>0.3670608108</v>
      </c>
      <c r="AO117" s="14">
        <f t="shared" si="12"/>
        <v>8692</v>
      </c>
      <c r="AP117" s="15">
        <f t="shared" si="13"/>
        <v>8692</v>
      </c>
      <c r="AQ117" s="16">
        <f t="shared" si="14"/>
        <v>23680</v>
      </c>
      <c r="AR117" s="11" t="str">
        <f t="shared" si="15"/>
        <v/>
      </c>
    </row>
    <row r="118">
      <c r="A118" s="1" t="s">
        <v>44</v>
      </c>
      <c r="B118" s="1" t="s">
        <v>214</v>
      </c>
      <c r="C118" s="1">
        <v>1.24170767729247E14</v>
      </c>
      <c r="D118" s="1" t="s">
        <v>46</v>
      </c>
      <c r="E118" s="1" t="s">
        <v>47</v>
      </c>
      <c r="F118" s="1" t="s">
        <v>215</v>
      </c>
      <c r="G118" s="1">
        <v>43560.0</v>
      </c>
      <c r="H118" s="1">
        <v>43804.0</v>
      </c>
      <c r="I118" s="1">
        <v>3.0</v>
      </c>
      <c r="J118" s="1" t="s">
        <v>49</v>
      </c>
      <c r="K118" s="1">
        <v>201939.0</v>
      </c>
      <c r="L118" s="2">
        <v>43731.0</v>
      </c>
      <c r="M118" s="2">
        <v>43737.0</v>
      </c>
      <c r="N118" s="2">
        <v>43731.0</v>
      </c>
      <c r="O118" s="2">
        <v>43737.0</v>
      </c>
      <c r="P118" s="1">
        <v>1.0</v>
      </c>
      <c r="Q118" s="1">
        <v>158.0</v>
      </c>
      <c r="R118" s="10">
        <f t="shared" si="1"/>
        <v>0.08220603538</v>
      </c>
      <c r="S118" s="11">
        <f t="shared" si="2"/>
        <v>0</v>
      </c>
      <c r="T118" s="1">
        <v>0.27</v>
      </c>
      <c r="U118" s="1">
        <v>0.0</v>
      </c>
      <c r="V118" s="1">
        <v>0.0</v>
      </c>
      <c r="W118" s="1">
        <v>1922.0</v>
      </c>
      <c r="X118" s="1">
        <v>40.85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 t="s">
        <v>50</v>
      </c>
      <c r="AF118" s="11">
        <f t="shared" si="3"/>
        <v>0</v>
      </c>
      <c r="AG118" s="11">
        <f t="shared" si="4"/>
        <v>0</v>
      </c>
      <c r="AH118" s="10">
        <f t="shared" si="5"/>
        <v>0</v>
      </c>
      <c r="AI118" s="12">
        <f t="shared" si="6"/>
        <v>0</v>
      </c>
      <c r="AJ118" s="11">
        <f t="shared" si="7"/>
        <v>0</v>
      </c>
      <c r="AK118" s="11">
        <f t="shared" si="8"/>
        <v>0</v>
      </c>
      <c r="AL118" s="11" t="str">
        <f t="shared" si="9"/>
        <v>#DIV/0!</v>
      </c>
      <c r="AM118" s="13">
        <f t="shared" si="10"/>
        <v>0.5</v>
      </c>
      <c r="AN118" s="14">
        <f t="shared" si="11"/>
        <v>0</v>
      </c>
      <c r="AO118" s="14">
        <f t="shared" si="12"/>
        <v>0</v>
      </c>
      <c r="AP118" s="15">
        <f t="shared" si="13"/>
        <v>0</v>
      </c>
      <c r="AQ118" s="16">
        <f t="shared" si="14"/>
        <v>0</v>
      </c>
      <c r="AR118" s="11" t="str">
        <f t="shared" si="15"/>
        <v/>
      </c>
    </row>
    <row r="119">
      <c r="A119" s="1" t="s">
        <v>44</v>
      </c>
      <c r="B119" s="1" t="s">
        <v>216</v>
      </c>
      <c r="C119" s="1">
        <v>1.24170767729247E14</v>
      </c>
      <c r="D119" s="1" t="s">
        <v>46</v>
      </c>
      <c r="E119" s="1" t="s">
        <v>47</v>
      </c>
      <c r="F119" s="1" t="s">
        <v>217</v>
      </c>
      <c r="G119" s="1">
        <v>43560.0</v>
      </c>
      <c r="H119" s="1">
        <v>43804.0</v>
      </c>
      <c r="I119" s="1">
        <v>3.0</v>
      </c>
      <c r="J119" s="1" t="s">
        <v>49</v>
      </c>
      <c r="K119" s="1">
        <v>201939.0</v>
      </c>
      <c r="L119" s="2">
        <v>43731.0</v>
      </c>
      <c r="M119" s="2">
        <v>43737.0</v>
      </c>
      <c r="N119" s="2">
        <v>43731.0</v>
      </c>
      <c r="O119" s="2">
        <v>43737.0</v>
      </c>
      <c r="P119" s="1">
        <v>1.0</v>
      </c>
      <c r="Q119" s="1">
        <v>3394.0</v>
      </c>
      <c r="R119" s="10">
        <f t="shared" si="1"/>
        <v>0.07884222264</v>
      </c>
      <c r="S119" s="11">
        <f t="shared" si="2"/>
        <v>2.99600446</v>
      </c>
      <c r="T119" s="1">
        <v>3.47</v>
      </c>
      <c r="U119" s="1">
        <v>0.0</v>
      </c>
      <c r="V119" s="1">
        <v>0.0</v>
      </c>
      <c r="W119" s="1">
        <v>43048.0</v>
      </c>
      <c r="X119" s="1">
        <v>409.95</v>
      </c>
      <c r="Y119" s="1">
        <v>38.0</v>
      </c>
      <c r="Z119" s="1">
        <v>2534.06</v>
      </c>
      <c r="AA119" s="1">
        <v>38.0</v>
      </c>
      <c r="AB119" s="1">
        <v>38.0</v>
      </c>
      <c r="AC119" s="1">
        <v>2534.06</v>
      </c>
      <c r="AD119" s="1">
        <v>2534.06</v>
      </c>
      <c r="AE119" s="1" t="s">
        <v>50</v>
      </c>
      <c r="AF119" s="11">
        <f t="shared" si="3"/>
        <v>0.000882735551</v>
      </c>
      <c r="AG119" s="11">
        <f t="shared" si="4"/>
        <v>0</v>
      </c>
      <c r="AH119" s="10">
        <f t="shared" si="5"/>
        <v>0</v>
      </c>
      <c r="AI119" s="12">
        <f t="shared" si="6"/>
        <v>1</v>
      </c>
      <c r="AJ119" s="11">
        <f t="shared" si="7"/>
        <v>0.0001431353984</v>
      </c>
      <c r="AK119" s="11">
        <f t="shared" si="8"/>
        <v>0</v>
      </c>
      <c r="AL119" s="11">
        <f t="shared" si="9"/>
        <v>-6.167136579</v>
      </c>
      <c r="AM119" s="13">
        <f t="shared" si="10"/>
        <v>0.5</v>
      </c>
      <c r="AN119" s="14">
        <f t="shared" si="11"/>
        <v>1.49800223</v>
      </c>
      <c r="AO119" s="14">
        <f t="shared" si="12"/>
        <v>64486</v>
      </c>
      <c r="AP119" s="15">
        <f t="shared" si="13"/>
        <v>64486</v>
      </c>
      <c r="AQ119" s="16">
        <f t="shared" si="14"/>
        <v>43048</v>
      </c>
      <c r="AR119" s="11" t="str">
        <f t="shared" si="15"/>
        <v/>
      </c>
    </row>
    <row r="120">
      <c r="A120" s="1" t="s">
        <v>53</v>
      </c>
      <c r="B120" s="1" t="s">
        <v>218</v>
      </c>
      <c r="C120" s="1">
        <v>1.24170767729247E14</v>
      </c>
      <c r="D120" s="1" t="s">
        <v>46</v>
      </c>
      <c r="E120" s="1" t="s">
        <v>55</v>
      </c>
      <c r="F120" s="1" t="s">
        <v>219</v>
      </c>
      <c r="G120" s="1">
        <v>43560.0</v>
      </c>
      <c r="H120" s="1">
        <v>43804.0</v>
      </c>
      <c r="I120" s="1">
        <v>3.0</v>
      </c>
      <c r="J120" s="1" t="s">
        <v>49</v>
      </c>
      <c r="K120" s="1">
        <v>201939.0</v>
      </c>
      <c r="L120" s="2">
        <v>43731.0</v>
      </c>
      <c r="M120" s="2">
        <v>43737.0</v>
      </c>
      <c r="N120" s="2">
        <v>43731.0</v>
      </c>
      <c r="O120" s="2">
        <v>43737.0</v>
      </c>
      <c r="P120" s="1">
        <v>1.0</v>
      </c>
      <c r="Q120" s="1">
        <v>6060.0</v>
      </c>
      <c r="R120" s="10">
        <f t="shared" si="1"/>
        <v>0.03919970503</v>
      </c>
      <c r="S120" s="11">
        <f t="shared" si="2"/>
        <v>2.626380237</v>
      </c>
      <c r="T120" s="1">
        <v>6.46</v>
      </c>
      <c r="U120" s="1">
        <v>1.0</v>
      </c>
      <c r="V120" s="1">
        <v>50.88</v>
      </c>
      <c r="W120" s="1">
        <v>154593.0</v>
      </c>
      <c r="X120" s="1">
        <v>1540.26</v>
      </c>
      <c r="Y120" s="1">
        <v>67.0</v>
      </c>
      <c r="Z120" s="1">
        <v>3730.85</v>
      </c>
      <c r="AA120" s="1">
        <v>67.0</v>
      </c>
      <c r="AB120" s="1">
        <v>41.489603960368</v>
      </c>
      <c r="AC120" s="1">
        <v>3730.85</v>
      </c>
      <c r="AD120" s="1">
        <v>2310.32073038117</v>
      </c>
      <c r="AE120" s="1" t="s">
        <v>50</v>
      </c>
      <c r="AF120" s="11">
        <f t="shared" si="3"/>
        <v>0.0004333960787</v>
      </c>
      <c r="AG120" s="11">
        <f t="shared" si="4"/>
        <v>0.0001650165017</v>
      </c>
      <c r="AH120" s="10">
        <f t="shared" si="5"/>
        <v>25.51039604</v>
      </c>
      <c r="AI120" s="12">
        <f t="shared" si="6"/>
        <v>0.6192478203</v>
      </c>
      <c r="AJ120" s="11">
        <f t="shared" si="7"/>
        <v>0.00005293628321</v>
      </c>
      <c r="AK120" s="11">
        <f t="shared" si="8"/>
        <v>0.0001650028859</v>
      </c>
      <c r="AL120" s="11">
        <f t="shared" si="9"/>
        <v>-1.548762401</v>
      </c>
      <c r="AM120" s="13">
        <f t="shared" si="10"/>
        <v>0.06071942354</v>
      </c>
      <c r="AN120" s="14">
        <f t="shared" si="11"/>
        <v>2.468797423</v>
      </c>
      <c r="AO120" s="14">
        <f t="shared" si="12"/>
        <v>381658.8</v>
      </c>
      <c r="AP120" s="15">
        <f t="shared" si="13"/>
        <v>236341.38</v>
      </c>
      <c r="AQ120" s="16">
        <f t="shared" si="14"/>
        <v>95731.37828</v>
      </c>
      <c r="AR120" s="11">
        <f t="shared" si="15"/>
        <v>0.94</v>
      </c>
    </row>
    <row r="121">
      <c r="A121" s="1" t="s">
        <v>53</v>
      </c>
      <c r="B121" s="1" t="s">
        <v>220</v>
      </c>
      <c r="C121" s="1">
        <v>1.24170767729247E14</v>
      </c>
      <c r="D121" s="1" t="s">
        <v>46</v>
      </c>
      <c r="E121" s="1" t="s">
        <v>55</v>
      </c>
      <c r="F121" s="1" t="s">
        <v>221</v>
      </c>
      <c r="G121" s="1">
        <v>43560.0</v>
      </c>
      <c r="H121" s="1">
        <v>43804.0</v>
      </c>
      <c r="I121" s="1">
        <v>3.0</v>
      </c>
      <c r="J121" s="1" t="s">
        <v>49</v>
      </c>
      <c r="K121" s="1">
        <v>201939.0</v>
      </c>
      <c r="L121" s="2">
        <v>43731.0</v>
      </c>
      <c r="M121" s="2">
        <v>43737.0</v>
      </c>
      <c r="N121" s="2">
        <v>43731.0</v>
      </c>
      <c r="O121" s="2">
        <v>43737.0</v>
      </c>
      <c r="P121" s="1">
        <v>1.0</v>
      </c>
      <c r="Q121" s="1">
        <v>25184.0</v>
      </c>
      <c r="R121" s="10">
        <f t="shared" si="1"/>
        <v>0.181001459</v>
      </c>
      <c r="S121" s="11">
        <f t="shared" si="2"/>
        <v>74.75360256</v>
      </c>
      <c r="T121" s="1">
        <v>31.0199999999999</v>
      </c>
      <c r="U121" s="1">
        <v>6.0</v>
      </c>
      <c r="V121" s="1">
        <v>225.05</v>
      </c>
      <c r="W121" s="1">
        <v>139137.0</v>
      </c>
      <c r="X121" s="1">
        <v>2290.35999999999</v>
      </c>
      <c r="Y121" s="1">
        <v>413.0</v>
      </c>
      <c r="Z121" s="1">
        <v>24028.19</v>
      </c>
      <c r="AA121" s="1">
        <v>413.0</v>
      </c>
      <c r="AB121" s="1">
        <v>379.851095933771</v>
      </c>
      <c r="AC121" s="1">
        <v>24028.19</v>
      </c>
      <c r="AD121" s="1">
        <v>22099.5988009803</v>
      </c>
      <c r="AE121" s="1" t="s">
        <v>50</v>
      </c>
      <c r="AF121" s="11">
        <f t="shared" si="3"/>
        <v>0.002968297433</v>
      </c>
      <c r="AG121" s="11">
        <f t="shared" si="4"/>
        <v>0.0002382465057</v>
      </c>
      <c r="AH121" s="10">
        <f t="shared" si="5"/>
        <v>33.14890407</v>
      </c>
      <c r="AI121" s="12">
        <f t="shared" si="6"/>
        <v>0.9197363098</v>
      </c>
      <c r="AJ121" s="11">
        <f t="shared" si="7"/>
        <v>0.0001458434317</v>
      </c>
      <c r="AK121" s="11">
        <f t="shared" si="8"/>
        <v>0.00009725214161</v>
      </c>
      <c r="AL121" s="11">
        <f t="shared" si="9"/>
        <v>-15.57405067</v>
      </c>
      <c r="AM121" s="13">
        <f t="shared" si="10"/>
        <v>0</v>
      </c>
      <c r="AN121" s="14">
        <f t="shared" si="11"/>
        <v>74.75360256</v>
      </c>
      <c r="AO121" s="14">
        <f t="shared" si="12"/>
        <v>10400992</v>
      </c>
      <c r="AP121" s="15">
        <f t="shared" si="13"/>
        <v>9566170</v>
      </c>
      <c r="AQ121" s="16">
        <f t="shared" si="14"/>
        <v>127969.3509</v>
      </c>
      <c r="AR121" s="11">
        <f t="shared" si="15"/>
        <v>1</v>
      </c>
    </row>
    <row r="122">
      <c r="A122" s="1" t="s">
        <v>44</v>
      </c>
      <c r="B122" s="1" t="s">
        <v>222</v>
      </c>
      <c r="C122" s="1">
        <v>1.24170767729247E14</v>
      </c>
      <c r="D122" s="1" t="s">
        <v>46</v>
      </c>
      <c r="E122" s="1" t="s">
        <v>47</v>
      </c>
      <c r="F122" s="1" t="s">
        <v>89</v>
      </c>
      <c r="G122" s="1">
        <v>43560.0</v>
      </c>
      <c r="H122" s="1">
        <v>43804.0</v>
      </c>
      <c r="I122" s="1">
        <v>3.0</v>
      </c>
      <c r="J122" s="1" t="s">
        <v>49</v>
      </c>
      <c r="K122" s="1">
        <v>201939.0</v>
      </c>
      <c r="L122" s="2">
        <v>43731.0</v>
      </c>
      <c r="M122" s="2">
        <v>43737.0</v>
      </c>
      <c r="N122" s="2">
        <v>43731.0</v>
      </c>
      <c r="O122" s="2">
        <v>43737.0</v>
      </c>
      <c r="P122" s="1">
        <v>1.0</v>
      </c>
      <c r="Q122" s="1">
        <v>160.0</v>
      </c>
      <c r="R122" s="10">
        <f t="shared" si="1"/>
        <v>0.1849710983</v>
      </c>
      <c r="S122" s="11">
        <f t="shared" si="2"/>
        <v>1</v>
      </c>
      <c r="T122" s="1">
        <v>0.3</v>
      </c>
      <c r="U122" s="1">
        <v>0.0</v>
      </c>
      <c r="V122" s="1">
        <v>0.0</v>
      </c>
      <c r="W122" s="1">
        <v>865.0</v>
      </c>
      <c r="X122" s="1">
        <v>10.07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 t="s">
        <v>50</v>
      </c>
      <c r="AF122" s="11">
        <f t="shared" si="3"/>
        <v>0</v>
      </c>
      <c r="AG122" s="11">
        <f t="shared" si="4"/>
        <v>0</v>
      </c>
      <c r="AH122" s="10">
        <f t="shared" si="5"/>
        <v>0</v>
      </c>
      <c r="AI122" s="12">
        <f t="shared" si="6"/>
        <v>0</v>
      </c>
      <c r="AJ122" s="11">
        <f t="shared" si="7"/>
        <v>0</v>
      </c>
      <c r="AK122" s="11">
        <f t="shared" si="8"/>
        <v>0</v>
      </c>
      <c r="AL122" s="11" t="str">
        <f t="shared" si="9"/>
        <v>#DIV/0!</v>
      </c>
      <c r="AM122" s="13">
        <f t="shared" si="10"/>
        <v>0.5</v>
      </c>
      <c r="AN122" s="14">
        <f t="shared" si="11"/>
        <v>0.5</v>
      </c>
      <c r="AO122" s="14">
        <f t="shared" si="12"/>
        <v>432.5</v>
      </c>
      <c r="AP122" s="15">
        <f t="shared" si="13"/>
        <v>0</v>
      </c>
      <c r="AQ122" s="16">
        <f t="shared" si="14"/>
        <v>0</v>
      </c>
      <c r="AR122" s="11" t="str">
        <f t="shared" si="15"/>
        <v/>
      </c>
    </row>
    <row r="123">
      <c r="A123" s="1" t="s">
        <v>44</v>
      </c>
      <c r="B123" s="1" t="s">
        <v>223</v>
      </c>
      <c r="C123" s="1">
        <v>1.24170767729247E14</v>
      </c>
      <c r="D123" s="1" t="s">
        <v>46</v>
      </c>
      <c r="E123" s="1" t="s">
        <v>47</v>
      </c>
      <c r="F123" s="1" t="s">
        <v>81</v>
      </c>
      <c r="G123" s="1">
        <v>43560.0</v>
      </c>
      <c r="H123" s="1">
        <v>43804.0</v>
      </c>
      <c r="I123" s="1">
        <v>3.0</v>
      </c>
      <c r="J123" s="1" t="s">
        <v>49</v>
      </c>
      <c r="K123" s="1">
        <v>201939.0</v>
      </c>
      <c r="L123" s="2">
        <v>43731.0</v>
      </c>
      <c r="M123" s="2">
        <v>43737.0</v>
      </c>
      <c r="N123" s="2">
        <v>43731.0</v>
      </c>
      <c r="O123" s="2">
        <v>43737.0</v>
      </c>
      <c r="P123" s="1">
        <v>1.0</v>
      </c>
      <c r="Q123" s="1">
        <v>321.0</v>
      </c>
      <c r="R123" s="10">
        <f t="shared" si="1"/>
        <v>0.09547888162</v>
      </c>
      <c r="S123" s="11">
        <f t="shared" si="2"/>
        <v>10.98007139</v>
      </c>
      <c r="T123" s="1">
        <v>1.65999999999999</v>
      </c>
      <c r="U123" s="1">
        <v>3.0</v>
      </c>
      <c r="V123" s="1">
        <v>97.37</v>
      </c>
      <c r="W123" s="1">
        <v>3362.0</v>
      </c>
      <c r="X123" s="1">
        <v>615.78</v>
      </c>
      <c r="Y123" s="1">
        <v>115.0</v>
      </c>
      <c r="Z123" s="1">
        <v>6982.79</v>
      </c>
      <c r="AA123" s="1">
        <v>115.0</v>
      </c>
      <c r="AB123" s="1">
        <v>83.579439252335</v>
      </c>
      <c r="AC123" s="1">
        <v>6982.79</v>
      </c>
      <c r="AD123" s="1">
        <v>5074.93628362445</v>
      </c>
      <c r="AE123" s="1" t="s">
        <v>50</v>
      </c>
      <c r="AF123" s="11">
        <f t="shared" si="3"/>
        <v>0.03420582986</v>
      </c>
      <c r="AG123" s="11">
        <f t="shared" si="4"/>
        <v>0.009345794393</v>
      </c>
      <c r="AH123" s="10">
        <f t="shared" si="5"/>
        <v>31.42056075</v>
      </c>
      <c r="AI123" s="12">
        <f t="shared" si="6"/>
        <v>0.7267777326</v>
      </c>
      <c r="AJ123" s="11">
        <f t="shared" si="7"/>
        <v>0.003134682078</v>
      </c>
      <c r="AK123" s="11">
        <f t="shared" si="8"/>
        <v>0.005370523716</v>
      </c>
      <c r="AL123" s="11">
        <f t="shared" si="9"/>
        <v>-3.997805302</v>
      </c>
      <c r="AM123" s="13">
        <f t="shared" si="10"/>
        <v>0.00003196625158</v>
      </c>
      <c r="AN123" s="14">
        <f t="shared" si="11"/>
        <v>10.98007139</v>
      </c>
      <c r="AO123" s="14">
        <f t="shared" si="12"/>
        <v>36915</v>
      </c>
      <c r="AP123" s="15">
        <f t="shared" si="13"/>
        <v>26829</v>
      </c>
      <c r="AQ123" s="16">
        <f t="shared" si="14"/>
        <v>2443.426737</v>
      </c>
      <c r="AR123" s="11">
        <f t="shared" si="15"/>
        <v>1</v>
      </c>
    </row>
    <row r="124">
      <c r="A124" s="1" t="s">
        <v>44</v>
      </c>
      <c r="B124" s="1" t="s">
        <v>224</v>
      </c>
      <c r="C124" s="1">
        <v>1.24170767729247E14</v>
      </c>
      <c r="D124" s="1" t="s">
        <v>46</v>
      </c>
      <c r="E124" s="1" t="s">
        <v>47</v>
      </c>
      <c r="F124" s="1" t="s">
        <v>225</v>
      </c>
      <c r="G124" s="1">
        <v>43560.0</v>
      </c>
      <c r="H124" s="1">
        <v>43804.0</v>
      </c>
      <c r="I124" s="1">
        <v>3.0</v>
      </c>
      <c r="J124" s="1" t="s">
        <v>49</v>
      </c>
      <c r="K124" s="1">
        <v>201939.0</v>
      </c>
      <c r="L124" s="2">
        <v>43731.0</v>
      </c>
      <c r="M124" s="2">
        <v>43737.0</v>
      </c>
      <c r="N124" s="2">
        <v>43731.0</v>
      </c>
      <c r="O124" s="2">
        <v>43737.0</v>
      </c>
      <c r="P124" s="1">
        <v>1.0</v>
      </c>
      <c r="Q124" s="1">
        <v>1128.0</v>
      </c>
      <c r="R124" s="10">
        <f t="shared" si="1"/>
        <v>0.05035714286</v>
      </c>
      <c r="S124" s="11">
        <f t="shared" si="2"/>
        <v>9.265714286</v>
      </c>
      <c r="T124" s="1">
        <v>1.68</v>
      </c>
      <c r="U124" s="1">
        <v>2.0</v>
      </c>
      <c r="V124" s="1">
        <v>60.49</v>
      </c>
      <c r="W124" s="1">
        <v>22400.0</v>
      </c>
      <c r="X124" s="1">
        <v>461.53</v>
      </c>
      <c r="Y124" s="1">
        <v>184.0</v>
      </c>
      <c r="Z124" s="1">
        <v>10574.45</v>
      </c>
      <c r="AA124" s="1">
        <v>184.0</v>
      </c>
      <c r="AB124" s="1">
        <v>144.283687943168</v>
      </c>
      <c r="AC124" s="1">
        <v>10574.45</v>
      </c>
      <c r="AD124" s="1">
        <v>8291.96002157952</v>
      </c>
      <c r="AE124" s="1" t="s">
        <v>50</v>
      </c>
      <c r="AF124" s="11">
        <f t="shared" si="3"/>
        <v>0.008214285714</v>
      </c>
      <c r="AG124" s="11">
        <f t="shared" si="4"/>
        <v>0.001773049645</v>
      </c>
      <c r="AH124" s="10">
        <f t="shared" si="5"/>
        <v>39.71631206</v>
      </c>
      <c r="AI124" s="12">
        <f t="shared" si="6"/>
        <v>0.784150478</v>
      </c>
      <c r="AJ124" s="11">
        <f t="shared" si="7"/>
        <v>0.0006030729058</v>
      </c>
      <c r="AK124" s="11">
        <f t="shared" si="8"/>
        <v>0.001252623467</v>
      </c>
      <c r="AL124" s="11">
        <f t="shared" si="9"/>
        <v>-4.633188536</v>
      </c>
      <c r="AM124" s="13">
        <f t="shared" si="10"/>
        <v>0.000001800381663</v>
      </c>
      <c r="AN124" s="14">
        <f t="shared" si="11"/>
        <v>9.265714286</v>
      </c>
      <c r="AO124" s="14">
        <f t="shared" si="12"/>
        <v>207552</v>
      </c>
      <c r="AP124" s="15">
        <f t="shared" si="13"/>
        <v>162752</v>
      </c>
      <c r="AQ124" s="16">
        <f t="shared" si="14"/>
        <v>17564.97071</v>
      </c>
      <c r="AR124" s="11">
        <f t="shared" si="15"/>
        <v>1</v>
      </c>
    </row>
    <row r="125">
      <c r="A125" s="1" t="s">
        <v>44</v>
      </c>
      <c r="B125" s="1" t="s">
        <v>226</v>
      </c>
      <c r="C125" s="1">
        <v>1.24170767729247E14</v>
      </c>
      <c r="D125" s="1" t="s">
        <v>46</v>
      </c>
      <c r="E125" s="1" t="s">
        <v>47</v>
      </c>
      <c r="F125" s="1" t="s">
        <v>58</v>
      </c>
      <c r="G125" s="1">
        <v>43560.0</v>
      </c>
      <c r="H125" s="1">
        <v>43804.0</v>
      </c>
      <c r="I125" s="1">
        <v>3.0</v>
      </c>
      <c r="J125" s="1" t="s">
        <v>49</v>
      </c>
      <c r="K125" s="1">
        <v>201939.0</v>
      </c>
      <c r="L125" s="2">
        <v>43731.0</v>
      </c>
      <c r="M125" s="2">
        <v>43737.0</v>
      </c>
      <c r="N125" s="2">
        <v>43731.0</v>
      </c>
      <c r="O125" s="2">
        <v>43737.0</v>
      </c>
      <c r="P125" s="1">
        <v>1.0</v>
      </c>
      <c r="Q125" s="1">
        <v>81.0</v>
      </c>
      <c r="R125" s="10">
        <f t="shared" si="1"/>
        <v>0.100871731</v>
      </c>
      <c r="S125" s="11">
        <f t="shared" si="2"/>
        <v>5.144458281</v>
      </c>
      <c r="T125" s="1">
        <v>0.4</v>
      </c>
      <c r="U125" s="1">
        <v>2.0</v>
      </c>
      <c r="V125" s="1">
        <v>74.64</v>
      </c>
      <c r="W125" s="1">
        <v>803.0</v>
      </c>
      <c r="X125" s="1">
        <v>200.08</v>
      </c>
      <c r="Y125" s="1">
        <v>51.0</v>
      </c>
      <c r="Z125" s="1">
        <v>3674.92</v>
      </c>
      <c r="AA125" s="1">
        <v>51.0</v>
      </c>
      <c r="AB125" s="1">
        <v>31.172839506129</v>
      </c>
      <c r="AC125" s="1">
        <v>3674.92</v>
      </c>
      <c r="AD125" s="1">
        <v>2246.22924231105</v>
      </c>
      <c r="AE125" s="1" t="s">
        <v>50</v>
      </c>
      <c r="AF125" s="11">
        <f t="shared" si="3"/>
        <v>0.06351183064</v>
      </c>
      <c r="AG125" s="11">
        <f t="shared" si="4"/>
        <v>0.02469135802</v>
      </c>
      <c r="AH125" s="10">
        <f t="shared" si="5"/>
        <v>19.82716049</v>
      </c>
      <c r="AI125" s="12">
        <f t="shared" si="6"/>
        <v>0.6112321472</v>
      </c>
      <c r="AJ125" s="11">
        <f t="shared" si="7"/>
        <v>0.008606383423</v>
      </c>
      <c r="AK125" s="11">
        <f t="shared" si="8"/>
        <v>0.01724253099</v>
      </c>
      <c r="AL125" s="11">
        <f t="shared" si="9"/>
        <v>-2.014441478</v>
      </c>
      <c r="AM125" s="13">
        <f t="shared" si="10"/>
        <v>0.02198160163</v>
      </c>
      <c r="AN125" s="14">
        <f t="shared" si="11"/>
        <v>5.041569116</v>
      </c>
      <c r="AO125" s="14">
        <f t="shared" si="12"/>
        <v>4048.38</v>
      </c>
      <c r="AP125" s="15">
        <f t="shared" si="13"/>
        <v>2474.5</v>
      </c>
      <c r="AQ125" s="16">
        <f t="shared" si="14"/>
        <v>490.8194142</v>
      </c>
      <c r="AR125" s="11">
        <f t="shared" si="15"/>
        <v>0.98</v>
      </c>
    </row>
    <row r="126">
      <c r="A126" s="1" t="s">
        <v>53</v>
      </c>
      <c r="B126" s="1" t="s">
        <v>227</v>
      </c>
      <c r="C126" s="1">
        <v>1.24170767729247E14</v>
      </c>
      <c r="D126" s="1" t="s">
        <v>46</v>
      </c>
      <c r="E126" s="1" t="s">
        <v>55</v>
      </c>
      <c r="F126" s="1" t="s">
        <v>127</v>
      </c>
      <c r="G126" s="1">
        <v>43560.0</v>
      </c>
      <c r="H126" s="1">
        <v>43804.0</v>
      </c>
      <c r="I126" s="1">
        <v>3.0</v>
      </c>
      <c r="J126" s="1" t="s">
        <v>49</v>
      </c>
      <c r="K126" s="1">
        <v>201939.0</v>
      </c>
      <c r="L126" s="2">
        <v>43731.0</v>
      </c>
      <c r="M126" s="2">
        <v>43737.0</v>
      </c>
      <c r="N126" s="2">
        <v>43731.0</v>
      </c>
      <c r="O126" s="2">
        <v>43737.0</v>
      </c>
      <c r="P126" s="1">
        <v>1.0</v>
      </c>
      <c r="Q126" s="1">
        <v>9072.0</v>
      </c>
      <c r="R126" s="10">
        <f t="shared" si="1"/>
        <v>0.1098624298</v>
      </c>
      <c r="S126" s="11">
        <f t="shared" si="2"/>
        <v>4.50435962</v>
      </c>
      <c r="T126" s="1">
        <v>15.96</v>
      </c>
      <c r="U126" s="1">
        <v>1.0</v>
      </c>
      <c r="V126" s="1">
        <v>26.99</v>
      </c>
      <c r="W126" s="1">
        <v>82576.0</v>
      </c>
      <c r="X126" s="1">
        <v>1362.39</v>
      </c>
      <c r="Y126" s="1">
        <v>41.0</v>
      </c>
      <c r="Z126" s="1">
        <v>1604.72</v>
      </c>
      <c r="AA126" s="1">
        <v>41.0</v>
      </c>
      <c r="AB126" s="1">
        <v>31.897707231013</v>
      </c>
      <c r="AC126" s="1">
        <v>1604.72</v>
      </c>
      <c r="AD126" s="1">
        <v>1248.46070116466</v>
      </c>
      <c r="AE126" s="1" t="s">
        <v>50</v>
      </c>
      <c r="AF126" s="11">
        <f t="shared" si="3"/>
        <v>0.0004965123038</v>
      </c>
      <c r="AG126" s="11">
        <f t="shared" si="4"/>
        <v>0.0001102292769</v>
      </c>
      <c r="AH126" s="10">
        <f t="shared" si="5"/>
        <v>9.102292769</v>
      </c>
      <c r="AI126" s="12">
        <f t="shared" si="6"/>
        <v>0.7779928593</v>
      </c>
      <c r="AJ126" s="11">
        <f t="shared" si="7"/>
        <v>0.00007752294159</v>
      </c>
      <c r="AK126" s="11">
        <f t="shared" si="8"/>
        <v>0.0001102232015</v>
      </c>
      <c r="AL126" s="11">
        <f t="shared" si="9"/>
        <v>-2.866554034</v>
      </c>
      <c r="AM126" s="13">
        <f t="shared" si="10"/>
        <v>0.002074836571</v>
      </c>
      <c r="AN126" s="14">
        <f t="shared" si="11"/>
        <v>4.50435962</v>
      </c>
      <c r="AO126" s="14">
        <f t="shared" si="12"/>
        <v>371952</v>
      </c>
      <c r="AP126" s="15">
        <f t="shared" si="13"/>
        <v>289376</v>
      </c>
      <c r="AQ126" s="16">
        <f t="shared" si="14"/>
        <v>64243.53835</v>
      </c>
      <c r="AR126" s="11">
        <f t="shared" si="15"/>
        <v>1</v>
      </c>
    </row>
    <row r="127">
      <c r="A127" s="1" t="s">
        <v>53</v>
      </c>
      <c r="B127" s="1" t="s">
        <v>228</v>
      </c>
      <c r="C127" s="1">
        <v>1.24170767729247E14</v>
      </c>
      <c r="D127" s="1" t="s">
        <v>46</v>
      </c>
      <c r="E127" s="1" t="s">
        <v>55</v>
      </c>
      <c r="F127" s="1" t="s">
        <v>66</v>
      </c>
      <c r="G127" s="1">
        <v>43560.0</v>
      </c>
      <c r="H127" s="1">
        <v>43804.0</v>
      </c>
      <c r="I127" s="1">
        <v>3.0</v>
      </c>
      <c r="J127" s="1" t="s">
        <v>49</v>
      </c>
      <c r="K127" s="1">
        <v>201939.0</v>
      </c>
      <c r="L127" s="2">
        <v>43731.0</v>
      </c>
      <c r="M127" s="2">
        <v>43737.0</v>
      </c>
      <c r="N127" s="2">
        <v>43731.0</v>
      </c>
      <c r="O127" s="2">
        <v>43737.0</v>
      </c>
      <c r="P127" s="1">
        <v>1.0</v>
      </c>
      <c r="Q127" s="1">
        <v>2335.0</v>
      </c>
      <c r="R127" s="10">
        <f t="shared" si="1"/>
        <v>0.0967755305</v>
      </c>
      <c r="S127" s="11">
        <f t="shared" si="2"/>
        <v>4.742000995</v>
      </c>
      <c r="T127" s="1">
        <v>8.68</v>
      </c>
      <c r="U127" s="1">
        <v>3.0</v>
      </c>
      <c r="V127" s="1">
        <v>236.0</v>
      </c>
      <c r="W127" s="1">
        <v>24128.0</v>
      </c>
      <c r="X127" s="1">
        <v>774.3</v>
      </c>
      <c r="Y127" s="1">
        <v>49.0</v>
      </c>
      <c r="Z127" s="1">
        <v>2288.8</v>
      </c>
      <c r="AA127" s="1">
        <v>49.0</v>
      </c>
      <c r="AB127" s="1">
        <v>18.000428265512</v>
      </c>
      <c r="AC127" s="1">
        <v>2288.8</v>
      </c>
      <c r="AD127" s="1">
        <v>840.803677838854</v>
      </c>
      <c r="AE127" s="1" t="s">
        <v>50</v>
      </c>
      <c r="AF127" s="11">
        <f t="shared" si="3"/>
        <v>0.002030835544</v>
      </c>
      <c r="AG127" s="11">
        <f t="shared" si="4"/>
        <v>0.001284796574</v>
      </c>
      <c r="AH127" s="10">
        <f t="shared" si="5"/>
        <v>30.99957173</v>
      </c>
      <c r="AI127" s="12">
        <f t="shared" si="6"/>
        <v>0.3673556789</v>
      </c>
      <c r="AJ127" s="11">
        <f t="shared" si="7"/>
        <v>0.0002898246213</v>
      </c>
      <c r="AK127" s="11">
        <f t="shared" si="8"/>
        <v>0.0007413009779</v>
      </c>
      <c r="AL127" s="11">
        <f t="shared" si="9"/>
        <v>-0.9373018633</v>
      </c>
      <c r="AM127" s="13">
        <f t="shared" si="10"/>
        <v>0.1743016524</v>
      </c>
      <c r="AN127" s="14">
        <f t="shared" si="11"/>
        <v>3.935860826</v>
      </c>
      <c r="AO127" s="14">
        <f t="shared" si="12"/>
        <v>94964.45</v>
      </c>
      <c r="AP127" s="15">
        <f t="shared" si="13"/>
        <v>34885.73</v>
      </c>
      <c r="AQ127" s="16">
        <f t="shared" si="14"/>
        <v>8863.55782</v>
      </c>
      <c r="AR127" s="11">
        <f t="shared" si="15"/>
        <v>0.83</v>
      </c>
    </row>
    <row r="128">
      <c r="A128" s="1" t="s">
        <v>44</v>
      </c>
      <c r="B128" s="1" t="s">
        <v>229</v>
      </c>
      <c r="C128" s="1">
        <v>1.24170767729247E14</v>
      </c>
      <c r="D128" s="1" t="s">
        <v>46</v>
      </c>
      <c r="E128" s="1" t="s">
        <v>47</v>
      </c>
      <c r="F128" s="1" t="s">
        <v>230</v>
      </c>
      <c r="G128" s="1">
        <v>43560.0</v>
      </c>
      <c r="H128" s="1">
        <v>43804.0</v>
      </c>
      <c r="I128" s="1">
        <v>3.0</v>
      </c>
      <c r="J128" s="1" t="s">
        <v>49</v>
      </c>
      <c r="K128" s="1">
        <v>201939.0</v>
      </c>
      <c r="L128" s="2">
        <v>43731.0</v>
      </c>
      <c r="M128" s="2">
        <v>43737.0</v>
      </c>
      <c r="N128" s="2">
        <v>43731.0</v>
      </c>
      <c r="O128" s="2">
        <v>43737.0</v>
      </c>
      <c r="P128" s="1">
        <v>1.0</v>
      </c>
      <c r="Q128" s="1">
        <v>143.0</v>
      </c>
      <c r="R128" s="10">
        <f t="shared" si="1"/>
        <v>0.01639532217</v>
      </c>
      <c r="S128" s="11">
        <f t="shared" si="2"/>
        <v>0.1147672552</v>
      </c>
      <c r="T128" s="1">
        <v>0.13</v>
      </c>
      <c r="U128" s="1">
        <v>0.0</v>
      </c>
      <c r="V128" s="1">
        <v>0.0</v>
      </c>
      <c r="W128" s="1">
        <v>8722.0</v>
      </c>
      <c r="X128" s="1">
        <v>168.079999999999</v>
      </c>
      <c r="Y128" s="1">
        <v>7.0</v>
      </c>
      <c r="Z128" s="1">
        <v>317.52</v>
      </c>
      <c r="AA128" s="1">
        <v>7.0</v>
      </c>
      <c r="AB128" s="1">
        <v>7.0</v>
      </c>
      <c r="AC128" s="1">
        <v>317.52</v>
      </c>
      <c r="AD128" s="1">
        <v>317.52</v>
      </c>
      <c r="AE128" s="1" t="s">
        <v>50</v>
      </c>
      <c r="AF128" s="11">
        <f t="shared" si="3"/>
        <v>0.0008025682183</v>
      </c>
      <c r="AG128" s="11">
        <f t="shared" si="4"/>
        <v>0</v>
      </c>
      <c r="AH128" s="10">
        <f t="shared" si="5"/>
        <v>0</v>
      </c>
      <c r="AI128" s="12">
        <f t="shared" si="6"/>
        <v>1</v>
      </c>
      <c r="AJ128" s="11">
        <f t="shared" si="7"/>
        <v>0.0003032205228</v>
      </c>
      <c r="AK128" s="11">
        <f t="shared" si="8"/>
        <v>0</v>
      </c>
      <c r="AL128" s="11">
        <f t="shared" si="9"/>
        <v>-2.646813649</v>
      </c>
      <c r="AM128" s="13">
        <f t="shared" si="10"/>
        <v>0.5</v>
      </c>
      <c r="AN128" s="14">
        <f t="shared" si="11"/>
        <v>0.05738362761</v>
      </c>
      <c r="AO128" s="14">
        <f t="shared" si="12"/>
        <v>500.5</v>
      </c>
      <c r="AP128" s="15">
        <f t="shared" si="13"/>
        <v>500.5</v>
      </c>
      <c r="AQ128" s="16">
        <f t="shared" si="14"/>
        <v>8722</v>
      </c>
      <c r="AR128" s="11" t="str">
        <f t="shared" si="15"/>
        <v/>
      </c>
    </row>
    <row r="129">
      <c r="A129" s="1" t="s">
        <v>44</v>
      </c>
      <c r="B129" s="1" t="s">
        <v>231</v>
      </c>
      <c r="C129" s="1">
        <v>1.24170767729247E14</v>
      </c>
      <c r="D129" s="1" t="s">
        <v>46</v>
      </c>
      <c r="E129" s="1" t="s">
        <v>47</v>
      </c>
      <c r="F129" s="1" t="s">
        <v>138</v>
      </c>
      <c r="G129" s="1">
        <v>43560.0</v>
      </c>
      <c r="H129" s="1">
        <v>43804.0</v>
      </c>
      <c r="I129" s="1">
        <v>3.0</v>
      </c>
      <c r="J129" s="1" t="s">
        <v>49</v>
      </c>
      <c r="K129" s="1">
        <v>201939.0</v>
      </c>
      <c r="L129" s="2">
        <v>43731.0</v>
      </c>
      <c r="M129" s="2">
        <v>43737.0</v>
      </c>
      <c r="N129" s="2">
        <v>43731.0</v>
      </c>
      <c r="O129" s="2">
        <v>43737.0</v>
      </c>
      <c r="P129" s="1">
        <v>1.0</v>
      </c>
      <c r="Q129" s="1">
        <v>97.0</v>
      </c>
      <c r="R129" s="10">
        <f t="shared" si="1"/>
        <v>0.1240409207</v>
      </c>
      <c r="S129" s="11">
        <f t="shared" si="2"/>
        <v>2.480818414</v>
      </c>
      <c r="T129" s="1">
        <v>0.45</v>
      </c>
      <c r="U129" s="1">
        <v>0.0</v>
      </c>
      <c r="V129" s="1">
        <v>0.0</v>
      </c>
      <c r="W129" s="1">
        <v>782.0</v>
      </c>
      <c r="X129" s="1">
        <v>110.85</v>
      </c>
      <c r="Y129" s="1">
        <v>20.0</v>
      </c>
      <c r="Z129" s="1">
        <v>581.079999999999</v>
      </c>
      <c r="AA129" s="1">
        <v>20.0</v>
      </c>
      <c r="AB129" s="1">
        <v>20.0</v>
      </c>
      <c r="AC129" s="1">
        <v>581.079999999999</v>
      </c>
      <c r="AD129" s="1">
        <v>581.079999999999</v>
      </c>
      <c r="AE129" s="1" t="s">
        <v>50</v>
      </c>
      <c r="AF129" s="11">
        <f t="shared" si="3"/>
        <v>0.02557544757</v>
      </c>
      <c r="AG129" s="11">
        <f t="shared" si="4"/>
        <v>0</v>
      </c>
      <c r="AH129" s="10">
        <f t="shared" si="5"/>
        <v>0</v>
      </c>
      <c r="AI129" s="12">
        <f t="shared" si="6"/>
        <v>1</v>
      </c>
      <c r="AJ129" s="11">
        <f t="shared" si="7"/>
        <v>0.005645239269</v>
      </c>
      <c r="AK129" s="11">
        <f t="shared" si="8"/>
        <v>0</v>
      </c>
      <c r="AL129" s="11">
        <f t="shared" si="9"/>
        <v>-4.530445274</v>
      </c>
      <c r="AM129" s="13">
        <f t="shared" si="10"/>
        <v>0.5</v>
      </c>
      <c r="AN129" s="14">
        <f t="shared" si="11"/>
        <v>1.240409207</v>
      </c>
      <c r="AO129" s="14">
        <f t="shared" si="12"/>
        <v>970</v>
      </c>
      <c r="AP129" s="15">
        <f t="shared" si="13"/>
        <v>970</v>
      </c>
      <c r="AQ129" s="16">
        <f t="shared" si="14"/>
        <v>782</v>
      </c>
      <c r="AR129" s="11" t="str">
        <f t="shared" si="15"/>
        <v/>
      </c>
    </row>
    <row r="130">
      <c r="A130" s="1" t="s">
        <v>44</v>
      </c>
      <c r="B130" s="1" t="s">
        <v>232</v>
      </c>
      <c r="C130" s="1">
        <v>1.24170767729247E14</v>
      </c>
      <c r="D130" s="1" t="s">
        <v>46</v>
      </c>
      <c r="E130" s="1" t="s">
        <v>47</v>
      </c>
      <c r="F130" s="1" t="s">
        <v>233</v>
      </c>
      <c r="G130" s="1">
        <v>43560.0</v>
      </c>
      <c r="H130" s="1">
        <v>43804.0</v>
      </c>
      <c r="I130" s="1">
        <v>3.0</v>
      </c>
      <c r="J130" s="1" t="s">
        <v>49</v>
      </c>
      <c r="K130" s="1">
        <v>201939.0</v>
      </c>
      <c r="L130" s="2">
        <v>43731.0</v>
      </c>
      <c r="M130" s="2">
        <v>43737.0</v>
      </c>
      <c r="N130" s="2">
        <v>43731.0</v>
      </c>
      <c r="O130" s="2">
        <v>43737.0</v>
      </c>
      <c r="P130" s="1">
        <v>1.0</v>
      </c>
      <c r="Q130" s="1">
        <v>643.0</v>
      </c>
      <c r="R130" s="10">
        <f t="shared" si="1"/>
        <v>0.04371770465</v>
      </c>
      <c r="S130" s="11">
        <f t="shared" si="2"/>
        <v>0.131153114</v>
      </c>
      <c r="T130" s="1">
        <v>0.45</v>
      </c>
      <c r="U130" s="1">
        <v>1.0</v>
      </c>
      <c r="V130" s="1">
        <v>50.88</v>
      </c>
      <c r="W130" s="1">
        <v>14708.0</v>
      </c>
      <c r="X130" s="1">
        <v>78.31</v>
      </c>
      <c r="Y130" s="1">
        <v>3.0</v>
      </c>
      <c r="Z130" s="1">
        <v>109.68</v>
      </c>
      <c r="AA130" s="1">
        <v>3.0</v>
      </c>
      <c r="AB130" s="1">
        <v>-19.87402799373</v>
      </c>
      <c r="AC130" s="1">
        <v>109.68</v>
      </c>
      <c r="AD130" s="1">
        <v>-726.594463450768</v>
      </c>
      <c r="AE130" s="1" t="s">
        <v>50</v>
      </c>
      <c r="AF130" s="11">
        <f t="shared" si="3"/>
        <v>0.0002039706282</v>
      </c>
      <c r="AG130" s="11">
        <f t="shared" si="4"/>
        <v>0.001555209953</v>
      </c>
      <c r="AH130" s="10">
        <f t="shared" si="5"/>
        <v>22.87402799</v>
      </c>
      <c r="AI130" s="12">
        <f t="shared" si="6"/>
        <v>-6.624675998</v>
      </c>
      <c r="AJ130" s="11">
        <f t="shared" si="7"/>
        <v>0.0001177504865</v>
      </c>
      <c r="AK130" s="11">
        <f t="shared" si="8"/>
        <v>0.001554000144</v>
      </c>
      <c r="AL130" s="11">
        <f t="shared" si="9"/>
        <v>0.8670378202</v>
      </c>
      <c r="AM130" s="13">
        <f t="shared" si="10"/>
        <v>0.8070393561</v>
      </c>
      <c r="AN130" s="14">
        <f t="shared" si="11"/>
        <v>0.1062340223</v>
      </c>
      <c r="AO130" s="14">
        <f t="shared" si="12"/>
        <v>1562.49</v>
      </c>
      <c r="AP130" s="15">
        <f t="shared" si="13"/>
        <v>-10350.99</v>
      </c>
      <c r="AQ130" s="16">
        <f t="shared" si="14"/>
        <v>-97435.73458</v>
      </c>
      <c r="AR130" s="11">
        <f t="shared" si="15"/>
        <v>0.81</v>
      </c>
    </row>
    <row r="131">
      <c r="A131" s="1" t="s">
        <v>44</v>
      </c>
      <c r="B131" s="1" t="s">
        <v>234</v>
      </c>
      <c r="C131" s="1">
        <v>1.24170767729247E14</v>
      </c>
      <c r="D131" s="1" t="s">
        <v>46</v>
      </c>
      <c r="E131" s="1" t="s">
        <v>47</v>
      </c>
      <c r="F131" s="1" t="s">
        <v>72</v>
      </c>
      <c r="G131" s="1">
        <v>43560.0</v>
      </c>
      <c r="H131" s="1">
        <v>43804.0</v>
      </c>
      <c r="I131" s="1">
        <v>3.0</v>
      </c>
      <c r="J131" s="1" t="s">
        <v>49</v>
      </c>
      <c r="K131" s="1">
        <v>201939.0</v>
      </c>
      <c r="L131" s="2">
        <v>43731.0</v>
      </c>
      <c r="M131" s="2">
        <v>43737.0</v>
      </c>
      <c r="N131" s="2">
        <v>43731.0</v>
      </c>
      <c r="O131" s="2">
        <v>43737.0</v>
      </c>
      <c r="P131" s="1">
        <v>1.0</v>
      </c>
      <c r="Q131" s="1">
        <v>2466.0</v>
      </c>
      <c r="R131" s="10">
        <f t="shared" si="1"/>
        <v>0.1226865672</v>
      </c>
      <c r="S131" s="11">
        <f t="shared" si="2"/>
        <v>29.44477612</v>
      </c>
      <c r="T131" s="1">
        <v>10.11</v>
      </c>
      <c r="U131" s="1">
        <v>7.0</v>
      </c>
      <c r="V131" s="1">
        <v>480.48</v>
      </c>
      <c r="W131" s="1">
        <v>20100.0</v>
      </c>
      <c r="X131" s="1">
        <v>1162.98</v>
      </c>
      <c r="Y131" s="1">
        <v>240.0</v>
      </c>
      <c r="Z131" s="1">
        <v>17157.22</v>
      </c>
      <c r="AA131" s="1">
        <v>240.0</v>
      </c>
      <c r="AB131" s="1">
        <v>182.94403892928</v>
      </c>
      <c r="AC131" s="1">
        <v>17157.22</v>
      </c>
      <c r="AD131" s="1">
        <v>13078.3796816592</v>
      </c>
      <c r="AE131" s="1" t="s">
        <v>50</v>
      </c>
      <c r="AF131" s="11">
        <f t="shared" si="3"/>
        <v>0.01194029851</v>
      </c>
      <c r="AG131" s="11">
        <f t="shared" si="4"/>
        <v>0.002838605028</v>
      </c>
      <c r="AH131" s="10">
        <f t="shared" si="5"/>
        <v>57.05596107</v>
      </c>
      <c r="AI131" s="12">
        <f t="shared" si="6"/>
        <v>0.7622668289</v>
      </c>
      <c r="AJ131" s="11">
        <f t="shared" si="7"/>
        <v>0.0007661276857</v>
      </c>
      <c r="AK131" s="11">
        <f t="shared" si="8"/>
        <v>0.001071368013</v>
      </c>
      <c r="AL131" s="11">
        <f t="shared" si="9"/>
        <v>-6.910347237</v>
      </c>
      <c r="AM131" s="13">
        <f t="shared" si="10"/>
        <v>0</v>
      </c>
      <c r="AN131" s="14">
        <f t="shared" si="11"/>
        <v>29.44477612</v>
      </c>
      <c r="AO131" s="14">
        <f t="shared" si="12"/>
        <v>591840</v>
      </c>
      <c r="AP131" s="15">
        <f t="shared" si="13"/>
        <v>451140</v>
      </c>
      <c r="AQ131" s="16">
        <f t="shared" si="14"/>
        <v>15321.56326</v>
      </c>
      <c r="AR131" s="11">
        <f t="shared" si="15"/>
        <v>1</v>
      </c>
    </row>
    <row r="132">
      <c r="A132" s="1" t="s">
        <v>44</v>
      </c>
      <c r="B132" s="1" t="s">
        <v>235</v>
      </c>
      <c r="C132" s="1">
        <v>1.24170767729247E14</v>
      </c>
      <c r="D132" s="1" t="s">
        <v>46</v>
      </c>
      <c r="E132" s="1" t="s">
        <v>47</v>
      </c>
      <c r="F132" s="1" t="s">
        <v>236</v>
      </c>
      <c r="G132" s="1">
        <v>43560.0</v>
      </c>
      <c r="H132" s="1">
        <v>43804.0</v>
      </c>
      <c r="I132" s="1">
        <v>3.0</v>
      </c>
      <c r="J132" s="1" t="s">
        <v>49</v>
      </c>
      <c r="K132" s="1">
        <v>201939.0</v>
      </c>
      <c r="L132" s="2">
        <v>43731.0</v>
      </c>
      <c r="M132" s="2">
        <v>43737.0</v>
      </c>
      <c r="N132" s="2">
        <v>43731.0</v>
      </c>
      <c r="O132" s="2">
        <v>43737.0</v>
      </c>
      <c r="P132" s="1">
        <v>1.0</v>
      </c>
      <c r="Q132" s="1">
        <v>267.0</v>
      </c>
      <c r="R132" s="10">
        <f t="shared" si="1"/>
        <v>0.01832784185</v>
      </c>
      <c r="S132" s="11">
        <f t="shared" si="2"/>
        <v>0.05498352554</v>
      </c>
      <c r="T132" s="1">
        <v>0.15</v>
      </c>
      <c r="U132" s="1">
        <v>0.0</v>
      </c>
      <c r="V132" s="1">
        <v>0.0</v>
      </c>
      <c r="W132" s="1">
        <v>14568.0</v>
      </c>
      <c r="X132" s="1">
        <v>147.7</v>
      </c>
      <c r="Y132" s="1">
        <v>3.0</v>
      </c>
      <c r="Z132" s="1">
        <v>121.18</v>
      </c>
      <c r="AA132" s="1">
        <v>3.0</v>
      </c>
      <c r="AB132" s="1">
        <v>3.0</v>
      </c>
      <c r="AC132" s="1">
        <v>121.18</v>
      </c>
      <c r="AD132" s="1">
        <v>121.18</v>
      </c>
      <c r="AE132" s="1" t="s">
        <v>50</v>
      </c>
      <c r="AF132" s="11">
        <f t="shared" si="3"/>
        <v>0.0002059308072</v>
      </c>
      <c r="AG132" s="11">
        <f t="shared" si="4"/>
        <v>0</v>
      </c>
      <c r="AH132" s="10">
        <f t="shared" si="5"/>
        <v>0</v>
      </c>
      <c r="AI132" s="12">
        <f t="shared" si="6"/>
        <v>1</v>
      </c>
      <c r="AJ132" s="11">
        <f t="shared" si="7"/>
        <v>0.0001188819644</v>
      </c>
      <c r="AK132" s="11">
        <f t="shared" si="8"/>
        <v>0</v>
      </c>
      <c r="AL132" s="11">
        <f t="shared" si="9"/>
        <v>-1.732229176</v>
      </c>
      <c r="AM132" s="13">
        <f t="shared" si="10"/>
        <v>0.5</v>
      </c>
      <c r="AN132" s="14">
        <f t="shared" si="11"/>
        <v>0.02749176277</v>
      </c>
      <c r="AO132" s="14">
        <f t="shared" si="12"/>
        <v>400.5</v>
      </c>
      <c r="AP132" s="15">
        <f t="shared" si="13"/>
        <v>400.5</v>
      </c>
      <c r="AQ132" s="16">
        <f t="shared" si="14"/>
        <v>14568</v>
      </c>
      <c r="AR132" s="11" t="str">
        <f t="shared" si="15"/>
        <v/>
      </c>
    </row>
    <row r="133">
      <c r="A133" s="1" t="s">
        <v>44</v>
      </c>
      <c r="B133" s="1" t="s">
        <v>237</v>
      </c>
      <c r="C133" s="1">
        <v>1.24170767729247E14</v>
      </c>
      <c r="D133" s="1" t="s">
        <v>46</v>
      </c>
      <c r="E133" s="1" t="s">
        <v>47</v>
      </c>
      <c r="F133" s="1" t="s">
        <v>99</v>
      </c>
      <c r="G133" s="1">
        <v>43560.0</v>
      </c>
      <c r="H133" s="1">
        <v>43804.0</v>
      </c>
      <c r="I133" s="1">
        <v>3.0</v>
      </c>
      <c r="J133" s="1" t="s">
        <v>49</v>
      </c>
      <c r="K133" s="1">
        <v>201939.0</v>
      </c>
      <c r="L133" s="2">
        <v>43731.0</v>
      </c>
      <c r="M133" s="2">
        <v>43737.0</v>
      </c>
      <c r="N133" s="2">
        <v>43731.0</v>
      </c>
      <c r="O133" s="2">
        <v>43737.0</v>
      </c>
      <c r="P133" s="1">
        <v>1.0</v>
      </c>
      <c r="Q133" s="1">
        <v>960.0</v>
      </c>
      <c r="R133" s="10">
        <f t="shared" si="1"/>
        <v>0.09764035801</v>
      </c>
      <c r="S133" s="11">
        <f t="shared" si="2"/>
        <v>0.3905614321</v>
      </c>
      <c r="T133" s="1">
        <v>1.91</v>
      </c>
      <c r="U133" s="1">
        <v>1.0</v>
      </c>
      <c r="V133" s="1">
        <v>96.0</v>
      </c>
      <c r="W133" s="1">
        <v>9832.0</v>
      </c>
      <c r="X133" s="1">
        <v>50.88</v>
      </c>
      <c r="Y133" s="1">
        <v>4.0</v>
      </c>
      <c r="Z133" s="1">
        <v>133.28</v>
      </c>
      <c r="AA133" s="1">
        <v>4.0</v>
      </c>
      <c r="AB133" s="1">
        <v>-6.241666666668</v>
      </c>
      <c r="AC133" s="1">
        <v>133.28</v>
      </c>
      <c r="AD133" s="1">
        <v>-207.972333333377</v>
      </c>
      <c r="AE133" s="1" t="s">
        <v>50</v>
      </c>
      <c r="AF133" s="11">
        <f t="shared" si="3"/>
        <v>0.0004068348251</v>
      </c>
      <c r="AG133" s="11">
        <f t="shared" si="4"/>
        <v>0.001041666667</v>
      </c>
      <c r="AH133" s="10">
        <f t="shared" si="5"/>
        <v>10.24166667</v>
      </c>
      <c r="AI133" s="12">
        <f t="shared" si="6"/>
        <v>-1.560416667</v>
      </c>
      <c r="AJ133" s="11">
        <f t="shared" si="7"/>
        <v>0.0002033760297</v>
      </c>
      <c r="AK133" s="11">
        <f t="shared" si="8"/>
        <v>0.001041123991</v>
      </c>
      <c r="AL133" s="11">
        <f t="shared" si="9"/>
        <v>0.598445154</v>
      </c>
      <c r="AM133" s="13">
        <f t="shared" si="10"/>
        <v>0.7252285278</v>
      </c>
      <c r="AN133" s="14">
        <f t="shared" si="11"/>
        <v>0.2851098454</v>
      </c>
      <c r="AO133" s="14">
        <f t="shared" si="12"/>
        <v>2803.2</v>
      </c>
      <c r="AP133" s="15">
        <f t="shared" si="13"/>
        <v>-4374.16</v>
      </c>
      <c r="AQ133" s="16">
        <f t="shared" si="14"/>
        <v>-15342.01667</v>
      </c>
      <c r="AR133" s="11" t="str">
        <f t="shared" si="15"/>
        <v/>
      </c>
    </row>
    <row r="134">
      <c r="A134" s="1" t="s">
        <v>44</v>
      </c>
      <c r="B134" s="1" t="s">
        <v>238</v>
      </c>
      <c r="C134" s="1">
        <v>1.24170767729247E14</v>
      </c>
      <c r="D134" s="1" t="s">
        <v>46</v>
      </c>
      <c r="E134" s="1" t="s">
        <v>47</v>
      </c>
      <c r="F134" s="1" t="s">
        <v>239</v>
      </c>
      <c r="G134" s="1">
        <v>43560.0</v>
      </c>
      <c r="H134" s="1">
        <v>43804.0</v>
      </c>
      <c r="I134" s="1">
        <v>3.0</v>
      </c>
      <c r="J134" s="1" t="s">
        <v>49</v>
      </c>
      <c r="K134" s="1">
        <v>201939.0</v>
      </c>
      <c r="L134" s="2">
        <v>43731.0</v>
      </c>
      <c r="M134" s="2">
        <v>43737.0</v>
      </c>
      <c r="N134" s="2">
        <v>43731.0</v>
      </c>
      <c r="O134" s="2">
        <v>43737.0</v>
      </c>
      <c r="P134" s="1">
        <v>1.0</v>
      </c>
      <c r="Q134" s="1">
        <v>8686.0</v>
      </c>
      <c r="R134" s="10">
        <f t="shared" si="1"/>
        <v>0.2189453519</v>
      </c>
      <c r="S134" s="11">
        <f t="shared" si="2"/>
        <v>9.633595483</v>
      </c>
      <c r="T134" s="1">
        <v>10.9</v>
      </c>
      <c r="U134" s="1">
        <v>1.0</v>
      </c>
      <c r="V134" s="1">
        <v>52.29</v>
      </c>
      <c r="W134" s="1">
        <v>39672.0</v>
      </c>
      <c r="X134" s="1">
        <v>458.4</v>
      </c>
      <c r="Y134" s="1">
        <v>44.0</v>
      </c>
      <c r="Z134" s="1">
        <v>2260.64999999999</v>
      </c>
      <c r="AA134" s="1">
        <v>44.0</v>
      </c>
      <c r="AB134" s="1">
        <v>39.432650241732</v>
      </c>
      <c r="AC134" s="1">
        <v>2260.64999999999</v>
      </c>
      <c r="AD134" s="1">
        <v>2025.98683565844</v>
      </c>
      <c r="AE134" s="1" t="s">
        <v>50</v>
      </c>
      <c r="AF134" s="11">
        <f t="shared" si="3"/>
        <v>0.001109094576</v>
      </c>
      <c r="AG134" s="11">
        <f t="shared" si="4"/>
        <v>0.0001151277918</v>
      </c>
      <c r="AH134" s="10">
        <f t="shared" si="5"/>
        <v>4.567349758</v>
      </c>
      <c r="AI134" s="12">
        <f t="shared" si="6"/>
        <v>0.8961965964</v>
      </c>
      <c r="AJ134" s="11">
        <f t="shared" si="7"/>
        <v>0.0001671095511</v>
      </c>
      <c r="AK134" s="11">
        <f t="shared" si="8"/>
        <v>0.0001151211645</v>
      </c>
      <c r="AL134" s="11">
        <f t="shared" si="9"/>
        <v>-4.898202002</v>
      </c>
      <c r="AM134" s="13">
        <f t="shared" si="10"/>
        <v>0.000000483587894</v>
      </c>
      <c r="AN134" s="14">
        <f t="shared" si="11"/>
        <v>9.633595483</v>
      </c>
      <c r="AO134" s="14">
        <f t="shared" si="12"/>
        <v>382184</v>
      </c>
      <c r="AP134" s="15">
        <f t="shared" si="13"/>
        <v>342512</v>
      </c>
      <c r="AQ134" s="16">
        <f t="shared" si="14"/>
        <v>35553.91137</v>
      </c>
      <c r="AR134" s="11">
        <f t="shared" si="15"/>
        <v>1</v>
      </c>
    </row>
    <row r="135">
      <c r="A135" s="1" t="s">
        <v>53</v>
      </c>
      <c r="B135" s="1" t="s">
        <v>240</v>
      </c>
      <c r="C135" s="1">
        <v>1.24170767729247E14</v>
      </c>
      <c r="D135" s="1" t="s">
        <v>46</v>
      </c>
      <c r="E135" s="1" t="s">
        <v>55</v>
      </c>
      <c r="F135" s="1" t="s">
        <v>97</v>
      </c>
      <c r="G135" s="1">
        <v>43560.0</v>
      </c>
      <c r="H135" s="1">
        <v>43804.0</v>
      </c>
      <c r="I135" s="1">
        <v>3.0</v>
      </c>
      <c r="J135" s="1" t="s">
        <v>49</v>
      </c>
      <c r="K135" s="1">
        <v>201939.0</v>
      </c>
      <c r="L135" s="2">
        <v>43731.0</v>
      </c>
      <c r="M135" s="2">
        <v>43737.0</v>
      </c>
      <c r="N135" s="2">
        <v>43731.0</v>
      </c>
      <c r="O135" s="2">
        <v>43737.0</v>
      </c>
      <c r="P135" s="1">
        <v>1.0</v>
      </c>
      <c r="Q135" s="1">
        <v>87760.0</v>
      </c>
      <c r="R135" s="10">
        <f t="shared" si="1"/>
        <v>0.1289247797</v>
      </c>
      <c r="S135" s="11">
        <f t="shared" si="2"/>
        <v>62.1417438</v>
      </c>
      <c r="T135" s="1">
        <v>137.07</v>
      </c>
      <c r="U135" s="1">
        <v>6.0</v>
      </c>
      <c r="V135" s="1">
        <v>413.09</v>
      </c>
      <c r="W135" s="1">
        <v>680707.0</v>
      </c>
      <c r="X135" s="1">
        <v>8417.39</v>
      </c>
      <c r="Y135" s="1">
        <v>482.0</v>
      </c>
      <c r="Z135" s="1">
        <v>25245.1099999999</v>
      </c>
      <c r="AA135" s="1">
        <v>482.0</v>
      </c>
      <c r="AB135" s="1">
        <v>435.461235186942</v>
      </c>
      <c r="AC135" s="1">
        <v>25245.1099999999</v>
      </c>
      <c r="AD135" s="1">
        <v>22807.6074336726</v>
      </c>
      <c r="AE135" s="1" t="s">
        <v>50</v>
      </c>
      <c r="AF135" s="11">
        <f t="shared" si="3"/>
        <v>0.0007080873269</v>
      </c>
      <c r="AG135" s="11">
        <f t="shared" si="4"/>
        <v>0.00006836827712</v>
      </c>
      <c r="AH135" s="10">
        <f t="shared" si="5"/>
        <v>46.53876481</v>
      </c>
      <c r="AI135" s="12">
        <f t="shared" si="6"/>
        <v>0.903446546</v>
      </c>
      <c r="AJ135" s="11">
        <f t="shared" si="7"/>
        <v>0.00003224107314</v>
      </c>
      <c r="AK135" s="11">
        <f t="shared" si="8"/>
        <v>0.00002791027812</v>
      </c>
      <c r="AL135" s="11">
        <f t="shared" si="9"/>
        <v>-15.001551</v>
      </c>
      <c r="AM135" s="13">
        <f t="shared" si="10"/>
        <v>0</v>
      </c>
      <c r="AN135" s="14">
        <f t="shared" si="11"/>
        <v>62.1417438</v>
      </c>
      <c r="AO135" s="14">
        <f t="shared" si="12"/>
        <v>42300320</v>
      </c>
      <c r="AP135" s="15">
        <f t="shared" si="13"/>
        <v>38216078</v>
      </c>
      <c r="AQ135" s="16">
        <f t="shared" si="14"/>
        <v>614982.388</v>
      </c>
      <c r="AR135" s="11">
        <f t="shared" si="15"/>
        <v>1</v>
      </c>
    </row>
    <row r="136">
      <c r="A136" s="1" t="s">
        <v>53</v>
      </c>
      <c r="B136" s="1" t="s">
        <v>241</v>
      </c>
      <c r="C136" s="1">
        <v>1.24170767729247E14</v>
      </c>
      <c r="D136" s="1" t="s">
        <v>46</v>
      </c>
      <c r="E136" s="1" t="s">
        <v>55</v>
      </c>
      <c r="F136" s="1" t="s">
        <v>64</v>
      </c>
      <c r="G136" s="1">
        <v>43560.0</v>
      </c>
      <c r="H136" s="1">
        <v>43804.0</v>
      </c>
      <c r="I136" s="1">
        <v>3.0</v>
      </c>
      <c r="J136" s="1" t="s">
        <v>49</v>
      </c>
      <c r="K136" s="1">
        <v>201939.0</v>
      </c>
      <c r="L136" s="2">
        <v>43731.0</v>
      </c>
      <c r="M136" s="2">
        <v>43737.0</v>
      </c>
      <c r="N136" s="2">
        <v>43731.0</v>
      </c>
      <c r="O136" s="2">
        <v>43737.0</v>
      </c>
      <c r="P136" s="1">
        <v>1.0</v>
      </c>
      <c r="Q136" s="1">
        <v>3108.0</v>
      </c>
      <c r="R136" s="10">
        <f t="shared" si="1"/>
        <v>0.1168772563</v>
      </c>
      <c r="S136" s="11">
        <f t="shared" si="2"/>
        <v>31.67373646</v>
      </c>
      <c r="T136" s="1">
        <v>11.76</v>
      </c>
      <c r="U136" s="1">
        <v>7.0</v>
      </c>
      <c r="V136" s="1">
        <v>480.48</v>
      </c>
      <c r="W136" s="1">
        <v>26592.0</v>
      </c>
      <c r="X136" s="1">
        <v>1278.59</v>
      </c>
      <c r="Y136" s="1">
        <v>271.0</v>
      </c>
      <c r="Z136" s="1">
        <v>18851.66</v>
      </c>
      <c r="AA136" s="1">
        <v>271.0</v>
      </c>
      <c r="AB136" s="1">
        <v>211.108108108106</v>
      </c>
      <c r="AC136" s="1">
        <v>18851.66</v>
      </c>
      <c r="AD136" s="1">
        <v>14685.3810970378</v>
      </c>
      <c r="AE136" s="1" t="s">
        <v>50</v>
      </c>
      <c r="AF136" s="11">
        <f t="shared" si="3"/>
        <v>0.0101910349</v>
      </c>
      <c r="AG136" s="11">
        <f t="shared" si="4"/>
        <v>0.002252252252</v>
      </c>
      <c r="AH136" s="10">
        <f t="shared" si="5"/>
        <v>59.89189189</v>
      </c>
      <c r="AI136" s="12">
        <f t="shared" si="6"/>
        <v>0.7789967089</v>
      </c>
      <c r="AJ136" s="11">
        <f t="shared" si="7"/>
        <v>0.0006158987673</v>
      </c>
      <c r="AK136" s="11">
        <f t="shared" si="8"/>
        <v>0.0008503121563</v>
      </c>
      <c r="AL136" s="11">
        <f t="shared" si="9"/>
        <v>-7.561218423</v>
      </c>
      <c r="AM136" s="13">
        <f t="shared" si="10"/>
        <v>0</v>
      </c>
      <c r="AN136" s="14">
        <f t="shared" si="11"/>
        <v>31.67373646</v>
      </c>
      <c r="AO136" s="14">
        <f t="shared" si="12"/>
        <v>842268</v>
      </c>
      <c r="AP136" s="15">
        <f t="shared" si="13"/>
        <v>656124</v>
      </c>
      <c r="AQ136" s="16">
        <f t="shared" si="14"/>
        <v>20715.08048</v>
      </c>
      <c r="AR136" s="11">
        <f t="shared" si="15"/>
        <v>1</v>
      </c>
    </row>
    <row r="137">
      <c r="A137" s="1" t="s">
        <v>53</v>
      </c>
      <c r="B137" s="1" t="s">
        <v>242</v>
      </c>
      <c r="C137" s="1">
        <v>1.24170767729247E14</v>
      </c>
      <c r="D137" s="1" t="s">
        <v>46</v>
      </c>
      <c r="E137" s="1" t="s">
        <v>55</v>
      </c>
      <c r="F137" s="1" t="s">
        <v>70</v>
      </c>
      <c r="G137" s="1">
        <v>43560.0</v>
      </c>
      <c r="H137" s="1">
        <v>43804.0</v>
      </c>
      <c r="I137" s="1">
        <v>3.0</v>
      </c>
      <c r="J137" s="1" t="s">
        <v>49</v>
      </c>
      <c r="K137" s="1">
        <v>201939.0</v>
      </c>
      <c r="L137" s="2">
        <v>43731.0</v>
      </c>
      <c r="M137" s="2">
        <v>43737.0</v>
      </c>
      <c r="N137" s="2">
        <v>43731.0</v>
      </c>
      <c r="O137" s="2">
        <v>43737.0</v>
      </c>
      <c r="P137" s="1">
        <v>1.0</v>
      </c>
      <c r="Q137" s="1">
        <v>870.0</v>
      </c>
      <c r="R137" s="10">
        <f t="shared" si="1"/>
        <v>0.06957773512</v>
      </c>
      <c r="S137" s="11">
        <f t="shared" si="2"/>
        <v>3.339731286</v>
      </c>
      <c r="T137" s="1">
        <v>2.08</v>
      </c>
      <c r="U137" s="1">
        <v>1.0</v>
      </c>
      <c r="V137" s="1">
        <v>6.98</v>
      </c>
      <c r="W137" s="1">
        <v>12504.0</v>
      </c>
      <c r="X137" s="1">
        <v>153.55</v>
      </c>
      <c r="Y137" s="1">
        <v>48.0</v>
      </c>
      <c r="Z137" s="1">
        <v>2572.76</v>
      </c>
      <c r="AA137" s="1">
        <v>48.0</v>
      </c>
      <c r="AB137" s="1">
        <v>33.6275862068639</v>
      </c>
      <c r="AC137" s="1">
        <v>2572.76</v>
      </c>
      <c r="AD137" s="1">
        <v>1802.4105976994</v>
      </c>
      <c r="AE137" s="1" t="s">
        <v>50</v>
      </c>
      <c r="AF137" s="11">
        <f t="shared" si="3"/>
        <v>0.003838771593</v>
      </c>
      <c r="AG137" s="11">
        <f t="shared" si="4"/>
        <v>0.001149425287</v>
      </c>
      <c r="AH137" s="10">
        <f t="shared" si="5"/>
        <v>14.37241379</v>
      </c>
      <c r="AI137" s="12">
        <f t="shared" si="6"/>
        <v>0.7005747126</v>
      </c>
      <c r="AJ137" s="11">
        <f t="shared" si="7"/>
        <v>0.0005530144393</v>
      </c>
      <c r="AK137" s="11">
        <f t="shared" si="8"/>
        <v>0.001148764508</v>
      </c>
      <c r="AL137" s="11">
        <f t="shared" si="9"/>
        <v>-2.10938214</v>
      </c>
      <c r="AM137" s="13">
        <f t="shared" si="10"/>
        <v>0.01745580491</v>
      </c>
      <c r="AN137" s="14">
        <f t="shared" si="11"/>
        <v>3.27293666</v>
      </c>
      <c r="AO137" s="14">
        <f t="shared" si="12"/>
        <v>40924.8</v>
      </c>
      <c r="AP137" s="15">
        <f t="shared" si="13"/>
        <v>28670.88</v>
      </c>
      <c r="AQ137" s="16">
        <f t="shared" si="14"/>
        <v>8759.986207</v>
      </c>
      <c r="AR137" s="11">
        <f t="shared" si="15"/>
        <v>0.98</v>
      </c>
    </row>
    <row r="138">
      <c r="A138" s="1" t="s">
        <v>44</v>
      </c>
      <c r="B138" s="1" t="s">
        <v>243</v>
      </c>
      <c r="C138" s="1">
        <v>1.24170767729247E14</v>
      </c>
      <c r="D138" s="1" t="s">
        <v>46</v>
      </c>
      <c r="E138" s="1" t="s">
        <v>47</v>
      </c>
      <c r="F138" s="1" t="s">
        <v>107</v>
      </c>
      <c r="G138" s="1">
        <v>43560.0</v>
      </c>
      <c r="H138" s="1">
        <v>43804.0</v>
      </c>
      <c r="I138" s="1">
        <v>3.0</v>
      </c>
      <c r="J138" s="1" t="s">
        <v>49</v>
      </c>
      <c r="K138" s="1">
        <v>201939.0</v>
      </c>
      <c r="L138" s="2">
        <v>43731.0</v>
      </c>
      <c r="M138" s="2">
        <v>43737.0</v>
      </c>
      <c r="N138" s="2">
        <v>43731.0</v>
      </c>
      <c r="O138" s="2">
        <v>43737.0</v>
      </c>
      <c r="P138" s="1">
        <v>1.0</v>
      </c>
      <c r="Q138" s="1">
        <v>30012.0</v>
      </c>
      <c r="R138" s="10">
        <f t="shared" si="1"/>
        <v>0.1361996433</v>
      </c>
      <c r="S138" s="11">
        <f t="shared" si="2"/>
        <v>22.47294114</v>
      </c>
      <c r="T138" s="1">
        <v>40.61</v>
      </c>
      <c r="U138" s="1">
        <v>3.0</v>
      </c>
      <c r="V138" s="1">
        <v>263.33</v>
      </c>
      <c r="W138" s="1">
        <v>220353.0</v>
      </c>
      <c r="X138" s="1">
        <v>2916.64</v>
      </c>
      <c r="Y138" s="1">
        <v>165.0</v>
      </c>
      <c r="Z138" s="1">
        <v>8482.82</v>
      </c>
      <c r="AA138" s="1">
        <v>165.0</v>
      </c>
      <c r="AB138" s="1">
        <v>142.97351059563</v>
      </c>
      <c r="AC138" s="1">
        <v>8482.82</v>
      </c>
      <c r="AD138" s="1">
        <v>7350.41548576255</v>
      </c>
      <c r="AE138" s="1" t="s">
        <v>50</v>
      </c>
      <c r="AF138" s="11">
        <f t="shared" si="3"/>
        <v>0.0007487985187</v>
      </c>
      <c r="AG138" s="11">
        <f t="shared" si="4"/>
        <v>0.00009996001599</v>
      </c>
      <c r="AH138" s="10">
        <f t="shared" si="5"/>
        <v>22.0264894</v>
      </c>
      <c r="AI138" s="12">
        <f t="shared" si="6"/>
        <v>0.8665061248</v>
      </c>
      <c r="AJ138" s="11">
        <f t="shared" si="7"/>
        <v>0.00005827205635</v>
      </c>
      <c r="AK138" s="11">
        <f t="shared" si="8"/>
        <v>0.00005770905763</v>
      </c>
      <c r="AL138" s="11">
        <f t="shared" si="9"/>
        <v>-7.91150704</v>
      </c>
      <c r="AM138" s="13">
        <f t="shared" si="10"/>
        <v>0</v>
      </c>
      <c r="AN138" s="14">
        <f t="shared" si="11"/>
        <v>22.47294114</v>
      </c>
      <c r="AO138" s="14">
        <f t="shared" si="12"/>
        <v>4951980</v>
      </c>
      <c r="AP138" s="15">
        <f t="shared" si="13"/>
        <v>4290921</v>
      </c>
      <c r="AQ138" s="16">
        <f t="shared" si="14"/>
        <v>190937.2241</v>
      </c>
      <c r="AR138" s="11">
        <f t="shared" si="15"/>
        <v>1</v>
      </c>
    </row>
    <row r="139">
      <c r="A139" s="1" t="s">
        <v>44</v>
      </c>
      <c r="B139" s="1" t="s">
        <v>244</v>
      </c>
      <c r="C139" s="1">
        <v>1.24170767729247E14</v>
      </c>
      <c r="D139" s="1" t="s">
        <v>46</v>
      </c>
      <c r="E139" s="1" t="s">
        <v>47</v>
      </c>
      <c r="F139" s="1" t="s">
        <v>245</v>
      </c>
      <c r="G139" s="1">
        <v>43560.0</v>
      </c>
      <c r="H139" s="1">
        <v>43804.0</v>
      </c>
      <c r="I139" s="1">
        <v>3.0</v>
      </c>
      <c r="J139" s="1" t="s">
        <v>49</v>
      </c>
      <c r="K139" s="1">
        <v>201939.0</v>
      </c>
      <c r="L139" s="2">
        <v>43731.0</v>
      </c>
      <c r="M139" s="2">
        <v>43737.0</v>
      </c>
      <c r="N139" s="2">
        <v>43731.0</v>
      </c>
      <c r="O139" s="2">
        <v>43737.0</v>
      </c>
      <c r="P139" s="1">
        <v>1.0</v>
      </c>
      <c r="Q139" s="1">
        <v>953.0</v>
      </c>
      <c r="R139" s="10">
        <f t="shared" si="1"/>
        <v>0.0307975698</v>
      </c>
      <c r="S139" s="11">
        <f t="shared" si="2"/>
        <v>0.4003684074</v>
      </c>
      <c r="T139" s="1">
        <v>0.66</v>
      </c>
      <c r="U139" s="1">
        <v>0.0</v>
      </c>
      <c r="V139" s="1">
        <v>0.0</v>
      </c>
      <c r="W139" s="1">
        <v>30944.0</v>
      </c>
      <c r="X139" s="1">
        <v>173.68</v>
      </c>
      <c r="Y139" s="1">
        <v>13.0</v>
      </c>
      <c r="Z139" s="1">
        <v>1060.37</v>
      </c>
      <c r="AA139" s="1">
        <v>13.0</v>
      </c>
      <c r="AB139" s="1">
        <v>13.0</v>
      </c>
      <c r="AC139" s="1">
        <v>1060.37</v>
      </c>
      <c r="AD139" s="1">
        <v>1060.37</v>
      </c>
      <c r="AE139" s="1" t="s">
        <v>50</v>
      </c>
      <c r="AF139" s="11">
        <f t="shared" si="3"/>
        <v>0.0004201137539</v>
      </c>
      <c r="AG139" s="11">
        <f t="shared" si="4"/>
        <v>0</v>
      </c>
      <c r="AH139" s="10">
        <f t="shared" si="5"/>
        <v>0</v>
      </c>
      <c r="AI139" s="12">
        <f t="shared" si="6"/>
        <v>1</v>
      </c>
      <c r="AJ139" s="11">
        <f t="shared" si="7"/>
        <v>0.0001164941128</v>
      </c>
      <c r="AK139" s="11">
        <f t="shared" si="8"/>
        <v>0</v>
      </c>
      <c r="AL139" s="11">
        <f t="shared" si="9"/>
        <v>-3.606308885</v>
      </c>
      <c r="AM139" s="13">
        <f t="shared" si="10"/>
        <v>0.5</v>
      </c>
      <c r="AN139" s="14">
        <f t="shared" si="11"/>
        <v>0.2001842037</v>
      </c>
      <c r="AO139" s="14">
        <f t="shared" si="12"/>
        <v>6194.5</v>
      </c>
      <c r="AP139" s="15">
        <f t="shared" si="13"/>
        <v>6194.5</v>
      </c>
      <c r="AQ139" s="16">
        <f t="shared" si="14"/>
        <v>30944</v>
      </c>
      <c r="AR139" s="11" t="str">
        <f t="shared" si="15"/>
        <v/>
      </c>
    </row>
    <row r="140">
      <c r="A140" s="1" t="s">
        <v>44</v>
      </c>
      <c r="B140" s="1" t="s">
        <v>246</v>
      </c>
      <c r="C140" s="1">
        <v>1.24170767729247E14</v>
      </c>
      <c r="D140" s="1" t="s">
        <v>46</v>
      </c>
      <c r="E140" s="1" t="s">
        <v>47</v>
      </c>
      <c r="F140" s="1" t="s">
        <v>105</v>
      </c>
      <c r="G140" s="1">
        <v>43560.0</v>
      </c>
      <c r="H140" s="1">
        <v>43804.0</v>
      </c>
      <c r="I140" s="1">
        <v>3.0</v>
      </c>
      <c r="J140" s="1" t="s">
        <v>49</v>
      </c>
      <c r="K140" s="1">
        <v>201939.0</v>
      </c>
      <c r="L140" s="2">
        <v>43731.0</v>
      </c>
      <c r="M140" s="2">
        <v>43737.0</v>
      </c>
      <c r="N140" s="2">
        <v>43731.0</v>
      </c>
      <c r="O140" s="2">
        <v>43737.0</v>
      </c>
      <c r="P140" s="1">
        <v>1.0</v>
      </c>
      <c r="Q140" s="1">
        <v>52.0</v>
      </c>
      <c r="R140" s="10">
        <f t="shared" si="1"/>
        <v>0.05456453305</v>
      </c>
      <c r="S140" s="11">
        <f t="shared" si="2"/>
        <v>1.200419727</v>
      </c>
      <c r="T140" s="1">
        <v>0.14</v>
      </c>
      <c r="U140" s="1">
        <v>0.0</v>
      </c>
      <c r="V140" s="1">
        <v>0.0</v>
      </c>
      <c r="W140" s="1">
        <v>953.0</v>
      </c>
      <c r="X140" s="1">
        <v>21.51</v>
      </c>
      <c r="Y140" s="1">
        <v>22.0</v>
      </c>
      <c r="Z140" s="1">
        <v>1134.98</v>
      </c>
      <c r="AA140" s="1">
        <v>22.0</v>
      </c>
      <c r="AB140" s="1">
        <v>22.0</v>
      </c>
      <c r="AC140" s="1">
        <v>1134.98</v>
      </c>
      <c r="AD140" s="1">
        <v>1134.98</v>
      </c>
      <c r="AE140" s="1" t="s">
        <v>50</v>
      </c>
      <c r="AF140" s="11">
        <f t="shared" si="3"/>
        <v>0.02308499475</v>
      </c>
      <c r="AG140" s="11">
        <f t="shared" si="4"/>
        <v>0</v>
      </c>
      <c r="AH140" s="10">
        <f t="shared" si="5"/>
        <v>0</v>
      </c>
      <c r="AI140" s="12">
        <f t="shared" si="6"/>
        <v>1</v>
      </c>
      <c r="AJ140" s="11">
        <f t="shared" si="7"/>
        <v>0.004864596578</v>
      </c>
      <c r="AK140" s="11">
        <f t="shared" si="8"/>
        <v>0</v>
      </c>
      <c r="AL140" s="11">
        <f t="shared" si="9"/>
        <v>-4.745510627</v>
      </c>
      <c r="AM140" s="13">
        <f t="shared" si="10"/>
        <v>0.5</v>
      </c>
      <c r="AN140" s="14">
        <f t="shared" si="11"/>
        <v>0.6002098636</v>
      </c>
      <c r="AO140" s="14">
        <f t="shared" si="12"/>
        <v>572</v>
      </c>
      <c r="AP140" s="15">
        <f t="shared" si="13"/>
        <v>572</v>
      </c>
      <c r="AQ140" s="16">
        <f t="shared" si="14"/>
        <v>953</v>
      </c>
      <c r="AR140" s="11" t="str">
        <f t="shared" si="15"/>
        <v/>
      </c>
    </row>
    <row r="141">
      <c r="A141" s="1" t="s">
        <v>44</v>
      </c>
      <c r="B141" s="1" t="s">
        <v>247</v>
      </c>
      <c r="C141" s="1">
        <v>1.24170767729247E14</v>
      </c>
      <c r="D141" s="1" t="s">
        <v>46</v>
      </c>
      <c r="E141" s="1" t="s">
        <v>47</v>
      </c>
      <c r="F141" s="1" t="s">
        <v>87</v>
      </c>
      <c r="G141" s="1">
        <v>43560.0</v>
      </c>
      <c r="H141" s="1">
        <v>43804.0</v>
      </c>
      <c r="I141" s="1">
        <v>3.0</v>
      </c>
      <c r="J141" s="1" t="s">
        <v>49</v>
      </c>
      <c r="K141" s="1">
        <v>201939.0</v>
      </c>
      <c r="L141" s="2">
        <v>43731.0</v>
      </c>
      <c r="M141" s="2">
        <v>43737.0</v>
      </c>
      <c r="N141" s="2">
        <v>43731.0</v>
      </c>
      <c r="O141" s="2">
        <v>43737.0</v>
      </c>
      <c r="P141" s="1">
        <v>1.0</v>
      </c>
      <c r="Q141" s="1">
        <v>14252.0</v>
      </c>
      <c r="R141" s="10">
        <f t="shared" si="1"/>
        <v>0.1449316629</v>
      </c>
      <c r="S141" s="11">
        <f t="shared" si="2"/>
        <v>11.15973804</v>
      </c>
      <c r="T141" s="1">
        <v>20.03</v>
      </c>
      <c r="U141" s="1">
        <v>1.0</v>
      </c>
      <c r="V141" s="1">
        <v>30.0</v>
      </c>
      <c r="W141" s="1">
        <v>98336.0</v>
      </c>
      <c r="X141" s="1">
        <v>919.18</v>
      </c>
      <c r="Y141" s="1">
        <v>77.0</v>
      </c>
      <c r="Z141" s="1">
        <v>3474.63</v>
      </c>
      <c r="AA141" s="1">
        <v>77.0</v>
      </c>
      <c r="AB141" s="1">
        <v>70.100196463605</v>
      </c>
      <c r="AC141" s="1">
        <v>3474.63</v>
      </c>
      <c r="AD141" s="1">
        <v>3163.27591738098</v>
      </c>
      <c r="AE141" s="1" t="s">
        <v>50</v>
      </c>
      <c r="AF141" s="11">
        <f t="shared" si="3"/>
        <v>0.0007830296128</v>
      </c>
      <c r="AG141" s="11">
        <f t="shared" si="4"/>
        <v>0.00007016559079</v>
      </c>
      <c r="AH141" s="10">
        <f t="shared" si="5"/>
        <v>6.899803536</v>
      </c>
      <c r="AI141" s="12">
        <f t="shared" si="6"/>
        <v>0.9103921619</v>
      </c>
      <c r="AJ141" s="11">
        <f t="shared" si="7"/>
        <v>0.00008919956258</v>
      </c>
      <c r="AK141" s="11">
        <f t="shared" si="8"/>
        <v>0.00007016312915</v>
      </c>
      <c r="AL141" s="11">
        <f t="shared" si="9"/>
        <v>-6.281428655</v>
      </c>
      <c r="AM141" s="13">
        <f t="shared" si="10"/>
        <v>0.0000000001677380457</v>
      </c>
      <c r="AN141" s="14">
        <f t="shared" si="11"/>
        <v>11.15973804</v>
      </c>
      <c r="AO141" s="14">
        <f t="shared" si="12"/>
        <v>1097404</v>
      </c>
      <c r="AP141" s="15">
        <f t="shared" si="13"/>
        <v>999068</v>
      </c>
      <c r="AQ141" s="16">
        <f t="shared" si="14"/>
        <v>89524.32363</v>
      </c>
      <c r="AR141" s="11">
        <f t="shared" si="15"/>
        <v>1</v>
      </c>
    </row>
    <row r="142">
      <c r="A142" s="1" t="s">
        <v>44</v>
      </c>
      <c r="B142" s="1" t="s">
        <v>248</v>
      </c>
      <c r="C142" s="1">
        <v>1.24170767729247E14</v>
      </c>
      <c r="D142" s="1" t="s">
        <v>46</v>
      </c>
      <c r="E142" s="1" t="s">
        <v>47</v>
      </c>
      <c r="F142" s="1" t="s">
        <v>249</v>
      </c>
      <c r="G142" s="1">
        <v>43560.0</v>
      </c>
      <c r="H142" s="1">
        <v>43804.0</v>
      </c>
      <c r="I142" s="1">
        <v>3.0</v>
      </c>
      <c r="J142" s="1" t="s">
        <v>49</v>
      </c>
      <c r="K142" s="1">
        <v>201939.0</v>
      </c>
      <c r="L142" s="2">
        <v>43731.0</v>
      </c>
      <c r="M142" s="2">
        <v>43737.0</v>
      </c>
      <c r="N142" s="2">
        <v>43731.0</v>
      </c>
      <c r="O142" s="2">
        <v>43737.0</v>
      </c>
      <c r="P142" s="1">
        <v>1.0</v>
      </c>
      <c r="Q142" s="1">
        <v>5.0</v>
      </c>
      <c r="R142" s="10">
        <f t="shared" si="1"/>
        <v>0.01567398119</v>
      </c>
      <c r="S142" s="11">
        <f t="shared" si="2"/>
        <v>0.01567398119</v>
      </c>
      <c r="T142" s="1">
        <v>0.0</v>
      </c>
      <c r="U142" s="1">
        <v>0.0</v>
      </c>
      <c r="V142" s="1">
        <v>0.0</v>
      </c>
      <c r="W142" s="1">
        <v>319.0</v>
      </c>
      <c r="X142" s="1">
        <v>34.15</v>
      </c>
      <c r="Y142" s="1">
        <v>1.0</v>
      </c>
      <c r="Z142" s="1">
        <v>38.78</v>
      </c>
      <c r="AA142" s="1">
        <v>1.0</v>
      </c>
      <c r="AB142" s="1">
        <v>1.0</v>
      </c>
      <c r="AC142" s="1">
        <v>38.78</v>
      </c>
      <c r="AD142" s="1">
        <v>38.78</v>
      </c>
      <c r="AE142" s="1" t="s">
        <v>50</v>
      </c>
      <c r="AF142" s="11">
        <f t="shared" si="3"/>
        <v>0.003134796238</v>
      </c>
      <c r="AG142" s="11">
        <f t="shared" si="4"/>
        <v>0</v>
      </c>
      <c r="AH142" s="10">
        <f t="shared" si="5"/>
        <v>0</v>
      </c>
      <c r="AI142" s="12">
        <f t="shared" si="6"/>
        <v>1</v>
      </c>
      <c r="AJ142" s="11">
        <f t="shared" si="7"/>
        <v>0.003129878908</v>
      </c>
      <c r="AK142" s="11">
        <f t="shared" si="8"/>
        <v>0</v>
      </c>
      <c r="AL142" s="11">
        <f t="shared" si="9"/>
        <v>-1.001571093</v>
      </c>
      <c r="AM142" s="13">
        <f t="shared" si="10"/>
        <v>0.5</v>
      </c>
      <c r="AN142" s="14">
        <f t="shared" si="11"/>
        <v>0.007836990596</v>
      </c>
      <c r="AO142" s="14">
        <f t="shared" si="12"/>
        <v>2.5</v>
      </c>
      <c r="AP142" s="15">
        <f t="shared" si="13"/>
        <v>2.5</v>
      </c>
      <c r="AQ142" s="16">
        <f t="shared" si="14"/>
        <v>319</v>
      </c>
      <c r="AR142" s="11" t="str">
        <f t="shared" si="15"/>
        <v/>
      </c>
    </row>
    <row r="143">
      <c r="A143" s="1" t="s">
        <v>44</v>
      </c>
      <c r="B143" s="1" t="s">
        <v>250</v>
      </c>
      <c r="C143" s="1">
        <v>1.24170767729247E14</v>
      </c>
      <c r="D143" s="1" t="s">
        <v>46</v>
      </c>
      <c r="E143" s="1" t="s">
        <v>47</v>
      </c>
      <c r="F143" s="1" t="s">
        <v>83</v>
      </c>
      <c r="G143" s="1">
        <v>43560.0</v>
      </c>
      <c r="H143" s="1">
        <v>43804.0</v>
      </c>
      <c r="I143" s="1">
        <v>3.0</v>
      </c>
      <c r="J143" s="1" t="s">
        <v>49</v>
      </c>
      <c r="K143" s="1">
        <v>201939.0</v>
      </c>
      <c r="L143" s="2">
        <v>43731.0</v>
      </c>
      <c r="M143" s="2">
        <v>43737.0</v>
      </c>
      <c r="N143" s="2">
        <v>43731.0</v>
      </c>
      <c r="O143" s="2">
        <v>43737.0</v>
      </c>
      <c r="P143" s="1">
        <v>1.0</v>
      </c>
      <c r="Q143" s="1">
        <v>333.0</v>
      </c>
      <c r="R143" s="10">
        <f t="shared" si="1"/>
        <v>0.1015243902</v>
      </c>
      <c r="S143" s="11">
        <f t="shared" si="2"/>
        <v>3.045731707</v>
      </c>
      <c r="T143" s="1">
        <v>1.32</v>
      </c>
      <c r="U143" s="1">
        <v>1.0</v>
      </c>
      <c r="V143" s="1">
        <v>24.99</v>
      </c>
      <c r="W143" s="1">
        <v>3280.0</v>
      </c>
      <c r="X143" s="1">
        <v>196.96</v>
      </c>
      <c r="Y143" s="1">
        <v>30.0</v>
      </c>
      <c r="Z143" s="1">
        <v>1892.72</v>
      </c>
      <c r="AA143" s="1">
        <v>30.0</v>
      </c>
      <c r="AB143" s="1">
        <v>20.15015015013</v>
      </c>
      <c r="AC143" s="1">
        <v>1892.72</v>
      </c>
      <c r="AD143" s="1">
        <v>1271.28640640513</v>
      </c>
      <c r="AE143" s="1" t="s">
        <v>50</v>
      </c>
      <c r="AF143" s="11">
        <f t="shared" si="3"/>
        <v>0.009146341463</v>
      </c>
      <c r="AG143" s="11">
        <f t="shared" si="4"/>
        <v>0.003003003003</v>
      </c>
      <c r="AH143" s="10">
        <f t="shared" si="5"/>
        <v>9.84984985</v>
      </c>
      <c r="AI143" s="12">
        <f t="shared" si="6"/>
        <v>0.6716716717</v>
      </c>
      <c r="AJ143" s="11">
        <f t="shared" si="7"/>
        <v>0.001662231631</v>
      </c>
      <c r="AK143" s="11">
        <f t="shared" si="8"/>
        <v>0.002998490599</v>
      </c>
      <c r="AL143" s="11">
        <f t="shared" si="9"/>
        <v>-1.791894107</v>
      </c>
      <c r="AM143" s="13">
        <f t="shared" si="10"/>
        <v>0.03657496508</v>
      </c>
      <c r="AN143" s="14">
        <f t="shared" si="11"/>
        <v>2.923902439</v>
      </c>
      <c r="AO143" s="14">
        <f t="shared" si="12"/>
        <v>9590.4</v>
      </c>
      <c r="AP143" s="15">
        <f t="shared" si="13"/>
        <v>6441.6</v>
      </c>
      <c r="AQ143" s="16">
        <f t="shared" si="14"/>
        <v>2203.083083</v>
      </c>
      <c r="AR143" s="11">
        <f t="shared" si="15"/>
        <v>0.96</v>
      </c>
    </row>
    <row r="144">
      <c r="A144" s="1" t="s">
        <v>44</v>
      </c>
      <c r="B144" s="1" t="s">
        <v>251</v>
      </c>
      <c r="C144" s="1">
        <v>1.24170767729247E14</v>
      </c>
      <c r="D144" s="1" t="s">
        <v>46</v>
      </c>
      <c r="E144" s="1" t="s">
        <v>47</v>
      </c>
      <c r="F144" s="1" t="s">
        <v>252</v>
      </c>
      <c r="G144" s="1">
        <v>43560.0</v>
      </c>
      <c r="H144" s="1">
        <v>43804.0</v>
      </c>
      <c r="I144" s="1">
        <v>3.0</v>
      </c>
      <c r="J144" s="1" t="s">
        <v>49</v>
      </c>
      <c r="K144" s="1">
        <v>201939.0</v>
      </c>
      <c r="L144" s="2">
        <v>43731.0</v>
      </c>
      <c r="M144" s="2">
        <v>43737.0</v>
      </c>
      <c r="N144" s="2">
        <v>43731.0</v>
      </c>
      <c r="O144" s="2">
        <v>43737.0</v>
      </c>
      <c r="P144" s="1">
        <v>1.0</v>
      </c>
      <c r="Q144" s="1">
        <v>2350.0</v>
      </c>
      <c r="R144" s="10">
        <f t="shared" si="1"/>
        <v>0.4699060188</v>
      </c>
      <c r="S144" s="11">
        <f t="shared" si="2"/>
        <v>1</v>
      </c>
      <c r="T144" s="1">
        <v>3.47</v>
      </c>
      <c r="U144" s="1">
        <v>0.0</v>
      </c>
      <c r="V144" s="1">
        <v>0.0</v>
      </c>
      <c r="W144" s="1">
        <v>5001.0</v>
      </c>
      <c r="X144" s="1">
        <v>54.44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 t="s">
        <v>50</v>
      </c>
      <c r="AF144" s="11">
        <f t="shared" si="3"/>
        <v>0</v>
      </c>
      <c r="AG144" s="11">
        <f t="shared" si="4"/>
        <v>0</v>
      </c>
      <c r="AH144" s="10">
        <f t="shared" si="5"/>
        <v>0</v>
      </c>
      <c r="AI144" s="12">
        <f t="shared" si="6"/>
        <v>0</v>
      </c>
      <c r="AJ144" s="11">
        <f t="shared" si="7"/>
        <v>0</v>
      </c>
      <c r="AK144" s="11">
        <f t="shared" si="8"/>
        <v>0</v>
      </c>
      <c r="AL144" s="11" t="str">
        <f t="shared" si="9"/>
        <v>#DIV/0!</v>
      </c>
      <c r="AM144" s="13">
        <f t="shared" si="10"/>
        <v>0.5</v>
      </c>
      <c r="AN144" s="14">
        <f t="shared" si="11"/>
        <v>0.5</v>
      </c>
      <c r="AO144" s="14">
        <f t="shared" si="12"/>
        <v>2500.5</v>
      </c>
      <c r="AP144" s="15">
        <f t="shared" si="13"/>
        <v>0</v>
      </c>
      <c r="AQ144" s="16">
        <f t="shared" si="14"/>
        <v>0</v>
      </c>
      <c r="AR144" s="11" t="str">
        <f t="shared" si="15"/>
        <v/>
      </c>
    </row>
    <row r="145">
      <c r="A145" s="1" t="s">
        <v>44</v>
      </c>
      <c r="B145" s="1" t="s">
        <v>253</v>
      </c>
      <c r="C145" s="1">
        <v>1.24170767729247E14</v>
      </c>
      <c r="D145" s="1" t="s">
        <v>46</v>
      </c>
      <c r="E145" s="1" t="s">
        <v>47</v>
      </c>
      <c r="F145" s="1" t="s">
        <v>254</v>
      </c>
      <c r="G145" s="1">
        <v>43560.0</v>
      </c>
      <c r="H145" s="1">
        <v>43804.0</v>
      </c>
      <c r="I145" s="1">
        <v>3.0</v>
      </c>
      <c r="J145" s="1" t="s">
        <v>49</v>
      </c>
      <c r="K145" s="1">
        <v>201939.0</v>
      </c>
      <c r="L145" s="2">
        <v>43731.0</v>
      </c>
      <c r="M145" s="2">
        <v>43737.0</v>
      </c>
      <c r="N145" s="2">
        <v>43731.0</v>
      </c>
      <c r="O145" s="2">
        <v>43737.0</v>
      </c>
      <c r="P145" s="1">
        <v>1.0</v>
      </c>
      <c r="Q145" s="1">
        <v>128.0</v>
      </c>
      <c r="R145" s="10">
        <f t="shared" si="1"/>
        <v>0.0393603936</v>
      </c>
      <c r="S145" s="11">
        <f t="shared" si="2"/>
        <v>0.0393603936</v>
      </c>
      <c r="T145" s="1">
        <v>0.15</v>
      </c>
      <c r="U145" s="1">
        <v>0.0</v>
      </c>
      <c r="V145" s="1">
        <v>0.0</v>
      </c>
      <c r="W145" s="1">
        <v>3252.0</v>
      </c>
      <c r="X145" s="1">
        <v>54.72</v>
      </c>
      <c r="Y145" s="1">
        <v>1.0</v>
      </c>
      <c r="Z145" s="1">
        <v>50.99</v>
      </c>
      <c r="AA145" s="1">
        <v>1.0</v>
      </c>
      <c r="AB145" s="1">
        <v>1.0</v>
      </c>
      <c r="AC145" s="1">
        <v>50.99</v>
      </c>
      <c r="AD145" s="1">
        <v>50.99</v>
      </c>
      <c r="AE145" s="1" t="s">
        <v>50</v>
      </c>
      <c r="AF145" s="11">
        <f t="shared" si="3"/>
        <v>0.000307503075</v>
      </c>
      <c r="AG145" s="11">
        <f t="shared" si="4"/>
        <v>0</v>
      </c>
      <c r="AH145" s="10">
        <f t="shared" si="5"/>
        <v>0</v>
      </c>
      <c r="AI145" s="12">
        <f t="shared" si="6"/>
        <v>1</v>
      </c>
      <c r="AJ145" s="11">
        <f t="shared" si="7"/>
        <v>0.0003074557923</v>
      </c>
      <c r="AK145" s="11">
        <f t="shared" si="8"/>
        <v>0</v>
      </c>
      <c r="AL145" s="11">
        <f t="shared" si="9"/>
        <v>-1.000153787</v>
      </c>
      <c r="AM145" s="13">
        <f t="shared" si="10"/>
        <v>0.5</v>
      </c>
      <c r="AN145" s="14">
        <f t="shared" si="11"/>
        <v>0.0196801968</v>
      </c>
      <c r="AO145" s="14">
        <f t="shared" si="12"/>
        <v>64</v>
      </c>
      <c r="AP145" s="15">
        <f t="shared" si="13"/>
        <v>64</v>
      </c>
      <c r="AQ145" s="16">
        <f t="shared" si="14"/>
        <v>3252</v>
      </c>
      <c r="AR145" s="11" t="str">
        <f t="shared" si="15"/>
        <v/>
      </c>
    </row>
    <row r="146">
      <c r="A146" s="1" t="s">
        <v>53</v>
      </c>
      <c r="B146" s="1" t="s">
        <v>255</v>
      </c>
      <c r="C146" s="1">
        <v>1.24170767729247E14</v>
      </c>
      <c r="D146" s="1" t="s">
        <v>46</v>
      </c>
      <c r="E146" s="1" t="s">
        <v>55</v>
      </c>
      <c r="F146" s="1" t="s">
        <v>56</v>
      </c>
      <c r="G146" s="1">
        <v>43560.0</v>
      </c>
      <c r="H146" s="1">
        <v>43804.0</v>
      </c>
      <c r="I146" s="1">
        <v>3.0</v>
      </c>
      <c r="J146" s="1" t="s">
        <v>49</v>
      </c>
      <c r="K146" s="1">
        <v>201939.0</v>
      </c>
      <c r="L146" s="2">
        <v>43731.0</v>
      </c>
      <c r="M146" s="2">
        <v>43737.0</v>
      </c>
      <c r="N146" s="2">
        <v>43731.0</v>
      </c>
      <c r="O146" s="2">
        <v>43737.0</v>
      </c>
      <c r="P146" s="1">
        <v>1.0</v>
      </c>
      <c r="Q146" s="1">
        <v>2279.0</v>
      </c>
      <c r="R146" s="10">
        <f t="shared" si="1"/>
        <v>0.09726015705</v>
      </c>
      <c r="S146" s="11">
        <f t="shared" si="2"/>
        <v>16.14518607</v>
      </c>
      <c r="T146" s="1">
        <v>7.57</v>
      </c>
      <c r="U146" s="1">
        <v>6.0</v>
      </c>
      <c r="V146" s="1">
        <v>380.69</v>
      </c>
      <c r="W146" s="1">
        <v>23432.0</v>
      </c>
      <c r="X146" s="1">
        <v>1052.45</v>
      </c>
      <c r="Y146" s="1">
        <v>166.0</v>
      </c>
      <c r="Z146" s="1">
        <v>9520.45</v>
      </c>
      <c r="AA146" s="1">
        <v>166.0</v>
      </c>
      <c r="AB146" s="1">
        <v>104.30978499333</v>
      </c>
      <c r="AC146" s="1">
        <v>9520.45</v>
      </c>
      <c r="AD146" s="1">
        <v>5982.38609963704</v>
      </c>
      <c r="AE146" s="1" t="s">
        <v>50</v>
      </c>
      <c r="AF146" s="11">
        <f t="shared" si="3"/>
        <v>0.007084329123</v>
      </c>
      <c r="AG146" s="11">
        <f t="shared" si="4"/>
        <v>0.002632733655</v>
      </c>
      <c r="AH146" s="10">
        <f t="shared" si="5"/>
        <v>61.69021501</v>
      </c>
      <c r="AI146" s="12">
        <f t="shared" si="6"/>
        <v>0.6283721988</v>
      </c>
      <c r="AJ146" s="11">
        <f t="shared" si="7"/>
        <v>0.0005478994543</v>
      </c>
      <c r="AK146" s="11">
        <f t="shared" si="8"/>
        <v>0.001073393239</v>
      </c>
      <c r="AL146" s="11">
        <f t="shared" si="9"/>
        <v>-3.693835295</v>
      </c>
      <c r="AM146" s="13">
        <f t="shared" si="10"/>
        <v>0.0001104484548</v>
      </c>
      <c r="AN146" s="14">
        <f t="shared" si="11"/>
        <v>16.14518607</v>
      </c>
      <c r="AO146" s="14">
        <f t="shared" si="12"/>
        <v>378314</v>
      </c>
      <c r="AP146" s="15">
        <f t="shared" si="13"/>
        <v>237722</v>
      </c>
      <c r="AQ146" s="16">
        <f t="shared" si="14"/>
        <v>14724.01736</v>
      </c>
      <c r="AR146" s="11">
        <f t="shared" si="15"/>
        <v>1</v>
      </c>
    </row>
    <row r="147">
      <c r="A147" s="1" t="s">
        <v>53</v>
      </c>
      <c r="B147" s="1" t="s">
        <v>256</v>
      </c>
      <c r="C147" s="1">
        <v>1.24170767729247E14</v>
      </c>
      <c r="D147" s="1" t="s">
        <v>46</v>
      </c>
      <c r="E147" s="1" t="s">
        <v>55</v>
      </c>
      <c r="F147" s="1" t="s">
        <v>62</v>
      </c>
      <c r="G147" s="1">
        <v>43560.0</v>
      </c>
      <c r="H147" s="1">
        <v>43804.0</v>
      </c>
      <c r="I147" s="1">
        <v>3.0</v>
      </c>
      <c r="J147" s="1" t="s">
        <v>49</v>
      </c>
      <c r="K147" s="1">
        <v>201939.0</v>
      </c>
      <c r="L147" s="2">
        <v>43731.0</v>
      </c>
      <c r="M147" s="2">
        <v>43737.0</v>
      </c>
      <c r="N147" s="2">
        <v>43731.0</v>
      </c>
      <c r="O147" s="2">
        <v>43737.0</v>
      </c>
      <c r="P147" s="1">
        <v>1.0</v>
      </c>
      <c r="Q147" s="1">
        <v>588.0</v>
      </c>
      <c r="R147" s="10">
        <f t="shared" si="1"/>
        <v>0.0961412688</v>
      </c>
      <c r="S147" s="11">
        <f t="shared" si="2"/>
        <v>18.74754742</v>
      </c>
      <c r="T147" s="1">
        <v>3.15999999999999</v>
      </c>
      <c r="U147" s="1">
        <v>5.0</v>
      </c>
      <c r="V147" s="1">
        <v>172.01</v>
      </c>
      <c r="W147" s="1">
        <v>6116.0</v>
      </c>
      <c r="X147" s="1">
        <v>1065.25999999999</v>
      </c>
      <c r="Y147" s="1">
        <v>195.0</v>
      </c>
      <c r="Z147" s="1">
        <v>12501.58</v>
      </c>
      <c r="AA147" s="1">
        <v>195.0</v>
      </c>
      <c r="AB147" s="1">
        <v>142.99319727888</v>
      </c>
      <c r="AC147" s="1">
        <v>12501.58</v>
      </c>
      <c r="AD147" s="1">
        <v>9167.38920634718</v>
      </c>
      <c r="AE147" s="1" t="s">
        <v>50</v>
      </c>
      <c r="AF147" s="11">
        <f t="shared" si="3"/>
        <v>0.03188358404</v>
      </c>
      <c r="AG147" s="11">
        <f t="shared" si="4"/>
        <v>0.008503401361</v>
      </c>
      <c r="AH147" s="10">
        <f t="shared" si="5"/>
        <v>52.00680272</v>
      </c>
      <c r="AI147" s="12">
        <f t="shared" si="6"/>
        <v>0.7332984476</v>
      </c>
      <c r="AJ147" s="11">
        <f t="shared" si="7"/>
        <v>0.002246537235</v>
      </c>
      <c r="AK147" s="11">
        <f t="shared" si="8"/>
        <v>0.003786633654</v>
      </c>
      <c r="AL147" s="11">
        <f t="shared" si="9"/>
        <v>-5.310178599</v>
      </c>
      <c r="AM147" s="13">
        <f t="shared" si="10"/>
        <v>0.00000005475892961</v>
      </c>
      <c r="AN147" s="14">
        <f t="shared" si="11"/>
        <v>18.74754742</v>
      </c>
      <c r="AO147" s="14">
        <f t="shared" si="12"/>
        <v>114660</v>
      </c>
      <c r="AP147" s="15">
        <f t="shared" si="13"/>
        <v>84080</v>
      </c>
      <c r="AQ147" s="16">
        <f t="shared" si="14"/>
        <v>4484.853305</v>
      </c>
      <c r="AR147" s="11">
        <f t="shared" si="15"/>
        <v>1</v>
      </c>
    </row>
    <row r="148">
      <c r="A148" s="1" t="s">
        <v>75</v>
      </c>
      <c r="B148" s="1" t="s">
        <v>257</v>
      </c>
      <c r="C148" s="1">
        <v>1.24170767729247E14</v>
      </c>
      <c r="D148" s="1" t="s">
        <v>46</v>
      </c>
      <c r="E148" s="1" t="s">
        <v>77</v>
      </c>
      <c r="G148" s="1">
        <v>43560.0</v>
      </c>
      <c r="H148" s="1">
        <v>43804.0</v>
      </c>
      <c r="I148" s="1">
        <v>3.0</v>
      </c>
      <c r="J148" s="1" t="s">
        <v>49</v>
      </c>
      <c r="K148" s="1">
        <v>201939.0</v>
      </c>
      <c r="L148" s="2">
        <v>43731.0</v>
      </c>
      <c r="M148" s="2">
        <v>43737.0</v>
      </c>
      <c r="N148" s="2">
        <v>43731.0</v>
      </c>
      <c r="O148" s="2">
        <v>43737.0</v>
      </c>
      <c r="P148" s="1">
        <v>1.0</v>
      </c>
      <c r="Q148" s="1">
        <v>137696.0</v>
      </c>
      <c r="R148" s="10">
        <f t="shared" si="1"/>
        <v>0.1253491124</v>
      </c>
      <c r="S148" s="11">
        <f t="shared" si="2"/>
        <v>231.0184142</v>
      </c>
      <c r="T148" s="1">
        <v>236.29</v>
      </c>
      <c r="U148" s="1">
        <v>37.0</v>
      </c>
      <c r="V148" s="1">
        <v>2003.31</v>
      </c>
      <c r="W148" s="1">
        <v>1098500.0</v>
      </c>
      <c r="X148" s="1">
        <v>19696.0</v>
      </c>
      <c r="Y148" s="1">
        <v>1843.0</v>
      </c>
      <c r="Z148" s="1">
        <v>107713.96</v>
      </c>
      <c r="AA148" s="1">
        <v>1843.0</v>
      </c>
      <c r="AB148" s="1">
        <v>1547.82439576919</v>
      </c>
      <c r="AC148" s="1">
        <v>107713.96</v>
      </c>
      <c r="AD148" s="1">
        <v>90462.4498387991</v>
      </c>
      <c r="AE148" s="1" t="s">
        <v>50</v>
      </c>
      <c r="AF148" s="11">
        <f t="shared" si="3"/>
        <v>0.001677742376</v>
      </c>
      <c r="AG148" s="11">
        <f t="shared" si="4"/>
        <v>0.0002687078782</v>
      </c>
      <c r="AH148" s="10">
        <f t="shared" si="5"/>
        <v>295.1756042</v>
      </c>
      <c r="AI148" s="12">
        <f t="shared" si="6"/>
        <v>0.839839607</v>
      </c>
      <c r="AJ148" s="11">
        <f t="shared" si="7"/>
        <v>0.00003904792705</v>
      </c>
      <c r="AK148" s="11">
        <f t="shared" si="8"/>
        <v>0.00004416936754</v>
      </c>
      <c r="AL148" s="11">
        <f t="shared" si="9"/>
        <v>-23.90023281</v>
      </c>
      <c r="AM148" s="13">
        <f t="shared" si="10"/>
        <v>0</v>
      </c>
      <c r="AN148" s="14">
        <f t="shared" si="11"/>
        <v>231.0184142</v>
      </c>
      <c r="AO148" s="14">
        <f t="shared" si="12"/>
        <v>253773728</v>
      </c>
      <c r="AP148" s="15">
        <f t="shared" si="13"/>
        <v>213129228</v>
      </c>
      <c r="AQ148" s="16">
        <f t="shared" si="14"/>
        <v>922563.8083</v>
      </c>
      <c r="AR148" s="11">
        <f t="shared" si="15"/>
        <v>1</v>
      </c>
    </row>
    <row r="149">
      <c r="A149" s="1" t="s">
        <v>44</v>
      </c>
      <c r="B149" s="1" t="s">
        <v>258</v>
      </c>
      <c r="C149" s="1">
        <v>1.24170767729247E14</v>
      </c>
      <c r="D149" s="1" t="s">
        <v>46</v>
      </c>
      <c r="E149" s="1" t="s">
        <v>47</v>
      </c>
      <c r="F149" s="1" t="s">
        <v>60</v>
      </c>
      <c r="G149" s="1">
        <v>43560.0</v>
      </c>
      <c r="H149" s="1">
        <v>43804.0</v>
      </c>
      <c r="I149" s="1">
        <v>3.0</v>
      </c>
      <c r="J149" s="1" t="s">
        <v>49</v>
      </c>
      <c r="K149" s="1">
        <v>201939.0</v>
      </c>
      <c r="L149" s="2">
        <v>43731.0</v>
      </c>
      <c r="M149" s="2">
        <v>43737.0</v>
      </c>
      <c r="N149" s="2">
        <v>43731.0</v>
      </c>
      <c r="O149" s="2">
        <v>43737.0</v>
      </c>
      <c r="P149" s="1">
        <v>1.0</v>
      </c>
      <c r="Q149" s="1">
        <v>894.0</v>
      </c>
      <c r="R149" s="10">
        <f t="shared" si="1"/>
        <v>0.0922981623</v>
      </c>
      <c r="S149" s="11">
        <f t="shared" si="2"/>
        <v>9.599008879</v>
      </c>
      <c r="T149" s="1">
        <v>3.98999999999999</v>
      </c>
      <c r="U149" s="1">
        <v>5.0</v>
      </c>
      <c r="V149" s="1">
        <v>355.7</v>
      </c>
      <c r="W149" s="1">
        <v>9686.0</v>
      </c>
      <c r="X149" s="1">
        <v>733.91</v>
      </c>
      <c r="Y149" s="1">
        <v>104.0</v>
      </c>
      <c r="Z149" s="1">
        <v>5883.03</v>
      </c>
      <c r="AA149" s="1">
        <v>104.0</v>
      </c>
      <c r="AB149" s="1">
        <v>49.827740492088</v>
      </c>
      <c r="AC149" s="1">
        <v>5883.03</v>
      </c>
      <c r="AD149" s="1">
        <v>2818.63550141508</v>
      </c>
      <c r="AE149" s="1" t="s">
        <v>50</v>
      </c>
      <c r="AF149" s="11">
        <f t="shared" si="3"/>
        <v>0.0107371464</v>
      </c>
      <c r="AG149" s="11">
        <f t="shared" si="4"/>
        <v>0.005592841163</v>
      </c>
      <c r="AH149" s="10">
        <f t="shared" si="5"/>
        <v>54.17225951</v>
      </c>
      <c r="AI149" s="12">
        <f t="shared" si="6"/>
        <v>0.4791128893</v>
      </c>
      <c r="AJ149" s="11">
        <f t="shared" si="7"/>
        <v>0.001047196196</v>
      </c>
      <c r="AK149" s="11">
        <f t="shared" si="8"/>
        <v>0.002494190407</v>
      </c>
      <c r="AL149" s="11">
        <f t="shared" si="9"/>
        <v>-1.901700971</v>
      </c>
      <c r="AM149" s="13">
        <f t="shared" si="10"/>
        <v>0.02860512941</v>
      </c>
      <c r="AN149" s="14">
        <f t="shared" si="11"/>
        <v>9.311038612</v>
      </c>
      <c r="AO149" s="14">
        <f t="shared" si="12"/>
        <v>90186.72</v>
      </c>
      <c r="AP149" s="15">
        <f t="shared" si="13"/>
        <v>43209.62</v>
      </c>
      <c r="AQ149" s="16">
        <f t="shared" si="14"/>
        <v>4640.687446</v>
      </c>
      <c r="AR149" s="11">
        <f t="shared" si="15"/>
        <v>0.97</v>
      </c>
    </row>
    <row r="150">
      <c r="A150" s="1" t="s">
        <v>44</v>
      </c>
      <c r="B150" s="1" t="s">
        <v>259</v>
      </c>
      <c r="C150" s="1">
        <v>1.24170767729247E14</v>
      </c>
      <c r="D150" s="1" t="s">
        <v>46</v>
      </c>
      <c r="E150" s="1" t="s">
        <v>47</v>
      </c>
      <c r="F150" s="1" t="s">
        <v>260</v>
      </c>
      <c r="G150" s="1">
        <v>43560.0</v>
      </c>
      <c r="H150" s="1">
        <v>43804.0</v>
      </c>
      <c r="I150" s="1">
        <v>3.0</v>
      </c>
      <c r="J150" s="1" t="s">
        <v>49</v>
      </c>
      <c r="K150" s="1">
        <v>201939.0</v>
      </c>
      <c r="L150" s="2">
        <v>43731.0</v>
      </c>
      <c r="M150" s="2">
        <v>43737.0</v>
      </c>
      <c r="N150" s="2">
        <v>43731.0</v>
      </c>
      <c r="O150" s="2">
        <v>43737.0</v>
      </c>
      <c r="P150" s="1">
        <v>1.0</v>
      </c>
      <c r="Q150" s="1">
        <v>267.0</v>
      </c>
      <c r="R150" s="10">
        <f t="shared" si="1"/>
        <v>0.01240475748</v>
      </c>
      <c r="S150" s="11">
        <f t="shared" si="2"/>
        <v>0.1860713622</v>
      </c>
      <c r="T150" s="1">
        <v>0.15</v>
      </c>
      <c r="U150" s="1">
        <v>0.0</v>
      </c>
      <c r="V150" s="1">
        <v>0.0</v>
      </c>
      <c r="W150" s="1">
        <v>21524.0</v>
      </c>
      <c r="X150" s="1">
        <v>241.42</v>
      </c>
      <c r="Y150" s="1">
        <v>15.0</v>
      </c>
      <c r="Z150" s="1">
        <v>756.15</v>
      </c>
      <c r="AA150" s="1">
        <v>15.0</v>
      </c>
      <c r="AB150" s="1">
        <v>15.0</v>
      </c>
      <c r="AC150" s="1">
        <v>756.15</v>
      </c>
      <c r="AD150" s="1">
        <v>756.15</v>
      </c>
      <c r="AE150" s="1" t="s">
        <v>50</v>
      </c>
      <c r="AF150" s="11">
        <f t="shared" si="3"/>
        <v>0.0006968964876</v>
      </c>
      <c r="AG150" s="11">
        <f t="shared" si="4"/>
        <v>0</v>
      </c>
      <c r="AH150" s="10">
        <f t="shared" si="5"/>
        <v>0</v>
      </c>
      <c r="AI150" s="12">
        <f t="shared" si="6"/>
        <v>1</v>
      </c>
      <c r="AJ150" s="11">
        <f t="shared" si="7"/>
        <v>0.0001798751894</v>
      </c>
      <c r="AK150" s="11">
        <f t="shared" si="8"/>
        <v>0</v>
      </c>
      <c r="AL150" s="11">
        <f t="shared" si="9"/>
        <v>-3.874333586</v>
      </c>
      <c r="AM150" s="13">
        <f t="shared" si="10"/>
        <v>0.5</v>
      </c>
      <c r="AN150" s="14">
        <f t="shared" si="11"/>
        <v>0.0930356811</v>
      </c>
      <c r="AO150" s="14">
        <f t="shared" si="12"/>
        <v>2002.5</v>
      </c>
      <c r="AP150" s="15">
        <f t="shared" si="13"/>
        <v>2002.5</v>
      </c>
      <c r="AQ150" s="16">
        <f t="shared" si="14"/>
        <v>21524</v>
      </c>
      <c r="AR150" s="11" t="str">
        <f t="shared" si="15"/>
        <v/>
      </c>
    </row>
    <row r="151">
      <c r="A151" s="1" t="s">
        <v>44</v>
      </c>
      <c r="B151" s="1" t="s">
        <v>261</v>
      </c>
      <c r="C151" s="1">
        <v>1.24170767729247E14</v>
      </c>
      <c r="D151" s="1" t="s">
        <v>46</v>
      </c>
      <c r="E151" s="1" t="s">
        <v>47</v>
      </c>
      <c r="F151" s="1" t="s">
        <v>262</v>
      </c>
      <c r="G151" s="1">
        <v>43560.0</v>
      </c>
      <c r="H151" s="1">
        <v>43804.0</v>
      </c>
      <c r="I151" s="1">
        <v>3.0</v>
      </c>
      <c r="J151" s="1" t="s">
        <v>49</v>
      </c>
      <c r="K151" s="1">
        <v>201939.0</v>
      </c>
      <c r="L151" s="2">
        <v>43731.0</v>
      </c>
      <c r="M151" s="2">
        <v>43737.0</v>
      </c>
      <c r="N151" s="2">
        <v>43731.0</v>
      </c>
      <c r="O151" s="2">
        <v>43737.0</v>
      </c>
      <c r="P151" s="1">
        <v>1.0</v>
      </c>
      <c r="Q151" s="1">
        <v>608.0</v>
      </c>
      <c r="R151" s="10">
        <f t="shared" si="1"/>
        <v>0.03026682597</v>
      </c>
      <c r="S151" s="11">
        <f t="shared" si="2"/>
        <v>0.06053365193</v>
      </c>
      <c r="T151" s="1">
        <v>0.43</v>
      </c>
      <c r="U151" s="1">
        <v>0.0</v>
      </c>
      <c r="V151" s="1">
        <v>0.0</v>
      </c>
      <c r="W151" s="1">
        <v>20088.0</v>
      </c>
      <c r="X151" s="1">
        <v>153.0</v>
      </c>
      <c r="Y151" s="1">
        <v>2.0</v>
      </c>
      <c r="Z151" s="1">
        <v>111.48</v>
      </c>
      <c r="AA151" s="1">
        <v>2.0</v>
      </c>
      <c r="AB151" s="1">
        <v>2.0</v>
      </c>
      <c r="AC151" s="1">
        <v>111.48</v>
      </c>
      <c r="AD151" s="1">
        <v>111.48</v>
      </c>
      <c r="AE151" s="1" t="s">
        <v>50</v>
      </c>
      <c r="AF151" s="11">
        <f t="shared" si="3"/>
        <v>0.00009956192752</v>
      </c>
      <c r="AG151" s="11">
        <f t="shared" si="4"/>
        <v>0</v>
      </c>
      <c r="AH151" s="10">
        <f t="shared" si="5"/>
        <v>0</v>
      </c>
      <c r="AI151" s="12">
        <f t="shared" si="6"/>
        <v>1</v>
      </c>
      <c r="AJ151" s="11">
        <f t="shared" si="7"/>
        <v>0.00007039740938</v>
      </c>
      <c r="AK151" s="11">
        <f t="shared" si="8"/>
        <v>0</v>
      </c>
      <c r="AL151" s="11">
        <f t="shared" si="9"/>
        <v>-1.414283969</v>
      </c>
      <c r="AM151" s="13">
        <f t="shared" si="10"/>
        <v>0.5</v>
      </c>
      <c r="AN151" s="14">
        <f t="shared" si="11"/>
        <v>0.03026682597</v>
      </c>
      <c r="AO151" s="14">
        <f t="shared" si="12"/>
        <v>608</v>
      </c>
      <c r="AP151" s="15">
        <f t="shared" si="13"/>
        <v>608</v>
      </c>
      <c r="AQ151" s="16">
        <f t="shared" si="14"/>
        <v>20088</v>
      </c>
      <c r="AR151" s="11" t="str">
        <f t="shared" si="15"/>
        <v/>
      </c>
    </row>
    <row r="152">
      <c r="A152" s="1" t="s">
        <v>44</v>
      </c>
      <c r="B152" s="1" t="s">
        <v>263</v>
      </c>
      <c r="C152" s="1">
        <v>1.24170767729247E14</v>
      </c>
      <c r="D152" s="1" t="s">
        <v>46</v>
      </c>
      <c r="E152" s="1" t="s">
        <v>47</v>
      </c>
      <c r="F152" s="1" t="s">
        <v>264</v>
      </c>
      <c r="G152" s="1">
        <v>43560.0</v>
      </c>
      <c r="H152" s="1">
        <v>43804.0</v>
      </c>
      <c r="I152" s="1">
        <v>3.0</v>
      </c>
      <c r="J152" s="1" t="s">
        <v>49</v>
      </c>
      <c r="K152" s="1">
        <v>201939.0</v>
      </c>
      <c r="L152" s="2">
        <v>43731.0</v>
      </c>
      <c r="M152" s="2">
        <v>43737.0</v>
      </c>
      <c r="N152" s="2">
        <v>43731.0</v>
      </c>
      <c r="O152" s="2">
        <v>43737.0</v>
      </c>
      <c r="P152" s="1">
        <v>1.0</v>
      </c>
      <c r="Q152" s="1">
        <v>6212.0</v>
      </c>
      <c r="R152" s="10">
        <f t="shared" si="1"/>
        <v>0.1315627846</v>
      </c>
      <c r="S152" s="11">
        <f t="shared" si="2"/>
        <v>5.130948599</v>
      </c>
      <c r="T152" s="1">
        <v>5.9</v>
      </c>
      <c r="U152" s="1">
        <v>1.0</v>
      </c>
      <c r="V152" s="1">
        <v>37.29</v>
      </c>
      <c r="W152" s="1">
        <v>47217.0</v>
      </c>
      <c r="X152" s="1">
        <v>456.58</v>
      </c>
      <c r="Y152" s="1">
        <v>39.0</v>
      </c>
      <c r="Z152" s="1">
        <v>2884.11</v>
      </c>
      <c r="AA152" s="1">
        <v>39.0</v>
      </c>
      <c r="AB152" s="1">
        <v>31.399066323222</v>
      </c>
      <c r="AC152" s="1">
        <v>2884.11</v>
      </c>
      <c r="AD152" s="1">
        <v>2322.00926085814</v>
      </c>
      <c r="AE152" s="1" t="s">
        <v>50</v>
      </c>
      <c r="AF152" s="11">
        <f t="shared" si="3"/>
        <v>0.0008259736959</v>
      </c>
      <c r="AG152" s="11">
        <f t="shared" si="4"/>
        <v>0.0001609787508</v>
      </c>
      <c r="AH152" s="10">
        <f t="shared" si="5"/>
        <v>7.600933677</v>
      </c>
      <c r="AI152" s="12">
        <f t="shared" si="6"/>
        <v>0.8051042647</v>
      </c>
      <c r="AJ152" s="11">
        <f t="shared" si="7"/>
        <v>0.0001322070094</v>
      </c>
      <c r="AK152" s="11">
        <f t="shared" si="8"/>
        <v>0.0001609657932</v>
      </c>
      <c r="AL152" s="11">
        <f t="shared" si="9"/>
        <v>-3.192494263</v>
      </c>
      <c r="AM152" s="13">
        <f t="shared" si="10"/>
        <v>0.0007052487329</v>
      </c>
      <c r="AN152" s="14">
        <f t="shared" si="11"/>
        <v>5.130948599</v>
      </c>
      <c r="AO152" s="14">
        <f t="shared" si="12"/>
        <v>242268</v>
      </c>
      <c r="AP152" s="15">
        <f t="shared" si="13"/>
        <v>195051</v>
      </c>
      <c r="AQ152" s="16">
        <f t="shared" si="14"/>
        <v>38014.60807</v>
      </c>
      <c r="AR152" s="11">
        <f t="shared" si="15"/>
        <v>1</v>
      </c>
    </row>
    <row r="153">
      <c r="A153" s="1" t="s">
        <v>44</v>
      </c>
      <c r="B153" s="1" t="s">
        <v>265</v>
      </c>
      <c r="C153" s="1">
        <v>1.24170767729247E14</v>
      </c>
      <c r="D153" s="1" t="s">
        <v>46</v>
      </c>
      <c r="E153" s="1" t="s">
        <v>47</v>
      </c>
      <c r="F153" s="1" t="s">
        <v>266</v>
      </c>
      <c r="G153" s="1">
        <v>43560.0</v>
      </c>
      <c r="H153" s="1">
        <v>43804.0</v>
      </c>
      <c r="I153" s="1">
        <v>3.0</v>
      </c>
      <c r="J153" s="1" t="s">
        <v>49</v>
      </c>
      <c r="K153" s="1">
        <v>201939.0</v>
      </c>
      <c r="L153" s="2">
        <v>43731.0</v>
      </c>
      <c r="M153" s="2">
        <v>43737.0</v>
      </c>
      <c r="N153" s="2">
        <v>43731.0</v>
      </c>
      <c r="O153" s="2">
        <v>43737.0</v>
      </c>
      <c r="P153" s="1">
        <v>1.0</v>
      </c>
      <c r="Q153" s="1">
        <v>2459.0</v>
      </c>
      <c r="R153" s="10">
        <f t="shared" si="1"/>
        <v>0.1221620547</v>
      </c>
      <c r="S153" s="11">
        <f t="shared" si="2"/>
        <v>0.488648219</v>
      </c>
      <c r="T153" s="1">
        <v>2.61</v>
      </c>
      <c r="U153" s="1">
        <v>0.0</v>
      </c>
      <c r="V153" s="1">
        <v>0.0</v>
      </c>
      <c r="W153" s="1">
        <v>20129.0</v>
      </c>
      <c r="X153" s="1">
        <v>127.09</v>
      </c>
      <c r="Y153" s="1">
        <v>4.0</v>
      </c>
      <c r="Z153" s="1">
        <v>276.18</v>
      </c>
      <c r="AA153" s="1">
        <v>4.0</v>
      </c>
      <c r="AB153" s="1">
        <v>4.0</v>
      </c>
      <c r="AC153" s="1">
        <v>276.18</v>
      </c>
      <c r="AD153" s="1">
        <v>276.18</v>
      </c>
      <c r="AE153" s="1" t="s">
        <v>50</v>
      </c>
      <c r="AF153" s="11">
        <f t="shared" si="3"/>
        <v>0.0001987182672</v>
      </c>
      <c r="AG153" s="11">
        <f t="shared" si="4"/>
        <v>0</v>
      </c>
      <c r="AH153" s="10">
        <f t="shared" si="5"/>
        <v>0</v>
      </c>
      <c r="AI153" s="12">
        <f t="shared" si="6"/>
        <v>1</v>
      </c>
      <c r="AJ153" s="11">
        <f t="shared" si="7"/>
        <v>0.00009934926086</v>
      </c>
      <c r="AK153" s="11">
        <f t="shared" si="8"/>
        <v>0</v>
      </c>
      <c r="AL153" s="11">
        <f t="shared" si="9"/>
        <v>-2.000198748</v>
      </c>
      <c r="AM153" s="13">
        <f t="shared" si="10"/>
        <v>0.5</v>
      </c>
      <c r="AN153" s="14">
        <f t="shared" si="11"/>
        <v>0.2443241095</v>
      </c>
      <c r="AO153" s="14">
        <f t="shared" si="12"/>
        <v>4918</v>
      </c>
      <c r="AP153" s="15">
        <f t="shared" si="13"/>
        <v>4918</v>
      </c>
      <c r="AQ153" s="16">
        <f t="shared" si="14"/>
        <v>20129</v>
      </c>
      <c r="AR153" s="11" t="str">
        <f t="shared" si="15"/>
        <v/>
      </c>
    </row>
    <row r="154">
      <c r="A154" s="1" t="s">
        <v>44</v>
      </c>
      <c r="B154" s="1" t="s">
        <v>267</v>
      </c>
      <c r="C154" s="1">
        <v>1.24170767729247E14</v>
      </c>
      <c r="D154" s="1" t="s">
        <v>46</v>
      </c>
      <c r="E154" s="1" t="s">
        <v>47</v>
      </c>
      <c r="F154" s="1" t="s">
        <v>268</v>
      </c>
      <c r="G154" s="1">
        <v>43560.0</v>
      </c>
      <c r="H154" s="1">
        <v>43804.0</v>
      </c>
      <c r="I154" s="1">
        <v>3.0</v>
      </c>
      <c r="J154" s="1" t="s">
        <v>49</v>
      </c>
      <c r="K154" s="1">
        <v>201939.0</v>
      </c>
      <c r="L154" s="2">
        <v>43731.0</v>
      </c>
      <c r="M154" s="2">
        <v>43737.0</v>
      </c>
      <c r="N154" s="2">
        <v>43731.0</v>
      </c>
      <c r="O154" s="2">
        <v>43737.0</v>
      </c>
      <c r="P154" s="1">
        <v>1.0</v>
      </c>
      <c r="Q154" s="1">
        <v>842.0</v>
      </c>
      <c r="R154" s="10">
        <f t="shared" si="1"/>
        <v>0.0240736505</v>
      </c>
      <c r="S154" s="11">
        <f t="shared" si="2"/>
        <v>0.2648101555</v>
      </c>
      <c r="T154" s="1">
        <v>0.71</v>
      </c>
      <c r="U154" s="1">
        <v>0.0</v>
      </c>
      <c r="V154" s="1">
        <v>0.0</v>
      </c>
      <c r="W154" s="1">
        <v>34976.0</v>
      </c>
      <c r="X154" s="1">
        <v>283.78</v>
      </c>
      <c r="Y154" s="1">
        <v>11.0</v>
      </c>
      <c r="Z154" s="1">
        <v>505.02</v>
      </c>
      <c r="AA154" s="1">
        <v>11.0</v>
      </c>
      <c r="AB154" s="1">
        <v>11.0</v>
      </c>
      <c r="AC154" s="1">
        <v>505.02</v>
      </c>
      <c r="AD154" s="1">
        <v>505.02</v>
      </c>
      <c r="AE154" s="1" t="s">
        <v>50</v>
      </c>
      <c r="AF154" s="11">
        <f t="shared" si="3"/>
        <v>0.0003145013724</v>
      </c>
      <c r="AG154" s="11">
        <f t="shared" si="4"/>
        <v>0</v>
      </c>
      <c r="AH154" s="10">
        <f t="shared" si="5"/>
        <v>0</v>
      </c>
      <c r="AI154" s="12">
        <f t="shared" si="6"/>
        <v>1</v>
      </c>
      <c r="AJ154" s="11">
        <f t="shared" si="7"/>
        <v>0.00009481081907</v>
      </c>
      <c r="AK154" s="11">
        <f t="shared" si="8"/>
        <v>0</v>
      </c>
      <c r="AL154" s="11">
        <f t="shared" si="9"/>
        <v>-3.317146455</v>
      </c>
      <c r="AM154" s="13">
        <f t="shared" si="10"/>
        <v>0.5</v>
      </c>
      <c r="AN154" s="14">
        <f t="shared" si="11"/>
        <v>0.1324050778</v>
      </c>
      <c r="AO154" s="14">
        <f t="shared" si="12"/>
        <v>4631</v>
      </c>
      <c r="AP154" s="15">
        <f t="shared" si="13"/>
        <v>4631</v>
      </c>
      <c r="AQ154" s="16">
        <f t="shared" si="14"/>
        <v>34976</v>
      </c>
      <c r="AR154" s="11" t="str">
        <f t="shared" si="15"/>
        <v/>
      </c>
    </row>
    <row r="155">
      <c r="A155" s="1" t="s">
        <v>44</v>
      </c>
      <c r="B155" s="1" t="s">
        <v>269</v>
      </c>
      <c r="C155" s="1">
        <v>1.24170767729247E14</v>
      </c>
      <c r="D155" s="1" t="s">
        <v>46</v>
      </c>
      <c r="E155" s="1" t="s">
        <v>47</v>
      </c>
      <c r="F155" s="1" t="s">
        <v>270</v>
      </c>
      <c r="G155" s="1">
        <v>43560.0</v>
      </c>
      <c r="H155" s="1">
        <v>43804.0</v>
      </c>
      <c r="I155" s="1">
        <v>3.0</v>
      </c>
      <c r="J155" s="1" t="s">
        <v>49</v>
      </c>
      <c r="K155" s="1">
        <v>201939.0</v>
      </c>
      <c r="L155" s="2">
        <v>43731.0</v>
      </c>
      <c r="M155" s="2">
        <v>43737.0</v>
      </c>
      <c r="N155" s="2">
        <v>43731.0</v>
      </c>
      <c r="O155" s="2">
        <v>43737.0</v>
      </c>
      <c r="P155" s="1">
        <v>1.0</v>
      </c>
      <c r="Q155" s="1">
        <v>991.0</v>
      </c>
      <c r="R155" s="10">
        <f t="shared" si="1"/>
        <v>0.02323237059</v>
      </c>
      <c r="S155" s="11">
        <f t="shared" si="2"/>
        <v>0.6505063766</v>
      </c>
      <c r="T155" s="1">
        <v>1.35</v>
      </c>
      <c r="U155" s="1">
        <v>0.0</v>
      </c>
      <c r="V155" s="1">
        <v>0.0</v>
      </c>
      <c r="W155" s="1">
        <v>42656.0</v>
      </c>
      <c r="X155" s="1">
        <v>514.73</v>
      </c>
      <c r="Y155" s="1">
        <v>28.0</v>
      </c>
      <c r="Z155" s="1">
        <v>2323.11</v>
      </c>
      <c r="AA155" s="1">
        <v>28.0</v>
      </c>
      <c r="AB155" s="1">
        <v>28.0</v>
      </c>
      <c r="AC155" s="1">
        <v>2323.11</v>
      </c>
      <c r="AD155" s="1">
        <v>2323.11</v>
      </c>
      <c r="AE155" s="1" t="s">
        <v>50</v>
      </c>
      <c r="AF155" s="11">
        <f t="shared" si="3"/>
        <v>0.0006564141035</v>
      </c>
      <c r="AG155" s="11">
        <f t="shared" si="4"/>
        <v>0</v>
      </c>
      <c r="AH155" s="10">
        <f t="shared" si="5"/>
        <v>0</v>
      </c>
      <c r="AI155" s="12">
        <f t="shared" si="6"/>
        <v>1</v>
      </c>
      <c r="AJ155" s="11">
        <f t="shared" si="7"/>
        <v>0.0001240098844</v>
      </c>
      <c r="AK155" s="11">
        <f t="shared" si="8"/>
        <v>0</v>
      </c>
      <c r="AL155" s="11">
        <f t="shared" si="9"/>
        <v>-5.293240186</v>
      </c>
      <c r="AM155" s="13">
        <f t="shared" si="10"/>
        <v>0.5</v>
      </c>
      <c r="AN155" s="14">
        <f t="shared" si="11"/>
        <v>0.3252531883</v>
      </c>
      <c r="AO155" s="14">
        <f t="shared" si="12"/>
        <v>13874</v>
      </c>
      <c r="AP155" s="15">
        <f t="shared" si="13"/>
        <v>13874</v>
      </c>
      <c r="AQ155" s="16">
        <f t="shared" si="14"/>
        <v>42656</v>
      </c>
      <c r="AR155" s="11" t="str">
        <f t="shared" si="15"/>
        <v/>
      </c>
    </row>
    <row r="156">
      <c r="A156" s="1" t="s">
        <v>44</v>
      </c>
      <c r="B156" s="1" t="s">
        <v>271</v>
      </c>
      <c r="C156" s="1">
        <v>1.24170767729247E14</v>
      </c>
      <c r="D156" s="1" t="s">
        <v>46</v>
      </c>
      <c r="E156" s="1" t="s">
        <v>47</v>
      </c>
      <c r="F156" s="1" t="s">
        <v>272</v>
      </c>
      <c r="G156" s="1">
        <v>43560.0</v>
      </c>
      <c r="H156" s="1">
        <v>43804.0</v>
      </c>
      <c r="I156" s="1">
        <v>3.0</v>
      </c>
      <c r="J156" s="1" t="s">
        <v>49</v>
      </c>
      <c r="K156" s="1">
        <v>201939.0</v>
      </c>
      <c r="L156" s="2">
        <v>43731.0</v>
      </c>
      <c r="M156" s="2">
        <v>43737.0</v>
      </c>
      <c r="N156" s="2">
        <v>43731.0</v>
      </c>
      <c r="O156" s="2">
        <v>43737.0</v>
      </c>
      <c r="P156" s="1">
        <v>1.0</v>
      </c>
      <c r="Q156" s="1">
        <v>793.0</v>
      </c>
      <c r="R156" s="10">
        <f t="shared" si="1"/>
        <v>0.03125</v>
      </c>
      <c r="S156" s="11">
        <f t="shared" si="2"/>
        <v>0.3125</v>
      </c>
      <c r="T156" s="1">
        <v>1.04</v>
      </c>
      <c r="U156" s="1">
        <v>0.0</v>
      </c>
      <c r="V156" s="1">
        <v>0.0</v>
      </c>
      <c r="W156" s="1">
        <v>25376.0</v>
      </c>
      <c r="X156" s="1">
        <v>197.89</v>
      </c>
      <c r="Y156" s="1">
        <v>10.0</v>
      </c>
      <c r="Z156" s="1">
        <v>339.43</v>
      </c>
      <c r="AA156" s="1">
        <v>10.0</v>
      </c>
      <c r="AB156" s="1">
        <v>10.0</v>
      </c>
      <c r="AC156" s="1">
        <v>339.43</v>
      </c>
      <c r="AD156" s="1">
        <v>339.43</v>
      </c>
      <c r="AE156" s="1" t="s">
        <v>50</v>
      </c>
      <c r="AF156" s="11">
        <f t="shared" si="3"/>
        <v>0.00039407314</v>
      </c>
      <c r="AG156" s="11">
        <f t="shared" si="4"/>
        <v>0</v>
      </c>
      <c r="AH156" s="10">
        <f t="shared" si="5"/>
        <v>0</v>
      </c>
      <c r="AI156" s="12">
        <f t="shared" si="6"/>
        <v>1</v>
      </c>
      <c r="AJ156" s="11">
        <f t="shared" si="7"/>
        <v>0.0001245923122</v>
      </c>
      <c r="AK156" s="11">
        <f t="shared" si="8"/>
        <v>0</v>
      </c>
      <c r="AL156" s="11">
        <f t="shared" si="9"/>
        <v>-3.162900929</v>
      </c>
      <c r="AM156" s="13">
        <f t="shared" si="10"/>
        <v>0.5</v>
      </c>
      <c r="AN156" s="14">
        <f t="shared" si="11"/>
        <v>0.15625</v>
      </c>
      <c r="AO156" s="14">
        <f t="shared" si="12"/>
        <v>3965</v>
      </c>
      <c r="AP156" s="15">
        <f t="shared" si="13"/>
        <v>3965</v>
      </c>
      <c r="AQ156" s="16">
        <f t="shared" si="14"/>
        <v>25376</v>
      </c>
      <c r="AR156" s="11" t="str">
        <f t="shared" si="15"/>
        <v/>
      </c>
    </row>
    <row r="157">
      <c r="A157" s="1" t="s">
        <v>90</v>
      </c>
      <c r="B157" s="1" t="s">
        <v>273</v>
      </c>
      <c r="C157" s="1">
        <v>1.24170767729247E14</v>
      </c>
      <c r="D157" s="1" t="s">
        <v>46</v>
      </c>
      <c r="E157" s="1" t="s">
        <v>92</v>
      </c>
      <c r="F157" s="1" t="s">
        <v>101</v>
      </c>
      <c r="G157" s="1">
        <v>43560.0</v>
      </c>
      <c r="H157" s="1">
        <v>43804.0</v>
      </c>
      <c r="I157" s="1">
        <v>3.0</v>
      </c>
      <c r="J157" s="1" t="s">
        <v>49</v>
      </c>
      <c r="K157" s="1">
        <v>201939.0</v>
      </c>
      <c r="L157" s="2">
        <v>43731.0</v>
      </c>
      <c r="M157" s="2">
        <v>43737.0</v>
      </c>
      <c r="N157" s="2">
        <v>43731.0</v>
      </c>
      <c r="O157" s="2">
        <v>43737.0</v>
      </c>
      <c r="P157" s="1">
        <v>1.0</v>
      </c>
      <c r="Q157" s="1">
        <v>870.0</v>
      </c>
      <c r="R157" s="10">
        <f t="shared" si="1"/>
        <v>0.06957773512</v>
      </c>
      <c r="S157" s="11">
        <f t="shared" si="2"/>
        <v>3.339731286</v>
      </c>
      <c r="T157" s="1">
        <v>2.08</v>
      </c>
      <c r="U157" s="1">
        <v>1.0</v>
      </c>
      <c r="V157" s="1">
        <v>6.98</v>
      </c>
      <c r="W157" s="1">
        <v>12504.0</v>
      </c>
      <c r="X157" s="1">
        <v>153.549999999999</v>
      </c>
      <c r="Y157" s="1">
        <v>48.0</v>
      </c>
      <c r="Z157" s="1">
        <v>2572.76</v>
      </c>
      <c r="AA157" s="1">
        <v>48.0</v>
      </c>
      <c r="AB157" s="1">
        <v>33.6275862068639</v>
      </c>
      <c r="AC157" s="1">
        <v>2572.76</v>
      </c>
      <c r="AD157" s="1">
        <v>1802.4105976994</v>
      </c>
      <c r="AE157" s="1" t="s">
        <v>50</v>
      </c>
      <c r="AF157" s="11">
        <f t="shared" si="3"/>
        <v>0.003838771593</v>
      </c>
      <c r="AG157" s="11">
        <f t="shared" si="4"/>
        <v>0.001149425287</v>
      </c>
      <c r="AH157" s="10">
        <f t="shared" si="5"/>
        <v>14.37241379</v>
      </c>
      <c r="AI157" s="12">
        <f t="shared" si="6"/>
        <v>0.7005747126</v>
      </c>
      <c r="AJ157" s="11">
        <f t="shared" si="7"/>
        <v>0.0005530144393</v>
      </c>
      <c r="AK157" s="11">
        <f t="shared" si="8"/>
        <v>0.001148764508</v>
      </c>
      <c r="AL157" s="11">
        <f t="shared" si="9"/>
        <v>-2.10938214</v>
      </c>
      <c r="AM157" s="13">
        <f t="shared" si="10"/>
        <v>0.01745580491</v>
      </c>
      <c r="AN157" s="14">
        <f t="shared" si="11"/>
        <v>3.27293666</v>
      </c>
      <c r="AO157" s="14">
        <f t="shared" si="12"/>
        <v>40924.8</v>
      </c>
      <c r="AP157" s="15">
        <f t="shared" si="13"/>
        <v>28670.88</v>
      </c>
      <c r="AQ157" s="16">
        <f t="shared" si="14"/>
        <v>8759.986207</v>
      </c>
      <c r="AR157" s="11">
        <f t="shared" si="15"/>
        <v>0.98</v>
      </c>
    </row>
    <row r="158">
      <c r="A158" s="1" t="s">
        <v>44</v>
      </c>
      <c r="B158" s="1" t="s">
        <v>274</v>
      </c>
      <c r="C158" s="1">
        <v>1.24170767729247E14</v>
      </c>
      <c r="D158" s="1" t="s">
        <v>46</v>
      </c>
      <c r="E158" s="1" t="s">
        <v>47</v>
      </c>
      <c r="F158" s="1" t="s">
        <v>159</v>
      </c>
      <c r="G158" s="1">
        <v>43560.0</v>
      </c>
      <c r="H158" s="1">
        <v>43804.0</v>
      </c>
      <c r="I158" s="1">
        <v>3.0</v>
      </c>
      <c r="J158" s="1" t="s">
        <v>49</v>
      </c>
      <c r="K158" s="1">
        <v>201939.0</v>
      </c>
      <c r="L158" s="2">
        <v>43731.0</v>
      </c>
      <c r="M158" s="2">
        <v>43737.0</v>
      </c>
      <c r="N158" s="2">
        <v>43731.0</v>
      </c>
      <c r="O158" s="2">
        <v>43737.0</v>
      </c>
      <c r="P158" s="1">
        <v>1.0</v>
      </c>
      <c r="Q158" s="1">
        <v>8978.0</v>
      </c>
      <c r="R158" s="10">
        <f t="shared" si="1"/>
        <v>0.1095733255</v>
      </c>
      <c r="S158" s="11">
        <f t="shared" si="2"/>
        <v>2.301039836</v>
      </c>
      <c r="T158" s="1">
        <v>15.51</v>
      </c>
      <c r="U158" s="1">
        <v>1.0</v>
      </c>
      <c r="V158" s="1">
        <v>26.99</v>
      </c>
      <c r="W158" s="1">
        <v>81936.0</v>
      </c>
      <c r="X158" s="1">
        <v>1251.54</v>
      </c>
      <c r="Y158" s="1">
        <v>21.0</v>
      </c>
      <c r="Z158" s="1">
        <v>1023.64</v>
      </c>
      <c r="AA158" s="1">
        <v>21.0</v>
      </c>
      <c r="AB158" s="1">
        <v>11.873691245283</v>
      </c>
      <c r="AC158" s="1">
        <v>1023.64</v>
      </c>
      <c r="AD158" s="1">
        <v>578.780252681975</v>
      </c>
      <c r="AE158" s="1" t="s">
        <v>50</v>
      </c>
      <c r="AF158" s="11">
        <f t="shared" si="3"/>
        <v>0.0002562975981</v>
      </c>
      <c r="AG158" s="11">
        <f t="shared" si="4"/>
        <v>0.0001113833816</v>
      </c>
      <c r="AH158" s="10">
        <f t="shared" si="5"/>
        <v>9.126308755</v>
      </c>
      <c r="AI158" s="12">
        <f t="shared" si="6"/>
        <v>0.5654138688</v>
      </c>
      <c r="AJ158" s="11">
        <f t="shared" si="7"/>
        <v>0.00005592155348</v>
      </c>
      <c r="AK158" s="11">
        <f t="shared" si="8"/>
        <v>0.0001113771783</v>
      </c>
      <c r="AL158" s="11">
        <f t="shared" si="9"/>
        <v>-1.162775735</v>
      </c>
      <c r="AM158" s="13">
        <f t="shared" si="10"/>
        <v>0.1224602523</v>
      </c>
      <c r="AN158" s="14">
        <f t="shared" si="11"/>
        <v>2.024915056</v>
      </c>
      <c r="AO158" s="14">
        <f t="shared" si="12"/>
        <v>165913.44</v>
      </c>
      <c r="AP158" s="15">
        <f t="shared" si="13"/>
        <v>93809.76</v>
      </c>
      <c r="AQ158" s="16">
        <f t="shared" si="14"/>
        <v>46327.75076</v>
      </c>
      <c r="AR158" s="11">
        <f t="shared" si="15"/>
        <v>0.88</v>
      </c>
    </row>
    <row r="159">
      <c r="A159" s="1" t="s">
        <v>116</v>
      </c>
      <c r="B159" s="1" t="s">
        <v>275</v>
      </c>
      <c r="C159" s="1">
        <v>1.24170767729247E14</v>
      </c>
      <c r="D159" s="1" t="s">
        <v>46</v>
      </c>
      <c r="E159" s="1" t="s">
        <v>118</v>
      </c>
      <c r="F159" s="1" t="s">
        <v>95</v>
      </c>
      <c r="G159" s="1">
        <v>43560.0</v>
      </c>
      <c r="H159" s="1">
        <v>43804.0</v>
      </c>
      <c r="I159" s="1">
        <v>3.0</v>
      </c>
      <c r="J159" s="1" t="s">
        <v>49</v>
      </c>
      <c r="K159" s="1">
        <v>201939.0</v>
      </c>
      <c r="L159" s="2">
        <v>43731.0</v>
      </c>
      <c r="M159" s="2">
        <v>43737.0</v>
      </c>
      <c r="N159" s="2">
        <v>43731.0</v>
      </c>
      <c r="O159" s="2">
        <v>43737.0</v>
      </c>
      <c r="P159" s="1">
        <v>1.0</v>
      </c>
      <c r="Q159" s="1">
        <v>137696.0</v>
      </c>
      <c r="R159" s="10">
        <f t="shared" si="1"/>
        <v>0.1253491124</v>
      </c>
      <c r="S159" s="11">
        <f t="shared" si="2"/>
        <v>231.0184142</v>
      </c>
      <c r="T159" s="1">
        <v>236.289999999999</v>
      </c>
      <c r="U159" s="1">
        <v>37.0</v>
      </c>
      <c r="V159" s="1">
        <v>2003.31</v>
      </c>
      <c r="W159" s="1">
        <v>1098500.0</v>
      </c>
      <c r="X159" s="1">
        <v>19696.0</v>
      </c>
      <c r="Y159" s="1">
        <v>1843.0</v>
      </c>
      <c r="Z159" s="1">
        <v>107713.96</v>
      </c>
      <c r="AA159" s="1">
        <v>1843.0</v>
      </c>
      <c r="AB159" s="1">
        <v>1547.82439576919</v>
      </c>
      <c r="AC159" s="1">
        <v>107713.96</v>
      </c>
      <c r="AD159" s="1">
        <v>90462.4498387991</v>
      </c>
      <c r="AE159" s="1" t="s">
        <v>50</v>
      </c>
      <c r="AF159" s="11">
        <f t="shared" si="3"/>
        <v>0.001677742376</v>
      </c>
      <c r="AG159" s="11">
        <f t="shared" si="4"/>
        <v>0.0002687078782</v>
      </c>
      <c r="AH159" s="10">
        <f t="shared" si="5"/>
        <v>295.1756042</v>
      </c>
      <c r="AI159" s="12">
        <f t="shared" si="6"/>
        <v>0.839839607</v>
      </c>
      <c r="AJ159" s="11">
        <f t="shared" si="7"/>
        <v>0.00003904792705</v>
      </c>
      <c r="AK159" s="11">
        <f t="shared" si="8"/>
        <v>0.00004416936754</v>
      </c>
      <c r="AL159" s="11">
        <f t="shared" si="9"/>
        <v>-23.90023281</v>
      </c>
      <c r="AM159" s="13">
        <f t="shared" si="10"/>
        <v>0</v>
      </c>
      <c r="AN159" s="14">
        <f t="shared" si="11"/>
        <v>231.0184142</v>
      </c>
      <c r="AO159" s="14">
        <f t="shared" si="12"/>
        <v>253773728</v>
      </c>
      <c r="AP159" s="15">
        <f t="shared" si="13"/>
        <v>213129228</v>
      </c>
      <c r="AQ159" s="16">
        <f t="shared" si="14"/>
        <v>922563.8083</v>
      </c>
      <c r="AR159" s="11">
        <f t="shared" si="15"/>
        <v>1</v>
      </c>
    </row>
    <row r="160">
      <c r="A160" s="1" t="s">
        <v>44</v>
      </c>
      <c r="B160" s="1" t="s">
        <v>276</v>
      </c>
      <c r="C160" s="1">
        <v>1.24170767729247E14</v>
      </c>
      <c r="D160" s="1" t="s">
        <v>46</v>
      </c>
      <c r="E160" s="1" t="s">
        <v>47</v>
      </c>
      <c r="F160" s="1" t="s">
        <v>48</v>
      </c>
      <c r="G160" s="1">
        <v>43560.0</v>
      </c>
      <c r="H160" s="1">
        <v>43804.0</v>
      </c>
      <c r="I160" s="1">
        <v>3.0</v>
      </c>
      <c r="J160" s="1" t="s">
        <v>49</v>
      </c>
      <c r="K160" s="1">
        <v>201939.0</v>
      </c>
      <c r="L160" s="2">
        <v>43731.0</v>
      </c>
      <c r="M160" s="2">
        <v>43737.0</v>
      </c>
      <c r="N160" s="2">
        <v>43731.0</v>
      </c>
      <c r="O160" s="2">
        <v>43737.0</v>
      </c>
      <c r="P160" s="1">
        <v>1.0</v>
      </c>
      <c r="Q160" s="1">
        <v>3003.0</v>
      </c>
      <c r="R160" s="10">
        <f t="shared" si="1"/>
        <v>0.09241137371</v>
      </c>
      <c r="S160" s="11">
        <f t="shared" si="2"/>
        <v>1.848227474</v>
      </c>
      <c r="T160" s="1">
        <v>5.31</v>
      </c>
      <c r="U160" s="1">
        <v>0.0</v>
      </c>
      <c r="V160" s="1">
        <v>0.0</v>
      </c>
      <c r="W160" s="1">
        <v>32496.0</v>
      </c>
      <c r="X160" s="1">
        <v>330.289999999999</v>
      </c>
      <c r="Y160" s="1">
        <v>20.0</v>
      </c>
      <c r="Z160" s="1">
        <v>1100.55</v>
      </c>
      <c r="AA160" s="1">
        <v>20.0</v>
      </c>
      <c r="AB160" s="1">
        <v>20.0</v>
      </c>
      <c r="AC160" s="1">
        <v>1100.55</v>
      </c>
      <c r="AD160" s="1">
        <v>1100.55</v>
      </c>
      <c r="AE160" s="1" t="s">
        <v>50</v>
      </c>
      <c r="AF160" s="11">
        <f t="shared" si="3"/>
        <v>0.0006154603644</v>
      </c>
      <c r="AG160" s="11">
        <f t="shared" si="4"/>
        <v>0</v>
      </c>
      <c r="AH160" s="10">
        <f t="shared" si="5"/>
        <v>0</v>
      </c>
      <c r="AI160" s="12">
        <f t="shared" si="6"/>
        <v>1</v>
      </c>
      <c r="AJ160" s="11">
        <f t="shared" si="7"/>
        <v>0.0001375787645</v>
      </c>
      <c r="AK160" s="11">
        <f t="shared" si="8"/>
        <v>0</v>
      </c>
      <c r="AL160" s="11">
        <f t="shared" si="9"/>
        <v>-4.473512802</v>
      </c>
      <c r="AM160" s="13">
        <f t="shared" si="10"/>
        <v>0.5</v>
      </c>
      <c r="AN160" s="14">
        <f t="shared" si="11"/>
        <v>0.9241137371</v>
      </c>
      <c r="AO160" s="14">
        <f t="shared" si="12"/>
        <v>30030</v>
      </c>
      <c r="AP160" s="15">
        <f t="shared" si="13"/>
        <v>30030</v>
      </c>
      <c r="AQ160" s="16">
        <f t="shared" si="14"/>
        <v>32496</v>
      </c>
      <c r="AR160" s="11" t="str">
        <f t="shared" si="15"/>
        <v/>
      </c>
    </row>
    <row r="161">
      <c r="A161" s="1" t="s">
        <v>44</v>
      </c>
      <c r="B161" s="1" t="s">
        <v>277</v>
      </c>
      <c r="C161" s="1">
        <v>1.24170767729247E14</v>
      </c>
      <c r="D161" s="1" t="s">
        <v>46</v>
      </c>
      <c r="E161" s="1" t="s">
        <v>47</v>
      </c>
      <c r="F161" s="1" t="s">
        <v>52</v>
      </c>
      <c r="G161" s="1">
        <v>43560.0</v>
      </c>
      <c r="H161" s="1">
        <v>43804.0</v>
      </c>
      <c r="I161" s="1">
        <v>3.0</v>
      </c>
      <c r="J161" s="1" t="s">
        <v>49</v>
      </c>
      <c r="K161" s="1">
        <v>201939.0</v>
      </c>
      <c r="L161" s="2">
        <v>43731.0</v>
      </c>
      <c r="M161" s="2">
        <v>43737.0</v>
      </c>
      <c r="N161" s="2">
        <v>43731.0</v>
      </c>
      <c r="O161" s="2">
        <v>43737.0</v>
      </c>
      <c r="P161" s="1">
        <v>1.0</v>
      </c>
      <c r="Q161" s="1">
        <v>818.0</v>
      </c>
      <c r="R161" s="10">
        <f t="shared" si="1"/>
        <v>0.07081024931</v>
      </c>
      <c r="S161" s="11">
        <f t="shared" si="2"/>
        <v>1.841066482</v>
      </c>
      <c r="T161" s="1">
        <v>1.94</v>
      </c>
      <c r="U161" s="1">
        <v>1.0</v>
      </c>
      <c r="V161" s="1">
        <v>6.98</v>
      </c>
      <c r="W161" s="1">
        <v>11552.0</v>
      </c>
      <c r="X161" s="1">
        <v>132.04</v>
      </c>
      <c r="Y161" s="1">
        <v>26.0</v>
      </c>
      <c r="Z161" s="1">
        <v>1437.78</v>
      </c>
      <c r="AA161" s="1">
        <v>26.0</v>
      </c>
      <c r="AB161" s="1">
        <v>11.87775061122</v>
      </c>
      <c r="AC161" s="1">
        <v>1437.78</v>
      </c>
      <c r="AD161" s="1">
        <v>656.830472069226</v>
      </c>
      <c r="AE161" s="1" t="s">
        <v>50</v>
      </c>
      <c r="AF161" s="11">
        <f t="shared" si="3"/>
        <v>0.002250692521</v>
      </c>
      <c r="AG161" s="11">
        <f t="shared" si="4"/>
        <v>0.001222493888</v>
      </c>
      <c r="AH161" s="10">
        <f t="shared" si="5"/>
        <v>14.12224939</v>
      </c>
      <c r="AI161" s="12">
        <f t="shared" si="6"/>
        <v>0.456836562</v>
      </c>
      <c r="AJ161" s="11">
        <f t="shared" si="7"/>
        <v>0.0004409001142</v>
      </c>
      <c r="AK161" s="11">
        <f t="shared" si="8"/>
        <v>0.001221746413</v>
      </c>
      <c r="AL161" s="11">
        <f t="shared" si="9"/>
        <v>-0.791611541</v>
      </c>
      <c r="AM161" s="13">
        <f t="shared" si="10"/>
        <v>0.2142936077</v>
      </c>
      <c r="AN161" s="14">
        <f t="shared" si="11"/>
        <v>1.454442521</v>
      </c>
      <c r="AO161" s="14">
        <f t="shared" si="12"/>
        <v>16801.72</v>
      </c>
      <c r="AP161" s="15">
        <f t="shared" si="13"/>
        <v>7675.64</v>
      </c>
      <c r="AQ161" s="16">
        <f t="shared" si="14"/>
        <v>5277.375964</v>
      </c>
      <c r="AR161" s="11">
        <f t="shared" si="15"/>
        <v>0.79</v>
      </c>
    </row>
    <row r="162">
      <c r="A162" s="1" t="s">
        <v>44</v>
      </c>
      <c r="B162" s="1" t="s">
        <v>278</v>
      </c>
      <c r="C162" s="1">
        <v>1.24170767729247E14</v>
      </c>
      <c r="D162" s="1" t="s">
        <v>46</v>
      </c>
      <c r="E162" s="1" t="s">
        <v>47</v>
      </c>
      <c r="F162" s="1" t="s">
        <v>279</v>
      </c>
      <c r="G162" s="1">
        <v>43560.0</v>
      </c>
      <c r="H162" s="1">
        <v>43804.0</v>
      </c>
      <c r="I162" s="1">
        <v>3.0</v>
      </c>
      <c r="J162" s="1" t="s">
        <v>49</v>
      </c>
      <c r="K162" s="1">
        <v>201939.0</v>
      </c>
      <c r="L162" s="2">
        <v>43731.0</v>
      </c>
      <c r="M162" s="2">
        <v>43737.0</v>
      </c>
      <c r="N162" s="2">
        <v>43731.0</v>
      </c>
      <c r="O162" s="2">
        <v>43737.0</v>
      </c>
      <c r="P162" s="1">
        <v>1.0</v>
      </c>
      <c r="Q162" s="1">
        <v>296.0</v>
      </c>
      <c r="R162" s="10">
        <f t="shared" si="1"/>
        <v>0.08145294441</v>
      </c>
      <c r="S162" s="11">
        <f t="shared" si="2"/>
        <v>7.249312053</v>
      </c>
      <c r="T162" s="1">
        <v>1.11</v>
      </c>
      <c r="U162" s="1">
        <v>2.0</v>
      </c>
      <c r="V162" s="1">
        <v>74.98</v>
      </c>
      <c r="W162" s="1">
        <v>3634.0</v>
      </c>
      <c r="X162" s="1">
        <v>457.999999999999</v>
      </c>
      <c r="Y162" s="1">
        <v>89.0</v>
      </c>
      <c r="Z162" s="1">
        <v>5555.87</v>
      </c>
      <c r="AA162" s="1">
        <v>89.0</v>
      </c>
      <c r="AB162" s="1">
        <v>64.445945945889</v>
      </c>
      <c r="AC162" s="1">
        <v>5555.87</v>
      </c>
      <c r="AD162" s="1">
        <v>4023.07076070097</v>
      </c>
      <c r="AE162" s="1" t="s">
        <v>50</v>
      </c>
      <c r="AF162" s="11">
        <f t="shared" si="3"/>
        <v>0.0244909191</v>
      </c>
      <c r="AG162" s="11">
        <f t="shared" si="4"/>
        <v>0.006756756757</v>
      </c>
      <c r="AH162" s="10">
        <f t="shared" si="5"/>
        <v>24.55405405</v>
      </c>
      <c r="AI162" s="12">
        <f t="shared" si="6"/>
        <v>0.7241117522</v>
      </c>
      <c r="AJ162" s="11">
        <f t="shared" si="7"/>
        <v>0.002564045565</v>
      </c>
      <c r="AK162" s="11">
        <f t="shared" si="8"/>
        <v>0.004761580121</v>
      </c>
      <c r="AL162" s="11">
        <f t="shared" si="9"/>
        <v>-3.279217352</v>
      </c>
      <c r="AM162" s="13">
        <f t="shared" si="10"/>
        <v>0.0005204771399</v>
      </c>
      <c r="AN162" s="14">
        <f t="shared" si="11"/>
        <v>7.249312053</v>
      </c>
      <c r="AO162" s="14">
        <f t="shared" si="12"/>
        <v>26344</v>
      </c>
      <c r="AP162" s="15">
        <f t="shared" si="13"/>
        <v>19076</v>
      </c>
      <c r="AQ162" s="16">
        <f t="shared" si="14"/>
        <v>2631.422108</v>
      </c>
      <c r="AR162" s="11">
        <f t="shared" si="15"/>
        <v>1</v>
      </c>
    </row>
    <row r="163">
      <c r="A163" s="1" t="s">
        <v>53</v>
      </c>
      <c r="B163" s="1" t="s">
        <v>280</v>
      </c>
      <c r="C163" s="1">
        <v>1.24170767729247E14</v>
      </c>
      <c r="D163" s="1" t="s">
        <v>46</v>
      </c>
      <c r="E163" s="1" t="s">
        <v>55</v>
      </c>
      <c r="F163" s="1" t="s">
        <v>281</v>
      </c>
      <c r="G163" s="1">
        <v>43560.0</v>
      </c>
      <c r="H163" s="1">
        <v>43804.0</v>
      </c>
      <c r="I163" s="1">
        <v>3.0</v>
      </c>
      <c r="J163" s="1" t="s">
        <v>49</v>
      </c>
      <c r="K163" s="1">
        <v>201939.0</v>
      </c>
      <c r="L163" s="2">
        <v>43731.0</v>
      </c>
      <c r="M163" s="2">
        <v>43737.0</v>
      </c>
      <c r="N163" s="2">
        <v>43731.0</v>
      </c>
      <c r="O163" s="2">
        <v>43737.0</v>
      </c>
      <c r="P163" s="1">
        <v>1.0</v>
      </c>
      <c r="Q163" s="1">
        <v>10844.0</v>
      </c>
      <c r="R163" s="10">
        <f t="shared" si="1"/>
        <v>0.05923320206</v>
      </c>
      <c r="S163" s="11">
        <f t="shared" si="2"/>
        <v>6.574885428</v>
      </c>
      <c r="T163" s="1">
        <v>12.53</v>
      </c>
      <c r="U163" s="1">
        <v>1.0</v>
      </c>
      <c r="V163" s="1">
        <v>11.14</v>
      </c>
      <c r="W163" s="1">
        <v>183073.0</v>
      </c>
      <c r="X163" s="1">
        <v>1761.45</v>
      </c>
      <c r="Y163" s="1">
        <v>111.0</v>
      </c>
      <c r="Z163" s="1">
        <v>7369.84</v>
      </c>
      <c r="AA163" s="1">
        <v>111.0</v>
      </c>
      <c r="AB163" s="1">
        <v>94.117576540005</v>
      </c>
      <c r="AC163" s="1">
        <v>7369.84</v>
      </c>
      <c r="AD163" s="1">
        <v>6248.93225484315</v>
      </c>
      <c r="AE163" s="1" t="s">
        <v>50</v>
      </c>
      <c r="AF163" s="11">
        <f t="shared" si="3"/>
        <v>0.0006063155135</v>
      </c>
      <c r="AG163" s="11">
        <f t="shared" si="4"/>
        <v>0.00009221689414</v>
      </c>
      <c r="AH163" s="10">
        <f t="shared" si="5"/>
        <v>16.88242346</v>
      </c>
      <c r="AI163" s="12">
        <f t="shared" si="6"/>
        <v>0.847906095</v>
      </c>
      <c r="AJ163" s="11">
        <f t="shared" si="7"/>
        <v>0.00005753147271</v>
      </c>
      <c r="AK163" s="11">
        <f t="shared" si="8"/>
        <v>0.00009221264206</v>
      </c>
      <c r="AL163" s="11">
        <f t="shared" si="9"/>
        <v>-4.730048228</v>
      </c>
      <c r="AM163" s="13">
        <f t="shared" si="10"/>
        <v>0.000001122332532</v>
      </c>
      <c r="AN163" s="14">
        <f t="shared" si="11"/>
        <v>6.574885428</v>
      </c>
      <c r="AO163" s="14">
        <f t="shared" si="12"/>
        <v>1203684</v>
      </c>
      <c r="AP163" s="15">
        <f t="shared" si="13"/>
        <v>1020611</v>
      </c>
      <c r="AQ163" s="16">
        <f t="shared" si="14"/>
        <v>155228.7125</v>
      </c>
      <c r="AR163" s="11">
        <f t="shared" si="15"/>
        <v>1</v>
      </c>
    </row>
    <row r="164">
      <c r="A164" s="1" t="s">
        <v>44</v>
      </c>
      <c r="B164" s="1" t="s">
        <v>282</v>
      </c>
      <c r="C164" s="1">
        <v>1.24170767729247E14</v>
      </c>
      <c r="D164" s="1" t="s">
        <v>46</v>
      </c>
      <c r="E164" s="1" t="s">
        <v>47</v>
      </c>
      <c r="F164" s="1" t="s">
        <v>283</v>
      </c>
      <c r="G164" s="1">
        <v>43560.0</v>
      </c>
      <c r="H164" s="1">
        <v>43804.0</v>
      </c>
      <c r="I164" s="1">
        <v>3.0</v>
      </c>
      <c r="J164" s="1" t="s">
        <v>49</v>
      </c>
      <c r="K164" s="1">
        <v>201939.0</v>
      </c>
      <c r="L164" s="2">
        <v>43731.0</v>
      </c>
      <c r="M164" s="2">
        <v>43737.0</v>
      </c>
      <c r="N164" s="2">
        <v>43731.0</v>
      </c>
      <c r="O164" s="2">
        <v>43737.0</v>
      </c>
      <c r="P164" s="1">
        <v>1.0</v>
      </c>
      <c r="Q164" s="1">
        <v>173.0</v>
      </c>
      <c r="R164" s="10">
        <f t="shared" si="1"/>
        <v>0.0104241986</v>
      </c>
      <c r="S164" s="11">
        <f t="shared" si="2"/>
        <v>0.1146661846</v>
      </c>
      <c r="T164" s="1">
        <v>0.16</v>
      </c>
      <c r="U164" s="1">
        <v>0.0</v>
      </c>
      <c r="V164" s="1">
        <v>0.0</v>
      </c>
      <c r="W164" s="1">
        <v>16596.0</v>
      </c>
      <c r="X164" s="1">
        <v>150.98</v>
      </c>
      <c r="Y164" s="1">
        <v>11.0</v>
      </c>
      <c r="Z164" s="1">
        <v>659.68</v>
      </c>
      <c r="AA164" s="1">
        <v>11.0</v>
      </c>
      <c r="AB164" s="1">
        <v>11.0</v>
      </c>
      <c r="AC164" s="1">
        <v>659.68</v>
      </c>
      <c r="AD164" s="1">
        <v>659.68</v>
      </c>
      <c r="AE164" s="1" t="s">
        <v>50</v>
      </c>
      <c r="AF164" s="11">
        <f t="shared" si="3"/>
        <v>0.0006628103157</v>
      </c>
      <c r="AG164" s="11">
        <f t="shared" si="4"/>
        <v>0</v>
      </c>
      <c r="AH164" s="10">
        <f t="shared" si="5"/>
        <v>0</v>
      </c>
      <c r="AI164" s="12">
        <f t="shared" si="6"/>
        <v>1</v>
      </c>
      <c r="AJ164" s="11">
        <f t="shared" si="7"/>
        <v>0.0001997785889</v>
      </c>
      <c r="AK164" s="11">
        <f t="shared" si="8"/>
        <v>0</v>
      </c>
      <c r="AL164" s="11">
        <f t="shared" si="9"/>
        <v>-3.317724484</v>
      </c>
      <c r="AM164" s="13">
        <f t="shared" si="10"/>
        <v>0.5</v>
      </c>
      <c r="AN164" s="14">
        <f t="shared" si="11"/>
        <v>0.05733309231</v>
      </c>
      <c r="AO164" s="14">
        <f t="shared" si="12"/>
        <v>951.5</v>
      </c>
      <c r="AP164" s="15">
        <f t="shared" si="13"/>
        <v>951.5</v>
      </c>
      <c r="AQ164" s="16">
        <f t="shared" si="14"/>
        <v>16596</v>
      </c>
      <c r="AR164" s="11" t="str">
        <f t="shared" si="15"/>
        <v/>
      </c>
    </row>
    <row r="165">
      <c r="A165" s="1" t="s">
        <v>44</v>
      </c>
      <c r="B165" s="1" t="s">
        <v>284</v>
      </c>
      <c r="C165" s="1">
        <v>1.24170767729247E14</v>
      </c>
      <c r="D165" s="1" t="s">
        <v>46</v>
      </c>
      <c r="E165" s="1" t="s">
        <v>47</v>
      </c>
      <c r="F165" s="1" t="s">
        <v>103</v>
      </c>
      <c r="G165" s="1">
        <v>43560.0</v>
      </c>
      <c r="H165" s="1">
        <v>43804.0</v>
      </c>
      <c r="I165" s="1">
        <v>3.0</v>
      </c>
      <c r="J165" s="1" t="s">
        <v>49</v>
      </c>
      <c r="K165" s="1">
        <v>201939.0</v>
      </c>
      <c r="L165" s="2">
        <v>43731.0</v>
      </c>
      <c r="M165" s="2">
        <v>43737.0</v>
      </c>
      <c r="N165" s="2">
        <v>43731.0</v>
      </c>
      <c r="O165" s="2">
        <v>43737.0</v>
      </c>
      <c r="P165" s="1">
        <v>1.0</v>
      </c>
      <c r="Q165" s="1">
        <v>14759.0</v>
      </c>
      <c r="R165" s="10">
        <f t="shared" si="1"/>
        <v>0.09006364685</v>
      </c>
      <c r="S165" s="11">
        <f t="shared" si="2"/>
        <v>11.5281468</v>
      </c>
      <c r="T165" s="1">
        <v>31.8199999999999</v>
      </c>
      <c r="U165" s="1">
        <v>2.0</v>
      </c>
      <c r="V165" s="1">
        <v>119.76</v>
      </c>
      <c r="W165" s="1">
        <v>163873.0</v>
      </c>
      <c r="X165" s="1">
        <v>2391.68</v>
      </c>
      <c r="Y165" s="1">
        <v>128.0</v>
      </c>
      <c r="Z165" s="1">
        <v>7395.24</v>
      </c>
      <c r="AA165" s="1">
        <v>128.0</v>
      </c>
      <c r="AB165" s="1">
        <v>105.793481943168</v>
      </c>
      <c r="AC165" s="1">
        <v>7395.24</v>
      </c>
      <c r="AD165" s="1">
        <v>6112.25147972963</v>
      </c>
      <c r="AE165" s="1" t="s">
        <v>50</v>
      </c>
      <c r="AF165" s="11">
        <f t="shared" si="3"/>
        <v>0.0007810926754</v>
      </c>
      <c r="AG165" s="11">
        <f t="shared" si="4"/>
        <v>0.0001355105359</v>
      </c>
      <c r="AH165" s="10">
        <f t="shared" si="5"/>
        <v>22.20651806</v>
      </c>
      <c r="AI165" s="12">
        <f t="shared" si="6"/>
        <v>0.8265115777</v>
      </c>
      <c r="AJ165" s="11">
        <f t="shared" si="7"/>
        <v>0.00006901252255</v>
      </c>
      <c r="AK165" s="11">
        <f t="shared" si="8"/>
        <v>0.00009581392633</v>
      </c>
      <c r="AL165" s="11">
        <f t="shared" si="9"/>
        <v>-5.46729894</v>
      </c>
      <c r="AM165" s="13">
        <f t="shared" si="10"/>
        <v>0.0000000228472532</v>
      </c>
      <c r="AN165" s="14">
        <f t="shared" si="11"/>
        <v>11.5281468</v>
      </c>
      <c r="AO165" s="14">
        <f t="shared" si="12"/>
        <v>1889152</v>
      </c>
      <c r="AP165" s="15">
        <f t="shared" si="13"/>
        <v>1561406</v>
      </c>
      <c r="AQ165" s="16">
        <f t="shared" si="14"/>
        <v>135442.9318</v>
      </c>
      <c r="AR165" s="11">
        <f t="shared" si="15"/>
        <v>1</v>
      </c>
    </row>
    <row r="166">
      <c r="A166" s="1" t="s">
        <v>44</v>
      </c>
      <c r="B166" s="1" t="s">
        <v>285</v>
      </c>
      <c r="C166" s="1">
        <v>1.24170767729247E14</v>
      </c>
      <c r="D166" s="1" t="s">
        <v>46</v>
      </c>
      <c r="E166" s="1" t="s">
        <v>47</v>
      </c>
      <c r="F166" s="1" t="s">
        <v>79</v>
      </c>
      <c r="G166" s="1">
        <v>43560.0</v>
      </c>
      <c r="H166" s="1">
        <v>43804.0</v>
      </c>
      <c r="I166" s="1">
        <v>3.0</v>
      </c>
      <c r="J166" s="1" t="s">
        <v>49</v>
      </c>
      <c r="K166" s="1">
        <v>201939.0</v>
      </c>
      <c r="L166" s="2">
        <v>43731.0</v>
      </c>
      <c r="M166" s="2">
        <v>43737.0</v>
      </c>
      <c r="N166" s="2">
        <v>43731.0</v>
      </c>
      <c r="O166" s="2">
        <v>43737.0</v>
      </c>
      <c r="P166" s="1">
        <v>1.0</v>
      </c>
      <c r="Q166" s="1">
        <v>5158.0</v>
      </c>
      <c r="R166" s="10">
        <f t="shared" si="1"/>
        <v>0.08858889805</v>
      </c>
      <c r="S166" s="11">
        <f t="shared" si="2"/>
        <v>2.037544655</v>
      </c>
      <c r="T166" s="1">
        <v>7.96999999999999</v>
      </c>
      <c r="U166" s="1">
        <v>0.0</v>
      </c>
      <c r="V166" s="1">
        <v>0.0</v>
      </c>
      <c r="W166" s="1">
        <v>58224.0</v>
      </c>
      <c r="X166" s="1">
        <v>530.64</v>
      </c>
      <c r="Y166" s="1">
        <v>23.0</v>
      </c>
      <c r="Z166" s="1">
        <v>1222.56</v>
      </c>
      <c r="AA166" s="1">
        <v>23.0</v>
      </c>
      <c r="AB166" s="1">
        <v>23.0</v>
      </c>
      <c r="AC166" s="1">
        <v>1222.56</v>
      </c>
      <c r="AD166" s="1">
        <v>1222.56</v>
      </c>
      <c r="AE166" s="1" t="s">
        <v>50</v>
      </c>
      <c r="AF166" s="11">
        <f t="shared" si="3"/>
        <v>0.0003950261061</v>
      </c>
      <c r="AG166" s="11">
        <f t="shared" si="4"/>
        <v>0</v>
      </c>
      <c r="AH166" s="10">
        <f t="shared" si="5"/>
        <v>0</v>
      </c>
      <c r="AI166" s="12">
        <f t="shared" si="6"/>
        <v>1</v>
      </c>
      <c r="AJ166" s="11">
        <f t="shared" si="7"/>
        <v>0.00008235236656</v>
      </c>
      <c r="AK166" s="11">
        <f t="shared" si="8"/>
        <v>0</v>
      </c>
      <c r="AL166" s="11">
        <f t="shared" si="9"/>
        <v>-4.796779043</v>
      </c>
      <c r="AM166" s="13">
        <f t="shared" si="10"/>
        <v>0.5</v>
      </c>
      <c r="AN166" s="14">
        <f t="shared" si="11"/>
        <v>1.018772328</v>
      </c>
      <c r="AO166" s="14">
        <f t="shared" si="12"/>
        <v>59317</v>
      </c>
      <c r="AP166" s="15">
        <f t="shared" si="13"/>
        <v>59317</v>
      </c>
      <c r="AQ166" s="16">
        <f t="shared" si="14"/>
        <v>58224</v>
      </c>
      <c r="AR166" s="11" t="str">
        <f t="shared" si="15"/>
        <v/>
      </c>
    </row>
    <row r="167">
      <c r="A167" s="1" t="s">
        <v>44</v>
      </c>
      <c r="B167" s="1" t="s">
        <v>286</v>
      </c>
      <c r="C167" s="1">
        <v>1.24170767729247E14</v>
      </c>
      <c r="D167" s="1" t="s">
        <v>46</v>
      </c>
      <c r="E167" s="1" t="s">
        <v>47</v>
      </c>
      <c r="F167" s="1" t="s">
        <v>111</v>
      </c>
      <c r="G167" s="1">
        <v>43560.0</v>
      </c>
      <c r="H167" s="1">
        <v>43804.0</v>
      </c>
      <c r="I167" s="1">
        <v>3.0</v>
      </c>
      <c r="J167" s="1" t="s">
        <v>49</v>
      </c>
      <c r="K167" s="1">
        <v>201939.0</v>
      </c>
      <c r="L167" s="2">
        <v>43731.0</v>
      </c>
      <c r="M167" s="2">
        <v>43737.0</v>
      </c>
      <c r="N167" s="2">
        <v>43731.0</v>
      </c>
      <c r="O167" s="2">
        <v>43737.0</v>
      </c>
      <c r="P167" s="1">
        <v>1.0</v>
      </c>
      <c r="Q167" s="1">
        <v>1375.0</v>
      </c>
      <c r="R167" s="10">
        <f t="shared" si="1"/>
        <v>0.0997533372</v>
      </c>
      <c r="S167" s="11">
        <f t="shared" si="2"/>
        <v>4.488900174</v>
      </c>
      <c r="T167" s="1">
        <v>6.77</v>
      </c>
      <c r="U167" s="1">
        <v>2.0</v>
      </c>
      <c r="V167" s="1">
        <v>140.0</v>
      </c>
      <c r="W167" s="1">
        <v>13784.0</v>
      </c>
      <c r="X167" s="1">
        <v>723.42</v>
      </c>
      <c r="Y167" s="1">
        <v>45.0</v>
      </c>
      <c r="Z167" s="1">
        <v>2155.52</v>
      </c>
      <c r="AA167" s="1">
        <v>45.0</v>
      </c>
      <c r="AB167" s="1">
        <v>24.95054545452</v>
      </c>
      <c r="AC167" s="1">
        <v>2155.52</v>
      </c>
      <c r="AD167" s="1">
        <v>1195.14221640282</v>
      </c>
      <c r="AE167" s="1" t="s">
        <v>50</v>
      </c>
      <c r="AF167" s="11">
        <f t="shared" si="3"/>
        <v>0.003264654672</v>
      </c>
      <c r="AG167" s="11">
        <f t="shared" si="4"/>
        <v>0.001454545455</v>
      </c>
      <c r="AH167" s="10">
        <f t="shared" si="5"/>
        <v>20.04945455</v>
      </c>
      <c r="AI167" s="12">
        <f t="shared" si="6"/>
        <v>0.5544565657</v>
      </c>
      <c r="AJ167" s="11">
        <f t="shared" si="7"/>
        <v>0.000485870937</v>
      </c>
      <c r="AK167" s="11">
        <f t="shared" si="8"/>
        <v>0.001027770668</v>
      </c>
      <c r="AL167" s="11">
        <f t="shared" si="9"/>
        <v>-1.592242245</v>
      </c>
      <c r="AM167" s="13">
        <f t="shared" si="10"/>
        <v>0.05566514222</v>
      </c>
      <c r="AN167" s="14">
        <f t="shared" si="11"/>
        <v>4.219566164</v>
      </c>
      <c r="AO167" s="14">
        <f t="shared" si="12"/>
        <v>58162.5</v>
      </c>
      <c r="AP167" s="15">
        <f t="shared" si="13"/>
        <v>32248.58</v>
      </c>
      <c r="AQ167" s="16">
        <f t="shared" si="14"/>
        <v>7642.629301</v>
      </c>
      <c r="AR167" s="11">
        <f t="shared" si="15"/>
        <v>0.94</v>
      </c>
    </row>
    <row r="168">
      <c r="A168" s="1" t="s">
        <v>90</v>
      </c>
      <c r="B168" s="1" t="s">
        <v>287</v>
      </c>
      <c r="C168" s="1">
        <v>1.24170767729247E14</v>
      </c>
      <c r="D168" s="1" t="s">
        <v>46</v>
      </c>
      <c r="E168" s="1" t="s">
        <v>92</v>
      </c>
      <c r="F168" s="1" t="s">
        <v>115</v>
      </c>
      <c r="G168" s="1">
        <v>43560.0</v>
      </c>
      <c r="H168" s="1">
        <v>43804.0</v>
      </c>
      <c r="I168" s="1">
        <v>3.0</v>
      </c>
      <c r="J168" s="1" t="s">
        <v>49</v>
      </c>
      <c r="K168" s="1">
        <v>201939.0</v>
      </c>
      <c r="L168" s="2">
        <v>43731.0</v>
      </c>
      <c r="M168" s="2">
        <v>43737.0</v>
      </c>
      <c r="N168" s="2">
        <v>43731.0</v>
      </c>
      <c r="O168" s="2">
        <v>43737.0</v>
      </c>
      <c r="P168" s="1">
        <v>1.0</v>
      </c>
      <c r="Q168" s="1">
        <v>14276.0</v>
      </c>
      <c r="R168" s="10">
        <f t="shared" si="1"/>
        <v>0.06480607205</v>
      </c>
      <c r="S168" s="11">
        <f t="shared" si="2"/>
        <v>19.05298518</v>
      </c>
      <c r="T168" s="1">
        <v>26.52</v>
      </c>
      <c r="U168" s="1">
        <v>10.0</v>
      </c>
      <c r="V168" s="1">
        <v>627.83</v>
      </c>
      <c r="W168" s="1">
        <v>220288.0</v>
      </c>
      <c r="X168" s="1">
        <v>3466.62</v>
      </c>
      <c r="Y168" s="1">
        <v>294.0</v>
      </c>
      <c r="Z168" s="1">
        <v>17434.39</v>
      </c>
      <c r="AA168" s="1">
        <v>294.0</v>
      </c>
      <c r="AB168" s="1">
        <v>139.693471560594</v>
      </c>
      <c r="AC168" s="1">
        <v>17434.39</v>
      </c>
      <c r="AD168" s="1">
        <v>8283.91314163709</v>
      </c>
      <c r="AE168" s="1" t="s">
        <v>50</v>
      </c>
      <c r="AF168" s="11">
        <f t="shared" si="3"/>
        <v>0.001334616502</v>
      </c>
      <c r="AG168" s="11">
        <f t="shared" si="4"/>
        <v>0.0007004763239</v>
      </c>
      <c r="AH168" s="10">
        <f t="shared" si="5"/>
        <v>154.3065284</v>
      </c>
      <c r="AI168" s="12">
        <f t="shared" si="6"/>
        <v>0.4751478625</v>
      </c>
      <c r="AJ168" s="11">
        <f t="shared" si="7"/>
        <v>0.00007778445683</v>
      </c>
      <c r="AK168" s="11">
        <f t="shared" si="8"/>
        <v>0.0002214324682</v>
      </c>
      <c r="AL168" s="11">
        <f t="shared" si="9"/>
        <v>-2.701950727</v>
      </c>
      <c r="AM168" s="13">
        <f t="shared" si="10"/>
        <v>0.003446698856</v>
      </c>
      <c r="AN168" s="14">
        <f t="shared" si="11"/>
        <v>19.05298518</v>
      </c>
      <c r="AO168" s="14">
        <f t="shared" si="12"/>
        <v>4197144</v>
      </c>
      <c r="AP168" s="15">
        <f t="shared" si="13"/>
        <v>1994264</v>
      </c>
      <c r="AQ168" s="16">
        <f t="shared" si="14"/>
        <v>104669.3723</v>
      </c>
      <c r="AR168" s="11">
        <f t="shared" si="15"/>
        <v>1</v>
      </c>
    </row>
    <row r="169">
      <c r="A169" s="1" t="s">
        <v>90</v>
      </c>
      <c r="B169" s="1" t="s">
        <v>288</v>
      </c>
      <c r="C169" s="1">
        <v>1.24170767729247E14</v>
      </c>
      <c r="D169" s="1" t="s">
        <v>46</v>
      </c>
      <c r="E169" s="1" t="s">
        <v>92</v>
      </c>
      <c r="F169" s="1" t="s">
        <v>93</v>
      </c>
      <c r="G169" s="1">
        <v>43560.0</v>
      </c>
      <c r="H169" s="1">
        <v>43804.0</v>
      </c>
      <c r="I169" s="1">
        <v>3.0</v>
      </c>
      <c r="J169" s="1" t="s">
        <v>49</v>
      </c>
      <c r="K169" s="1">
        <v>201939.0</v>
      </c>
      <c r="L169" s="2">
        <v>43731.0</v>
      </c>
      <c r="M169" s="2">
        <v>43737.0</v>
      </c>
      <c r="N169" s="2">
        <v>43731.0</v>
      </c>
      <c r="O169" s="2">
        <v>43737.0</v>
      </c>
      <c r="P169" s="1">
        <v>1.0</v>
      </c>
      <c r="Q169" s="1">
        <v>4781.0</v>
      </c>
      <c r="R169" s="10">
        <f t="shared" si="1"/>
        <v>0.1082653986</v>
      </c>
      <c r="S169" s="11">
        <f t="shared" si="2"/>
        <v>53.91616848</v>
      </c>
      <c r="T169" s="1">
        <v>17.18</v>
      </c>
      <c r="U169" s="1">
        <v>12.0</v>
      </c>
      <c r="V169" s="1">
        <v>652.49</v>
      </c>
      <c r="W169" s="1">
        <v>44160.0</v>
      </c>
      <c r="X169" s="1">
        <v>2465.43</v>
      </c>
      <c r="Y169" s="1">
        <v>498.0</v>
      </c>
      <c r="Z169" s="1">
        <v>33097.94</v>
      </c>
      <c r="AA169" s="1">
        <v>498.0</v>
      </c>
      <c r="AB169" s="1">
        <v>387.16126333362</v>
      </c>
      <c r="AC169" s="1">
        <v>33097.94</v>
      </c>
      <c r="AD169" s="1">
        <v>25731.4061528922</v>
      </c>
      <c r="AE169" s="1" t="s">
        <v>50</v>
      </c>
      <c r="AF169" s="11">
        <f t="shared" si="3"/>
        <v>0.01127717391</v>
      </c>
      <c r="AG169" s="11">
        <f t="shared" si="4"/>
        <v>0.00250993516</v>
      </c>
      <c r="AH169" s="10">
        <f t="shared" si="5"/>
        <v>110.8387367</v>
      </c>
      <c r="AI169" s="12">
        <f t="shared" si="6"/>
        <v>0.7774322557</v>
      </c>
      <c r="AJ169" s="11">
        <f t="shared" si="7"/>
        <v>0.0005024847513</v>
      </c>
      <c r="AK169" s="11">
        <f t="shared" si="8"/>
        <v>0.0007236460047</v>
      </c>
      <c r="AL169" s="11">
        <f t="shared" si="9"/>
        <v>-9.951504721</v>
      </c>
      <c r="AM169" s="13">
        <f t="shared" si="10"/>
        <v>0</v>
      </c>
      <c r="AN169" s="14">
        <f t="shared" si="11"/>
        <v>53.91616848</v>
      </c>
      <c r="AO169" s="14">
        <f t="shared" si="12"/>
        <v>2380938</v>
      </c>
      <c r="AP169" s="15">
        <f t="shared" si="13"/>
        <v>1851018</v>
      </c>
      <c r="AQ169" s="16">
        <f t="shared" si="14"/>
        <v>34331.40841</v>
      </c>
      <c r="AR169" s="11">
        <f t="shared" si="15"/>
        <v>1</v>
      </c>
    </row>
    <row r="170">
      <c r="A170" s="1" t="s">
        <v>44</v>
      </c>
      <c r="B170" s="1" t="s">
        <v>289</v>
      </c>
      <c r="C170" s="1">
        <v>1.24170767729247E14</v>
      </c>
      <c r="D170" s="1" t="s">
        <v>46</v>
      </c>
      <c r="E170" s="1" t="s">
        <v>47</v>
      </c>
      <c r="F170" s="1" t="s">
        <v>290</v>
      </c>
      <c r="G170" s="1">
        <v>43560.0</v>
      </c>
      <c r="H170" s="1">
        <v>43804.0</v>
      </c>
      <c r="I170" s="1">
        <v>3.0</v>
      </c>
      <c r="J170" s="1" t="s">
        <v>49</v>
      </c>
      <c r="K170" s="1">
        <v>201939.0</v>
      </c>
      <c r="L170" s="2">
        <v>43731.0</v>
      </c>
      <c r="M170" s="2">
        <v>43737.0</v>
      </c>
      <c r="N170" s="2">
        <v>43731.0</v>
      </c>
      <c r="O170" s="2">
        <v>43737.0</v>
      </c>
      <c r="P170" s="1">
        <v>1.0</v>
      </c>
      <c r="Q170" s="1">
        <v>821.0</v>
      </c>
      <c r="R170" s="10">
        <f t="shared" si="1"/>
        <v>0.0647885101</v>
      </c>
      <c r="S170" s="11">
        <f t="shared" si="2"/>
        <v>0.7126736111</v>
      </c>
      <c r="T170" s="1">
        <v>0.999999999999999</v>
      </c>
      <c r="U170" s="1">
        <v>0.0</v>
      </c>
      <c r="V170" s="1">
        <v>0.0</v>
      </c>
      <c r="W170" s="1">
        <v>12672.0</v>
      </c>
      <c r="X170" s="1">
        <v>93.27</v>
      </c>
      <c r="Y170" s="1">
        <v>11.0</v>
      </c>
      <c r="Z170" s="1">
        <v>846.32</v>
      </c>
      <c r="AA170" s="1">
        <v>11.0</v>
      </c>
      <c r="AB170" s="1">
        <v>11.0</v>
      </c>
      <c r="AC170" s="1">
        <v>846.32</v>
      </c>
      <c r="AD170" s="1">
        <v>846.32</v>
      </c>
      <c r="AE170" s="1" t="s">
        <v>50</v>
      </c>
      <c r="AF170" s="11">
        <f t="shared" si="3"/>
        <v>0.0008680555556</v>
      </c>
      <c r="AG170" s="11">
        <f t="shared" si="4"/>
        <v>0</v>
      </c>
      <c r="AH170" s="10">
        <f t="shared" si="5"/>
        <v>0</v>
      </c>
      <c r="AI170" s="12">
        <f t="shared" si="6"/>
        <v>1</v>
      </c>
      <c r="AJ170" s="11">
        <f t="shared" si="7"/>
        <v>0.0002616149756</v>
      </c>
      <c r="AK170" s="11">
        <f t="shared" si="8"/>
        <v>0</v>
      </c>
      <c r="AL170" s="11">
        <f t="shared" si="9"/>
        <v>-3.318065236</v>
      </c>
      <c r="AM170" s="13">
        <f t="shared" si="10"/>
        <v>0.5</v>
      </c>
      <c r="AN170" s="14">
        <f t="shared" si="11"/>
        <v>0.3563368056</v>
      </c>
      <c r="AO170" s="14">
        <f t="shared" si="12"/>
        <v>4515.5</v>
      </c>
      <c r="AP170" s="15">
        <f t="shared" si="13"/>
        <v>4515.5</v>
      </c>
      <c r="AQ170" s="16">
        <f t="shared" si="14"/>
        <v>12672</v>
      </c>
      <c r="AR170" s="11" t="str">
        <f t="shared" si="15"/>
        <v/>
      </c>
    </row>
    <row r="171">
      <c r="A171" s="1" t="s">
        <v>44</v>
      </c>
      <c r="B171" s="1" t="s">
        <v>291</v>
      </c>
      <c r="C171" s="1">
        <v>1.24170767729247E14</v>
      </c>
      <c r="D171" s="1" t="s">
        <v>46</v>
      </c>
      <c r="E171" s="1" t="s">
        <v>47</v>
      </c>
      <c r="F171" s="1" t="s">
        <v>113</v>
      </c>
      <c r="G171" s="1">
        <v>43560.0</v>
      </c>
      <c r="H171" s="1">
        <v>43804.0</v>
      </c>
      <c r="I171" s="1">
        <v>3.0</v>
      </c>
      <c r="J171" s="1" t="s">
        <v>49</v>
      </c>
      <c r="K171" s="1">
        <v>201939.0</v>
      </c>
      <c r="L171" s="2">
        <v>43731.0</v>
      </c>
      <c r="M171" s="2">
        <v>43737.0</v>
      </c>
      <c r="N171" s="2">
        <v>43731.0</v>
      </c>
      <c r="O171" s="2">
        <v>43737.0</v>
      </c>
      <c r="P171" s="1">
        <v>1.0</v>
      </c>
      <c r="Q171" s="1">
        <v>8310.0</v>
      </c>
      <c r="R171" s="10">
        <f t="shared" si="1"/>
        <v>0.08087433821</v>
      </c>
      <c r="S171" s="11">
        <f t="shared" si="2"/>
        <v>3.63934522</v>
      </c>
      <c r="T171" s="1">
        <v>15.06</v>
      </c>
      <c r="U171" s="1">
        <v>0.0</v>
      </c>
      <c r="V171" s="1">
        <v>0.0</v>
      </c>
      <c r="W171" s="1">
        <v>102752.0</v>
      </c>
      <c r="X171" s="1">
        <v>943.59</v>
      </c>
      <c r="Y171" s="1">
        <v>45.0</v>
      </c>
      <c r="Z171" s="1">
        <v>2318.26</v>
      </c>
      <c r="AA171" s="1">
        <v>45.0</v>
      </c>
      <c r="AB171" s="1">
        <v>45.0</v>
      </c>
      <c r="AC171" s="1">
        <v>2318.26</v>
      </c>
      <c r="AD171" s="1">
        <v>2318.26</v>
      </c>
      <c r="AE171" s="1" t="s">
        <v>50</v>
      </c>
      <c r="AF171" s="11">
        <f t="shared" si="3"/>
        <v>0.0004379476799</v>
      </c>
      <c r="AG171" s="11">
        <f t="shared" si="4"/>
        <v>0</v>
      </c>
      <c r="AH171" s="10">
        <f t="shared" si="5"/>
        <v>0</v>
      </c>
      <c r="AI171" s="12">
        <f t="shared" si="6"/>
        <v>1</v>
      </c>
      <c r="AJ171" s="11">
        <f t="shared" si="7"/>
        <v>0.00006527108816</v>
      </c>
      <c r="AK171" s="11">
        <f t="shared" si="8"/>
        <v>0</v>
      </c>
      <c r="AL171" s="11">
        <f t="shared" si="9"/>
        <v>-6.709673336</v>
      </c>
      <c r="AM171" s="13">
        <f t="shared" si="10"/>
        <v>0.5</v>
      </c>
      <c r="AN171" s="14">
        <f t="shared" si="11"/>
        <v>1.81967261</v>
      </c>
      <c r="AO171" s="14">
        <f t="shared" si="12"/>
        <v>186975</v>
      </c>
      <c r="AP171" s="15">
        <f t="shared" si="13"/>
        <v>186975</v>
      </c>
      <c r="AQ171" s="16">
        <f t="shared" si="14"/>
        <v>102752</v>
      </c>
      <c r="AR171" s="11" t="str">
        <f t="shared" si="15"/>
        <v/>
      </c>
    </row>
    <row r="172">
      <c r="A172" s="1" t="s">
        <v>90</v>
      </c>
      <c r="B172" s="1" t="s">
        <v>292</v>
      </c>
      <c r="C172" s="1">
        <v>1.24170767729247E14</v>
      </c>
      <c r="D172" s="1" t="s">
        <v>46</v>
      </c>
      <c r="E172" s="1" t="s">
        <v>92</v>
      </c>
      <c r="F172" s="1" t="s">
        <v>95</v>
      </c>
      <c r="G172" s="1">
        <v>43560.0</v>
      </c>
      <c r="H172" s="1">
        <v>43804.0</v>
      </c>
      <c r="I172" s="1">
        <v>3.0</v>
      </c>
      <c r="J172" s="1" t="s">
        <v>49</v>
      </c>
      <c r="K172" s="1">
        <v>201939.0</v>
      </c>
      <c r="L172" s="2">
        <v>43731.0</v>
      </c>
      <c r="M172" s="2">
        <v>43737.0</v>
      </c>
      <c r="N172" s="2">
        <v>43731.0</v>
      </c>
      <c r="O172" s="2">
        <v>43737.0</v>
      </c>
      <c r="P172" s="1">
        <v>1.0</v>
      </c>
      <c r="Q172" s="1">
        <v>124352.0</v>
      </c>
      <c r="R172" s="10">
        <f t="shared" si="1"/>
        <v>0.1268271588</v>
      </c>
      <c r="S172" s="11">
        <f t="shared" si="2"/>
        <v>127.2076403</v>
      </c>
      <c r="T172" s="1">
        <v>190.51</v>
      </c>
      <c r="U172" s="1">
        <v>14.0</v>
      </c>
      <c r="V172" s="1">
        <v>716.01</v>
      </c>
      <c r="W172" s="1">
        <v>980484.0</v>
      </c>
      <c r="X172" s="1">
        <v>13610.3999999999</v>
      </c>
      <c r="Y172" s="1">
        <v>1003.0</v>
      </c>
      <c r="Z172" s="1">
        <v>54608.87</v>
      </c>
      <c r="AA172" s="1">
        <v>1003.0</v>
      </c>
      <c r="AB172" s="1">
        <v>892.613548636452</v>
      </c>
      <c r="AC172" s="1">
        <v>54608.87</v>
      </c>
      <c r="AD172" s="1">
        <v>48598.8207754004</v>
      </c>
      <c r="AE172" s="1" t="s">
        <v>50</v>
      </c>
      <c r="AF172" s="11">
        <f t="shared" si="3"/>
        <v>0.001022964169</v>
      </c>
      <c r="AG172" s="11">
        <f t="shared" si="4"/>
        <v>0.0001125836336</v>
      </c>
      <c r="AH172" s="10">
        <f t="shared" si="5"/>
        <v>110.3864514</v>
      </c>
      <c r="AI172" s="12">
        <f t="shared" si="6"/>
        <v>0.8899437175</v>
      </c>
      <c r="AJ172" s="11">
        <f t="shared" si="7"/>
        <v>0.00003228402745</v>
      </c>
      <c r="AK172" s="11">
        <f t="shared" si="8"/>
        <v>0.0000300875479</v>
      </c>
      <c r="AL172" s="11">
        <f t="shared" si="9"/>
        <v>-20.62918713</v>
      </c>
      <c r="AM172" s="13">
        <f t="shared" si="10"/>
        <v>0</v>
      </c>
      <c r="AN172" s="14">
        <f t="shared" si="11"/>
        <v>127.2076403</v>
      </c>
      <c r="AO172" s="14">
        <f t="shared" si="12"/>
        <v>124725056</v>
      </c>
      <c r="AP172" s="15">
        <f t="shared" si="13"/>
        <v>110998280</v>
      </c>
      <c r="AQ172" s="16">
        <f t="shared" si="14"/>
        <v>872575.5759</v>
      </c>
      <c r="AR172" s="11">
        <f t="shared" si="15"/>
        <v>1</v>
      </c>
    </row>
    <row r="173">
      <c r="A173" s="1" t="s">
        <v>44</v>
      </c>
      <c r="B173" s="1" t="s">
        <v>293</v>
      </c>
      <c r="C173" s="1">
        <v>1.24170767729247E14</v>
      </c>
      <c r="D173" s="1" t="s">
        <v>46</v>
      </c>
      <c r="E173" s="1" t="s">
        <v>47</v>
      </c>
      <c r="F173" s="1" t="s">
        <v>294</v>
      </c>
      <c r="G173" s="1">
        <v>43560.0</v>
      </c>
      <c r="H173" s="1">
        <v>43804.0</v>
      </c>
      <c r="I173" s="1">
        <v>3.0</v>
      </c>
      <c r="J173" s="1" t="s">
        <v>49</v>
      </c>
      <c r="K173" s="1">
        <v>201939.0</v>
      </c>
      <c r="L173" s="2">
        <v>43731.0</v>
      </c>
      <c r="M173" s="2">
        <v>43737.0</v>
      </c>
      <c r="N173" s="2">
        <v>43731.0</v>
      </c>
      <c r="O173" s="2">
        <v>43737.0</v>
      </c>
      <c r="P173" s="1">
        <v>1.0</v>
      </c>
      <c r="Q173" s="1">
        <v>1857.0</v>
      </c>
      <c r="R173" s="10">
        <f t="shared" si="1"/>
        <v>0.05887014963</v>
      </c>
      <c r="S173" s="11">
        <f t="shared" si="2"/>
        <v>0.8241820949</v>
      </c>
      <c r="T173" s="1">
        <v>2.06</v>
      </c>
      <c r="U173" s="1">
        <v>1.0</v>
      </c>
      <c r="V173" s="1">
        <v>11.14</v>
      </c>
      <c r="W173" s="1">
        <v>31544.0</v>
      </c>
      <c r="X173" s="1">
        <v>291.76</v>
      </c>
      <c r="Y173" s="1">
        <v>14.0</v>
      </c>
      <c r="Z173" s="1">
        <v>657.069999999999</v>
      </c>
      <c r="AA173" s="1">
        <v>14.0</v>
      </c>
      <c r="AB173" s="1">
        <v>-2.986537425956</v>
      </c>
      <c r="AC173" s="1">
        <v>657.069999999999</v>
      </c>
      <c r="AD173" s="1">
        <v>-140.168867605207</v>
      </c>
      <c r="AE173" s="1" t="s">
        <v>50</v>
      </c>
      <c r="AF173" s="11">
        <f t="shared" si="3"/>
        <v>0.0004438244991</v>
      </c>
      <c r="AG173" s="11">
        <f t="shared" si="4"/>
        <v>0.0005385029618</v>
      </c>
      <c r="AH173" s="10">
        <f t="shared" si="5"/>
        <v>16.98653743</v>
      </c>
      <c r="AI173" s="12">
        <f t="shared" si="6"/>
        <v>-0.2133241019</v>
      </c>
      <c r="AJ173" s="11">
        <f t="shared" si="7"/>
        <v>0.0001185907613</v>
      </c>
      <c r="AK173" s="11">
        <f t="shared" si="8"/>
        <v>0.0005383579495</v>
      </c>
      <c r="AL173" s="11">
        <f t="shared" si="9"/>
        <v>0.1717476539</v>
      </c>
      <c r="AM173" s="13">
        <f t="shared" si="10"/>
        <v>0.56818204</v>
      </c>
      <c r="AN173" s="14">
        <f t="shared" si="11"/>
        <v>0.4697837941</v>
      </c>
      <c r="AO173" s="14">
        <f t="shared" si="12"/>
        <v>14818.86</v>
      </c>
      <c r="AP173" s="15">
        <f t="shared" si="13"/>
        <v>-3161.22</v>
      </c>
      <c r="AQ173" s="16">
        <f t="shared" si="14"/>
        <v>-6729.095469</v>
      </c>
      <c r="AR173" s="11" t="str">
        <f t="shared" si="15"/>
        <v/>
      </c>
    </row>
    <row r="174">
      <c r="A174" s="1" t="s">
        <v>44</v>
      </c>
      <c r="B174" s="1" t="s">
        <v>295</v>
      </c>
      <c r="C174" s="1">
        <v>1.24170767729247E14</v>
      </c>
      <c r="D174" s="1" t="s">
        <v>46</v>
      </c>
      <c r="E174" s="1" t="s">
        <v>47</v>
      </c>
      <c r="F174" s="1" t="s">
        <v>296</v>
      </c>
      <c r="G174" s="1">
        <v>43560.0</v>
      </c>
      <c r="H174" s="1">
        <v>43804.0</v>
      </c>
      <c r="I174" s="1">
        <v>3.0</v>
      </c>
      <c r="J174" s="1" t="s">
        <v>49</v>
      </c>
      <c r="K174" s="1">
        <v>201939.0</v>
      </c>
      <c r="L174" s="2">
        <v>43731.0</v>
      </c>
      <c r="M174" s="2">
        <v>43737.0</v>
      </c>
      <c r="N174" s="2">
        <v>43731.0</v>
      </c>
      <c r="O174" s="2">
        <v>43737.0</v>
      </c>
      <c r="P174" s="1">
        <v>1.0</v>
      </c>
      <c r="Q174" s="1">
        <v>9504.0</v>
      </c>
      <c r="R174" s="10">
        <f t="shared" si="1"/>
        <v>0.2629482072</v>
      </c>
      <c r="S174" s="11">
        <f t="shared" si="2"/>
        <v>14.98804781</v>
      </c>
      <c r="T174" s="1">
        <v>11.43</v>
      </c>
      <c r="U174" s="1">
        <v>0.0</v>
      </c>
      <c r="V174" s="1">
        <v>0.0</v>
      </c>
      <c r="W174" s="1">
        <v>36144.0</v>
      </c>
      <c r="X174" s="1">
        <v>455.85</v>
      </c>
      <c r="Y174" s="1">
        <v>57.0</v>
      </c>
      <c r="Z174" s="1">
        <v>2753.11</v>
      </c>
      <c r="AA174" s="1">
        <v>57.0</v>
      </c>
      <c r="AB174" s="1">
        <v>57.0</v>
      </c>
      <c r="AC174" s="1">
        <v>2753.11</v>
      </c>
      <c r="AD174" s="1">
        <v>2753.11</v>
      </c>
      <c r="AE174" s="1" t="s">
        <v>50</v>
      </c>
      <c r="AF174" s="11">
        <f t="shared" si="3"/>
        <v>0.001577025232</v>
      </c>
      <c r="AG174" s="11">
        <f t="shared" si="4"/>
        <v>0</v>
      </c>
      <c r="AH174" s="10">
        <f t="shared" si="5"/>
        <v>0</v>
      </c>
      <c r="AI174" s="12">
        <f t="shared" si="6"/>
        <v>1</v>
      </c>
      <c r="AJ174" s="11">
        <f t="shared" si="7"/>
        <v>0.0002087173237</v>
      </c>
      <c r="AK174" s="11">
        <f t="shared" si="8"/>
        <v>0</v>
      </c>
      <c r="AL174" s="11">
        <f t="shared" si="9"/>
        <v>-7.555794625</v>
      </c>
      <c r="AM174" s="13">
        <f t="shared" si="10"/>
        <v>0.5</v>
      </c>
      <c r="AN174" s="14">
        <f t="shared" si="11"/>
        <v>7.494023904</v>
      </c>
      <c r="AO174" s="14">
        <f t="shared" si="12"/>
        <v>270864</v>
      </c>
      <c r="AP174" s="15">
        <f t="shared" si="13"/>
        <v>270864</v>
      </c>
      <c r="AQ174" s="16">
        <f t="shared" si="14"/>
        <v>36144</v>
      </c>
      <c r="AR174" s="11" t="str">
        <f t="shared" si="15"/>
        <v/>
      </c>
    </row>
    <row r="175">
      <c r="A175" s="1" t="s">
        <v>44</v>
      </c>
      <c r="B175" s="1" t="s">
        <v>297</v>
      </c>
      <c r="C175" s="1">
        <v>1.24170767729247E14</v>
      </c>
      <c r="D175" s="1" t="s">
        <v>46</v>
      </c>
      <c r="E175" s="1" t="s">
        <v>47</v>
      </c>
      <c r="F175" s="1" t="s">
        <v>109</v>
      </c>
      <c r="G175" s="1">
        <v>43560.0</v>
      </c>
      <c r="H175" s="1">
        <v>43804.0</v>
      </c>
      <c r="I175" s="1">
        <v>3.0</v>
      </c>
      <c r="J175" s="1" t="s">
        <v>49</v>
      </c>
      <c r="K175" s="1">
        <v>201939.0</v>
      </c>
      <c r="L175" s="2">
        <v>43731.0</v>
      </c>
      <c r="M175" s="2">
        <v>43737.0</v>
      </c>
      <c r="N175" s="2">
        <v>43731.0</v>
      </c>
      <c r="O175" s="2">
        <v>43737.0</v>
      </c>
      <c r="P175" s="1">
        <v>1.0</v>
      </c>
      <c r="Q175" s="1">
        <v>1095.0</v>
      </c>
      <c r="R175" s="10">
        <f t="shared" si="1"/>
        <v>0.09161646586</v>
      </c>
      <c r="S175" s="11">
        <f t="shared" si="2"/>
        <v>2.931726908</v>
      </c>
      <c r="T175" s="1">
        <v>2.26</v>
      </c>
      <c r="U175" s="1">
        <v>0.0</v>
      </c>
      <c r="V175" s="1">
        <v>0.0</v>
      </c>
      <c r="W175" s="1">
        <v>11952.0</v>
      </c>
      <c r="X175" s="1">
        <v>121.58</v>
      </c>
      <c r="Y175" s="1">
        <v>32.0</v>
      </c>
      <c r="Z175" s="1">
        <v>1744.7</v>
      </c>
      <c r="AA175" s="1">
        <v>32.0</v>
      </c>
      <c r="AB175" s="1">
        <v>32.0</v>
      </c>
      <c r="AC175" s="1">
        <v>1744.7</v>
      </c>
      <c r="AD175" s="1">
        <v>1744.7</v>
      </c>
      <c r="AE175" s="1" t="s">
        <v>50</v>
      </c>
      <c r="AF175" s="11">
        <f t="shared" si="3"/>
        <v>0.002677376171</v>
      </c>
      <c r="AG175" s="11">
        <f t="shared" si="4"/>
        <v>0</v>
      </c>
      <c r="AH175" s="10">
        <f t="shared" si="5"/>
        <v>0</v>
      </c>
      <c r="AI175" s="12">
        <f t="shared" si="6"/>
        <v>1</v>
      </c>
      <c r="AJ175" s="11">
        <f t="shared" si="7"/>
        <v>0.000472663689</v>
      </c>
      <c r="AK175" s="11">
        <f t="shared" si="8"/>
        <v>0</v>
      </c>
      <c r="AL175" s="11">
        <f t="shared" si="9"/>
        <v>-5.664442253</v>
      </c>
      <c r="AM175" s="13">
        <f t="shared" si="10"/>
        <v>0.5</v>
      </c>
      <c r="AN175" s="14">
        <f t="shared" si="11"/>
        <v>1.465863454</v>
      </c>
      <c r="AO175" s="14">
        <f t="shared" si="12"/>
        <v>17520</v>
      </c>
      <c r="AP175" s="15">
        <f t="shared" si="13"/>
        <v>17520</v>
      </c>
      <c r="AQ175" s="16">
        <f t="shared" si="14"/>
        <v>11952</v>
      </c>
      <c r="AR175" s="11" t="str">
        <f t="shared" si="15"/>
        <v/>
      </c>
    </row>
    <row r="176">
      <c r="A176" s="1" t="s">
        <v>44</v>
      </c>
      <c r="B176" s="1" t="s">
        <v>298</v>
      </c>
      <c r="C176" s="1">
        <v>1.24170767729247E14</v>
      </c>
      <c r="D176" s="1" t="s">
        <v>46</v>
      </c>
      <c r="E176" s="1" t="s">
        <v>47</v>
      </c>
      <c r="F176" s="1" t="s">
        <v>74</v>
      </c>
      <c r="G176" s="1">
        <v>43560.0</v>
      </c>
      <c r="H176" s="1">
        <v>43804.0</v>
      </c>
      <c r="I176" s="1">
        <v>3.0</v>
      </c>
      <c r="J176" s="1" t="s">
        <v>49</v>
      </c>
      <c r="K176" s="1">
        <v>201939.0</v>
      </c>
      <c r="L176" s="2">
        <v>43731.0</v>
      </c>
      <c r="M176" s="2">
        <v>43737.0</v>
      </c>
      <c r="N176" s="2">
        <v>43731.0</v>
      </c>
      <c r="O176" s="2">
        <v>43737.0</v>
      </c>
      <c r="P176" s="1">
        <v>1.0</v>
      </c>
      <c r="Q176" s="1">
        <v>646.0</v>
      </c>
      <c r="R176" s="10">
        <f t="shared" si="1"/>
        <v>0.09630292188</v>
      </c>
      <c r="S176" s="11">
        <f t="shared" si="2"/>
        <v>2.985390578</v>
      </c>
      <c r="T176" s="1">
        <v>1.65</v>
      </c>
      <c r="U176" s="1">
        <v>0.0</v>
      </c>
      <c r="V176" s="1">
        <v>0.0</v>
      </c>
      <c r="W176" s="1">
        <v>6708.0</v>
      </c>
      <c r="X176" s="1">
        <v>115.61</v>
      </c>
      <c r="Y176" s="1">
        <v>31.0</v>
      </c>
      <c r="Z176" s="1">
        <v>1694.44</v>
      </c>
      <c r="AA176" s="1">
        <v>31.0</v>
      </c>
      <c r="AB176" s="1">
        <v>31.0</v>
      </c>
      <c r="AC176" s="1">
        <v>1694.44</v>
      </c>
      <c r="AD176" s="1">
        <v>1694.44</v>
      </c>
      <c r="AE176" s="1" t="s">
        <v>50</v>
      </c>
      <c r="AF176" s="11">
        <f t="shared" si="3"/>
        <v>0.004621347645</v>
      </c>
      <c r="AG176" s="11">
        <f t="shared" si="4"/>
        <v>0</v>
      </c>
      <c r="AH176" s="10">
        <f t="shared" si="5"/>
        <v>0</v>
      </c>
      <c r="AI176" s="12">
        <f t="shared" si="6"/>
        <v>1</v>
      </c>
      <c r="AJ176" s="11">
        <f t="shared" si="7"/>
        <v>0.0008280984164</v>
      </c>
      <c r="AK176" s="11">
        <f t="shared" si="8"/>
        <v>0</v>
      </c>
      <c r="AL176" s="11">
        <f t="shared" si="9"/>
        <v>-5.580674414</v>
      </c>
      <c r="AM176" s="13">
        <f t="shared" si="10"/>
        <v>0.5</v>
      </c>
      <c r="AN176" s="14">
        <f t="shared" si="11"/>
        <v>1.492695289</v>
      </c>
      <c r="AO176" s="14">
        <f t="shared" si="12"/>
        <v>10013</v>
      </c>
      <c r="AP176" s="15">
        <f t="shared" si="13"/>
        <v>10013</v>
      </c>
      <c r="AQ176" s="16">
        <f t="shared" si="14"/>
        <v>6708</v>
      </c>
      <c r="AR176" s="11" t="str">
        <f t="shared" si="15"/>
        <v/>
      </c>
    </row>
    <row r="177">
      <c r="A177" s="1" t="s">
        <v>44</v>
      </c>
      <c r="B177" s="1" t="s">
        <v>299</v>
      </c>
      <c r="C177" s="1">
        <v>1.24170767729247E14</v>
      </c>
      <c r="D177" s="1" t="s">
        <v>46</v>
      </c>
      <c r="E177" s="1" t="s">
        <v>47</v>
      </c>
      <c r="F177" s="1" t="s">
        <v>300</v>
      </c>
      <c r="G177" s="1">
        <v>43560.0</v>
      </c>
      <c r="H177" s="1">
        <v>43804.0</v>
      </c>
      <c r="I177" s="1">
        <v>3.0</v>
      </c>
      <c r="J177" s="1" t="s">
        <v>49</v>
      </c>
      <c r="K177" s="1">
        <v>201939.0</v>
      </c>
      <c r="L177" s="2">
        <v>43731.0</v>
      </c>
      <c r="M177" s="2">
        <v>43737.0</v>
      </c>
      <c r="N177" s="2">
        <v>43731.0</v>
      </c>
      <c r="O177" s="2">
        <v>43737.0</v>
      </c>
      <c r="P177" s="1">
        <v>1.0</v>
      </c>
      <c r="Q177" s="1">
        <v>557.0</v>
      </c>
      <c r="R177" s="10">
        <f t="shared" si="1"/>
        <v>0.06034669556</v>
      </c>
      <c r="S177" s="11">
        <f t="shared" si="2"/>
        <v>0.3620801733</v>
      </c>
      <c r="T177" s="1">
        <v>0.73</v>
      </c>
      <c r="U177" s="1">
        <v>0.0</v>
      </c>
      <c r="V177" s="1">
        <v>0.0</v>
      </c>
      <c r="W177" s="1">
        <v>9230.0</v>
      </c>
      <c r="X177" s="1">
        <v>85.91</v>
      </c>
      <c r="Y177" s="1">
        <v>6.0</v>
      </c>
      <c r="Z177" s="1">
        <v>393.67</v>
      </c>
      <c r="AA177" s="1">
        <v>6.0</v>
      </c>
      <c r="AB177" s="1">
        <v>6.0</v>
      </c>
      <c r="AC177" s="1">
        <v>393.67</v>
      </c>
      <c r="AD177" s="1">
        <v>393.67</v>
      </c>
      <c r="AE177" s="1" t="s">
        <v>50</v>
      </c>
      <c r="AF177" s="11">
        <f t="shared" si="3"/>
        <v>0.0006500541712</v>
      </c>
      <c r="AG177" s="11">
        <f t="shared" si="4"/>
        <v>0</v>
      </c>
      <c r="AH177" s="10">
        <f t="shared" si="5"/>
        <v>0</v>
      </c>
      <c r="AI177" s="12">
        <f t="shared" si="6"/>
        <v>1</v>
      </c>
      <c r="AJ177" s="11">
        <f t="shared" si="7"/>
        <v>0.0002652972332</v>
      </c>
      <c r="AK177" s="11">
        <f t="shared" si="8"/>
        <v>0</v>
      </c>
      <c r="AL177" s="11">
        <f t="shared" si="9"/>
        <v>-2.450286282</v>
      </c>
      <c r="AM177" s="13">
        <f t="shared" si="10"/>
        <v>0.5</v>
      </c>
      <c r="AN177" s="14">
        <f t="shared" si="11"/>
        <v>0.1810400867</v>
      </c>
      <c r="AO177" s="14">
        <f t="shared" si="12"/>
        <v>1671</v>
      </c>
      <c r="AP177" s="15">
        <f t="shared" si="13"/>
        <v>1671</v>
      </c>
      <c r="AQ177" s="16">
        <f t="shared" si="14"/>
        <v>9230</v>
      </c>
      <c r="AR177" s="11" t="str">
        <f t="shared" si="15"/>
        <v/>
      </c>
    </row>
    <row r="178">
      <c r="A178" s="1" t="s">
        <v>44</v>
      </c>
      <c r="B178" s="1" t="s">
        <v>301</v>
      </c>
      <c r="C178" s="1">
        <v>1.24170767729247E14</v>
      </c>
      <c r="D178" s="1" t="s">
        <v>46</v>
      </c>
      <c r="E178" s="1" t="s">
        <v>47</v>
      </c>
      <c r="F178" s="1" t="s">
        <v>85</v>
      </c>
      <c r="G178" s="1">
        <v>43560.0</v>
      </c>
      <c r="H178" s="1">
        <v>43804.0</v>
      </c>
      <c r="I178" s="1">
        <v>3.0</v>
      </c>
      <c r="J178" s="1" t="s">
        <v>49</v>
      </c>
      <c r="K178" s="1">
        <v>201939.0</v>
      </c>
      <c r="L178" s="2">
        <v>43731.0</v>
      </c>
      <c r="M178" s="2">
        <v>43737.0</v>
      </c>
      <c r="N178" s="2">
        <v>43731.0</v>
      </c>
      <c r="O178" s="2">
        <v>43737.0</v>
      </c>
      <c r="P178" s="1">
        <v>1.0</v>
      </c>
      <c r="Q178" s="1">
        <v>13972.0</v>
      </c>
      <c r="R178" s="10">
        <f t="shared" si="1"/>
        <v>0.2920568562</v>
      </c>
      <c r="S178" s="11">
        <f t="shared" si="2"/>
        <v>7.009364548</v>
      </c>
      <c r="T178" s="1">
        <v>15.97</v>
      </c>
      <c r="U178" s="1">
        <v>0.0</v>
      </c>
      <c r="V178" s="1">
        <v>0.0</v>
      </c>
      <c r="W178" s="1">
        <v>47840.0</v>
      </c>
      <c r="X178" s="1">
        <v>375.299999999999</v>
      </c>
      <c r="Y178" s="1">
        <v>24.0</v>
      </c>
      <c r="Z178" s="1">
        <v>1251.05</v>
      </c>
      <c r="AA178" s="1">
        <v>24.0</v>
      </c>
      <c r="AB178" s="1">
        <v>24.0</v>
      </c>
      <c r="AC178" s="1">
        <v>1251.05</v>
      </c>
      <c r="AD178" s="1">
        <v>1251.05</v>
      </c>
      <c r="AE178" s="1" t="s">
        <v>50</v>
      </c>
      <c r="AF178" s="11">
        <f t="shared" si="3"/>
        <v>0.0005016722408</v>
      </c>
      <c r="AG178" s="11">
        <f t="shared" si="4"/>
        <v>0</v>
      </c>
      <c r="AH178" s="10">
        <f t="shared" si="5"/>
        <v>0</v>
      </c>
      <c r="AI178" s="12">
        <f t="shared" si="6"/>
        <v>1</v>
      </c>
      <c r="AJ178" s="11">
        <f t="shared" si="7"/>
        <v>0.0001023777276</v>
      </c>
      <c r="AK178" s="11">
        <f t="shared" si="8"/>
        <v>0</v>
      </c>
      <c r="AL178" s="11">
        <f t="shared" si="9"/>
        <v>-4.900208789</v>
      </c>
      <c r="AM178" s="13">
        <f t="shared" si="10"/>
        <v>0.5</v>
      </c>
      <c r="AN178" s="14">
        <f t="shared" si="11"/>
        <v>3.504682274</v>
      </c>
      <c r="AO178" s="14">
        <f t="shared" si="12"/>
        <v>167664</v>
      </c>
      <c r="AP178" s="15">
        <f t="shared" si="13"/>
        <v>167664</v>
      </c>
      <c r="AQ178" s="16">
        <f t="shared" si="14"/>
        <v>47840</v>
      </c>
      <c r="AR178" s="11" t="str">
        <f t="shared" si="15"/>
        <v/>
      </c>
    </row>
    <row r="179">
      <c r="A179" s="1" t="s">
        <v>44</v>
      </c>
      <c r="B179" s="1" t="s">
        <v>302</v>
      </c>
      <c r="C179" s="1">
        <v>1.24170767729247E14</v>
      </c>
      <c r="D179" s="1" t="s">
        <v>46</v>
      </c>
      <c r="E179" s="1" t="s">
        <v>47</v>
      </c>
      <c r="F179" s="1" t="s">
        <v>68</v>
      </c>
      <c r="G179" s="1">
        <v>43560.0</v>
      </c>
      <c r="H179" s="1">
        <v>43804.0</v>
      </c>
      <c r="I179" s="1">
        <v>3.0</v>
      </c>
      <c r="J179" s="1" t="s">
        <v>49</v>
      </c>
      <c r="K179" s="1">
        <v>201939.0</v>
      </c>
      <c r="L179" s="2">
        <v>43731.0</v>
      </c>
      <c r="M179" s="2">
        <v>43737.0</v>
      </c>
      <c r="N179" s="2">
        <v>43731.0</v>
      </c>
      <c r="O179" s="2">
        <v>43737.0</v>
      </c>
      <c r="P179" s="1">
        <v>1.0</v>
      </c>
      <c r="Q179" s="1">
        <v>189.0</v>
      </c>
      <c r="R179" s="10">
        <f t="shared" si="1"/>
        <v>0.08638025594</v>
      </c>
      <c r="S179" s="11">
        <f t="shared" si="2"/>
        <v>2.505027422</v>
      </c>
      <c r="T179" s="1">
        <v>1.1</v>
      </c>
      <c r="U179" s="1">
        <v>0.0</v>
      </c>
      <c r="V179" s="1">
        <v>0.0</v>
      </c>
      <c r="W179" s="1">
        <v>2188.0</v>
      </c>
      <c r="X179" s="1">
        <v>249.4</v>
      </c>
      <c r="Y179" s="1">
        <v>29.0</v>
      </c>
      <c r="Z179" s="1">
        <v>1843.87</v>
      </c>
      <c r="AA179" s="1">
        <v>29.0</v>
      </c>
      <c r="AB179" s="1">
        <v>29.0</v>
      </c>
      <c r="AC179" s="1">
        <v>1843.87</v>
      </c>
      <c r="AD179" s="1">
        <v>1843.87</v>
      </c>
      <c r="AE179" s="1" t="s">
        <v>50</v>
      </c>
      <c r="AF179" s="11">
        <f t="shared" si="3"/>
        <v>0.01325411335</v>
      </c>
      <c r="AG179" s="11">
        <f t="shared" si="4"/>
        <v>0</v>
      </c>
      <c r="AH179" s="10">
        <f t="shared" si="5"/>
        <v>0</v>
      </c>
      <c r="AI179" s="12">
        <f t="shared" si="6"/>
        <v>1</v>
      </c>
      <c r="AJ179" s="11">
        <f t="shared" si="7"/>
        <v>0.002444861962</v>
      </c>
      <c r="AK179" s="11">
        <f t="shared" si="8"/>
        <v>0</v>
      </c>
      <c r="AL179" s="11">
        <f t="shared" si="9"/>
        <v>-5.421211321</v>
      </c>
      <c r="AM179" s="13">
        <f t="shared" si="10"/>
        <v>0.5</v>
      </c>
      <c r="AN179" s="14">
        <f t="shared" si="11"/>
        <v>1.252513711</v>
      </c>
      <c r="AO179" s="14">
        <f t="shared" si="12"/>
        <v>2740.5</v>
      </c>
      <c r="AP179" s="15">
        <f t="shared" si="13"/>
        <v>2740.5</v>
      </c>
      <c r="AQ179" s="16">
        <f t="shared" si="14"/>
        <v>2188</v>
      </c>
      <c r="AR179" s="11" t="str">
        <f t="shared" si="15"/>
        <v/>
      </c>
    </row>
    <row r="180">
      <c r="A180" s="1" t="s">
        <v>53</v>
      </c>
      <c r="B180" s="1" t="s">
        <v>303</v>
      </c>
      <c r="C180" s="1">
        <v>1.24170767729247E14</v>
      </c>
      <c r="D180" s="1" t="s">
        <v>46</v>
      </c>
      <c r="E180" s="1" t="s">
        <v>55</v>
      </c>
      <c r="F180" s="1" t="s">
        <v>64</v>
      </c>
      <c r="G180" s="1">
        <v>43560.0</v>
      </c>
      <c r="H180" s="1">
        <v>43804.0</v>
      </c>
      <c r="I180" s="1">
        <v>3.0</v>
      </c>
      <c r="J180" s="1" t="s">
        <v>49</v>
      </c>
      <c r="K180" s="1">
        <v>201940.0</v>
      </c>
      <c r="L180" s="2">
        <v>43738.0</v>
      </c>
      <c r="M180" s="2">
        <v>43744.0</v>
      </c>
      <c r="N180" s="2">
        <v>43738.0</v>
      </c>
      <c r="O180" s="2">
        <v>43744.0</v>
      </c>
      <c r="P180" s="1">
        <v>1.0</v>
      </c>
      <c r="Q180" s="1">
        <v>2120.0</v>
      </c>
      <c r="R180" s="10">
        <f t="shared" si="1"/>
        <v>0.06968183013</v>
      </c>
      <c r="S180" s="11">
        <f t="shared" si="2"/>
        <v>10.66132001</v>
      </c>
      <c r="T180" s="1">
        <v>10.7599999999999</v>
      </c>
      <c r="U180" s="1">
        <v>3.0</v>
      </c>
      <c r="V180" s="1">
        <v>213.9</v>
      </c>
      <c r="W180" s="1">
        <v>30424.0</v>
      </c>
      <c r="X180" s="1">
        <v>2127.91</v>
      </c>
      <c r="Y180" s="1">
        <v>153.0</v>
      </c>
      <c r="Z180" s="1">
        <v>12917.94</v>
      </c>
      <c r="AA180" s="1">
        <v>153.0</v>
      </c>
      <c r="AB180" s="1">
        <v>109.947169811295</v>
      </c>
      <c r="AC180" s="1">
        <v>12917.94</v>
      </c>
      <c r="AD180" s="1">
        <v>9282.94733851058</v>
      </c>
      <c r="AE180" s="1" t="s">
        <v>50</v>
      </c>
      <c r="AF180" s="11">
        <f t="shared" si="3"/>
        <v>0.005028924533</v>
      </c>
      <c r="AG180" s="11">
        <f t="shared" si="4"/>
        <v>0.00141509434</v>
      </c>
      <c r="AH180" s="10">
        <f t="shared" si="5"/>
        <v>43.05283019</v>
      </c>
      <c r="AI180" s="12">
        <f t="shared" si="6"/>
        <v>0.718608953</v>
      </c>
      <c r="AJ180" s="11">
        <f t="shared" si="7"/>
        <v>0.0004055408722</v>
      </c>
      <c r="AK180" s="11">
        <f t="shared" si="8"/>
        <v>0.0008164268236</v>
      </c>
      <c r="AL180" s="11">
        <f t="shared" si="9"/>
        <v>-3.964268013</v>
      </c>
      <c r="AM180" s="13">
        <f t="shared" si="10"/>
        <v>0.00003681075125</v>
      </c>
      <c r="AN180" s="14">
        <f t="shared" si="11"/>
        <v>10.66132001</v>
      </c>
      <c r="AO180" s="14">
        <f t="shared" si="12"/>
        <v>324360</v>
      </c>
      <c r="AP180" s="15">
        <f t="shared" si="13"/>
        <v>233088</v>
      </c>
      <c r="AQ180" s="16">
        <f t="shared" si="14"/>
        <v>21862.95879</v>
      </c>
      <c r="AR180" s="11">
        <f t="shared" si="15"/>
        <v>1</v>
      </c>
    </row>
    <row r="181">
      <c r="A181" s="1" t="s">
        <v>44</v>
      </c>
      <c r="B181" s="1" t="s">
        <v>304</v>
      </c>
      <c r="C181" s="1">
        <v>1.24170767729247E14</v>
      </c>
      <c r="D181" s="1" t="s">
        <v>46</v>
      </c>
      <c r="E181" s="1" t="s">
        <v>47</v>
      </c>
      <c r="F181" s="1" t="s">
        <v>48</v>
      </c>
      <c r="G181" s="1">
        <v>43560.0</v>
      </c>
      <c r="H181" s="1">
        <v>43804.0</v>
      </c>
      <c r="I181" s="1">
        <v>3.0</v>
      </c>
      <c r="J181" s="1" t="s">
        <v>49</v>
      </c>
      <c r="K181" s="1">
        <v>201940.0</v>
      </c>
      <c r="L181" s="2">
        <v>43738.0</v>
      </c>
      <c r="M181" s="2">
        <v>43744.0</v>
      </c>
      <c r="N181" s="2">
        <v>43738.0</v>
      </c>
      <c r="O181" s="2">
        <v>43744.0</v>
      </c>
      <c r="P181" s="1">
        <v>1.0</v>
      </c>
      <c r="Q181" s="1">
        <v>1336.0</v>
      </c>
      <c r="R181" s="10">
        <f t="shared" si="1"/>
        <v>0.06282919488</v>
      </c>
      <c r="S181" s="11">
        <f t="shared" si="2"/>
        <v>0.5026335591</v>
      </c>
      <c r="T181" s="1">
        <v>2.08</v>
      </c>
      <c r="U181" s="1">
        <v>0.0</v>
      </c>
      <c r="V181" s="1">
        <v>0.0</v>
      </c>
      <c r="W181" s="1">
        <v>21264.0</v>
      </c>
      <c r="X181" s="1">
        <v>168.92</v>
      </c>
      <c r="Y181" s="1">
        <v>8.0</v>
      </c>
      <c r="Z181" s="1">
        <v>423.43</v>
      </c>
      <c r="AA181" s="1">
        <v>8.0</v>
      </c>
      <c r="AB181" s="1">
        <v>8.0</v>
      </c>
      <c r="AC181" s="1">
        <v>423.43</v>
      </c>
      <c r="AD181" s="1">
        <v>423.43</v>
      </c>
      <c r="AE181" s="1" t="s">
        <v>50</v>
      </c>
      <c r="AF181" s="11">
        <f t="shared" si="3"/>
        <v>0.0003762227239</v>
      </c>
      <c r="AG181" s="11">
        <f t="shared" si="4"/>
        <v>0</v>
      </c>
      <c r="AH181" s="10">
        <f t="shared" si="5"/>
        <v>0</v>
      </c>
      <c r="AI181" s="12">
        <f t="shared" si="6"/>
        <v>1</v>
      </c>
      <c r="AJ181" s="11">
        <f t="shared" si="7"/>
        <v>0.0001329897957</v>
      </c>
      <c r="AK181" s="11">
        <f t="shared" si="8"/>
        <v>0</v>
      </c>
      <c r="AL181" s="11">
        <f t="shared" si="9"/>
        <v>-2.828959334</v>
      </c>
      <c r="AM181" s="13">
        <f t="shared" si="10"/>
        <v>0.5</v>
      </c>
      <c r="AN181" s="14">
        <f t="shared" si="11"/>
        <v>0.2513167795</v>
      </c>
      <c r="AO181" s="14">
        <f t="shared" si="12"/>
        <v>5344</v>
      </c>
      <c r="AP181" s="15">
        <f t="shared" si="13"/>
        <v>5344</v>
      </c>
      <c r="AQ181" s="16">
        <f t="shared" si="14"/>
        <v>21264</v>
      </c>
      <c r="AR181" s="11" t="str">
        <f t="shared" si="15"/>
        <v/>
      </c>
    </row>
    <row r="182">
      <c r="A182" s="1" t="s">
        <v>44</v>
      </c>
      <c r="B182" s="1" t="s">
        <v>305</v>
      </c>
      <c r="C182" s="1">
        <v>1.24170767729247E14</v>
      </c>
      <c r="D182" s="1" t="s">
        <v>46</v>
      </c>
      <c r="E182" s="1" t="s">
        <v>47</v>
      </c>
      <c r="F182" s="1" t="s">
        <v>264</v>
      </c>
      <c r="G182" s="1">
        <v>43560.0</v>
      </c>
      <c r="H182" s="1">
        <v>43804.0</v>
      </c>
      <c r="I182" s="1">
        <v>3.0</v>
      </c>
      <c r="J182" s="1" t="s">
        <v>49</v>
      </c>
      <c r="K182" s="1">
        <v>201940.0</v>
      </c>
      <c r="L182" s="2">
        <v>43738.0</v>
      </c>
      <c r="M182" s="2">
        <v>43744.0</v>
      </c>
      <c r="N182" s="2">
        <v>43738.0</v>
      </c>
      <c r="O182" s="2">
        <v>43744.0</v>
      </c>
      <c r="P182" s="1">
        <v>1.0</v>
      </c>
      <c r="Q182" s="1">
        <v>38257.0</v>
      </c>
      <c r="R182" s="10">
        <f t="shared" si="1"/>
        <v>0.6337297906</v>
      </c>
      <c r="S182" s="11">
        <f t="shared" si="2"/>
        <v>33.5876789</v>
      </c>
      <c r="T182" s="1">
        <v>37.47</v>
      </c>
      <c r="U182" s="1">
        <v>5.0</v>
      </c>
      <c r="V182" s="1">
        <v>199.09</v>
      </c>
      <c r="W182" s="1">
        <v>60368.0</v>
      </c>
      <c r="X182" s="1">
        <v>659.27</v>
      </c>
      <c r="Y182" s="1">
        <v>53.0</v>
      </c>
      <c r="Z182" s="1">
        <v>3941.67</v>
      </c>
      <c r="AA182" s="1">
        <v>53.0</v>
      </c>
      <c r="AB182" s="1">
        <v>45.11020205446</v>
      </c>
      <c r="AC182" s="1">
        <v>3941.67</v>
      </c>
      <c r="AD182" s="1">
        <v>3354.89679494345</v>
      </c>
      <c r="AE182" s="1" t="s">
        <v>50</v>
      </c>
      <c r="AF182" s="11">
        <f t="shared" si="3"/>
        <v>0.000877948582</v>
      </c>
      <c r="AG182" s="11">
        <f t="shared" si="4"/>
        <v>0.0001306950362</v>
      </c>
      <c r="AH182" s="10">
        <f t="shared" si="5"/>
        <v>7.889797945</v>
      </c>
      <c r="AI182" s="12">
        <f t="shared" si="6"/>
        <v>0.8511358878</v>
      </c>
      <c r="AJ182" s="11">
        <f t="shared" si="7"/>
        <v>0.0001205425624</v>
      </c>
      <c r="AK182" s="11">
        <f t="shared" si="8"/>
        <v>0.00005844477746</v>
      </c>
      <c r="AL182" s="11">
        <f t="shared" si="9"/>
        <v>-5.578025642</v>
      </c>
      <c r="AM182" s="13">
        <f t="shared" si="10"/>
        <v>0.00000001216318979</v>
      </c>
      <c r="AN182" s="14">
        <f t="shared" si="11"/>
        <v>33.5876789</v>
      </c>
      <c r="AO182" s="14">
        <f t="shared" si="12"/>
        <v>2027621</v>
      </c>
      <c r="AP182" s="15">
        <f t="shared" si="13"/>
        <v>1725781</v>
      </c>
      <c r="AQ182" s="16">
        <f t="shared" si="14"/>
        <v>51381.37128</v>
      </c>
      <c r="AR182" s="11">
        <f t="shared" si="15"/>
        <v>1</v>
      </c>
    </row>
    <row r="183">
      <c r="A183" s="1" t="s">
        <v>53</v>
      </c>
      <c r="B183" s="1" t="s">
        <v>306</v>
      </c>
      <c r="C183" s="1">
        <v>1.24170767729247E14</v>
      </c>
      <c r="D183" s="1" t="s">
        <v>46</v>
      </c>
      <c r="E183" s="1" t="s">
        <v>55</v>
      </c>
      <c r="F183" s="1" t="s">
        <v>221</v>
      </c>
      <c r="G183" s="1">
        <v>43560.0</v>
      </c>
      <c r="H183" s="1">
        <v>43804.0</v>
      </c>
      <c r="I183" s="1">
        <v>3.0</v>
      </c>
      <c r="J183" s="1" t="s">
        <v>49</v>
      </c>
      <c r="K183" s="1">
        <v>201940.0</v>
      </c>
      <c r="L183" s="2">
        <v>43738.0</v>
      </c>
      <c r="M183" s="2">
        <v>43744.0</v>
      </c>
      <c r="N183" s="2">
        <v>43738.0</v>
      </c>
      <c r="O183" s="2">
        <v>43744.0</v>
      </c>
      <c r="P183" s="1">
        <v>1.0</v>
      </c>
      <c r="Q183" s="1">
        <v>94912.0</v>
      </c>
      <c r="R183" s="10">
        <f t="shared" si="1"/>
        <v>0.3564903846</v>
      </c>
      <c r="S183" s="11">
        <f t="shared" si="2"/>
        <v>229.2233173</v>
      </c>
      <c r="T183" s="1">
        <v>112.35</v>
      </c>
      <c r="U183" s="1">
        <v>22.0</v>
      </c>
      <c r="V183" s="1">
        <v>1216.56</v>
      </c>
      <c r="W183" s="1">
        <v>266240.0</v>
      </c>
      <c r="X183" s="1">
        <v>5626.84</v>
      </c>
      <c r="Y183" s="1">
        <v>643.0</v>
      </c>
      <c r="Z183" s="1">
        <v>36755.59</v>
      </c>
      <c r="AA183" s="1">
        <v>643.0</v>
      </c>
      <c r="AB183" s="1">
        <v>581.287255562729</v>
      </c>
      <c r="AC183" s="1">
        <v>36755.59</v>
      </c>
      <c r="AD183" s="1">
        <v>33227.9254085363</v>
      </c>
      <c r="AE183" s="1" t="s">
        <v>50</v>
      </c>
      <c r="AF183" s="11">
        <f t="shared" si="3"/>
        <v>0.002415114183</v>
      </c>
      <c r="AG183" s="11">
        <f t="shared" si="4"/>
        <v>0.0002317936615</v>
      </c>
      <c r="AH183" s="10">
        <f t="shared" si="5"/>
        <v>61.71274444</v>
      </c>
      <c r="AI183" s="12">
        <f t="shared" si="6"/>
        <v>0.9040237256</v>
      </c>
      <c r="AJ183" s="11">
        <f t="shared" si="7"/>
        <v>0.00009512772534</v>
      </c>
      <c r="AK183" s="11">
        <f t="shared" si="8"/>
        <v>0.00004941284689</v>
      </c>
      <c r="AL183" s="11">
        <f t="shared" si="9"/>
        <v>-20.36761691</v>
      </c>
      <c r="AM183" s="13">
        <f t="shared" si="10"/>
        <v>0</v>
      </c>
      <c r="AN183" s="14">
        <f t="shared" si="11"/>
        <v>229.2233173</v>
      </c>
      <c r="AO183" s="14">
        <f t="shared" si="12"/>
        <v>61028416</v>
      </c>
      <c r="AP183" s="15">
        <f t="shared" si="13"/>
        <v>55171136</v>
      </c>
      <c r="AQ183" s="16">
        <f t="shared" si="14"/>
        <v>240687.2767</v>
      </c>
      <c r="AR183" s="11">
        <f t="shared" si="15"/>
        <v>1</v>
      </c>
    </row>
    <row r="184">
      <c r="A184" s="1" t="s">
        <v>53</v>
      </c>
      <c r="B184" s="1" t="s">
        <v>307</v>
      </c>
      <c r="C184" s="1">
        <v>1.24170767729247E14</v>
      </c>
      <c r="D184" s="1" t="s">
        <v>46</v>
      </c>
      <c r="E184" s="1" t="s">
        <v>55</v>
      </c>
      <c r="F184" s="1" t="s">
        <v>56</v>
      </c>
      <c r="G184" s="1">
        <v>43560.0</v>
      </c>
      <c r="H184" s="1">
        <v>43804.0</v>
      </c>
      <c r="I184" s="1">
        <v>3.0</v>
      </c>
      <c r="J184" s="1" t="s">
        <v>49</v>
      </c>
      <c r="K184" s="1">
        <v>201940.0</v>
      </c>
      <c r="L184" s="2">
        <v>43738.0</v>
      </c>
      <c r="M184" s="2">
        <v>43744.0</v>
      </c>
      <c r="N184" s="2">
        <v>43738.0</v>
      </c>
      <c r="O184" s="2">
        <v>43744.0</v>
      </c>
      <c r="P184" s="1">
        <v>1.0</v>
      </c>
      <c r="Q184" s="1">
        <v>1947.0</v>
      </c>
      <c r="R184" s="10">
        <f t="shared" si="1"/>
        <v>0.05488836265</v>
      </c>
      <c r="S184" s="11">
        <f t="shared" si="2"/>
        <v>8.562584574</v>
      </c>
      <c r="T184" s="1">
        <v>7.5</v>
      </c>
      <c r="U184" s="1">
        <v>8.0</v>
      </c>
      <c r="V184" s="1">
        <v>360.32</v>
      </c>
      <c r="W184" s="1">
        <v>35472.0</v>
      </c>
      <c r="X184" s="1">
        <v>2369.47999999999</v>
      </c>
      <c r="Y184" s="1">
        <v>156.0</v>
      </c>
      <c r="Z184" s="1">
        <v>9450.14</v>
      </c>
      <c r="AA184" s="1">
        <v>156.0</v>
      </c>
      <c r="AB184" s="1">
        <v>10.249614791832</v>
      </c>
      <c r="AC184" s="1">
        <v>9450.14</v>
      </c>
      <c r="AD184" s="1">
        <v>620.899325185149</v>
      </c>
      <c r="AE184" s="1" t="s">
        <v>50</v>
      </c>
      <c r="AF184" s="11">
        <f t="shared" si="3"/>
        <v>0.004397834912</v>
      </c>
      <c r="AG184" s="11">
        <f t="shared" si="4"/>
        <v>0.004108885465</v>
      </c>
      <c r="AH184" s="10">
        <f t="shared" si="5"/>
        <v>145.7503852</v>
      </c>
      <c r="AI184" s="12">
        <f t="shared" si="6"/>
        <v>0.06570265892</v>
      </c>
      <c r="AJ184" s="11">
        <f t="shared" si="7"/>
        <v>0.0003513334817</v>
      </c>
      <c r="AK184" s="11">
        <f t="shared" si="8"/>
        <v>0.001449722805</v>
      </c>
      <c r="AL184" s="11">
        <f t="shared" si="9"/>
        <v>-0.1937064286</v>
      </c>
      <c r="AM184" s="13">
        <f t="shared" si="10"/>
        <v>0.4232028789</v>
      </c>
      <c r="AN184" s="14">
        <f t="shared" si="11"/>
        <v>4.966299053</v>
      </c>
      <c r="AO184" s="14">
        <f t="shared" si="12"/>
        <v>176164.56</v>
      </c>
      <c r="AP184" s="15">
        <f t="shared" si="13"/>
        <v>11574.48</v>
      </c>
      <c r="AQ184" s="16">
        <f t="shared" si="14"/>
        <v>2330.604717</v>
      </c>
      <c r="AR184" s="11" t="str">
        <f t="shared" si="15"/>
        <v/>
      </c>
    </row>
    <row r="185">
      <c r="A185" s="1" t="s">
        <v>44</v>
      </c>
      <c r="B185" s="1" t="s">
        <v>308</v>
      </c>
      <c r="C185" s="1">
        <v>1.24170767729247E14</v>
      </c>
      <c r="D185" s="1" t="s">
        <v>46</v>
      </c>
      <c r="E185" s="1" t="s">
        <v>47</v>
      </c>
      <c r="F185" s="1" t="s">
        <v>215</v>
      </c>
      <c r="G185" s="1">
        <v>43560.0</v>
      </c>
      <c r="H185" s="1">
        <v>43804.0</v>
      </c>
      <c r="I185" s="1">
        <v>3.0</v>
      </c>
      <c r="J185" s="1" t="s">
        <v>49</v>
      </c>
      <c r="K185" s="1">
        <v>201940.0</v>
      </c>
      <c r="L185" s="2">
        <v>43738.0</v>
      </c>
      <c r="M185" s="2">
        <v>43744.0</v>
      </c>
      <c r="N185" s="2">
        <v>43738.0</v>
      </c>
      <c r="O185" s="2">
        <v>43744.0</v>
      </c>
      <c r="P185" s="1">
        <v>1.0</v>
      </c>
      <c r="Q185" s="1">
        <v>66.0</v>
      </c>
      <c r="R185" s="10">
        <f t="shared" si="1"/>
        <v>0.1545667447</v>
      </c>
      <c r="S185" s="11">
        <f t="shared" si="2"/>
        <v>1</v>
      </c>
      <c r="T185" s="1">
        <v>0.09</v>
      </c>
      <c r="U185" s="1">
        <v>0.0</v>
      </c>
      <c r="V185" s="1">
        <v>0.0</v>
      </c>
      <c r="W185" s="1">
        <v>427.0</v>
      </c>
      <c r="X185" s="1">
        <v>4.47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 t="s">
        <v>50</v>
      </c>
      <c r="AF185" s="11">
        <f t="shared" si="3"/>
        <v>0</v>
      </c>
      <c r="AG185" s="11">
        <f t="shared" si="4"/>
        <v>0</v>
      </c>
      <c r="AH185" s="10">
        <f t="shared" si="5"/>
        <v>0</v>
      </c>
      <c r="AI185" s="12">
        <f t="shared" si="6"/>
        <v>0</v>
      </c>
      <c r="AJ185" s="11">
        <f t="shared" si="7"/>
        <v>0</v>
      </c>
      <c r="AK185" s="11">
        <f t="shared" si="8"/>
        <v>0</v>
      </c>
      <c r="AL185" s="11" t="str">
        <f t="shared" si="9"/>
        <v>#DIV/0!</v>
      </c>
      <c r="AM185" s="13">
        <f t="shared" si="10"/>
        <v>0.5</v>
      </c>
      <c r="AN185" s="14">
        <f t="shared" si="11"/>
        <v>0.5</v>
      </c>
      <c r="AO185" s="14">
        <f t="shared" si="12"/>
        <v>213.5</v>
      </c>
      <c r="AP185" s="15">
        <f t="shared" si="13"/>
        <v>0</v>
      </c>
      <c r="AQ185" s="16">
        <f t="shared" si="14"/>
        <v>0</v>
      </c>
      <c r="AR185" s="11" t="str">
        <f t="shared" si="15"/>
        <v/>
      </c>
    </row>
    <row r="186">
      <c r="A186" s="1" t="s">
        <v>44</v>
      </c>
      <c r="B186" s="1" t="s">
        <v>309</v>
      </c>
      <c r="C186" s="1">
        <v>1.24170767729247E14</v>
      </c>
      <c r="D186" s="1" t="s">
        <v>46</v>
      </c>
      <c r="E186" s="1" t="s">
        <v>47</v>
      </c>
      <c r="F186" s="1" t="s">
        <v>103</v>
      </c>
      <c r="G186" s="1">
        <v>43560.0</v>
      </c>
      <c r="H186" s="1">
        <v>43804.0</v>
      </c>
      <c r="I186" s="1">
        <v>3.0</v>
      </c>
      <c r="J186" s="1" t="s">
        <v>49</v>
      </c>
      <c r="K186" s="1">
        <v>201940.0</v>
      </c>
      <c r="L186" s="2">
        <v>43738.0</v>
      </c>
      <c r="M186" s="2">
        <v>43744.0</v>
      </c>
      <c r="N186" s="2">
        <v>43738.0</v>
      </c>
      <c r="O186" s="2">
        <v>43744.0</v>
      </c>
      <c r="P186" s="1">
        <v>1.0</v>
      </c>
      <c r="Q186" s="1">
        <v>5062.0</v>
      </c>
      <c r="R186" s="10">
        <f t="shared" si="1"/>
        <v>0.04485043947</v>
      </c>
      <c r="S186" s="11">
        <f t="shared" si="2"/>
        <v>2.780727247</v>
      </c>
      <c r="T186" s="1">
        <v>11.18</v>
      </c>
      <c r="U186" s="1">
        <v>1.0</v>
      </c>
      <c r="V186" s="1">
        <v>59.99</v>
      </c>
      <c r="W186" s="1">
        <v>112864.0</v>
      </c>
      <c r="X186" s="1">
        <v>1304.19</v>
      </c>
      <c r="Y186" s="1">
        <v>62.0</v>
      </c>
      <c r="Z186" s="1">
        <v>3244.45</v>
      </c>
      <c r="AA186" s="1">
        <v>62.0</v>
      </c>
      <c r="AB186" s="1">
        <v>39.703674436872</v>
      </c>
      <c r="AC186" s="1">
        <v>3244.45</v>
      </c>
      <c r="AD186" s="1">
        <v>2077.68687946305</v>
      </c>
      <c r="AE186" s="1" t="s">
        <v>50</v>
      </c>
      <c r="AF186" s="11">
        <f t="shared" si="3"/>
        <v>0.0005493337114</v>
      </c>
      <c r="AG186" s="11">
        <f t="shared" si="4"/>
        <v>0.0001975503753</v>
      </c>
      <c r="AH186" s="10">
        <f t="shared" si="5"/>
        <v>22.29632556</v>
      </c>
      <c r="AI186" s="12">
        <f t="shared" si="6"/>
        <v>0.6403818458</v>
      </c>
      <c r="AJ186" s="11">
        <f t="shared" si="7"/>
        <v>0.00006974628622</v>
      </c>
      <c r="AK186" s="11">
        <f t="shared" si="8"/>
        <v>0.0001975308613</v>
      </c>
      <c r="AL186" s="11">
        <f t="shared" si="9"/>
        <v>-1.679295713</v>
      </c>
      <c r="AM186" s="13">
        <f t="shared" si="10"/>
        <v>0.04654721302</v>
      </c>
      <c r="AN186" s="14">
        <f t="shared" si="11"/>
        <v>2.641690885</v>
      </c>
      <c r="AO186" s="14">
        <f t="shared" si="12"/>
        <v>298151.8</v>
      </c>
      <c r="AP186" s="15">
        <f t="shared" si="13"/>
        <v>190931</v>
      </c>
      <c r="AQ186" s="16">
        <f t="shared" si="14"/>
        <v>72276.05664</v>
      </c>
      <c r="AR186" s="11">
        <f t="shared" si="15"/>
        <v>0.95</v>
      </c>
    </row>
    <row r="187">
      <c r="A187" s="1" t="s">
        <v>44</v>
      </c>
      <c r="B187" s="1" t="s">
        <v>310</v>
      </c>
      <c r="C187" s="1">
        <v>1.24170767729247E14</v>
      </c>
      <c r="D187" s="1" t="s">
        <v>46</v>
      </c>
      <c r="E187" s="1" t="s">
        <v>47</v>
      </c>
      <c r="F187" s="1" t="s">
        <v>225</v>
      </c>
      <c r="G187" s="1">
        <v>43560.0</v>
      </c>
      <c r="H187" s="1">
        <v>43804.0</v>
      </c>
      <c r="I187" s="1">
        <v>3.0</v>
      </c>
      <c r="J187" s="1" t="s">
        <v>49</v>
      </c>
      <c r="K187" s="1">
        <v>201940.0</v>
      </c>
      <c r="L187" s="2">
        <v>43738.0</v>
      </c>
      <c r="M187" s="2">
        <v>43744.0</v>
      </c>
      <c r="N187" s="2">
        <v>43738.0</v>
      </c>
      <c r="O187" s="2">
        <v>43744.0</v>
      </c>
      <c r="P187" s="1">
        <v>1.0</v>
      </c>
      <c r="Q187" s="1">
        <v>4770.0</v>
      </c>
      <c r="R187" s="10">
        <f t="shared" si="1"/>
        <v>0.07870248152</v>
      </c>
      <c r="S187" s="11">
        <f t="shared" si="2"/>
        <v>32.18931494</v>
      </c>
      <c r="T187" s="1">
        <v>11.21</v>
      </c>
      <c r="U187" s="1">
        <v>11.0</v>
      </c>
      <c r="V187" s="1">
        <v>736.9</v>
      </c>
      <c r="W187" s="1">
        <v>60608.0</v>
      </c>
      <c r="X187" s="1">
        <v>2598.47</v>
      </c>
      <c r="Y187" s="1">
        <v>409.0</v>
      </c>
      <c r="Z187" s="1">
        <v>22109.97</v>
      </c>
      <c r="AA187" s="1">
        <v>409.0</v>
      </c>
      <c r="AB187" s="1">
        <v>269.233123689357</v>
      </c>
      <c r="AC187" s="1">
        <v>22109.97</v>
      </c>
      <c r="AD187" s="1">
        <v>14554.3674517799</v>
      </c>
      <c r="AE187" s="1" t="s">
        <v>50</v>
      </c>
      <c r="AF187" s="11">
        <f t="shared" si="3"/>
        <v>0.006748284055</v>
      </c>
      <c r="AG187" s="11">
        <f t="shared" si="4"/>
        <v>0.002306079665</v>
      </c>
      <c r="AH187" s="10">
        <f t="shared" si="5"/>
        <v>139.7668763</v>
      </c>
      <c r="AI187" s="12">
        <f t="shared" si="6"/>
        <v>0.6582716961</v>
      </c>
      <c r="AJ187" s="11">
        <f t="shared" si="7"/>
        <v>0.0003325533775</v>
      </c>
      <c r="AK187" s="11">
        <f t="shared" si="8"/>
        <v>0.0006945069984</v>
      </c>
      <c r="AL187" s="11">
        <f t="shared" si="9"/>
        <v>-5.768942295</v>
      </c>
      <c r="AM187" s="13">
        <f t="shared" si="10"/>
        <v>0.000000003988530839</v>
      </c>
      <c r="AN187" s="14">
        <f t="shared" si="11"/>
        <v>32.18931494</v>
      </c>
      <c r="AO187" s="14">
        <f t="shared" si="12"/>
        <v>1950930</v>
      </c>
      <c r="AP187" s="15">
        <f t="shared" si="13"/>
        <v>1284242</v>
      </c>
      <c r="AQ187" s="16">
        <f t="shared" si="14"/>
        <v>39896.53095</v>
      </c>
      <c r="AR187" s="11">
        <f t="shared" si="15"/>
        <v>1</v>
      </c>
    </row>
    <row r="188">
      <c r="A188" s="1" t="s">
        <v>44</v>
      </c>
      <c r="B188" s="1" t="s">
        <v>311</v>
      </c>
      <c r="C188" s="1">
        <v>1.24170767729247E14</v>
      </c>
      <c r="D188" s="1" t="s">
        <v>46</v>
      </c>
      <c r="E188" s="1" t="s">
        <v>47</v>
      </c>
      <c r="F188" s="1" t="s">
        <v>296</v>
      </c>
      <c r="G188" s="1">
        <v>43560.0</v>
      </c>
      <c r="H188" s="1">
        <v>43804.0</v>
      </c>
      <c r="I188" s="1">
        <v>3.0</v>
      </c>
      <c r="J188" s="1" t="s">
        <v>49</v>
      </c>
      <c r="K188" s="1">
        <v>201940.0</v>
      </c>
      <c r="L188" s="2">
        <v>43738.0</v>
      </c>
      <c r="M188" s="2">
        <v>43744.0</v>
      </c>
      <c r="N188" s="2">
        <v>43738.0</v>
      </c>
      <c r="O188" s="2">
        <v>43744.0</v>
      </c>
      <c r="P188" s="1">
        <v>1.0</v>
      </c>
      <c r="Q188" s="1">
        <v>40609.0</v>
      </c>
      <c r="R188" s="10">
        <f t="shared" si="1"/>
        <v>0.950585206</v>
      </c>
      <c r="S188" s="11">
        <f t="shared" si="2"/>
        <v>57.03511236</v>
      </c>
      <c r="T188" s="1">
        <v>40.5299999999999</v>
      </c>
      <c r="U188" s="1">
        <v>3.0</v>
      </c>
      <c r="V188" s="1">
        <v>181.92</v>
      </c>
      <c r="W188" s="1">
        <v>42720.0</v>
      </c>
      <c r="X188" s="1">
        <v>663.64</v>
      </c>
      <c r="Y188" s="1">
        <v>60.0</v>
      </c>
      <c r="Z188" s="1">
        <v>3246.75</v>
      </c>
      <c r="AA188" s="1">
        <v>60.0</v>
      </c>
      <c r="AB188" s="1">
        <v>56.84404934862</v>
      </c>
      <c r="AC188" s="1">
        <v>3246.75</v>
      </c>
      <c r="AD188" s="1">
        <v>3075.97362037719</v>
      </c>
      <c r="AE188" s="1" t="s">
        <v>50</v>
      </c>
      <c r="AF188" s="11">
        <f t="shared" si="3"/>
        <v>0.001404494382</v>
      </c>
      <c r="AG188" s="11">
        <f t="shared" si="4"/>
        <v>0.00007387524933</v>
      </c>
      <c r="AH188" s="10">
        <f t="shared" si="5"/>
        <v>3.155950651</v>
      </c>
      <c r="AI188" s="12">
        <f t="shared" si="6"/>
        <v>0.9474008225</v>
      </c>
      <c r="AJ188" s="11">
        <f t="shared" si="7"/>
        <v>0.0001811920692</v>
      </c>
      <c r="AK188" s="11">
        <f t="shared" si="8"/>
        <v>0.0000426503196</v>
      </c>
      <c r="AL188" s="11">
        <f t="shared" si="9"/>
        <v>-7.148329329</v>
      </c>
      <c r="AM188" s="13">
        <f t="shared" si="10"/>
        <v>0</v>
      </c>
      <c r="AN188" s="14">
        <f t="shared" si="11"/>
        <v>57.03511236</v>
      </c>
      <c r="AO188" s="14">
        <f t="shared" si="12"/>
        <v>2436540</v>
      </c>
      <c r="AP188" s="15">
        <f t="shared" si="13"/>
        <v>2308380</v>
      </c>
      <c r="AQ188" s="16">
        <f t="shared" si="14"/>
        <v>40472.96314</v>
      </c>
      <c r="AR188" s="11">
        <f t="shared" si="15"/>
        <v>1</v>
      </c>
    </row>
    <row r="189">
      <c r="A189" s="1" t="s">
        <v>53</v>
      </c>
      <c r="B189" s="1" t="s">
        <v>312</v>
      </c>
      <c r="C189" s="1">
        <v>1.24170767729247E14</v>
      </c>
      <c r="D189" s="1" t="s">
        <v>46</v>
      </c>
      <c r="E189" s="1" t="s">
        <v>55</v>
      </c>
      <c r="F189" s="1" t="s">
        <v>62</v>
      </c>
      <c r="G189" s="1">
        <v>43560.0</v>
      </c>
      <c r="H189" s="1">
        <v>43804.0</v>
      </c>
      <c r="I189" s="1">
        <v>3.0</v>
      </c>
      <c r="J189" s="1" t="s">
        <v>49</v>
      </c>
      <c r="K189" s="1">
        <v>201940.0</v>
      </c>
      <c r="L189" s="2">
        <v>43738.0</v>
      </c>
      <c r="M189" s="2">
        <v>43744.0</v>
      </c>
      <c r="N189" s="2">
        <v>43738.0</v>
      </c>
      <c r="O189" s="2">
        <v>43744.0</v>
      </c>
      <c r="P189" s="1">
        <v>1.0</v>
      </c>
      <c r="Q189" s="1">
        <v>409.0</v>
      </c>
      <c r="R189" s="10">
        <f t="shared" si="1"/>
        <v>0.06885521886</v>
      </c>
      <c r="S189" s="11">
        <f t="shared" si="2"/>
        <v>9.364309764</v>
      </c>
      <c r="T189" s="1">
        <v>2.45</v>
      </c>
      <c r="U189" s="1">
        <v>4.0</v>
      </c>
      <c r="V189" s="1">
        <v>236.7</v>
      </c>
      <c r="W189" s="1">
        <v>5940.0</v>
      </c>
      <c r="X189" s="1">
        <v>1041.17</v>
      </c>
      <c r="Y189" s="1">
        <v>136.0</v>
      </c>
      <c r="Z189" s="1">
        <v>7691.57</v>
      </c>
      <c r="AA189" s="1">
        <v>136.0</v>
      </c>
      <c r="AB189" s="1">
        <v>77.9070904644399</v>
      </c>
      <c r="AC189" s="1">
        <v>7691.57</v>
      </c>
      <c r="AD189" s="1">
        <v>4406.08705737921</v>
      </c>
      <c r="AE189" s="1" t="s">
        <v>50</v>
      </c>
      <c r="AF189" s="11">
        <f t="shared" si="3"/>
        <v>0.0228956229</v>
      </c>
      <c r="AG189" s="11">
        <f t="shared" si="4"/>
        <v>0.0097799511</v>
      </c>
      <c r="AH189" s="10">
        <f t="shared" si="5"/>
        <v>58.09290954</v>
      </c>
      <c r="AI189" s="12">
        <f t="shared" si="6"/>
        <v>0.5728462534</v>
      </c>
      <c r="AJ189" s="11">
        <f t="shared" si="7"/>
        <v>0.001940678027</v>
      </c>
      <c r="AK189" s="11">
        <f t="shared" si="8"/>
        <v>0.004866004937</v>
      </c>
      <c r="AL189" s="11">
        <f t="shared" si="9"/>
        <v>-2.503600178</v>
      </c>
      <c r="AM189" s="13">
        <f t="shared" si="10"/>
        <v>0.006146843604</v>
      </c>
      <c r="AN189" s="14">
        <f t="shared" si="11"/>
        <v>9.270666667</v>
      </c>
      <c r="AO189" s="14">
        <f t="shared" si="12"/>
        <v>55067.76</v>
      </c>
      <c r="AP189" s="15">
        <f t="shared" si="13"/>
        <v>31545.36</v>
      </c>
      <c r="AQ189" s="16">
        <f t="shared" si="14"/>
        <v>3402.706745</v>
      </c>
      <c r="AR189" s="11">
        <f t="shared" si="15"/>
        <v>0.99</v>
      </c>
    </row>
    <row r="190">
      <c r="A190" s="1" t="s">
        <v>53</v>
      </c>
      <c r="B190" s="1" t="s">
        <v>313</v>
      </c>
      <c r="C190" s="1">
        <v>1.24170767729247E14</v>
      </c>
      <c r="D190" s="1" t="s">
        <v>46</v>
      </c>
      <c r="E190" s="1" t="s">
        <v>55</v>
      </c>
      <c r="F190" s="1" t="s">
        <v>281</v>
      </c>
      <c r="G190" s="1">
        <v>43560.0</v>
      </c>
      <c r="H190" s="1">
        <v>43804.0</v>
      </c>
      <c r="I190" s="1">
        <v>3.0</v>
      </c>
      <c r="J190" s="1" t="s">
        <v>49</v>
      </c>
      <c r="K190" s="1">
        <v>201940.0</v>
      </c>
      <c r="L190" s="2">
        <v>43738.0</v>
      </c>
      <c r="M190" s="2">
        <v>43744.0</v>
      </c>
      <c r="N190" s="2">
        <v>43738.0</v>
      </c>
      <c r="O190" s="2">
        <v>43744.0</v>
      </c>
      <c r="P190" s="1">
        <v>1.0</v>
      </c>
      <c r="Q190" s="1">
        <v>24944.0</v>
      </c>
      <c r="R190" s="10">
        <f t="shared" si="1"/>
        <v>0.09275345074</v>
      </c>
      <c r="S190" s="11">
        <f t="shared" si="2"/>
        <v>21.79706092</v>
      </c>
      <c r="T190" s="1">
        <v>28.22</v>
      </c>
      <c r="U190" s="1">
        <v>1.0</v>
      </c>
      <c r="V190" s="1">
        <v>20.0</v>
      </c>
      <c r="W190" s="1">
        <v>268928.0</v>
      </c>
      <c r="X190" s="1">
        <v>2911.21</v>
      </c>
      <c r="Y190" s="1">
        <v>235.0</v>
      </c>
      <c r="Z190" s="1">
        <v>17650.6</v>
      </c>
      <c r="AA190" s="1">
        <v>235.0</v>
      </c>
      <c r="AB190" s="1">
        <v>224.218729954845</v>
      </c>
      <c r="AC190" s="1">
        <v>17650.6</v>
      </c>
      <c r="AD190" s="1">
        <v>16840.8302763446</v>
      </c>
      <c r="AE190" s="1" t="s">
        <v>50</v>
      </c>
      <c r="AF190" s="11">
        <f t="shared" si="3"/>
        <v>0.0008738398382</v>
      </c>
      <c r="AG190" s="11">
        <f t="shared" si="4"/>
        <v>0.00004008980115</v>
      </c>
      <c r="AH190" s="10">
        <f t="shared" si="5"/>
        <v>10.78127004</v>
      </c>
      <c r="AI190" s="12">
        <f t="shared" si="6"/>
        <v>0.9541222551</v>
      </c>
      <c r="AJ190" s="11">
        <f t="shared" si="7"/>
        <v>0.00005697811458</v>
      </c>
      <c r="AK190" s="11">
        <f t="shared" si="8"/>
        <v>0.00004008899755</v>
      </c>
      <c r="AL190" s="11">
        <f t="shared" si="9"/>
        <v>-11.96747109</v>
      </c>
      <c r="AM190" s="13">
        <f t="shared" si="10"/>
        <v>0</v>
      </c>
      <c r="AN190" s="14">
        <f t="shared" si="11"/>
        <v>21.79706092</v>
      </c>
      <c r="AO190" s="14">
        <f t="shared" si="12"/>
        <v>5861840</v>
      </c>
      <c r="AP190" s="15">
        <f t="shared" si="13"/>
        <v>5592912</v>
      </c>
      <c r="AQ190" s="16">
        <f t="shared" si="14"/>
        <v>256590.1898</v>
      </c>
      <c r="AR190" s="11">
        <f t="shared" si="15"/>
        <v>1</v>
      </c>
    </row>
    <row r="191">
      <c r="A191" s="1" t="s">
        <v>44</v>
      </c>
      <c r="B191" s="1" t="s">
        <v>314</v>
      </c>
      <c r="C191" s="1">
        <v>1.24170767729247E14</v>
      </c>
      <c r="D191" s="1" t="s">
        <v>46</v>
      </c>
      <c r="E191" s="1" t="s">
        <v>47</v>
      </c>
      <c r="F191" s="1" t="s">
        <v>217</v>
      </c>
      <c r="G191" s="1">
        <v>43560.0</v>
      </c>
      <c r="H191" s="1">
        <v>43804.0</v>
      </c>
      <c r="I191" s="1">
        <v>3.0</v>
      </c>
      <c r="J191" s="1" t="s">
        <v>49</v>
      </c>
      <c r="K191" s="1">
        <v>201940.0</v>
      </c>
      <c r="L191" s="2">
        <v>43738.0</v>
      </c>
      <c r="M191" s="2">
        <v>43744.0</v>
      </c>
      <c r="N191" s="2">
        <v>43738.0</v>
      </c>
      <c r="O191" s="2">
        <v>43744.0</v>
      </c>
      <c r="P191" s="1">
        <v>1.0</v>
      </c>
      <c r="Q191" s="1">
        <v>7154.0</v>
      </c>
      <c r="R191" s="10">
        <f t="shared" si="1"/>
        <v>0.08971207865</v>
      </c>
      <c r="S191" s="11">
        <f t="shared" si="2"/>
        <v>6.728405899</v>
      </c>
      <c r="T191" s="1">
        <v>7.41</v>
      </c>
      <c r="U191" s="1">
        <v>0.0</v>
      </c>
      <c r="V191" s="1">
        <v>0.0</v>
      </c>
      <c r="W191" s="1">
        <v>79744.0</v>
      </c>
      <c r="X191" s="1">
        <v>671.98</v>
      </c>
      <c r="Y191" s="1">
        <v>75.0</v>
      </c>
      <c r="Z191" s="1">
        <v>5544.92</v>
      </c>
      <c r="AA191" s="1">
        <v>75.0</v>
      </c>
      <c r="AB191" s="1">
        <v>75.0</v>
      </c>
      <c r="AC191" s="1">
        <v>5544.92</v>
      </c>
      <c r="AD191" s="1">
        <v>5544.92</v>
      </c>
      <c r="AE191" s="1" t="s">
        <v>50</v>
      </c>
      <c r="AF191" s="11">
        <f t="shared" si="3"/>
        <v>0.0009405096308</v>
      </c>
      <c r="AG191" s="11">
        <f t="shared" si="4"/>
        <v>0</v>
      </c>
      <c r="AH191" s="10">
        <f t="shared" si="5"/>
        <v>0</v>
      </c>
      <c r="AI191" s="12">
        <f t="shared" si="6"/>
        <v>1</v>
      </c>
      <c r="AJ191" s="11">
        <f t="shared" si="7"/>
        <v>0.0001085496157</v>
      </c>
      <c r="AK191" s="11">
        <f t="shared" si="8"/>
        <v>0</v>
      </c>
      <c r="AL191" s="11">
        <f t="shared" si="9"/>
        <v>-8.664329439</v>
      </c>
      <c r="AM191" s="13">
        <f t="shared" si="10"/>
        <v>0.5</v>
      </c>
      <c r="AN191" s="14">
        <f t="shared" si="11"/>
        <v>3.364202949</v>
      </c>
      <c r="AO191" s="14">
        <f t="shared" si="12"/>
        <v>268275</v>
      </c>
      <c r="AP191" s="15">
        <f t="shared" si="13"/>
        <v>268275</v>
      </c>
      <c r="AQ191" s="16">
        <f t="shared" si="14"/>
        <v>79744</v>
      </c>
      <c r="AR191" s="11" t="str">
        <f t="shared" si="15"/>
        <v/>
      </c>
    </row>
    <row r="192">
      <c r="A192" s="1" t="s">
        <v>44</v>
      </c>
      <c r="B192" s="1" t="s">
        <v>315</v>
      </c>
      <c r="C192" s="1">
        <v>1.24170767729247E14</v>
      </c>
      <c r="D192" s="1" t="s">
        <v>46</v>
      </c>
      <c r="E192" s="1" t="s">
        <v>47</v>
      </c>
      <c r="F192" s="1" t="s">
        <v>272</v>
      </c>
      <c r="G192" s="1">
        <v>43560.0</v>
      </c>
      <c r="H192" s="1">
        <v>43804.0</v>
      </c>
      <c r="I192" s="1">
        <v>3.0</v>
      </c>
      <c r="J192" s="1" t="s">
        <v>49</v>
      </c>
      <c r="K192" s="1">
        <v>201940.0</v>
      </c>
      <c r="L192" s="2">
        <v>43738.0</v>
      </c>
      <c r="M192" s="2">
        <v>43744.0</v>
      </c>
      <c r="N192" s="2">
        <v>43738.0</v>
      </c>
      <c r="O192" s="2">
        <v>43744.0</v>
      </c>
      <c r="P192" s="1">
        <v>1.0</v>
      </c>
      <c r="Q192" s="1">
        <v>1542.0</v>
      </c>
      <c r="R192" s="10">
        <f t="shared" si="1"/>
        <v>0.03841171782</v>
      </c>
      <c r="S192" s="11">
        <f t="shared" si="2"/>
        <v>0.8066460741</v>
      </c>
      <c r="T192" s="1">
        <v>2.04</v>
      </c>
      <c r="U192" s="1">
        <v>0.0</v>
      </c>
      <c r="V192" s="1">
        <v>0.0</v>
      </c>
      <c r="W192" s="1">
        <v>40144.0</v>
      </c>
      <c r="X192" s="1">
        <v>380.869999999999</v>
      </c>
      <c r="Y192" s="1">
        <v>21.0</v>
      </c>
      <c r="Z192" s="1">
        <v>1415.4</v>
      </c>
      <c r="AA192" s="1">
        <v>21.0</v>
      </c>
      <c r="AB192" s="1">
        <v>21.0</v>
      </c>
      <c r="AC192" s="1">
        <v>1415.4</v>
      </c>
      <c r="AD192" s="1">
        <v>1415.4</v>
      </c>
      <c r="AE192" s="1" t="s">
        <v>50</v>
      </c>
      <c r="AF192" s="11">
        <f t="shared" si="3"/>
        <v>0.0005231167796</v>
      </c>
      <c r="AG192" s="11">
        <f t="shared" si="4"/>
        <v>0</v>
      </c>
      <c r="AH192" s="10">
        <f t="shared" si="5"/>
        <v>0</v>
      </c>
      <c r="AI192" s="12">
        <f t="shared" si="6"/>
        <v>1</v>
      </c>
      <c r="AJ192" s="11">
        <f t="shared" si="7"/>
        <v>0.0001141235783</v>
      </c>
      <c r="AK192" s="11">
        <f t="shared" si="8"/>
        <v>0</v>
      </c>
      <c r="AL192" s="11">
        <f t="shared" si="9"/>
        <v>-4.583774777</v>
      </c>
      <c r="AM192" s="13">
        <f t="shared" si="10"/>
        <v>0.5</v>
      </c>
      <c r="AN192" s="14">
        <f t="shared" si="11"/>
        <v>0.4033230371</v>
      </c>
      <c r="AO192" s="14">
        <f t="shared" si="12"/>
        <v>16191</v>
      </c>
      <c r="AP192" s="15">
        <f t="shared" si="13"/>
        <v>16191</v>
      </c>
      <c r="AQ192" s="16">
        <f t="shared" si="14"/>
        <v>40144</v>
      </c>
      <c r="AR192" s="11" t="str">
        <f t="shared" si="15"/>
        <v/>
      </c>
    </row>
    <row r="193">
      <c r="A193" s="1" t="s">
        <v>44</v>
      </c>
      <c r="B193" s="1" t="s">
        <v>316</v>
      </c>
      <c r="C193" s="1">
        <v>1.24170767729247E14</v>
      </c>
      <c r="D193" s="1" t="s">
        <v>46</v>
      </c>
      <c r="E193" s="1" t="s">
        <v>47</v>
      </c>
      <c r="F193" s="1" t="s">
        <v>68</v>
      </c>
      <c r="G193" s="1">
        <v>43560.0</v>
      </c>
      <c r="H193" s="1">
        <v>43804.0</v>
      </c>
      <c r="I193" s="1">
        <v>3.0</v>
      </c>
      <c r="J193" s="1" t="s">
        <v>49</v>
      </c>
      <c r="K193" s="1">
        <v>201940.0</v>
      </c>
      <c r="L193" s="2">
        <v>43738.0</v>
      </c>
      <c r="M193" s="2">
        <v>43744.0</v>
      </c>
      <c r="N193" s="2">
        <v>43738.0</v>
      </c>
      <c r="O193" s="2">
        <v>43744.0</v>
      </c>
      <c r="P193" s="1">
        <v>1.0</v>
      </c>
      <c r="Q193" s="1">
        <v>106.0</v>
      </c>
      <c r="R193" s="10">
        <f t="shared" si="1"/>
        <v>0.06713109563</v>
      </c>
      <c r="S193" s="11">
        <f t="shared" si="2"/>
        <v>1.07409753</v>
      </c>
      <c r="T193" s="1">
        <v>0.61</v>
      </c>
      <c r="U193" s="1">
        <v>1.0</v>
      </c>
      <c r="V193" s="1">
        <v>58.99</v>
      </c>
      <c r="W193" s="1">
        <v>1579.0</v>
      </c>
      <c r="X193" s="1">
        <v>180.69</v>
      </c>
      <c r="Y193" s="1">
        <v>16.0</v>
      </c>
      <c r="Z193" s="1">
        <v>948.23</v>
      </c>
      <c r="AA193" s="1">
        <v>16.0</v>
      </c>
      <c r="AB193" s="1">
        <v>1.103773584896</v>
      </c>
      <c r="AC193" s="1">
        <v>948.23</v>
      </c>
      <c r="AD193" s="1">
        <v>65.4144516503708</v>
      </c>
      <c r="AE193" s="1" t="s">
        <v>50</v>
      </c>
      <c r="AF193" s="11">
        <f t="shared" si="3"/>
        <v>0.01013299557</v>
      </c>
      <c r="AG193" s="11">
        <f t="shared" si="4"/>
        <v>0.009433962264</v>
      </c>
      <c r="AH193" s="10">
        <f t="shared" si="5"/>
        <v>14.89622642</v>
      </c>
      <c r="AI193" s="12">
        <f t="shared" si="6"/>
        <v>0.06898584906</v>
      </c>
      <c r="AJ193" s="11">
        <f t="shared" si="7"/>
        <v>0.002520381513</v>
      </c>
      <c r="AK193" s="11">
        <f t="shared" si="8"/>
        <v>0.009389356992</v>
      </c>
      <c r="AL193" s="11">
        <f t="shared" si="9"/>
        <v>-0.07190408943</v>
      </c>
      <c r="AM193" s="13">
        <f t="shared" si="10"/>
        <v>0.4713391178</v>
      </c>
      <c r="AN193" s="14">
        <f t="shared" si="11"/>
        <v>0.5692716909</v>
      </c>
      <c r="AO193" s="14">
        <f t="shared" si="12"/>
        <v>898.88</v>
      </c>
      <c r="AP193" s="15">
        <f t="shared" si="13"/>
        <v>62.01</v>
      </c>
      <c r="AQ193" s="16">
        <f t="shared" si="14"/>
        <v>108.9286557</v>
      </c>
      <c r="AR193" s="11" t="str">
        <f t="shared" si="15"/>
        <v/>
      </c>
    </row>
    <row r="194">
      <c r="A194" s="1" t="s">
        <v>44</v>
      </c>
      <c r="B194" s="1" t="s">
        <v>317</v>
      </c>
      <c r="C194" s="1">
        <v>1.24170767729247E14</v>
      </c>
      <c r="D194" s="1" t="s">
        <v>46</v>
      </c>
      <c r="E194" s="1" t="s">
        <v>47</v>
      </c>
      <c r="F194" s="1" t="s">
        <v>239</v>
      </c>
      <c r="G194" s="1">
        <v>43560.0</v>
      </c>
      <c r="H194" s="1">
        <v>43804.0</v>
      </c>
      <c r="I194" s="1">
        <v>3.0</v>
      </c>
      <c r="J194" s="1" t="s">
        <v>49</v>
      </c>
      <c r="K194" s="1">
        <v>201940.0</v>
      </c>
      <c r="L194" s="2">
        <v>43738.0</v>
      </c>
      <c r="M194" s="2">
        <v>43744.0</v>
      </c>
      <c r="N194" s="2">
        <v>43738.0</v>
      </c>
      <c r="O194" s="2">
        <v>43744.0</v>
      </c>
      <c r="P194" s="1">
        <v>1.0</v>
      </c>
      <c r="Q194" s="1">
        <v>19900.0</v>
      </c>
      <c r="R194" s="10">
        <f t="shared" si="1"/>
        <v>0.1912284748</v>
      </c>
      <c r="S194" s="11">
        <f t="shared" si="2"/>
        <v>15.48950646</v>
      </c>
      <c r="T194" s="1">
        <v>21.39</v>
      </c>
      <c r="U194" s="1">
        <v>3.0</v>
      </c>
      <c r="V194" s="1">
        <v>98.65</v>
      </c>
      <c r="W194" s="1">
        <v>104064.0</v>
      </c>
      <c r="X194" s="1">
        <v>1440.32</v>
      </c>
      <c r="Y194" s="1">
        <v>81.0</v>
      </c>
      <c r="Z194" s="1">
        <v>4852.76</v>
      </c>
      <c r="AA194" s="1">
        <v>81.0</v>
      </c>
      <c r="AB194" s="1">
        <v>65.311959799026</v>
      </c>
      <c r="AC194" s="1">
        <v>4852.76</v>
      </c>
      <c r="AD194" s="1">
        <v>3912.87982758421</v>
      </c>
      <c r="AE194" s="1" t="s">
        <v>50</v>
      </c>
      <c r="AF194" s="11">
        <f t="shared" si="3"/>
        <v>0.0007783671587</v>
      </c>
      <c r="AG194" s="11">
        <f t="shared" si="4"/>
        <v>0.0001507537688</v>
      </c>
      <c r="AH194" s="10">
        <f t="shared" si="5"/>
        <v>15.6880402</v>
      </c>
      <c r="AI194" s="12">
        <f t="shared" si="6"/>
        <v>0.8063204913</v>
      </c>
      <c r="AJ194" s="11">
        <f t="shared" si="7"/>
        <v>0.00008645157466</v>
      </c>
      <c r="AK194" s="11">
        <f t="shared" si="8"/>
        <v>0.00008703116814</v>
      </c>
      <c r="AL194" s="11">
        <f t="shared" si="9"/>
        <v>-5.116211561</v>
      </c>
      <c r="AM194" s="13">
        <f t="shared" si="10"/>
        <v>0.000000155866699</v>
      </c>
      <c r="AN194" s="14">
        <f t="shared" si="11"/>
        <v>15.48950646</v>
      </c>
      <c r="AO194" s="14">
        <f t="shared" si="12"/>
        <v>1611900</v>
      </c>
      <c r="AP194" s="15">
        <f t="shared" si="13"/>
        <v>1299708</v>
      </c>
      <c r="AQ194" s="16">
        <f t="shared" si="14"/>
        <v>83908.93561</v>
      </c>
      <c r="AR194" s="11">
        <f t="shared" si="15"/>
        <v>1</v>
      </c>
    </row>
    <row r="195">
      <c r="A195" s="1" t="s">
        <v>44</v>
      </c>
      <c r="B195" s="1" t="s">
        <v>318</v>
      </c>
      <c r="C195" s="1">
        <v>1.24170767729247E14</v>
      </c>
      <c r="D195" s="1" t="s">
        <v>46</v>
      </c>
      <c r="E195" s="1" t="s">
        <v>47</v>
      </c>
      <c r="F195" s="1" t="s">
        <v>300</v>
      </c>
      <c r="G195" s="1">
        <v>43560.0</v>
      </c>
      <c r="H195" s="1">
        <v>43804.0</v>
      </c>
      <c r="I195" s="1">
        <v>3.0</v>
      </c>
      <c r="J195" s="1" t="s">
        <v>49</v>
      </c>
      <c r="K195" s="1">
        <v>201940.0</v>
      </c>
      <c r="L195" s="2">
        <v>43738.0</v>
      </c>
      <c r="M195" s="2">
        <v>43744.0</v>
      </c>
      <c r="N195" s="2">
        <v>43738.0</v>
      </c>
      <c r="O195" s="2">
        <v>43744.0</v>
      </c>
      <c r="P195" s="1">
        <v>1.0</v>
      </c>
      <c r="Q195" s="1">
        <v>915.0</v>
      </c>
      <c r="R195" s="10">
        <f t="shared" si="1"/>
        <v>0.06618923611</v>
      </c>
      <c r="S195" s="11">
        <f t="shared" si="2"/>
        <v>1.257595486</v>
      </c>
      <c r="T195" s="1">
        <v>1.17</v>
      </c>
      <c r="U195" s="1">
        <v>0.0</v>
      </c>
      <c r="V195" s="1">
        <v>0.0</v>
      </c>
      <c r="W195" s="1">
        <v>13824.0</v>
      </c>
      <c r="X195" s="1">
        <v>150.41</v>
      </c>
      <c r="Y195" s="1">
        <v>19.0</v>
      </c>
      <c r="Z195" s="1">
        <v>1466.47</v>
      </c>
      <c r="AA195" s="1">
        <v>19.0</v>
      </c>
      <c r="AB195" s="1">
        <v>19.0</v>
      </c>
      <c r="AC195" s="1">
        <v>1466.47</v>
      </c>
      <c r="AD195" s="1">
        <v>1466.47</v>
      </c>
      <c r="AE195" s="1" t="s">
        <v>50</v>
      </c>
      <c r="AF195" s="11">
        <f t="shared" si="3"/>
        <v>0.001374421296</v>
      </c>
      <c r="AG195" s="11">
        <f t="shared" si="4"/>
        <v>0</v>
      </c>
      <c r="AH195" s="10">
        <f t="shared" si="5"/>
        <v>0</v>
      </c>
      <c r="AI195" s="12">
        <f t="shared" si="6"/>
        <v>1</v>
      </c>
      <c r="AJ195" s="11">
        <f t="shared" si="7"/>
        <v>0.0003150971088</v>
      </c>
      <c r="AK195" s="11">
        <f t="shared" si="8"/>
        <v>0</v>
      </c>
      <c r="AL195" s="11">
        <f t="shared" si="9"/>
        <v>-4.361897517</v>
      </c>
      <c r="AM195" s="13">
        <f t="shared" si="10"/>
        <v>0.5</v>
      </c>
      <c r="AN195" s="14">
        <f t="shared" si="11"/>
        <v>0.6287977431</v>
      </c>
      <c r="AO195" s="14">
        <f t="shared" si="12"/>
        <v>8692.5</v>
      </c>
      <c r="AP195" s="15">
        <f t="shared" si="13"/>
        <v>8692.5</v>
      </c>
      <c r="AQ195" s="16">
        <f t="shared" si="14"/>
        <v>13824</v>
      </c>
      <c r="AR195" s="11" t="str">
        <f t="shared" si="15"/>
        <v/>
      </c>
    </row>
    <row r="196">
      <c r="A196" s="1" t="s">
        <v>44</v>
      </c>
      <c r="B196" s="1" t="s">
        <v>319</v>
      </c>
      <c r="C196" s="1">
        <v>1.24170767729247E14</v>
      </c>
      <c r="D196" s="1" t="s">
        <v>46</v>
      </c>
      <c r="E196" s="1" t="s">
        <v>47</v>
      </c>
      <c r="F196" s="1" t="s">
        <v>72</v>
      </c>
      <c r="G196" s="1">
        <v>43560.0</v>
      </c>
      <c r="H196" s="1">
        <v>43804.0</v>
      </c>
      <c r="I196" s="1">
        <v>3.0</v>
      </c>
      <c r="J196" s="1" t="s">
        <v>49</v>
      </c>
      <c r="K196" s="1">
        <v>201940.0</v>
      </c>
      <c r="L196" s="2">
        <v>43738.0</v>
      </c>
      <c r="M196" s="2">
        <v>43744.0</v>
      </c>
      <c r="N196" s="2">
        <v>43738.0</v>
      </c>
      <c r="O196" s="2">
        <v>43744.0</v>
      </c>
      <c r="P196" s="1">
        <v>1.0</v>
      </c>
      <c r="Q196" s="1">
        <v>1674.0</v>
      </c>
      <c r="R196" s="10">
        <f t="shared" si="1"/>
        <v>0.06965712383</v>
      </c>
      <c r="S196" s="11">
        <f t="shared" si="2"/>
        <v>9.26439747</v>
      </c>
      <c r="T196" s="1">
        <v>9.57999999999999</v>
      </c>
      <c r="U196" s="1">
        <v>3.0</v>
      </c>
      <c r="V196" s="1">
        <v>213.9</v>
      </c>
      <c r="W196" s="1">
        <v>24032.0</v>
      </c>
      <c r="X196" s="1">
        <v>1948.26</v>
      </c>
      <c r="Y196" s="1">
        <v>133.0</v>
      </c>
      <c r="Z196" s="1">
        <v>11124.73</v>
      </c>
      <c r="AA196" s="1">
        <v>133.0</v>
      </c>
      <c r="AB196" s="1">
        <v>89.931899641549</v>
      </c>
      <c r="AC196" s="1">
        <v>11124.73</v>
      </c>
      <c r="AD196" s="1">
        <v>7522.31655563405</v>
      </c>
      <c r="AE196" s="1" t="s">
        <v>50</v>
      </c>
      <c r="AF196" s="11">
        <f t="shared" si="3"/>
        <v>0.005534287617</v>
      </c>
      <c r="AG196" s="11">
        <f t="shared" si="4"/>
        <v>0.001792114695</v>
      </c>
      <c r="AH196" s="10">
        <f t="shared" si="5"/>
        <v>43.06810036</v>
      </c>
      <c r="AI196" s="12">
        <f t="shared" si="6"/>
        <v>0.6761796966</v>
      </c>
      <c r="AJ196" s="11">
        <f t="shared" si="7"/>
        <v>0.0004785538474</v>
      </c>
      <c r="AK196" s="11">
        <f t="shared" si="8"/>
        <v>0.001033750355</v>
      </c>
      <c r="AL196" s="11">
        <f t="shared" si="9"/>
        <v>-3.28506878</v>
      </c>
      <c r="AM196" s="13">
        <f t="shared" si="10"/>
        <v>0.0005097873954</v>
      </c>
      <c r="AN196" s="14">
        <f t="shared" si="11"/>
        <v>9.26439747</v>
      </c>
      <c r="AO196" s="14">
        <f t="shared" si="12"/>
        <v>222642</v>
      </c>
      <c r="AP196" s="15">
        <f t="shared" si="13"/>
        <v>150546</v>
      </c>
      <c r="AQ196" s="16">
        <f t="shared" si="14"/>
        <v>16249.95047</v>
      </c>
      <c r="AR196" s="11">
        <f t="shared" si="15"/>
        <v>1</v>
      </c>
    </row>
    <row r="197">
      <c r="A197" s="1" t="s">
        <v>90</v>
      </c>
      <c r="B197" s="1" t="s">
        <v>320</v>
      </c>
      <c r="C197" s="1">
        <v>1.24170767729247E14</v>
      </c>
      <c r="D197" s="1" t="s">
        <v>46</v>
      </c>
      <c r="E197" s="1" t="s">
        <v>92</v>
      </c>
      <c r="F197" s="1" t="s">
        <v>93</v>
      </c>
      <c r="G197" s="1">
        <v>43560.0</v>
      </c>
      <c r="H197" s="1">
        <v>43804.0</v>
      </c>
      <c r="I197" s="1">
        <v>3.0</v>
      </c>
      <c r="J197" s="1" t="s">
        <v>49</v>
      </c>
      <c r="K197" s="1">
        <v>201940.0</v>
      </c>
      <c r="L197" s="2">
        <v>43738.0</v>
      </c>
      <c r="M197" s="2">
        <v>43744.0</v>
      </c>
      <c r="N197" s="2">
        <v>43738.0</v>
      </c>
      <c r="O197" s="2">
        <v>43744.0</v>
      </c>
      <c r="P197" s="1">
        <v>1.0</v>
      </c>
      <c r="Q197" s="1">
        <v>3494.0</v>
      </c>
      <c r="R197" s="10">
        <f t="shared" si="1"/>
        <v>0.05948651594</v>
      </c>
      <c r="S197" s="11">
        <f t="shared" si="2"/>
        <v>19.0356851</v>
      </c>
      <c r="T197" s="1">
        <v>14.9899999999999</v>
      </c>
      <c r="U197" s="1">
        <v>11.0</v>
      </c>
      <c r="V197" s="1">
        <v>653.57</v>
      </c>
      <c r="W197" s="1">
        <v>58736.0</v>
      </c>
      <c r="X197" s="1">
        <v>3495.85999999999</v>
      </c>
      <c r="Y197" s="1">
        <v>320.0</v>
      </c>
      <c r="Z197" s="1">
        <v>22657.7</v>
      </c>
      <c r="AA197" s="1">
        <v>320.0</v>
      </c>
      <c r="AB197" s="1">
        <v>135.08414424704</v>
      </c>
      <c r="AC197" s="1">
        <v>22657.7</v>
      </c>
      <c r="AD197" s="1">
        <v>9564.67504720674</v>
      </c>
      <c r="AE197" s="1" t="s">
        <v>50</v>
      </c>
      <c r="AF197" s="11">
        <f t="shared" si="3"/>
        <v>0.005448106783</v>
      </c>
      <c r="AG197" s="11">
        <f t="shared" si="4"/>
        <v>0.00314825415</v>
      </c>
      <c r="AH197" s="10">
        <f t="shared" si="5"/>
        <v>184.9158558</v>
      </c>
      <c r="AI197" s="12">
        <f t="shared" si="6"/>
        <v>0.4221379508</v>
      </c>
      <c r="AJ197" s="11">
        <f t="shared" si="7"/>
        <v>0.0003037276614</v>
      </c>
      <c r="AK197" s="11">
        <f t="shared" si="8"/>
        <v>0.0009477389485</v>
      </c>
      <c r="AL197" s="11">
        <f t="shared" si="9"/>
        <v>-2.310902511</v>
      </c>
      <c r="AM197" s="13">
        <f t="shared" si="10"/>
        <v>0.01041912018</v>
      </c>
      <c r="AN197" s="14">
        <f t="shared" si="11"/>
        <v>18.84532825</v>
      </c>
      <c r="AO197" s="14">
        <f t="shared" si="12"/>
        <v>1106899.2</v>
      </c>
      <c r="AP197" s="15">
        <f t="shared" si="13"/>
        <v>467264.16</v>
      </c>
      <c r="AQ197" s="16">
        <f t="shared" si="14"/>
        <v>24794.69468</v>
      </c>
      <c r="AR197" s="11">
        <f t="shared" si="15"/>
        <v>0.99</v>
      </c>
    </row>
    <row r="198">
      <c r="A198" s="1" t="s">
        <v>53</v>
      </c>
      <c r="B198" s="1" t="s">
        <v>321</v>
      </c>
      <c r="C198" s="1">
        <v>1.24170767729247E14</v>
      </c>
      <c r="D198" s="1" t="s">
        <v>46</v>
      </c>
      <c r="E198" s="1" t="s">
        <v>55</v>
      </c>
      <c r="F198" s="1" t="s">
        <v>66</v>
      </c>
      <c r="G198" s="1">
        <v>43560.0</v>
      </c>
      <c r="H198" s="1">
        <v>43804.0</v>
      </c>
      <c r="I198" s="1">
        <v>3.0</v>
      </c>
      <c r="J198" s="1" t="s">
        <v>49</v>
      </c>
      <c r="K198" s="1">
        <v>201940.0</v>
      </c>
      <c r="L198" s="2">
        <v>43738.0</v>
      </c>
      <c r="M198" s="2">
        <v>43744.0</v>
      </c>
      <c r="N198" s="2">
        <v>43738.0</v>
      </c>
      <c r="O198" s="2">
        <v>43744.0</v>
      </c>
      <c r="P198" s="1">
        <v>1.0</v>
      </c>
      <c r="Q198" s="1">
        <v>981.0</v>
      </c>
      <c r="R198" s="10">
        <f t="shared" si="1"/>
        <v>0.04714532872</v>
      </c>
      <c r="S198" s="11">
        <f t="shared" si="2"/>
        <v>2.027249135</v>
      </c>
      <c r="T198" s="1">
        <v>4.18</v>
      </c>
      <c r="U198" s="1">
        <v>0.0</v>
      </c>
      <c r="V198" s="1">
        <v>0.0</v>
      </c>
      <c r="W198" s="1">
        <v>20808.0</v>
      </c>
      <c r="X198" s="1">
        <v>772.03</v>
      </c>
      <c r="Y198" s="1">
        <v>43.0</v>
      </c>
      <c r="Z198" s="1">
        <v>2336.61</v>
      </c>
      <c r="AA198" s="1">
        <v>43.0</v>
      </c>
      <c r="AB198" s="1">
        <v>43.0</v>
      </c>
      <c r="AC198" s="1">
        <v>2336.61</v>
      </c>
      <c r="AD198" s="1">
        <v>2336.61</v>
      </c>
      <c r="AE198" s="1" t="s">
        <v>50</v>
      </c>
      <c r="AF198" s="11">
        <f t="shared" si="3"/>
        <v>0.00206651288</v>
      </c>
      <c r="AG198" s="11">
        <f t="shared" si="4"/>
        <v>0</v>
      </c>
      <c r="AH198" s="10">
        <f t="shared" si="5"/>
        <v>0</v>
      </c>
      <c r="AI198" s="12">
        <f t="shared" si="6"/>
        <v>1</v>
      </c>
      <c r="AJ198" s="11">
        <f t="shared" si="7"/>
        <v>0.0003148144706</v>
      </c>
      <c r="AK198" s="11">
        <f t="shared" si="8"/>
        <v>0</v>
      </c>
      <c r="AL198" s="11">
        <f t="shared" si="9"/>
        <v>-6.564224559</v>
      </c>
      <c r="AM198" s="13">
        <f t="shared" si="10"/>
        <v>0.5</v>
      </c>
      <c r="AN198" s="14">
        <f t="shared" si="11"/>
        <v>1.013624567</v>
      </c>
      <c r="AO198" s="14">
        <f t="shared" si="12"/>
        <v>21091.5</v>
      </c>
      <c r="AP198" s="15">
        <f t="shared" si="13"/>
        <v>21091.5</v>
      </c>
      <c r="AQ198" s="16">
        <f t="shared" si="14"/>
        <v>20808</v>
      </c>
      <c r="AR198" s="11" t="str">
        <f t="shared" si="15"/>
        <v/>
      </c>
    </row>
    <row r="199">
      <c r="A199" s="1" t="s">
        <v>44</v>
      </c>
      <c r="B199" s="1" t="s">
        <v>322</v>
      </c>
      <c r="C199" s="1">
        <v>1.24170767729247E14</v>
      </c>
      <c r="D199" s="1" t="s">
        <v>46</v>
      </c>
      <c r="E199" s="1" t="s">
        <v>47</v>
      </c>
      <c r="F199" s="1" t="s">
        <v>294</v>
      </c>
      <c r="G199" s="1">
        <v>43560.0</v>
      </c>
      <c r="H199" s="1">
        <v>43804.0</v>
      </c>
      <c r="I199" s="1">
        <v>3.0</v>
      </c>
      <c r="J199" s="1" t="s">
        <v>49</v>
      </c>
      <c r="K199" s="1">
        <v>201940.0</v>
      </c>
      <c r="L199" s="2">
        <v>43738.0</v>
      </c>
      <c r="M199" s="2">
        <v>43744.0</v>
      </c>
      <c r="N199" s="2">
        <v>43738.0</v>
      </c>
      <c r="O199" s="2">
        <v>43744.0</v>
      </c>
      <c r="P199" s="1">
        <v>1.0</v>
      </c>
      <c r="Q199" s="1">
        <v>3106.0</v>
      </c>
      <c r="R199" s="10">
        <f t="shared" si="1"/>
        <v>0.08429222753</v>
      </c>
      <c r="S199" s="11">
        <f t="shared" si="2"/>
        <v>3.118812419</v>
      </c>
      <c r="T199" s="1">
        <v>3.46</v>
      </c>
      <c r="U199" s="1">
        <v>0.0</v>
      </c>
      <c r="V199" s="1">
        <v>0.0</v>
      </c>
      <c r="W199" s="1">
        <v>36848.0</v>
      </c>
      <c r="X199" s="1">
        <v>381.09</v>
      </c>
      <c r="Y199" s="1">
        <v>37.0</v>
      </c>
      <c r="Z199" s="1">
        <v>2442.22</v>
      </c>
      <c r="AA199" s="1">
        <v>37.0</v>
      </c>
      <c r="AB199" s="1">
        <v>37.0</v>
      </c>
      <c r="AC199" s="1">
        <v>2442.22</v>
      </c>
      <c r="AD199" s="1">
        <v>2442.22</v>
      </c>
      <c r="AE199" s="1" t="s">
        <v>50</v>
      </c>
      <c r="AF199" s="11">
        <f t="shared" si="3"/>
        <v>0.001004125054</v>
      </c>
      <c r="AG199" s="11">
        <f t="shared" si="4"/>
        <v>0</v>
      </c>
      <c r="AH199" s="10">
        <f t="shared" si="5"/>
        <v>0</v>
      </c>
      <c r="AI199" s="12">
        <f t="shared" si="6"/>
        <v>1</v>
      </c>
      <c r="AJ199" s="11">
        <f t="shared" si="7"/>
        <v>0.0001649942422</v>
      </c>
      <c r="AK199" s="11">
        <f t="shared" si="8"/>
        <v>0</v>
      </c>
      <c r="AL199" s="11">
        <f t="shared" si="9"/>
        <v>-6.085818759</v>
      </c>
      <c r="AM199" s="13">
        <f t="shared" si="10"/>
        <v>0.5</v>
      </c>
      <c r="AN199" s="14">
        <f t="shared" si="11"/>
        <v>1.559406209</v>
      </c>
      <c r="AO199" s="14">
        <f t="shared" si="12"/>
        <v>57461</v>
      </c>
      <c r="AP199" s="15">
        <f t="shared" si="13"/>
        <v>57461</v>
      </c>
      <c r="AQ199" s="16">
        <f t="shared" si="14"/>
        <v>36848</v>
      </c>
      <c r="AR199" s="11" t="str">
        <f t="shared" si="15"/>
        <v/>
      </c>
    </row>
    <row r="200">
      <c r="A200" s="1" t="s">
        <v>53</v>
      </c>
      <c r="B200" s="1" t="s">
        <v>323</v>
      </c>
      <c r="C200" s="1">
        <v>1.24170767729247E14</v>
      </c>
      <c r="D200" s="1" t="s">
        <v>46</v>
      </c>
      <c r="E200" s="1" t="s">
        <v>55</v>
      </c>
      <c r="F200" s="1" t="s">
        <v>70</v>
      </c>
      <c r="G200" s="1">
        <v>43560.0</v>
      </c>
      <c r="H200" s="1">
        <v>43804.0</v>
      </c>
      <c r="I200" s="1">
        <v>3.0</v>
      </c>
      <c r="J200" s="1" t="s">
        <v>49</v>
      </c>
      <c r="K200" s="1">
        <v>201940.0</v>
      </c>
      <c r="L200" s="2">
        <v>43738.0</v>
      </c>
      <c r="M200" s="2">
        <v>43744.0</v>
      </c>
      <c r="N200" s="2">
        <v>43738.0</v>
      </c>
      <c r="O200" s="2">
        <v>43744.0</v>
      </c>
      <c r="P200" s="1">
        <v>1.0</v>
      </c>
      <c r="Q200" s="1">
        <v>700.0</v>
      </c>
      <c r="R200" s="10">
        <f t="shared" si="1"/>
        <v>0.05404570723</v>
      </c>
      <c r="S200" s="11">
        <f t="shared" si="2"/>
        <v>1.783508338</v>
      </c>
      <c r="T200" s="1">
        <v>1.57</v>
      </c>
      <c r="U200" s="1">
        <v>0.0</v>
      </c>
      <c r="V200" s="1">
        <v>0.0</v>
      </c>
      <c r="W200" s="1">
        <v>12952.0</v>
      </c>
      <c r="X200" s="1">
        <v>169.2</v>
      </c>
      <c r="Y200" s="1">
        <v>33.0</v>
      </c>
      <c r="Z200" s="1">
        <v>1542.31</v>
      </c>
      <c r="AA200" s="1">
        <v>33.0</v>
      </c>
      <c r="AB200" s="1">
        <v>33.0</v>
      </c>
      <c r="AC200" s="1">
        <v>1542.31</v>
      </c>
      <c r="AD200" s="1">
        <v>1542.31</v>
      </c>
      <c r="AE200" s="1" t="s">
        <v>50</v>
      </c>
      <c r="AF200" s="11">
        <f t="shared" si="3"/>
        <v>0.002547869055</v>
      </c>
      <c r="AG200" s="11">
        <f t="shared" si="4"/>
        <v>0</v>
      </c>
      <c r="AH200" s="10">
        <f t="shared" si="5"/>
        <v>0</v>
      </c>
      <c r="AI200" s="12">
        <f t="shared" si="6"/>
        <v>1</v>
      </c>
      <c r="AJ200" s="11">
        <f t="shared" si="7"/>
        <v>0.000442961688</v>
      </c>
      <c r="AK200" s="11">
        <f t="shared" si="8"/>
        <v>0</v>
      </c>
      <c r="AL200" s="11">
        <f t="shared" si="9"/>
        <v>-5.751894857</v>
      </c>
      <c r="AM200" s="13">
        <f t="shared" si="10"/>
        <v>0.5</v>
      </c>
      <c r="AN200" s="14">
        <f t="shared" si="11"/>
        <v>0.8917541692</v>
      </c>
      <c r="AO200" s="14">
        <f t="shared" si="12"/>
        <v>11550</v>
      </c>
      <c r="AP200" s="15">
        <f t="shared" si="13"/>
        <v>11550</v>
      </c>
      <c r="AQ200" s="16">
        <f t="shared" si="14"/>
        <v>12952</v>
      </c>
      <c r="AR200" s="11" t="str">
        <f t="shared" si="15"/>
        <v/>
      </c>
    </row>
    <row r="201">
      <c r="A201" s="1" t="s">
        <v>44</v>
      </c>
      <c r="B201" s="1" t="s">
        <v>324</v>
      </c>
      <c r="C201" s="1">
        <v>1.24170767729247E14</v>
      </c>
      <c r="D201" s="1" t="s">
        <v>46</v>
      </c>
      <c r="E201" s="1" t="s">
        <v>47</v>
      </c>
      <c r="F201" s="1" t="s">
        <v>105</v>
      </c>
      <c r="G201" s="1">
        <v>43560.0</v>
      </c>
      <c r="H201" s="1">
        <v>43804.0</v>
      </c>
      <c r="I201" s="1">
        <v>3.0</v>
      </c>
      <c r="J201" s="1" t="s">
        <v>49</v>
      </c>
      <c r="K201" s="1">
        <v>201940.0</v>
      </c>
      <c r="L201" s="2">
        <v>43738.0</v>
      </c>
      <c r="M201" s="2">
        <v>43744.0</v>
      </c>
      <c r="N201" s="2">
        <v>43738.0</v>
      </c>
      <c r="O201" s="2">
        <v>43744.0</v>
      </c>
      <c r="P201" s="1">
        <v>1.0</v>
      </c>
      <c r="Q201" s="1">
        <v>24.0</v>
      </c>
      <c r="R201" s="10">
        <f t="shared" si="1"/>
        <v>0.02745995423</v>
      </c>
      <c r="S201" s="11">
        <f t="shared" si="2"/>
        <v>0.2745995423</v>
      </c>
      <c r="T201" s="1">
        <v>0.05</v>
      </c>
      <c r="U201" s="1">
        <v>0.0</v>
      </c>
      <c r="V201" s="1">
        <v>0.0</v>
      </c>
      <c r="W201" s="1">
        <v>874.0</v>
      </c>
      <c r="X201" s="1">
        <v>19.8</v>
      </c>
      <c r="Y201" s="1">
        <v>10.0</v>
      </c>
      <c r="Z201" s="1">
        <v>515.28</v>
      </c>
      <c r="AA201" s="1">
        <v>10.0</v>
      </c>
      <c r="AB201" s="1">
        <v>10.0</v>
      </c>
      <c r="AC201" s="1">
        <v>515.28</v>
      </c>
      <c r="AD201" s="1">
        <v>515.28</v>
      </c>
      <c r="AE201" s="1" t="s">
        <v>50</v>
      </c>
      <c r="AF201" s="11">
        <f t="shared" si="3"/>
        <v>0.0114416476</v>
      </c>
      <c r="AG201" s="11">
        <f t="shared" si="4"/>
        <v>0</v>
      </c>
      <c r="AH201" s="10">
        <f t="shared" si="5"/>
        <v>0</v>
      </c>
      <c r="AI201" s="12">
        <f t="shared" si="6"/>
        <v>1</v>
      </c>
      <c r="AJ201" s="11">
        <f t="shared" si="7"/>
        <v>0.003597408217</v>
      </c>
      <c r="AK201" s="11">
        <f t="shared" si="8"/>
        <v>0</v>
      </c>
      <c r="AL201" s="11">
        <f t="shared" si="9"/>
        <v>-3.18052523</v>
      </c>
      <c r="AM201" s="13">
        <f t="shared" si="10"/>
        <v>0.5</v>
      </c>
      <c r="AN201" s="14">
        <f t="shared" si="11"/>
        <v>0.1372997712</v>
      </c>
      <c r="AO201" s="14">
        <f t="shared" si="12"/>
        <v>120</v>
      </c>
      <c r="AP201" s="15">
        <f t="shared" si="13"/>
        <v>120</v>
      </c>
      <c r="AQ201" s="16">
        <f t="shared" si="14"/>
        <v>874</v>
      </c>
      <c r="AR201" s="11" t="str">
        <f t="shared" si="15"/>
        <v/>
      </c>
    </row>
    <row r="202">
      <c r="A202" s="1" t="s">
        <v>44</v>
      </c>
      <c r="B202" s="1" t="s">
        <v>325</v>
      </c>
      <c r="C202" s="1">
        <v>1.24170767729247E14</v>
      </c>
      <c r="D202" s="1" t="s">
        <v>46</v>
      </c>
      <c r="E202" s="1" t="s">
        <v>47</v>
      </c>
      <c r="F202" s="1" t="s">
        <v>138</v>
      </c>
      <c r="G202" s="1">
        <v>43560.0</v>
      </c>
      <c r="H202" s="1">
        <v>43804.0</v>
      </c>
      <c r="I202" s="1">
        <v>3.0</v>
      </c>
      <c r="J202" s="1" t="s">
        <v>49</v>
      </c>
      <c r="K202" s="1">
        <v>201940.0</v>
      </c>
      <c r="L202" s="2">
        <v>43738.0</v>
      </c>
      <c r="M202" s="2">
        <v>43744.0</v>
      </c>
      <c r="N202" s="2">
        <v>43738.0</v>
      </c>
      <c r="O202" s="2">
        <v>43744.0</v>
      </c>
      <c r="P202" s="1">
        <v>1.0</v>
      </c>
      <c r="Q202" s="1">
        <v>28.0</v>
      </c>
      <c r="R202" s="10">
        <f t="shared" si="1"/>
        <v>0.04582651391</v>
      </c>
      <c r="S202" s="11">
        <f t="shared" si="2"/>
        <v>0.2291325696</v>
      </c>
      <c r="T202" s="1">
        <v>0.14</v>
      </c>
      <c r="U202" s="1">
        <v>0.0</v>
      </c>
      <c r="V202" s="1">
        <v>0.0</v>
      </c>
      <c r="W202" s="1">
        <v>611.0</v>
      </c>
      <c r="X202" s="1">
        <v>55.32</v>
      </c>
      <c r="Y202" s="1">
        <v>5.0</v>
      </c>
      <c r="Z202" s="1">
        <v>331.93</v>
      </c>
      <c r="AA202" s="1">
        <v>5.0</v>
      </c>
      <c r="AB202" s="1">
        <v>5.0</v>
      </c>
      <c r="AC202" s="1">
        <v>331.93</v>
      </c>
      <c r="AD202" s="1">
        <v>331.93</v>
      </c>
      <c r="AE202" s="1" t="s">
        <v>50</v>
      </c>
      <c r="AF202" s="11">
        <f t="shared" si="3"/>
        <v>0.008183306056</v>
      </c>
      <c r="AG202" s="11">
        <f t="shared" si="4"/>
        <v>0</v>
      </c>
      <c r="AH202" s="10">
        <f t="shared" si="5"/>
        <v>0</v>
      </c>
      <c r="AI202" s="12">
        <f t="shared" si="6"/>
        <v>1</v>
      </c>
      <c r="AJ202" s="11">
        <f t="shared" si="7"/>
        <v>0.0036446808</v>
      </c>
      <c r="AK202" s="11">
        <f t="shared" si="8"/>
        <v>0</v>
      </c>
      <c r="AL202" s="11">
        <f t="shared" si="9"/>
        <v>-2.245273731</v>
      </c>
      <c r="AM202" s="13">
        <f t="shared" si="10"/>
        <v>0.5</v>
      </c>
      <c r="AN202" s="14">
        <f t="shared" si="11"/>
        <v>0.1145662848</v>
      </c>
      <c r="AO202" s="14">
        <f t="shared" si="12"/>
        <v>70</v>
      </c>
      <c r="AP202" s="15">
        <f t="shared" si="13"/>
        <v>70</v>
      </c>
      <c r="AQ202" s="16">
        <f t="shared" si="14"/>
        <v>611</v>
      </c>
      <c r="AR202" s="11" t="str">
        <f t="shared" si="15"/>
        <v/>
      </c>
    </row>
    <row r="203">
      <c r="A203" s="1" t="s">
        <v>44</v>
      </c>
      <c r="B203" s="1" t="s">
        <v>326</v>
      </c>
      <c r="C203" s="1">
        <v>1.24170767729247E14</v>
      </c>
      <c r="D203" s="1" t="s">
        <v>46</v>
      </c>
      <c r="E203" s="1" t="s">
        <v>47</v>
      </c>
      <c r="F203" s="1" t="s">
        <v>327</v>
      </c>
      <c r="G203" s="1">
        <v>43560.0</v>
      </c>
      <c r="H203" s="1">
        <v>43804.0</v>
      </c>
      <c r="I203" s="1">
        <v>3.0</v>
      </c>
      <c r="J203" s="1" t="s">
        <v>49</v>
      </c>
      <c r="K203" s="1">
        <v>201940.0</v>
      </c>
      <c r="L203" s="2">
        <v>43738.0</v>
      </c>
      <c r="M203" s="2">
        <v>43744.0</v>
      </c>
      <c r="N203" s="2">
        <v>43738.0</v>
      </c>
      <c r="O203" s="2">
        <v>43744.0</v>
      </c>
      <c r="P203" s="1">
        <v>1.0</v>
      </c>
      <c r="Q203" s="1">
        <v>4295.0</v>
      </c>
      <c r="R203" s="10">
        <f t="shared" si="1"/>
        <v>0.06335555818</v>
      </c>
      <c r="S203" s="11">
        <f t="shared" si="2"/>
        <v>8.426289238</v>
      </c>
      <c r="T203" s="1">
        <v>8.72</v>
      </c>
      <c r="U203" s="1">
        <v>3.0</v>
      </c>
      <c r="V203" s="1">
        <v>225.9</v>
      </c>
      <c r="W203" s="1">
        <v>67792.0</v>
      </c>
      <c r="X203" s="1">
        <v>1736.88</v>
      </c>
      <c r="Y203" s="1">
        <v>133.0</v>
      </c>
      <c r="Z203" s="1">
        <v>9395.25</v>
      </c>
      <c r="AA203" s="1">
        <v>133.0</v>
      </c>
      <c r="AB203" s="1">
        <v>85.64819557623</v>
      </c>
      <c r="AC203" s="1">
        <v>9395.25</v>
      </c>
      <c r="AD203" s="1">
        <v>6050.27225178627</v>
      </c>
      <c r="AE203" s="1" t="s">
        <v>50</v>
      </c>
      <c r="AF203" s="11">
        <f t="shared" si="3"/>
        <v>0.001961883408</v>
      </c>
      <c r="AG203" s="11">
        <f t="shared" si="4"/>
        <v>0.0006984866123</v>
      </c>
      <c r="AH203" s="10">
        <f t="shared" si="5"/>
        <v>47.35180442</v>
      </c>
      <c r="AI203" s="12">
        <f t="shared" si="6"/>
        <v>0.6439713953</v>
      </c>
      <c r="AJ203" s="11">
        <f t="shared" si="7"/>
        <v>0.0001699499096</v>
      </c>
      <c r="AK203" s="11">
        <f t="shared" si="8"/>
        <v>0.0004031305692</v>
      </c>
      <c r="AL203" s="11">
        <f t="shared" si="9"/>
        <v>-2.887832168</v>
      </c>
      <c r="AM203" s="13">
        <f t="shared" si="10"/>
        <v>0.001939533943</v>
      </c>
      <c r="AN203" s="14">
        <f t="shared" si="11"/>
        <v>8.426289238</v>
      </c>
      <c r="AO203" s="14">
        <f t="shared" si="12"/>
        <v>571235</v>
      </c>
      <c r="AP203" s="15">
        <f t="shared" si="13"/>
        <v>367859</v>
      </c>
      <c r="AQ203" s="16">
        <f t="shared" si="14"/>
        <v>43656.10883</v>
      </c>
      <c r="AR203" s="11">
        <f t="shared" si="15"/>
        <v>1</v>
      </c>
    </row>
    <row r="204">
      <c r="A204" s="1" t="s">
        <v>44</v>
      </c>
      <c r="B204" s="1" t="s">
        <v>328</v>
      </c>
      <c r="C204" s="1">
        <v>1.24170767729247E14</v>
      </c>
      <c r="D204" s="1" t="s">
        <v>46</v>
      </c>
      <c r="E204" s="1" t="s">
        <v>47</v>
      </c>
      <c r="F204" s="1" t="s">
        <v>329</v>
      </c>
      <c r="G204" s="1">
        <v>43560.0</v>
      </c>
      <c r="H204" s="1">
        <v>43804.0</v>
      </c>
      <c r="I204" s="1">
        <v>3.0</v>
      </c>
      <c r="J204" s="1" t="s">
        <v>49</v>
      </c>
      <c r="K204" s="1">
        <v>201940.0</v>
      </c>
      <c r="L204" s="2">
        <v>43738.0</v>
      </c>
      <c r="M204" s="2">
        <v>43744.0</v>
      </c>
      <c r="N204" s="2">
        <v>43738.0</v>
      </c>
      <c r="O204" s="2">
        <v>43744.0</v>
      </c>
      <c r="P204" s="1">
        <v>1.0</v>
      </c>
      <c r="Q204" s="1">
        <v>1949.0</v>
      </c>
      <c r="R204" s="10">
        <f t="shared" si="1"/>
        <v>0.2440520912</v>
      </c>
      <c r="S204" s="11">
        <f t="shared" si="2"/>
        <v>0.9762083646</v>
      </c>
      <c r="T204" s="1">
        <v>5.47999999999999</v>
      </c>
      <c r="U204" s="1">
        <v>0.0</v>
      </c>
      <c r="V204" s="1">
        <v>0.0</v>
      </c>
      <c r="W204" s="1">
        <v>7986.0</v>
      </c>
      <c r="X204" s="1">
        <v>177.75</v>
      </c>
      <c r="Y204" s="1">
        <v>4.0</v>
      </c>
      <c r="Z204" s="1">
        <v>257.48</v>
      </c>
      <c r="AA204" s="1">
        <v>4.0</v>
      </c>
      <c r="AB204" s="1">
        <v>4.0</v>
      </c>
      <c r="AC204" s="1">
        <v>257.48</v>
      </c>
      <c r="AD204" s="1">
        <v>257.48</v>
      </c>
      <c r="AE204" s="1" t="s">
        <v>50</v>
      </c>
      <c r="AF204" s="11">
        <f t="shared" si="3"/>
        <v>0.0005008765339</v>
      </c>
      <c r="AG204" s="11">
        <f t="shared" si="4"/>
        <v>0</v>
      </c>
      <c r="AH204" s="10">
        <f t="shared" si="5"/>
        <v>0</v>
      </c>
      <c r="AI204" s="12">
        <f t="shared" si="6"/>
        <v>1</v>
      </c>
      <c r="AJ204" s="11">
        <f t="shared" si="7"/>
        <v>0.0002503755398</v>
      </c>
      <c r="AK204" s="11">
        <f t="shared" si="8"/>
        <v>0</v>
      </c>
      <c r="AL204" s="11">
        <f t="shared" si="9"/>
        <v>-2.000501065</v>
      </c>
      <c r="AM204" s="13">
        <f t="shared" si="10"/>
        <v>0.5</v>
      </c>
      <c r="AN204" s="14">
        <f t="shared" si="11"/>
        <v>0.4881041823</v>
      </c>
      <c r="AO204" s="14">
        <f t="shared" si="12"/>
        <v>3898</v>
      </c>
      <c r="AP204" s="15">
        <f t="shared" si="13"/>
        <v>3898</v>
      </c>
      <c r="AQ204" s="16">
        <f t="shared" si="14"/>
        <v>7986</v>
      </c>
      <c r="AR204" s="11" t="str">
        <f t="shared" si="15"/>
        <v/>
      </c>
    </row>
    <row r="205">
      <c r="A205" s="1" t="s">
        <v>44</v>
      </c>
      <c r="B205" s="1" t="s">
        <v>330</v>
      </c>
      <c r="C205" s="1">
        <v>1.24170767729247E14</v>
      </c>
      <c r="D205" s="1" t="s">
        <v>46</v>
      </c>
      <c r="E205" s="1" t="s">
        <v>47</v>
      </c>
      <c r="F205" s="1" t="s">
        <v>60</v>
      </c>
      <c r="G205" s="1">
        <v>43560.0</v>
      </c>
      <c r="H205" s="1">
        <v>43804.0</v>
      </c>
      <c r="I205" s="1">
        <v>3.0</v>
      </c>
      <c r="J205" s="1" t="s">
        <v>49</v>
      </c>
      <c r="K205" s="1">
        <v>201940.0</v>
      </c>
      <c r="L205" s="2">
        <v>43738.0</v>
      </c>
      <c r="M205" s="2">
        <v>43744.0</v>
      </c>
      <c r="N205" s="2">
        <v>43738.0</v>
      </c>
      <c r="O205" s="2">
        <v>43744.0</v>
      </c>
      <c r="P205" s="1">
        <v>1.0</v>
      </c>
      <c r="Q205" s="1">
        <v>760.0</v>
      </c>
      <c r="R205" s="10">
        <f t="shared" si="1"/>
        <v>0.07464152426</v>
      </c>
      <c r="S205" s="11">
        <f t="shared" si="2"/>
        <v>6.269888038</v>
      </c>
      <c r="T205" s="1">
        <v>4.37</v>
      </c>
      <c r="U205" s="1">
        <v>3.0</v>
      </c>
      <c r="V205" s="1">
        <v>124.35</v>
      </c>
      <c r="W205" s="1">
        <v>10182.0</v>
      </c>
      <c r="X205" s="1">
        <v>1373.88</v>
      </c>
      <c r="Y205" s="1">
        <v>84.0</v>
      </c>
      <c r="Z205" s="1">
        <v>4622.94</v>
      </c>
      <c r="AA205" s="1">
        <v>84.0</v>
      </c>
      <c r="AB205" s="1">
        <v>43.80789473676</v>
      </c>
      <c r="AC205" s="1">
        <v>4622.94</v>
      </c>
      <c r="AD205" s="1">
        <v>2410.96748683758</v>
      </c>
      <c r="AE205" s="1" t="s">
        <v>50</v>
      </c>
      <c r="AF205" s="11">
        <f t="shared" si="3"/>
        <v>0.008249852681</v>
      </c>
      <c r="AG205" s="11">
        <f t="shared" si="4"/>
        <v>0.003947368421</v>
      </c>
      <c r="AH205" s="10">
        <f t="shared" si="5"/>
        <v>40.19210526</v>
      </c>
      <c r="AI205" s="12">
        <f t="shared" si="6"/>
        <v>0.5215225564</v>
      </c>
      <c r="AJ205" s="11">
        <f t="shared" si="7"/>
        <v>0.0008964120526</v>
      </c>
      <c r="AK205" s="11">
        <f t="shared" si="8"/>
        <v>0.002274511718</v>
      </c>
      <c r="AL205" s="11">
        <f t="shared" si="9"/>
        <v>-1.759864309</v>
      </c>
      <c r="AM205" s="13">
        <f t="shared" si="10"/>
        <v>0.03921540806</v>
      </c>
      <c r="AN205" s="14">
        <f t="shared" si="11"/>
        <v>6.019092516</v>
      </c>
      <c r="AO205" s="14">
        <f t="shared" si="12"/>
        <v>61286.4</v>
      </c>
      <c r="AP205" s="15">
        <f t="shared" si="13"/>
        <v>31962.24</v>
      </c>
      <c r="AQ205" s="16">
        <f t="shared" si="14"/>
        <v>5310.142669</v>
      </c>
      <c r="AR205" s="11">
        <f t="shared" si="15"/>
        <v>0.96</v>
      </c>
    </row>
    <row r="206">
      <c r="A206" s="1" t="s">
        <v>75</v>
      </c>
      <c r="B206" s="1" t="s">
        <v>331</v>
      </c>
      <c r="C206" s="1">
        <v>1.24170767729247E14</v>
      </c>
      <c r="D206" s="1" t="s">
        <v>46</v>
      </c>
      <c r="E206" s="1" t="s">
        <v>77</v>
      </c>
      <c r="G206" s="1">
        <v>43560.0</v>
      </c>
      <c r="H206" s="1">
        <v>43804.0</v>
      </c>
      <c r="I206" s="1">
        <v>3.0</v>
      </c>
      <c r="J206" s="1" t="s">
        <v>49</v>
      </c>
      <c r="K206" s="1">
        <v>201940.0</v>
      </c>
      <c r="L206" s="2">
        <v>43738.0</v>
      </c>
      <c r="M206" s="2">
        <v>43744.0</v>
      </c>
      <c r="N206" s="2">
        <v>43738.0</v>
      </c>
      <c r="O206" s="2">
        <v>43744.0</v>
      </c>
      <c r="P206" s="1">
        <v>1.0</v>
      </c>
      <c r="Q206" s="1">
        <v>167776.0</v>
      </c>
      <c r="R206" s="10">
        <f t="shared" si="1"/>
        <v>0.1552651963</v>
      </c>
      <c r="S206" s="11">
        <f t="shared" si="2"/>
        <v>287.2406131</v>
      </c>
      <c r="T206" s="1">
        <v>264.14</v>
      </c>
      <c r="U206" s="1">
        <v>43.0</v>
      </c>
      <c r="V206" s="1">
        <v>2379.47</v>
      </c>
      <c r="W206" s="1">
        <v>1080577.0</v>
      </c>
      <c r="X206" s="1">
        <v>23845.92</v>
      </c>
      <c r="Y206" s="1">
        <v>1850.0</v>
      </c>
      <c r="Z206" s="1">
        <v>114087.27</v>
      </c>
      <c r="AA206" s="1">
        <v>1850.0</v>
      </c>
      <c r="AB206" s="1">
        <v>1573.0544833579</v>
      </c>
      <c r="AC206" s="1">
        <v>114087.27</v>
      </c>
      <c r="AD206" s="1">
        <v>97008.3738203044</v>
      </c>
      <c r="AE206" s="1" t="s">
        <v>50</v>
      </c>
      <c r="AF206" s="11">
        <f t="shared" si="3"/>
        <v>0.001712048285</v>
      </c>
      <c r="AG206" s="11">
        <f t="shared" si="4"/>
        <v>0.0002562941064</v>
      </c>
      <c r="AH206" s="10">
        <f t="shared" si="5"/>
        <v>276.9455166</v>
      </c>
      <c r="AI206" s="12">
        <f t="shared" si="6"/>
        <v>0.8502997207</v>
      </c>
      <c r="AJ206" s="11">
        <f t="shared" si="7"/>
        <v>0.00003977022607</v>
      </c>
      <c r="AK206" s="11">
        <f t="shared" si="8"/>
        <v>0.00003907947593</v>
      </c>
      <c r="AL206" s="11">
        <f t="shared" si="9"/>
        <v>-26.10876462</v>
      </c>
      <c r="AM206" s="13">
        <f t="shared" si="10"/>
        <v>0</v>
      </c>
      <c r="AN206" s="14">
        <f t="shared" si="11"/>
        <v>287.2406131</v>
      </c>
      <c r="AO206" s="14">
        <f t="shared" si="12"/>
        <v>310385600</v>
      </c>
      <c r="AP206" s="15">
        <f t="shared" si="13"/>
        <v>263920789</v>
      </c>
      <c r="AQ206" s="16">
        <f t="shared" si="14"/>
        <v>918814.3213</v>
      </c>
      <c r="AR206" s="11">
        <f t="shared" si="15"/>
        <v>1</v>
      </c>
    </row>
    <row r="207">
      <c r="A207" s="1" t="s">
        <v>53</v>
      </c>
      <c r="B207" s="1" t="s">
        <v>332</v>
      </c>
      <c r="C207" s="1">
        <v>1.24170767729247E14</v>
      </c>
      <c r="D207" s="1" t="s">
        <v>46</v>
      </c>
      <c r="E207" s="1" t="s">
        <v>55</v>
      </c>
      <c r="F207" s="1" t="s">
        <v>333</v>
      </c>
      <c r="G207" s="1">
        <v>43560.0</v>
      </c>
      <c r="H207" s="1">
        <v>43804.0</v>
      </c>
      <c r="I207" s="1">
        <v>3.0</v>
      </c>
      <c r="J207" s="1" t="s">
        <v>49</v>
      </c>
      <c r="K207" s="1">
        <v>201940.0</v>
      </c>
      <c r="L207" s="2">
        <v>43738.0</v>
      </c>
      <c r="M207" s="2">
        <v>43744.0</v>
      </c>
      <c r="N207" s="2">
        <v>43738.0</v>
      </c>
      <c r="O207" s="2">
        <v>43744.0</v>
      </c>
      <c r="P207" s="1">
        <v>1.0</v>
      </c>
      <c r="Q207" s="1">
        <v>20888.0</v>
      </c>
      <c r="R207" s="10">
        <f t="shared" si="1"/>
        <v>0.1253600922</v>
      </c>
      <c r="S207" s="11">
        <f t="shared" si="2"/>
        <v>26.82705973</v>
      </c>
      <c r="T207" s="1">
        <v>36.96</v>
      </c>
      <c r="U207" s="1">
        <v>3.0</v>
      </c>
      <c r="V207" s="1">
        <v>225.9</v>
      </c>
      <c r="W207" s="1">
        <v>166624.0</v>
      </c>
      <c r="X207" s="1">
        <v>2944.26</v>
      </c>
      <c r="Y207" s="1">
        <v>214.0</v>
      </c>
      <c r="Z207" s="1">
        <v>13654.3</v>
      </c>
      <c r="AA207" s="1">
        <v>214.0</v>
      </c>
      <c r="AB207" s="1">
        <v>190.068939103676</v>
      </c>
      <c r="AC207" s="1">
        <v>13654.3</v>
      </c>
      <c r="AD207" s="1">
        <v>12127.3753046884</v>
      </c>
      <c r="AE207" s="1" t="s">
        <v>50</v>
      </c>
      <c r="AF207" s="11">
        <f t="shared" si="3"/>
        <v>0.001284328788</v>
      </c>
      <c r="AG207" s="11">
        <f t="shared" si="4"/>
        <v>0.0001436231329</v>
      </c>
      <c r="AH207" s="10">
        <f t="shared" si="5"/>
        <v>23.9310609</v>
      </c>
      <c r="AI207" s="12">
        <f t="shared" si="6"/>
        <v>0.8881726126</v>
      </c>
      <c r="AJ207" s="11">
        <f t="shared" si="7"/>
        <v>0.00008773851165</v>
      </c>
      <c r="AK207" s="11">
        <f t="shared" si="8"/>
        <v>0.00008291489955</v>
      </c>
      <c r="AL207" s="11">
        <f t="shared" si="9"/>
        <v>-9.449312243</v>
      </c>
      <c r="AM207" s="13">
        <f t="shared" si="10"/>
        <v>0</v>
      </c>
      <c r="AN207" s="14">
        <f t="shared" si="11"/>
        <v>26.82705973</v>
      </c>
      <c r="AO207" s="14">
        <f t="shared" si="12"/>
        <v>4470032</v>
      </c>
      <c r="AP207" s="15">
        <f t="shared" si="13"/>
        <v>3970160</v>
      </c>
      <c r="AQ207" s="16">
        <f t="shared" si="14"/>
        <v>147990.8734</v>
      </c>
      <c r="AR207" s="11">
        <f t="shared" si="15"/>
        <v>1</v>
      </c>
    </row>
    <row r="208">
      <c r="A208" s="1" t="s">
        <v>44</v>
      </c>
      <c r="B208" s="1" t="s">
        <v>334</v>
      </c>
      <c r="C208" s="1">
        <v>1.24170767729247E14</v>
      </c>
      <c r="D208" s="1" t="s">
        <v>46</v>
      </c>
      <c r="E208" s="1" t="s">
        <v>47</v>
      </c>
      <c r="F208" s="1" t="s">
        <v>266</v>
      </c>
      <c r="G208" s="1">
        <v>43560.0</v>
      </c>
      <c r="H208" s="1">
        <v>43804.0</v>
      </c>
      <c r="I208" s="1">
        <v>3.0</v>
      </c>
      <c r="J208" s="1" t="s">
        <v>49</v>
      </c>
      <c r="K208" s="1">
        <v>201940.0</v>
      </c>
      <c r="L208" s="2">
        <v>43738.0</v>
      </c>
      <c r="M208" s="2">
        <v>43744.0</v>
      </c>
      <c r="N208" s="2">
        <v>43738.0</v>
      </c>
      <c r="O208" s="2">
        <v>43744.0</v>
      </c>
      <c r="P208" s="1">
        <v>1.0</v>
      </c>
      <c r="Q208" s="1">
        <v>8172.0</v>
      </c>
      <c r="R208" s="10">
        <f t="shared" si="1"/>
        <v>0.2537257824</v>
      </c>
      <c r="S208" s="11">
        <f t="shared" si="2"/>
        <v>2.790983607</v>
      </c>
      <c r="T208" s="1">
        <v>8.28</v>
      </c>
      <c r="U208" s="1">
        <v>1.0</v>
      </c>
      <c r="V208" s="1">
        <v>20.0</v>
      </c>
      <c r="W208" s="1">
        <v>32208.0</v>
      </c>
      <c r="X208" s="1">
        <v>244.84</v>
      </c>
      <c r="Y208" s="1">
        <v>11.0</v>
      </c>
      <c r="Z208" s="1">
        <v>872.13</v>
      </c>
      <c r="AA208" s="1">
        <v>11.0</v>
      </c>
      <c r="AB208" s="1">
        <v>7.058737151257</v>
      </c>
      <c r="AC208" s="1">
        <v>872.13</v>
      </c>
      <c r="AD208" s="1">
        <v>559.648766520524</v>
      </c>
      <c r="AE208" s="1" t="s">
        <v>50</v>
      </c>
      <c r="AF208" s="11">
        <f t="shared" si="3"/>
        <v>0.0003415300546</v>
      </c>
      <c r="AG208" s="11">
        <f t="shared" si="4"/>
        <v>0.0001223690651</v>
      </c>
      <c r="AH208" s="10">
        <f t="shared" si="5"/>
        <v>3.941262849</v>
      </c>
      <c r="AI208" s="12">
        <f t="shared" si="6"/>
        <v>0.6417033774</v>
      </c>
      <c r="AJ208" s="11">
        <f t="shared" si="7"/>
        <v>0.0001029575999</v>
      </c>
      <c r="AK208" s="11">
        <f t="shared" si="8"/>
        <v>0.0001223615778</v>
      </c>
      <c r="AL208" s="11">
        <f t="shared" si="9"/>
        <v>-1.370489188</v>
      </c>
      <c r="AM208" s="13">
        <f t="shared" si="10"/>
        <v>0.08526712405</v>
      </c>
      <c r="AN208" s="14">
        <f t="shared" si="11"/>
        <v>2.539795082</v>
      </c>
      <c r="AO208" s="14">
        <f t="shared" si="12"/>
        <v>81801.72</v>
      </c>
      <c r="AP208" s="15">
        <f t="shared" si="13"/>
        <v>52492.44</v>
      </c>
      <c r="AQ208" s="16">
        <f t="shared" si="14"/>
        <v>20667.98238</v>
      </c>
      <c r="AR208" s="11">
        <f t="shared" si="15"/>
        <v>0.91</v>
      </c>
    </row>
    <row r="209">
      <c r="A209" s="1" t="s">
        <v>44</v>
      </c>
      <c r="B209" s="1" t="s">
        <v>335</v>
      </c>
      <c r="C209" s="1">
        <v>1.24170767729247E14</v>
      </c>
      <c r="D209" s="1" t="s">
        <v>46</v>
      </c>
      <c r="E209" s="1" t="s">
        <v>47</v>
      </c>
      <c r="F209" s="1" t="s">
        <v>87</v>
      </c>
      <c r="G209" s="1">
        <v>43560.0</v>
      </c>
      <c r="H209" s="1">
        <v>43804.0</v>
      </c>
      <c r="I209" s="1">
        <v>3.0</v>
      </c>
      <c r="J209" s="1" t="s">
        <v>49</v>
      </c>
      <c r="K209" s="1">
        <v>201940.0</v>
      </c>
      <c r="L209" s="2">
        <v>43738.0</v>
      </c>
      <c r="M209" s="2">
        <v>43744.0</v>
      </c>
      <c r="N209" s="2">
        <v>43738.0</v>
      </c>
      <c r="O209" s="2">
        <v>43744.0</v>
      </c>
      <c r="P209" s="1">
        <v>1.0</v>
      </c>
      <c r="Q209" s="1">
        <v>4390.0</v>
      </c>
      <c r="R209" s="10">
        <f t="shared" si="1"/>
        <v>0.07683422011</v>
      </c>
      <c r="S209" s="11">
        <f t="shared" si="2"/>
        <v>1.613518622</v>
      </c>
      <c r="T209" s="1">
        <v>5.59</v>
      </c>
      <c r="U209" s="1">
        <v>1.0</v>
      </c>
      <c r="V209" s="1">
        <v>46.1</v>
      </c>
      <c r="W209" s="1">
        <v>57136.0</v>
      </c>
      <c r="X209" s="1">
        <v>410.63</v>
      </c>
      <c r="Y209" s="1">
        <v>21.0</v>
      </c>
      <c r="Z209" s="1">
        <v>1399.62</v>
      </c>
      <c r="AA209" s="1">
        <v>21.0</v>
      </c>
      <c r="AB209" s="1">
        <v>7.984965831423</v>
      </c>
      <c r="AC209" s="1">
        <v>1399.62</v>
      </c>
      <c r="AD209" s="1">
        <v>532.186565570298</v>
      </c>
      <c r="AE209" s="1" t="s">
        <v>50</v>
      </c>
      <c r="AF209" s="11">
        <f t="shared" si="3"/>
        <v>0.0003675441053</v>
      </c>
      <c r="AG209" s="11">
        <f t="shared" si="4"/>
        <v>0.0002277904328</v>
      </c>
      <c r="AH209" s="10">
        <f t="shared" si="5"/>
        <v>13.01503417</v>
      </c>
      <c r="AI209" s="12">
        <f t="shared" si="6"/>
        <v>0.3802364682</v>
      </c>
      <c r="AJ209" s="11">
        <f t="shared" si="7"/>
        <v>0.00008018995849</v>
      </c>
      <c r="AK209" s="11">
        <f t="shared" si="8"/>
        <v>0.0002277644871</v>
      </c>
      <c r="AL209" s="11">
        <f t="shared" si="9"/>
        <v>-0.5787653758</v>
      </c>
      <c r="AM209" s="13">
        <f t="shared" si="10"/>
        <v>0.2813737484</v>
      </c>
      <c r="AN209" s="14">
        <f t="shared" si="11"/>
        <v>1.161733408</v>
      </c>
      <c r="AO209" s="14">
        <f t="shared" si="12"/>
        <v>66376.8</v>
      </c>
      <c r="AP209" s="15">
        <f t="shared" si="13"/>
        <v>25238.88</v>
      </c>
      <c r="AQ209" s="16">
        <f t="shared" si="14"/>
        <v>21725.19084</v>
      </c>
      <c r="AR209" s="11" t="str">
        <f t="shared" si="15"/>
        <v/>
      </c>
    </row>
    <row r="210">
      <c r="A210" s="1" t="s">
        <v>44</v>
      </c>
      <c r="B210" s="1" t="s">
        <v>336</v>
      </c>
      <c r="C210" s="1">
        <v>1.24170767729247E14</v>
      </c>
      <c r="D210" s="1" t="s">
        <v>46</v>
      </c>
      <c r="E210" s="1" t="s">
        <v>47</v>
      </c>
      <c r="F210" s="1" t="s">
        <v>81</v>
      </c>
      <c r="G210" s="1">
        <v>43560.0</v>
      </c>
      <c r="H210" s="1">
        <v>43804.0</v>
      </c>
      <c r="I210" s="1">
        <v>3.0</v>
      </c>
      <c r="J210" s="1" t="s">
        <v>49</v>
      </c>
      <c r="K210" s="1">
        <v>201940.0</v>
      </c>
      <c r="L210" s="2">
        <v>43738.0</v>
      </c>
      <c r="M210" s="2">
        <v>43744.0</v>
      </c>
      <c r="N210" s="2">
        <v>43738.0</v>
      </c>
      <c r="O210" s="2">
        <v>43744.0</v>
      </c>
      <c r="P210" s="1">
        <v>1.0</v>
      </c>
      <c r="Q210" s="1">
        <v>254.0</v>
      </c>
      <c r="R210" s="10">
        <f t="shared" si="1"/>
        <v>0.06638787245</v>
      </c>
      <c r="S210" s="11">
        <f t="shared" si="2"/>
        <v>6.041296393</v>
      </c>
      <c r="T210" s="1">
        <v>1.57</v>
      </c>
      <c r="U210" s="1">
        <v>3.0</v>
      </c>
      <c r="V210" s="1">
        <v>177.71</v>
      </c>
      <c r="W210" s="1">
        <v>3826.0</v>
      </c>
      <c r="X210" s="1">
        <v>693.73</v>
      </c>
      <c r="Y210" s="1">
        <v>91.0</v>
      </c>
      <c r="Z210" s="1">
        <v>4968.13</v>
      </c>
      <c r="AA210" s="1">
        <v>91.0</v>
      </c>
      <c r="AB210" s="1">
        <v>45.8110236219999</v>
      </c>
      <c r="AC210" s="1">
        <v>4968.13</v>
      </c>
      <c r="AD210" s="1">
        <v>2501.04528337546</v>
      </c>
      <c r="AE210" s="1" t="s">
        <v>50</v>
      </c>
      <c r="AF210" s="11">
        <f t="shared" si="3"/>
        <v>0.02378463147</v>
      </c>
      <c r="AG210" s="11">
        <f t="shared" si="4"/>
        <v>0.01181102362</v>
      </c>
      <c r="AH210" s="10">
        <f t="shared" si="5"/>
        <v>45.18897638</v>
      </c>
      <c r="AI210" s="12">
        <f t="shared" si="6"/>
        <v>0.503417842</v>
      </c>
      <c r="AJ210" s="11">
        <f t="shared" si="7"/>
        <v>0.00246347722</v>
      </c>
      <c r="AK210" s="11">
        <f t="shared" si="8"/>
        <v>0.00677870779</v>
      </c>
      <c r="AL210" s="11">
        <f t="shared" si="9"/>
        <v>-1.660127826</v>
      </c>
      <c r="AM210" s="13">
        <f t="shared" si="10"/>
        <v>0.04844437011</v>
      </c>
      <c r="AN210" s="14">
        <f t="shared" si="11"/>
        <v>5.739231573</v>
      </c>
      <c r="AO210" s="14">
        <f t="shared" si="12"/>
        <v>21958.3</v>
      </c>
      <c r="AP210" s="15">
        <f t="shared" si="13"/>
        <v>11054.2</v>
      </c>
      <c r="AQ210" s="16">
        <f t="shared" si="14"/>
        <v>1926.076663</v>
      </c>
      <c r="AR210" s="11">
        <f t="shared" si="15"/>
        <v>0.95</v>
      </c>
    </row>
    <row r="211">
      <c r="A211" s="1" t="s">
        <v>44</v>
      </c>
      <c r="B211" s="1" t="s">
        <v>337</v>
      </c>
      <c r="C211" s="1">
        <v>1.24170767729247E14</v>
      </c>
      <c r="D211" s="1" t="s">
        <v>46</v>
      </c>
      <c r="E211" s="1" t="s">
        <v>47</v>
      </c>
      <c r="F211" s="1" t="s">
        <v>99</v>
      </c>
      <c r="G211" s="1">
        <v>43560.0</v>
      </c>
      <c r="H211" s="1">
        <v>43804.0</v>
      </c>
      <c r="I211" s="1">
        <v>3.0</v>
      </c>
      <c r="J211" s="1" t="s">
        <v>49</v>
      </c>
      <c r="K211" s="1">
        <v>201940.0</v>
      </c>
      <c r="L211" s="2">
        <v>43738.0</v>
      </c>
      <c r="M211" s="2">
        <v>43744.0</v>
      </c>
      <c r="N211" s="2">
        <v>43738.0</v>
      </c>
      <c r="O211" s="2">
        <v>43744.0</v>
      </c>
      <c r="P211" s="1">
        <v>1.0</v>
      </c>
      <c r="Q211" s="1">
        <v>316.0</v>
      </c>
      <c r="R211" s="10">
        <f t="shared" si="1"/>
        <v>0.03625516292</v>
      </c>
      <c r="S211" s="11">
        <f t="shared" si="2"/>
        <v>0.07251032584</v>
      </c>
      <c r="T211" s="1">
        <v>0.56</v>
      </c>
      <c r="U211" s="1">
        <v>0.0</v>
      </c>
      <c r="V211" s="1">
        <v>0.0</v>
      </c>
      <c r="W211" s="1">
        <v>8716.0</v>
      </c>
      <c r="X211" s="1">
        <v>44.16</v>
      </c>
      <c r="Y211" s="1">
        <v>2.0</v>
      </c>
      <c r="Z211" s="1">
        <v>111.81</v>
      </c>
      <c r="AA211" s="1">
        <v>2.0</v>
      </c>
      <c r="AB211" s="1">
        <v>2.0</v>
      </c>
      <c r="AC211" s="1">
        <v>111.81</v>
      </c>
      <c r="AD211" s="1">
        <v>111.81</v>
      </c>
      <c r="AE211" s="1" t="s">
        <v>50</v>
      </c>
      <c r="AF211" s="11">
        <f t="shared" si="3"/>
        <v>0.0002294630564</v>
      </c>
      <c r="AG211" s="11">
        <f t="shared" si="4"/>
        <v>0</v>
      </c>
      <c r="AH211" s="10">
        <f t="shared" si="5"/>
        <v>0</v>
      </c>
      <c r="AI211" s="12">
        <f t="shared" si="6"/>
        <v>1</v>
      </c>
      <c r="AJ211" s="11">
        <f t="shared" si="7"/>
        <v>0.0001622362664</v>
      </c>
      <c r="AK211" s="11">
        <f t="shared" si="8"/>
        <v>0</v>
      </c>
      <c r="AL211" s="11">
        <f t="shared" si="9"/>
        <v>-1.414375845</v>
      </c>
      <c r="AM211" s="13">
        <f t="shared" si="10"/>
        <v>0.5</v>
      </c>
      <c r="AN211" s="14">
        <f t="shared" si="11"/>
        <v>0.03625516292</v>
      </c>
      <c r="AO211" s="14">
        <f t="shared" si="12"/>
        <v>316</v>
      </c>
      <c r="AP211" s="15">
        <f t="shared" si="13"/>
        <v>316</v>
      </c>
      <c r="AQ211" s="16">
        <f t="shared" si="14"/>
        <v>8716</v>
      </c>
      <c r="AR211" s="11" t="str">
        <f t="shared" si="15"/>
        <v/>
      </c>
    </row>
    <row r="212">
      <c r="A212" s="1" t="s">
        <v>44</v>
      </c>
      <c r="B212" s="1" t="s">
        <v>338</v>
      </c>
      <c r="C212" s="1">
        <v>1.24170767729247E14</v>
      </c>
      <c r="D212" s="1" t="s">
        <v>46</v>
      </c>
      <c r="E212" s="1" t="s">
        <v>47</v>
      </c>
      <c r="F212" s="1" t="s">
        <v>111</v>
      </c>
      <c r="G212" s="1">
        <v>43560.0</v>
      </c>
      <c r="H212" s="1">
        <v>43804.0</v>
      </c>
      <c r="I212" s="1">
        <v>3.0</v>
      </c>
      <c r="J212" s="1" t="s">
        <v>49</v>
      </c>
      <c r="K212" s="1">
        <v>201940.0</v>
      </c>
      <c r="L212" s="2">
        <v>43738.0</v>
      </c>
      <c r="M212" s="2">
        <v>43744.0</v>
      </c>
      <c r="N212" s="2">
        <v>43738.0</v>
      </c>
      <c r="O212" s="2">
        <v>43744.0</v>
      </c>
      <c r="P212" s="1">
        <v>1.0</v>
      </c>
      <c r="Q212" s="1">
        <v>665.0</v>
      </c>
      <c r="R212" s="10">
        <f t="shared" si="1"/>
        <v>0.05528766212</v>
      </c>
      <c r="S212" s="11">
        <f t="shared" si="2"/>
        <v>2.266794147</v>
      </c>
      <c r="T212" s="1">
        <v>3.62</v>
      </c>
      <c r="U212" s="1">
        <v>0.0</v>
      </c>
      <c r="V212" s="1">
        <v>0.0</v>
      </c>
      <c r="W212" s="1">
        <v>12028.0</v>
      </c>
      <c r="X212" s="1">
        <v>727.869999999999</v>
      </c>
      <c r="Y212" s="1">
        <v>41.0</v>
      </c>
      <c r="Z212" s="1">
        <v>2224.8</v>
      </c>
      <c r="AA212" s="1">
        <v>41.0</v>
      </c>
      <c r="AB212" s="1">
        <v>41.0</v>
      </c>
      <c r="AC212" s="1">
        <v>2224.8</v>
      </c>
      <c r="AD212" s="1">
        <v>2224.8</v>
      </c>
      <c r="AE212" s="1" t="s">
        <v>50</v>
      </c>
      <c r="AF212" s="11">
        <f t="shared" si="3"/>
        <v>0.003408713003</v>
      </c>
      <c r="AG212" s="11">
        <f t="shared" si="4"/>
        <v>0</v>
      </c>
      <c r="AH212" s="10">
        <f t="shared" si="5"/>
        <v>0</v>
      </c>
      <c r="AI212" s="12">
        <f t="shared" si="6"/>
        <v>1</v>
      </c>
      <c r="AJ212" s="11">
        <f t="shared" si="7"/>
        <v>0.0005314434416</v>
      </c>
      <c r="AK212" s="11">
        <f t="shared" si="8"/>
        <v>0</v>
      </c>
      <c r="AL212" s="11">
        <f t="shared" si="9"/>
        <v>-6.414065423</v>
      </c>
      <c r="AM212" s="13">
        <f t="shared" si="10"/>
        <v>0.5</v>
      </c>
      <c r="AN212" s="14">
        <f t="shared" si="11"/>
        <v>1.133397073</v>
      </c>
      <c r="AO212" s="14">
        <f t="shared" si="12"/>
        <v>13632.5</v>
      </c>
      <c r="AP212" s="15">
        <f t="shared" si="13"/>
        <v>13632.5</v>
      </c>
      <c r="AQ212" s="16">
        <f t="shared" si="14"/>
        <v>12028</v>
      </c>
      <c r="AR212" s="11" t="str">
        <f t="shared" si="15"/>
        <v/>
      </c>
    </row>
    <row r="213">
      <c r="A213" s="1" t="s">
        <v>44</v>
      </c>
      <c r="B213" s="1" t="s">
        <v>339</v>
      </c>
      <c r="C213" s="1">
        <v>1.24170767729247E14</v>
      </c>
      <c r="D213" s="1" t="s">
        <v>46</v>
      </c>
      <c r="E213" s="1" t="s">
        <v>47</v>
      </c>
      <c r="F213" s="1" t="s">
        <v>279</v>
      </c>
      <c r="G213" s="1">
        <v>43560.0</v>
      </c>
      <c r="H213" s="1">
        <v>43804.0</v>
      </c>
      <c r="I213" s="1">
        <v>3.0</v>
      </c>
      <c r="J213" s="1" t="s">
        <v>49</v>
      </c>
      <c r="K213" s="1">
        <v>201940.0</v>
      </c>
      <c r="L213" s="2">
        <v>43738.0</v>
      </c>
      <c r="M213" s="2">
        <v>43744.0</v>
      </c>
      <c r="N213" s="2">
        <v>43738.0</v>
      </c>
      <c r="O213" s="2">
        <v>43744.0</v>
      </c>
      <c r="P213" s="1">
        <v>1.0</v>
      </c>
      <c r="Q213" s="1">
        <v>304.0</v>
      </c>
      <c r="R213" s="10">
        <f t="shared" si="1"/>
        <v>0.08723098996</v>
      </c>
      <c r="S213" s="11">
        <f t="shared" si="2"/>
        <v>3.489239598</v>
      </c>
      <c r="T213" s="1">
        <v>1.74999999999999</v>
      </c>
      <c r="U213" s="1">
        <v>0.0</v>
      </c>
      <c r="V213" s="1">
        <v>0.0</v>
      </c>
      <c r="W213" s="1">
        <v>3485.0</v>
      </c>
      <c r="X213" s="1">
        <v>265.14</v>
      </c>
      <c r="Y213" s="1">
        <v>40.0</v>
      </c>
      <c r="Z213" s="1">
        <v>2604.44</v>
      </c>
      <c r="AA213" s="1">
        <v>40.0</v>
      </c>
      <c r="AB213" s="1">
        <v>40.0</v>
      </c>
      <c r="AC213" s="1">
        <v>2604.44</v>
      </c>
      <c r="AD213" s="1">
        <v>2604.44</v>
      </c>
      <c r="AE213" s="1" t="s">
        <v>50</v>
      </c>
      <c r="AF213" s="11">
        <f t="shared" si="3"/>
        <v>0.01147776184</v>
      </c>
      <c r="AG213" s="11">
        <f t="shared" si="4"/>
        <v>0</v>
      </c>
      <c r="AH213" s="10">
        <f t="shared" si="5"/>
        <v>0</v>
      </c>
      <c r="AI213" s="12">
        <f t="shared" si="6"/>
        <v>1</v>
      </c>
      <c r="AJ213" s="11">
        <f t="shared" si="7"/>
        <v>0.001804348551</v>
      </c>
      <c r="AK213" s="11">
        <f t="shared" si="8"/>
        <v>0</v>
      </c>
      <c r="AL213" s="11">
        <f t="shared" si="9"/>
        <v>-6.361166656</v>
      </c>
      <c r="AM213" s="13">
        <f t="shared" si="10"/>
        <v>0.5</v>
      </c>
      <c r="AN213" s="14">
        <f t="shared" si="11"/>
        <v>1.744619799</v>
      </c>
      <c r="AO213" s="14">
        <f t="shared" si="12"/>
        <v>6080</v>
      </c>
      <c r="AP213" s="15">
        <f t="shared" si="13"/>
        <v>6080</v>
      </c>
      <c r="AQ213" s="16">
        <f t="shared" si="14"/>
        <v>3485</v>
      </c>
      <c r="AR213" s="11" t="str">
        <f t="shared" si="15"/>
        <v/>
      </c>
    </row>
    <row r="214">
      <c r="A214" s="1" t="s">
        <v>44</v>
      </c>
      <c r="B214" s="1" t="s">
        <v>340</v>
      </c>
      <c r="C214" s="1">
        <v>1.24170767729247E14</v>
      </c>
      <c r="D214" s="1" t="s">
        <v>46</v>
      </c>
      <c r="E214" s="1" t="s">
        <v>47</v>
      </c>
      <c r="F214" s="1" t="s">
        <v>83</v>
      </c>
      <c r="G214" s="1">
        <v>43560.0</v>
      </c>
      <c r="H214" s="1">
        <v>43804.0</v>
      </c>
      <c r="I214" s="1">
        <v>3.0</v>
      </c>
      <c r="J214" s="1" t="s">
        <v>49</v>
      </c>
      <c r="K214" s="1">
        <v>201940.0</v>
      </c>
      <c r="L214" s="2">
        <v>43738.0</v>
      </c>
      <c r="M214" s="2">
        <v>43744.0</v>
      </c>
      <c r="N214" s="2">
        <v>43738.0</v>
      </c>
      <c r="O214" s="2">
        <v>43744.0</v>
      </c>
      <c r="P214" s="1">
        <v>1.0</v>
      </c>
      <c r="Q214" s="1">
        <v>256.0</v>
      </c>
      <c r="R214" s="10">
        <f t="shared" si="1"/>
        <v>0.06924533405</v>
      </c>
      <c r="S214" s="11">
        <f t="shared" si="2"/>
        <v>2.839058696</v>
      </c>
      <c r="T214" s="1">
        <v>1.35</v>
      </c>
      <c r="U214" s="1">
        <v>1.0</v>
      </c>
      <c r="V214" s="1">
        <v>33.0</v>
      </c>
      <c r="W214" s="1">
        <v>3697.0</v>
      </c>
      <c r="X214" s="1">
        <v>668.819999999999</v>
      </c>
      <c r="Y214" s="1">
        <v>41.0</v>
      </c>
      <c r="Z214" s="1">
        <v>2779.01</v>
      </c>
      <c r="AA214" s="1">
        <v>41.0</v>
      </c>
      <c r="AB214" s="1">
        <v>26.558593749988</v>
      </c>
      <c r="AC214" s="1">
        <v>2779.01</v>
      </c>
      <c r="AD214" s="1">
        <v>1800.16091749156</v>
      </c>
      <c r="AE214" s="1" t="s">
        <v>50</v>
      </c>
      <c r="AF214" s="11">
        <f t="shared" si="3"/>
        <v>0.01109007303</v>
      </c>
      <c r="AG214" s="11">
        <f t="shared" si="4"/>
        <v>0.00390625</v>
      </c>
      <c r="AH214" s="10">
        <f t="shared" si="5"/>
        <v>14.44140625</v>
      </c>
      <c r="AI214" s="12">
        <f t="shared" si="6"/>
        <v>0.6477705793</v>
      </c>
      <c r="AJ214" s="11">
        <f t="shared" si="7"/>
        <v>0.001722347766</v>
      </c>
      <c r="AK214" s="11">
        <f t="shared" si="8"/>
        <v>0.00389861314</v>
      </c>
      <c r="AL214" s="11">
        <f t="shared" si="9"/>
        <v>-1.685504669</v>
      </c>
      <c r="AM214" s="13">
        <f t="shared" si="10"/>
        <v>0.04594562236</v>
      </c>
      <c r="AN214" s="14">
        <f t="shared" si="11"/>
        <v>2.697105761</v>
      </c>
      <c r="AO214" s="14">
        <f t="shared" si="12"/>
        <v>9971.2</v>
      </c>
      <c r="AP214" s="15">
        <f t="shared" si="13"/>
        <v>6459.05</v>
      </c>
      <c r="AQ214" s="16">
        <f t="shared" si="14"/>
        <v>2394.807832</v>
      </c>
      <c r="AR214" s="11">
        <f t="shared" si="15"/>
        <v>0.95</v>
      </c>
    </row>
    <row r="215">
      <c r="A215" s="1" t="s">
        <v>44</v>
      </c>
      <c r="B215" s="1" t="s">
        <v>341</v>
      </c>
      <c r="C215" s="1">
        <v>1.24170767729247E14</v>
      </c>
      <c r="D215" s="1" t="s">
        <v>46</v>
      </c>
      <c r="E215" s="1" t="s">
        <v>47</v>
      </c>
      <c r="F215" s="1" t="s">
        <v>159</v>
      </c>
      <c r="G215" s="1">
        <v>43560.0</v>
      </c>
      <c r="H215" s="1">
        <v>43804.0</v>
      </c>
      <c r="I215" s="1">
        <v>3.0</v>
      </c>
      <c r="J215" s="1" t="s">
        <v>49</v>
      </c>
      <c r="K215" s="1">
        <v>201940.0</v>
      </c>
      <c r="L215" s="2">
        <v>43738.0</v>
      </c>
      <c r="M215" s="2">
        <v>43744.0</v>
      </c>
      <c r="N215" s="2">
        <v>43738.0</v>
      </c>
      <c r="O215" s="2">
        <v>43744.0</v>
      </c>
      <c r="P215" s="1">
        <v>1.0</v>
      </c>
      <c r="Q215" s="1">
        <v>4193.0</v>
      </c>
      <c r="R215" s="10">
        <f t="shared" si="1"/>
        <v>0.0702015805</v>
      </c>
      <c r="S215" s="11">
        <f t="shared" si="2"/>
        <v>0.702015805</v>
      </c>
      <c r="T215" s="1">
        <v>7.12</v>
      </c>
      <c r="U215" s="1">
        <v>0.0</v>
      </c>
      <c r="V215" s="1">
        <v>0.0</v>
      </c>
      <c r="W215" s="1">
        <v>59728.0</v>
      </c>
      <c r="X215" s="1">
        <v>811.64</v>
      </c>
      <c r="Y215" s="1">
        <v>10.0</v>
      </c>
      <c r="Z215" s="1">
        <v>406.059999999999</v>
      </c>
      <c r="AA215" s="1">
        <v>10.0</v>
      </c>
      <c r="AB215" s="1">
        <v>10.0</v>
      </c>
      <c r="AC215" s="1">
        <v>406.059999999999</v>
      </c>
      <c r="AD215" s="1">
        <v>406.059999999999</v>
      </c>
      <c r="AE215" s="1" t="s">
        <v>50</v>
      </c>
      <c r="AF215" s="11">
        <f t="shared" si="3"/>
        <v>0.000167425663</v>
      </c>
      <c r="AG215" s="11">
        <f t="shared" si="4"/>
        <v>0</v>
      </c>
      <c r="AH215" s="10">
        <f t="shared" si="5"/>
        <v>0</v>
      </c>
      <c r="AI215" s="12">
        <f t="shared" si="6"/>
        <v>1</v>
      </c>
      <c r="AJ215" s="11">
        <f t="shared" si="7"/>
        <v>0.00005294021105</v>
      </c>
      <c r="AK215" s="11">
        <f t="shared" si="8"/>
        <v>0</v>
      </c>
      <c r="AL215" s="11">
        <f t="shared" si="9"/>
        <v>-3.162542417</v>
      </c>
      <c r="AM215" s="13">
        <f t="shared" si="10"/>
        <v>0.5</v>
      </c>
      <c r="AN215" s="14">
        <f t="shared" si="11"/>
        <v>0.3510079025</v>
      </c>
      <c r="AO215" s="14">
        <f t="shared" si="12"/>
        <v>20965</v>
      </c>
      <c r="AP215" s="15">
        <f t="shared" si="13"/>
        <v>20965</v>
      </c>
      <c r="AQ215" s="16">
        <f t="shared" si="14"/>
        <v>59728</v>
      </c>
      <c r="AR215" s="11" t="str">
        <f t="shared" si="15"/>
        <v/>
      </c>
    </row>
    <row r="216">
      <c r="A216" s="1" t="s">
        <v>116</v>
      </c>
      <c r="B216" s="1" t="s">
        <v>342</v>
      </c>
      <c r="C216" s="1">
        <v>1.24170767729247E14</v>
      </c>
      <c r="D216" s="1" t="s">
        <v>46</v>
      </c>
      <c r="E216" s="1" t="s">
        <v>118</v>
      </c>
      <c r="F216" s="1" t="s">
        <v>343</v>
      </c>
      <c r="G216" s="1">
        <v>43560.0</v>
      </c>
      <c r="H216" s="1">
        <v>43804.0</v>
      </c>
      <c r="I216" s="1">
        <v>3.0</v>
      </c>
      <c r="J216" s="1" t="s">
        <v>49</v>
      </c>
      <c r="K216" s="1">
        <v>201940.0</v>
      </c>
      <c r="L216" s="2">
        <v>43738.0</v>
      </c>
      <c r="M216" s="2">
        <v>43744.0</v>
      </c>
      <c r="N216" s="2">
        <v>43738.0</v>
      </c>
      <c r="O216" s="2">
        <v>43744.0</v>
      </c>
      <c r="P216" s="1">
        <v>1.0</v>
      </c>
      <c r="Q216" s="1">
        <v>57.0</v>
      </c>
      <c r="R216" s="10">
        <f t="shared" si="1"/>
        <v>0.08419497784</v>
      </c>
      <c r="S216" s="11">
        <f t="shared" si="2"/>
        <v>0.6735598227</v>
      </c>
      <c r="T216" s="1">
        <v>0.32</v>
      </c>
      <c r="U216" s="1">
        <v>0.0</v>
      </c>
      <c r="V216" s="1">
        <v>0.0</v>
      </c>
      <c r="W216" s="1">
        <v>677.0</v>
      </c>
      <c r="X216" s="1">
        <v>101.28</v>
      </c>
      <c r="Y216" s="1">
        <v>8.0</v>
      </c>
      <c r="Z216" s="1">
        <v>377.53</v>
      </c>
      <c r="AA216" s="1">
        <v>8.0</v>
      </c>
      <c r="AB216" s="1">
        <v>8.0</v>
      </c>
      <c r="AC216" s="1">
        <v>377.53</v>
      </c>
      <c r="AD216" s="1">
        <v>377.53</v>
      </c>
      <c r="AE216" s="1" t="s">
        <v>50</v>
      </c>
      <c r="AF216" s="11">
        <f t="shared" si="3"/>
        <v>0.011816839</v>
      </c>
      <c r="AG216" s="11">
        <f t="shared" si="4"/>
        <v>0</v>
      </c>
      <c r="AH216" s="10">
        <f t="shared" si="5"/>
        <v>0</v>
      </c>
      <c r="AI216" s="12">
        <f t="shared" si="6"/>
        <v>1</v>
      </c>
      <c r="AJ216" s="11">
        <f t="shared" si="7"/>
        <v>0.004153125447</v>
      </c>
      <c r="AK216" s="11">
        <f t="shared" si="8"/>
        <v>0</v>
      </c>
      <c r="AL216" s="11">
        <f t="shared" si="9"/>
        <v>-2.845288241</v>
      </c>
      <c r="AM216" s="13">
        <f t="shared" si="10"/>
        <v>0.5</v>
      </c>
      <c r="AN216" s="14">
        <f t="shared" si="11"/>
        <v>0.3367799114</v>
      </c>
      <c r="AO216" s="14">
        <f t="shared" si="12"/>
        <v>228</v>
      </c>
      <c r="AP216" s="15">
        <f t="shared" si="13"/>
        <v>228</v>
      </c>
      <c r="AQ216" s="16">
        <f t="shared" si="14"/>
        <v>677</v>
      </c>
      <c r="AR216" s="11" t="str">
        <f t="shared" si="15"/>
        <v/>
      </c>
    </row>
    <row r="217">
      <c r="A217" s="1" t="s">
        <v>44</v>
      </c>
      <c r="B217" s="1" t="s">
        <v>344</v>
      </c>
      <c r="C217" s="1">
        <v>1.24170767729247E14</v>
      </c>
      <c r="D217" s="1" t="s">
        <v>46</v>
      </c>
      <c r="E217" s="1" t="s">
        <v>47</v>
      </c>
      <c r="F217" s="1" t="s">
        <v>113</v>
      </c>
      <c r="G217" s="1">
        <v>43560.0</v>
      </c>
      <c r="H217" s="1">
        <v>43804.0</v>
      </c>
      <c r="I217" s="1">
        <v>3.0</v>
      </c>
      <c r="J217" s="1" t="s">
        <v>49</v>
      </c>
      <c r="K217" s="1">
        <v>201940.0</v>
      </c>
      <c r="L217" s="2">
        <v>43738.0</v>
      </c>
      <c r="M217" s="2">
        <v>43744.0</v>
      </c>
      <c r="N217" s="2">
        <v>43738.0</v>
      </c>
      <c r="O217" s="2">
        <v>43744.0</v>
      </c>
      <c r="P217" s="1">
        <v>1.0</v>
      </c>
      <c r="Q217" s="1">
        <v>3208.0</v>
      </c>
      <c r="R217" s="10">
        <f t="shared" si="1"/>
        <v>0.04709889594</v>
      </c>
      <c r="S217" s="11">
        <f t="shared" si="2"/>
        <v>1.130373502</v>
      </c>
      <c r="T217" s="1">
        <v>5.03</v>
      </c>
      <c r="U217" s="1">
        <v>0.0</v>
      </c>
      <c r="V217" s="1">
        <v>0.0</v>
      </c>
      <c r="W217" s="1">
        <v>68112.0</v>
      </c>
      <c r="X217" s="1">
        <v>548.87</v>
      </c>
      <c r="Y217" s="1">
        <v>24.0</v>
      </c>
      <c r="Z217" s="1">
        <v>1340.33</v>
      </c>
      <c r="AA217" s="1">
        <v>24.0</v>
      </c>
      <c r="AB217" s="1">
        <v>24.0</v>
      </c>
      <c r="AC217" s="1">
        <v>1340.33</v>
      </c>
      <c r="AD217" s="1">
        <v>1340.33</v>
      </c>
      <c r="AE217" s="1" t="s">
        <v>50</v>
      </c>
      <c r="AF217" s="11">
        <f t="shared" si="3"/>
        <v>0.0003523608175</v>
      </c>
      <c r="AG217" s="11">
        <f t="shared" si="4"/>
        <v>0</v>
      </c>
      <c r="AH217" s="10">
        <f t="shared" si="5"/>
        <v>0</v>
      </c>
      <c r="AI217" s="12">
        <f t="shared" si="6"/>
        <v>1</v>
      </c>
      <c r="AJ217" s="11">
        <f t="shared" si="7"/>
        <v>0.00007191267773</v>
      </c>
      <c r="AK217" s="11">
        <f t="shared" si="8"/>
        <v>0</v>
      </c>
      <c r="AL217" s="11">
        <f t="shared" si="9"/>
        <v>-4.899842818</v>
      </c>
      <c r="AM217" s="13">
        <f t="shared" si="10"/>
        <v>0.5</v>
      </c>
      <c r="AN217" s="14">
        <f t="shared" si="11"/>
        <v>0.5651867512</v>
      </c>
      <c r="AO217" s="14">
        <f t="shared" si="12"/>
        <v>38496</v>
      </c>
      <c r="AP217" s="15">
        <f t="shared" si="13"/>
        <v>38496</v>
      </c>
      <c r="AQ217" s="16">
        <f t="shared" si="14"/>
        <v>68112</v>
      </c>
      <c r="AR217" s="11" t="str">
        <f t="shared" si="15"/>
        <v/>
      </c>
    </row>
    <row r="218">
      <c r="A218" s="1" t="s">
        <v>90</v>
      </c>
      <c r="B218" s="1" t="s">
        <v>345</v>
      </c>
      <c r="C218" s="1">
        <v>1.24170767729247E14</v>
      </c>
      <c r="D218" s="1" t="s">
        <v>46</v>
      </c>
      <c r="E218" s="1" t="s">
        <v>92</v>
      </c>
      <c r="F218" s="1" t="s">
        <v>115</v>
      </c>
      <c r="G218" s="1">
        <v>43560.0</v>
      </c>
      <c r="H218" s="1">
        <v>43804.0</v>
      </c>
      <c r="I218" s="1">
        <v>3.0</v>
      </c>
      <c r="J218" s="1" t="s">
        <v>49</v>
      </c>
      <c r="K218" s="1">
        <v>201940.0</v>
      </c>
      <c r="L218" s="2">
        <v>43738.0</v>
      </c>
      <c r="M218" s="2">
        <v>43744.0</v>
      </c>
      <c r="N218" s="2">
        <v>43738.0</v>
      </c>
      <c r="O218" s="2">
        <v>43744.0</v>
      </c>
      <c r="P218" s="1">
        <v>1.0</v>
      </c>
      <c r="Q218" s="1">
        <v>27008.0</v>
      </c>
      <c r="R218" s="10">
        <f t="shared" si="1"/>
        <v>0.09022877913</v>
      </c>
      <c r="S218" s="11">
        <f t="shared" si="2"/>
        <v>36.36219799</v>
      </c>
      <c r="T218" s="1">
        <v>38.12</v>
      </c>
      <c r="U218" s="1">
        <v>5.0</v>
      </c>
      <c r="V218" s="1">
        <v>177.35</v>
      </c>
      <c r="W218" s="1">
        <v>299328.0</v>
      </c>
      <c r="X218" s="1">
        <v>5725.94</v>
      </c>
      <c r="Y218" s="1">
        <v>403.0</v>
      </c>
      <c r="Z218" s="1">
        <v>27389.16</v>
      </c>
      <c r="AA218" s="1">
        <v>403.0</v>
      </c>
      <c r="AB218" s="1">
        <v>347.585308056402</v>
      </c>
      <c r="AC218" s="1">
        <v>27389.16</v>
      </c>
      <c r="AD218" s="1">
        <v>23623.001528551</v>
      </c>
      <c r="AE218" s="1" t="s">
        <v>50</v>
      </c>
      <c r="AF218" s="11">
        <f t="shared" si="3"/>
        <v>0.001346349155</v>
      </c>
      <c r="AG218" s="11">
        <f t="shared" si="4"/>
        <v>0.0001851303318</v>
      </c>
      <c r="AH218" s="10">
        <f t="shared" si="5"/>
        <v>55.41469194</v>
      </c>
      <c r="AI218" s="12">
        <f t="shared" si="6"/>
        <v>0.8624945609</v>
      </c>
      <c r="AJ218" s="11">
        <f t="shared" si="7"/>
        <v>0.00006702126585</v>
      </c>
      <c r="AK218" s="11">
        <f t="shared" si="8"/>
        <v>0.00008278513722</v>
      </c>
      <c r="AL218" s="11">
        <f t="shared" si="9"/>
        <v>-10.90203153</v>
      </c>
      <c r="AM218" s="13">
        <f t="shared" si="10"/>
        <v>0</v>
      </c>
      <c r="AN218" s="14">
        <f t="shared" si="11"/>
        <v>36.36219799</v>
      </c>
      <c r="AO218" s="14">
        <f t="shared" si="12"/>
        <v>10884224</v>
      </c>
      <c r="AP218" s="15">
        <f t="shared" si="13"/>
        <v>9387584</v>
      </c>
      <c r="AQ218" s="16">
        <f t="shared" si="14"/>
        <v>258168.7719</v>
      </c>
      <c r="AR218" s="11">
        <f t="shared" si="15"/>
        <v>1</v>
      </c>
    </row>
    <row r="219">
      <c r="A219" s="1" t="s">
        <v>44</v>
      </c>
      <c r="B219" s="1" t="s">
        <v>346</v>
      </c>
      <c r="C219" s="1">
        <v>1.24170767729247E14</v>
      </c>
      <c r="D219" s="1" t="s">
        <v>46</v>
      </c>
      <c r="E219" s="1" t="s">
        <v>47</v>
      </c>
      <c r="F219" s="1" t="s">
        <v>109</v>
      </c>
      <c r="G219" s="1">
        <v>43560.0</v>
      </c>
      <c r="H219" s="1">
        <v>43804.0</v>
      </c>
      <c r="I219" s="1">
        <v>3.0</v>
      </c>
      <c r="J219" s="1" t="s">
        <v>49</v>
      </c>
      <c r="K219" s="1">
        <v>201940.0</v>
      </c>
      <c r="L219" s="2">
        <v>43738.0</v>
      </c>
      <c r="M219" s="2">
        <v>43744.0</v>
      </c>
      <c r="N219" s="2">
        <v>43738.0</v>
      </c>
      <c r="O219" s="2">
        <v>43744.0</v>
      </c>
      <c r="P219" s="1">
        <v>1.0</v>
      </c>
      <c r="Q219" s="1">
        <v>986.0</v>
      </c>
      <c r="R219" s="10">
        <f t="shared" si="1"/>
        <v>0.04186480978</v>
      </c>
      <c r="S219" s="11">
        <f t="shared" si="2"/>
        <v>1.297809103</v>
      </c>
      <c r="T219" s="1">
        <v>1.78</v>
      </c>
      <c r="U219" s="1">
        <v>4.0</v>
      </c>
      <c r="V219" s="1">
        <v>202.97</v>
      </c>
      <c r="W219" s="1">
        <v>23552.0</v>
      </c>
      <c r="X219" s="1">
        <v>326.78</v>
      </c>
      <c r="Y219" s="1">
        <v>31.0</v>
      </c>
      <c r="Z219" s="1">
        <v>2048.19</v>
      </c>
      <c r="AA219" s="1">
        <v>31.0</v>
      </c>
      <c r="AB219" s="1">
        <v>-64.545638945261</v>
      </c>
      <c r="AC219" s="1">
        <v>2048.19</v>
      </c>
      <c r="AD219" s="1">
        <v>-4264.5720074611</v>
      </c>
      <c r="AE219" s="1" t="s">
        <v>50</v>
      </c>
      <c r="AF219" s="11">
        <f t="shared" si="3"/>
        <v>0.001316236413</v>
      </c>
      <c r="AG219" s="11">
        <f t="shared" si="4"/>
        <v>0.004056795132</v>
      </c>
      <c r="AH219" s="10">
        <f t="shared" si="5"/>
        <v>95.54563895</v>
      </c>
      <c r="AI219" s="12">
        <f t="shared" si="6"/>
        <v>-2.082117385</v>
      </c>
      <c r="AJ219" s="11">
        <f t="shared" si="7"/>
        <v>0.0002362474061</v>
      </c>
      <c r="AK219" s="11">
        <f t="shared" si="8"/>
        <v>0.002024278988</v>
      </c>
      <c r="AL219" s="11">
        <f t="shared" si="9"/>
        <v>1.344717478</v>
      </c>
      <c r="AM219" s="13">
        <f t="shared" si="10"/>
        <v>0.9106417559</v>
      </c>
      <c r="AN219" s="14">
        <f t="shared" si="11"/>
        <v>1.181006284</v>
      </c>
      <c r="AO219" s="14">
        <f t="shared" si="12"/>
        <v>27815.06</v>
      </c>
      <c r="AP219" s="15">
        <f t="shared" si="13"/>
        <v>-57914.22</v>
      </c>
      <c r="AQ219" s="16">
        <f t="shared" si="14"/>
        <v>-49038.02866</v>
      </c>
      <c r="AR219" s="11">
        <f t="shared" si="15"/>
        <v>0.91</v>
      </c>
    </row>
    <row r="220">
      <c r="A220" s="1" t="s">
        <v>44</v>
      </c>
      <c r="B220" s="1" t="s">
        <v>347</v>
      </c>
      <c r="C220" s="1">
        <v>1.24170767729247E14</v>
      </c>
      <c r="D220" s="1" t="s">
        <v>46</v>
      </c>
      <c r="E220" s="1" t="s">
        <v>47</v>
      </c>
      <c r="F220" s="1" t="s">
        <v>74</v>
      </c>
      <c r="G220" s="1">
        <v>43560.0</v>
      </c>
      <c r="H220" s="1">
        <v>43804.0</v>
      </c>
      <c r="I220" s="1">
        <v>3.0</v>
      </c>
      <c r="J220" s="1" t="s">
        <v>49</v>
      </c>
      <c r="K220" s="1">
        <v>201940.0</v>
      </c>
      <c r="L220" s="2">
        <v>43738.0</v>
      </c>
      <c r="M220" s="2">
        <v>43744.0</v>
      </c>
      <c r="N220" s="2">
        <v>43738.0</v>
      </c>
      <c r="O220" s="2">
        <v>43744.0</v>
      </c>
      <c r="P220" s="1">
        <v>1.0</v>
      </c>
      <c r="Q220" s="1">
        <v>447.0</v>
      </c>
      <c r="R220" s="10">
        <f t="shared" si="1"/>
        <v>0.06001611171</v>
      </c>
      <c r="S220" s="11">
        <f t="shared" si="2"/>
        <v>1.200322234</v>
      </c>
      <c r="T220" s="1">
        <v>1.18</v>
      </c>
      <c r="U220" s="1">
        <v>0.0</v>
      </c>
      <c r="V220" s="1">
        <v>0.0</v>
      </c>
      <c r="W220" s="1">
        <v>7448.0</v>
      </c>
      <c r="X220" s="1">
        <v>179.649999999999</v>
      </c>
      <c r="Y220" s="1">
        <v>20.0</v>
      </c>
      <c r="Z220" s="1">
        <v>1793.20999999999</v>
      </c>
      <c r="AA220" s="1">
        <v>20.0</v>
      </c>
      <c r="AB220" s="1">
        <v>20.0</v>
      </c>
      <c r="AC220" s="1">
        <v>1793.20999999999</v>
      </c>
      <c r="AD220" s="1">
        <v>1793.20999999999</v>
      </c>
      <c r="AE220" s="1" t="s">
        <v>50</v>
      </c>
      <c r="AF220" s="11">
        <f t="shared" si="3"/>
        <v>0.00268528464</v>
      </c>
      <c r="AG220" s="11">
        <f t="shared" si="4"/>
        <v>0</v>
      </c>
      <c r="AH220" s="10">
        <f t="shared" si="5"/>
        <v>0</v>
      </c>
      <c r="AI220" s="12">
        <f t="shared" si="6"/>
        <v>1</v>
      </c>
      <c r="AJ220" s="11">
        <f t="shared" si="7"/>
        <v>0.0005996411707</v>
      </c>
      <c r="AK220" s="11">
        <f t="shared" si="8"/>
        <v>0</v>
      </c>
      <c r="AL220" s="11">
        <f t="shared" si="9"/>
        <v>-4.478152554</v>
      </c>
      <c r="AM220" s="13">
        <f t="shared" si="10"/>
        <v>0.5</v>
      </c>
      <c r="AN220" s="14">
        <f t="shared" si="11"/>
        <v>0.6001611171</v>
      </c>
      <c r="AO220" s="14">
        <f t="shared" si="12"/>
        <v>4470</v>
      </c>
      <c r="AP220" s="15">
        <f t="shared" si="13"/>
        <v>4470</v>
      </c>
      <c r="AQ220" s="16">
        <f t="shared" si="14"/>
        <v>7448</v>
      </c>
      <c r="AR220" s="11" t="str">
        <f t="shared" si="15"/>
        <v/>
      </c>
    </row>
    <row r="221">
      <c r="A221" s="1" t="s">
        <v>44</v>
      </c>
      <c r="B221" s="1" t="s">
        <v>348</v>
      </c>
      <c r="C221" s="1">
        <v>1.24170767729247E14</v>
      </c>
      <c r="D221" s="1" t="s">
        <v>46</v>
      </c>
      <c r="E221" s="1" t="s">
        <v>47</v>
      </c>
      <c r="F221" s="1" t="s">
        <v>79</v>
      </c>
      <c r="G221" s="1">
        <v>43560.0</v>
      </c>
      <c r="H221" s="1">
        <v>43804.0</v>
      </c>
      <c r="I221" s="1">
        <v>3.0</v>
      </c>
      <c r="J221" s="1" t="s">
        <v>49</v>
      </c>
      <c r="K221" s="1">
        <v>201940.0</v>
      </c>
      <c r="L221" s="2">
        <v>43738.0</v>
      </c>
      <c r="M221" s="2">
        <v>43744.0</v>
      </c>
      <c r="N221" s="2">
        <v>43738.0</v>
      </c>
      <c r="O221" s="2">
        <v>43744.0</v>
      </c>
      <c r="P221" s="1">
        <v>1.0</v>
      </c>
      <c r="Q221" s="1">
        <v>2236.0</v>
      </c>
      <c r="R221" s="10">
        <f t="shared" si="1"/>
        <v>0.05758137618</v>
      </c>
      <c r="S221" s="11">
        <f t="shared" si="2"/>
        <v>0.633395138</v>
      </c>
      <c r="T221" s="1">
        <v>3.13999999999999</v>
      </c>
      <c r="U221" s="1">
        <v>0.0</v>
      </c>
      <c r="V221" s="1">
        <v>0.0</v>
      </c>
      <c r="W221" s="1">
        <v>38832.0</v>
      </c>
      <c r="X221" s="1">
        <v>299.159999999999</v>
      </c>
      <c r="Y221" s="1">
        <v>11.0</v>
      </c>
      <c r="Z221" s="1">
        <v>414.6</v>
      </c>
      <c r="AA221" s="1">
        <v>11.0</v>
      </c>
      <c r="AB221" s="1">
        <v>11.0</v>
      </c>
      <c r="AC221" s="1">
        <v>414.6</v>
      </c>
      <c r="AD221" s="1">
        <v>414.6</v>
      </c>
      <c r="AE221" s="1" t="s">
        <v>50</v>
      </c>
      <c r="AF221" s="11">
        <f t="shared" si="3"/>
        <v>0.0002832715286</v>
      </c>
      <c r="AG221" s="11">
        <f t="shared" si="4"/>
        <v>0</v>
      </c>
      <c r="AH221" s="10">
        <f t="shared" si="5"/>
        <v>0</v>
      </c>
      <c r="AI221" s="12">
        <f t="shared" si="6"/>
        <v>1</v>
      </c>
      <c r="AJ221" s="11">
        <f t="shared" si="7"/>
        <v>0.00008539748157</v>
      </c>
      <c r="AK221" s="11">
        <f t="shared" si="8"/>
        <v>0</v>
      </c>
      <c r="AL221" s="11">
        <f t="shared" si="9"/>
        <v>-3.317094643</v>
      </c>
      <c r="AM221" s="13">
        <f t="shared" si="10"/>
        <v>0.5</v>
      </c>
      <c r="AN221" s="14">
        <f t="shared" si="11"/>
        <v>0.316697569</v>
      </c>
      <c r="AO221" s="14">
        <f t="shared" si="12"/>
        <v>12298</v>
      </c>
      <c r="AP221" s="15">
        <f t="shared" si="13"/>
        <v>12298</v>
      </c>
      <c r="AQ221" s="16">
        <f t="shared" si="14"/>
        <v>38832</v>
      </c>
      <c r="AR221" s="11" t="str">
        <f t="shared" si="15"/>
        <v/>
      </c>
    </row>
    <row r="222">
      <c r="A222" s="1" t="s">
        <v>44</v>
      </c>
      <c r="B222" s="1" t="s">
        <v>349</v>
      </c>
      <c r="C222" s="1">
        <v>1.24170767729247E14</v>
      </c>
      <c r="D222" s="1" t="s">
        <v>46</v>
      </c>
      <c r="E222" s="1" t="s">
        <v>47</v>
      </c>
      <c r="F222" s="1" t="s">
        <v>350</v>
      </c>
      <c r="G222" s="1">
        <v>43560.0</v>
      </c>
      <c r="H222" s="1">
        <v>43804.0</v>
      </c>
      <c r="I222" s="1">
        <v>3.0</v>
      </c>
      <c r="J222" s="1" t="s">
        <v>49</v>
      </c>
      <c r="K222" s="1">
        <v>201940.0</v>
      </c>
      <c r="L222" s="2">
        <v>43738.0</v>
      </c>
      <c r="M222" s="2">
        <v>43744.0</v>
      </c>
      <c r="N222" s="2">
        <v>43738.0</v>
      </c>
      <c r="O222" s="2">
        <v>43744.0</v>
      </c>
      <c r="P222" s="1">
        <v>1.0</v>
      </c>
      <c r="Q222" s="1">
        <v>7448.0</v>
      </c>
      <c r="R222" s="10">
        <f t="shared" si="1"/>
        <v>0.2374394287</v>
      </c>
      <c r="S222" s="11">
        <f t="shared" si="2"/>
        <v>7.835501148</v>
      </c>
      <c r="T222" s="1">
        <v>9.51</v>
      </c>
      <c r="U222" s="1">
        <v>0.0</v>
      </c>
      <c r="V222" s="1">
        <v>0.0</v>
      </c>
      <c r="W222" s="1">
        <v>31368.0</v>
      </c>
      <c r="X222" s="1">
        <v>291.429999999999</v>
      </c>
      <c r="Y222" s="1">
        <v>33.0</v>
      </c>
      <c r="Z222" s="1">
        <v>1770.11</v>
      </c>
      <c r="AA222" s="1">
        <v>33.0</v>
      </c>
      <c r="AB222" s="1">
        <v>33.0</v>
      </c>
      <c r="AC222" s="1">
        <v>1770.11</v>
      </c>
      <c r="AD222" s="1">
        <v>1770.11</v>
      </c>
      <c r="AE222" s="1" t="s">
        <v>50</v>
      </c>
      <c r="AF222" s="11">
        <f t="shared" si="3"/>
        <v>0.001052027544</v>
      </c>
      <c r="AG222" s="11">
        <f t="shared" si="4"/>
        <v>0</v>
      </c>
      <c r="AH222" s="10">
        <f t="shared" si="5"/>
        <v>0</v>
      </c>
      <c r="AI222" s="12">
        <f t="shared" si="6"/>
        <v>1</v>
      </c>
      <c r="AJ222" s="11">
        <f t="shared" si="7"/>
        <v>0.0001830381322</v>
      </c>
      <c r="AK222" s="11">
        <f t="shared" si="8"/>
        <v>0</v>
      </c>
      <c r="AL222" s="11">
        <f t="shared" si="9"/>
        <v>-5.747586752</v>
      </c>
      <c r="AM222" s="13">
        <f t="shared" si="10"/>
        <v>0.5</v>
      </c>
      <c r="AN222" s="14">
        <f t="shared" si="11"/>
        <v>3.917750574</v>
      </c>
      <c r="AO222" s="14">
        <f t="shared" si="12"/>
        <v>122892</v>
      </c>
      <c r="AP222" s="15">
        <f t="shared" si="13"/>
        <v>122892</v>
      </c>
      <c r="AQ222" s="16">
        <f t="shared" si="14"/>
        <v>31368</v>
      </c>
      <c r="AR222" s="11" t="str">
        <f t="shared" si="15"/>
        <v/>
      </c>
    </row>
    <row r="223">
      <c r="A223" s="1" t="s">
        <v>53</v>
      </c>
      <c r="B223" s="1" t="s">
        <v>351</v>
      </c>
      <c r="C223" s="1">
        <v>1.24170767729247E14</v>
      </c>
      <c r="D223" s="1" t="s">
        <v>46</v>
      </c>
      <c r="E223" s="1" t="s">
        <v>55</v>
      </c>
      <c r="F223" s="1" t="s">
        <v>97</v>
      </c>
      <c r="G223" s="1">
        <v>43560.0</v>
      </c>
      <c r="H223" s="1">
        <v>43804.0</v>
      </c>
      <c r="I223" s="1">
        <v>3.0</v>
      </c>
      <c r="J223" s="1" t="s">
        <v>49</v>
      </c>
      <c r="K223" s="1">
        <v>201940.0</v>
      </c>
      <c r="L223" s="2">
        <v>43738.0</v>
      </c>
      <c r="M223" s="2">
        <v>43744.0</v>
      </c>
      <c r="N223" s="2">
        <v>43738.0</v>
      </c>
      <c r="O223" s="2">
        <v>43744.0</v>
      </c>
      <c r="P223" s="1">
        <v>1.0</v>
      </c>
      <c r="Q223" s="1">
        <v>37504.0</v>
      </c>
      <c r="R223" s="10">
        <f t="shared" si="1"/>
        <v>0.07680209699</v>
      </c>
      <c r="S223" s="11">
        <f t="shared" si="2"/>
        <v>17.05006553</v>
      </c>
      <c r="T223" s="1">
        <v>52.89</v>
      </c>
      <c r="U223" s="1">
        <v>2.0</v>
      </c>
      <c r="V223" s="1">
        <v>106.09</v>
      </c>
      <c r="W223" s="1">
        <v>488320.0</v>
      </c>
      <c r="X223" s="1">
        <v>5016.86</v>
      </c>
      <c r="Y223" s="1">
        <v>222.0</v>
      </c>
      <c r="Z223" s="1">
        <v>11350.22</v>
      </c>
      <c r="AA223" s="1">
        <v>222.0</v>
      </c>
      <c r="AB223" s="1">
        <v>195.959044368654</v>
      </c>
      <c r="AC223" s="1">
        <v>11350.22</v>
      </c>
      <c r="AD223" s="1">
        <v>10018.8210115945</v>
      </c>
      <c r="AE223" s="1" t="s">
        <v>50</v>
      </c>
      <c r="AF223" s="11">
        <f t="shared" si="3"/>
        <v>0.0004546199214</v>
      </c>
      <c r="AG223" s="11">
        <f t="shared" si="4"/>
        <v>0.00005332764505</v>
      </c>
      <c r="AH223" s="10">
        <f t="shared" si="5"/>
        <v>26.04095563</v>
      </c>
      <c r="AI223" s="12">
        <f t="shared" si="6"/>
        <v>0.8826983981</v>
      </c>
      <c r="AJ223" s="11">
        <f t="shared" si="7"/>
        <v>0.00003050515481</v>
      </c>
      <c r="AK223" s="11">
        <f t="shared" si="8"/>
        <v>0.00003770733398</v>
      </c>
      <c r="AL223" s="11">
        <f t="shared" si="9"/>
        <v>-8.273790552</v>
      </c>
      <c r="AM223" s="13">
        <f t="shared" si="10"/>
        <v>0</v>
      </c>
      <c r="AN223" s="14">
        <f t="shared" si="11"/>
        <v>17.05006553</v>
      </c>
      <c r="AO223" s="14">
        <f t="shared" si="12"/>
        <v>8325888</v>
      </c>
      <c r="AP223" s="15">
        <f t="shared" si="13"/>
        <v>7349248</v>
      </c>
      <c r="AQ223" s="16">
        <f t="shared" si="14"/>
        <v>431039.2817</v>
      </c>
      <c r="AR223" s="11">
        <f t="shared" si="15"/>
        <v>1</v>
      </c>
    </row>
    <row r="224">
      <c r="A224" s="1" t="s">
        <v>44</v>
      </c>
      <c r="B224" s="1" t="s">
        <v>352</v>
      </c>
      <c r="C224" s="1">
        <v>1.24170767729247E14</v>
      </c>
      <c r="D224" s="1" t="s">
        <v>46</v>
      </c>
      <c r="E224" s="1" t="s">
        <v>47</v>
      </c>
      <c r="F224" s="1" t="s">
        <v>107</v>
      </c>
      <c r="G224" s="1">
        <v>43560.0</v>
      </c>
      <c r="H224" s="1">
        <v>43804.0</v>
      </c>
      <c r="I224" s="1">
        <v>3.0</v>
      </c>
      <c r="J224" s="1" t="s">
        <v>49</v>
      </c>
      <c r="K224" s="1">
        <v>201940.0</v>
      </c>
      <c r="L224" s="2">
        <v>43738.0</v>
      </c>
      <c r="M224" s="2">
        <v>43744.0</v>
      </c>
      <c r="N224" s="2">
        <v>43738.0</v>
      </c>
      <c r="O224" s="2">
        <v>43744.0</v>
      </c>
      <c r="P224" s="1">
        <v>1.0</v>
      </c>
      <c r="Q224" s="1">
        <v>16686.0</v>
      </c>
      <c r="R224" s="10">
        <f t="shared" si="1"/>
        <v>0.0956415077</v>
      </c>
      <c r="S224" s="11">
        <f t="shared" si="2"/>
        <v>8.129528155</v>
      </c>
      <c r="T224" s="1">
        <v>19.7099999999999</v>
      </c>
      <c r="U224" s="1">
        <v>0.0</v>
      </c>
      <c r="V224" s="1">
        <v>0.0</v>
      </c>
      <c r="W224" s="1">
        <v>174464.0</v>
      </c>
      <c r="X224" s="1">
        <v>2002.94</v>
      </c>
      <c r="Y224" s="1">
        <v>85.0</v>
      </c>
      <c r="Z224" s="1">
        <v>4014.86</v>
      </c>
      <c r="AA224" s="1">
        <v>85.0</v>
      </c>
      <c r="AB224" s="1">
        <v>85.0</v>
      </c>
      <c r="AC224" s="1">
        <v>4014.86</v>
      </c>
      <c r="AD224" s="1">
        <v>4014.86</v>
      </c>
      <c r="AE224" s="1" t="s">
        <v>50</v>
      </c>
      <c r="AF224" s="11">
        <f t="shared" si="3"/>
        <v>0.0004872065297</v>
      </c>
      <c r="AG224" s="11">
        <f t="shared" si="4"/>
        <v>0</v>
      </c>
      <c r="AH224" s="10">
        <f t="shared" si="5"/>
        <v>0</v>
      </c>
      <c r="AI224" s="12">
        <f t="shared" si="6"/>
        <v>1</v>
      </c>
      <c r="AJ224" s="11">
        <f t="shared" si="7"/>
        <v>0.000052832093</v>
      </c>
      <c r="AK224" s="11">
        <f t="shared" si="8"/>
        <v>0</v>
      </c>
      <c r="AL224" s="11">
        <f t="shared" si="9"/>
        <v>-9.221791189</v>
      </c>
      <c r="AM224" s="13">
        <f t="shared" si="10"/>
        <v>0.5</v>
      </c>
      <c r="AN224" s="14">
        <f t="shared" si="11"/>
        <v>4.064764077</v>
      </c>
      <c r="AO224" s="14">
        <f t="shared" si="12"/>
        <v>709155</v>
      </c>
      <c r="AP224" s="15">
        <f t="shared" si="13"/>
        <v>709155</v>
      </c>
      <c r="AQ224" s="16">
        <f t="shared" si="14"/>
        <v>174464</v>
      </c>
      <c r="AR224" s="11" t="str">
        <f t="shared" si="15"/>
        <v/>
      </c>
    </row>
    <row r="225">
      <c r="A225" s="1" t="s">
        <v>44</v>
      </c>
      <c r="B225" s="1" t="s">
        <v>353</v>
      </c>
      <c r="C225" s="1">
        <v>1.24170767729247E14</v>
      </c>
      <c r="D225" s="1" t="s">
        <v>46</v>
      </c>
      <c r="E225" s="1" t="s">
        <v>47</v>
      </c>
      <c r="F225" s="1" t="s">
        <v>85</v>
      </c>
      <c r="G225" s="1">
        <v>43560.0</v>
      </c>
      <c r="H225" s="1">
        <v>43804.0</v>
      </c>
      <c r="I225" s="1">
        <v>3.0</v>
      </c>
      <c r="J225" s="1" t="s">
        <v>49</v>
      </c>
      <c r="K225" s="1">
        <v>201940.0</v>
      </c>
      <c r="L225" s="2">
        <v>43738.0</v>
      </c>
      <c r="M225" s="2">
        <v>43744.0</v>
      </c>
      <c r="N225" s="2">
        <v>43738.0</v>
      </c>
      <c r="O225" s="2">
        <v>43744.0</v>
      </c>
      <c r="P225" s="1">
        <v>1.0</v>
      </c>
      <c r="Q225" s="1">
        <v>5904.0</v>
      </c>
      <c r="R225" s="10">
        <f t="shared" si="1"/>
        <v>0.1575240128</v>
      </c>
      <c r="S225" s="11">
        <f t="shared" si="2"/>
        <v>1.732764141</v>
      </c>
      <c r="T225" s="1">
        <v>6.14</v>
      </c>
      <c r="U225" s="1">
        <v>0.0</v>
      </c>
      <c r="V225" s="1">
        <v>0.0</v>
      </c>
      <c r="W225" s="1">
        <v>37480.0</v>
      </c>
      <c r="X225" s="1">
        <v>278.719999999999</v>
      </c>
      <c r="Y225" s="1">
        <v>11.0</v>
      </c>
      <c r="Z225" s="1">
        <v>512.93</v>
      </c>
      <c r="AA225" s="1">
        <v>11.0</v>
      </c>
      <c r="AB225" s="1">
        <v>11.0</v>
      </c>
      <c r="AC225" s="1">
        <v>512.93</v>
      </c>
      <c r="AD225" s="1">
        <v>512.93</v>
      </c>
      <c r="AE225" s="1" t="s">
        <v>50</v>
      </c>
      <c r="AF225" s="11">
        <f t="shared" si="3"/>
        <v>0.0002934898613</v>
      </c>
      <c r="AG225" s="11">
        <f t="shared" si="4"/>
        <v>0</v>
      </c>
      <c r="AH225" s="10">
        <f t="shared" si="5"/>
        <v>0</v>
      </c>
      <c r="AI225" s="12">
        <f t="shared" si="6"/>
        <v>1</v>
      </c>
      <c r="AJ225" s="11">
        <f t="shared" si="7"/>
        <v>0.0000884775362</v>
      </c>
      <c r="AK225" s="11">
        <f t="shared" si="8"/>
        <v>0</v>
      </c>
      <c r="AL225" s="11">
        <f t="shared" si="9"/>
        <v>-3.317111595</v>
      </c>
      <c r="AM225" s="13">
        <f t="shared" si="10"/>
        <v>0.5</v>
      </c>
      <c r="AN225" s="14">
        <f t="shared" si="11"/>
        <v>0.8663820704</v>
      </c>
      <c r="AO225" s="14">
        <f t="shared" si="12"/>
        <v>32472</v>
      </c>
      <c r="AP225" s="15">
        <f t="shared" si="13"/>
        <v>32472</v>
      </c>
      <c r="AQ225" s="16">
        <f t="shared" si="14"/>
        <v>37480</v>
      </c>
      <c r="AR225" s="11" t="str">
        <f t="shared" si="15"/>
        <v/>
      </c>
    </row>
    <row r="226">
      <c r="A226" s="1" t="s">
        <v>116</v>
      </c>
      <c r="B226" s="1" t="s">
        <v>354</v>
      </c>
      <c r="C226" s="1">
        <v>1.24170767729247E14</v>
      </c>
      <c r="D226" s="1" t="s">
        <v>46</v>
      </c>
      <c r="E226" s="1" t="s">
        <v>118</v>
      </c>
      <c r="F226" s="1" t="s">
        <v>355</v>
      </c>
      <c r="G226" s="1">
        <v>43560.0</v>
      </c>
      <c r="H226" s="1">
        <v>43804.0</v>
      </c>
      <c r="I226" s="1">
        <v>3.0</v>
      </c>
      <c r="J226" s="1" t="s">
        <v>49</v>
      </c>
      <c r="K226" s="1">
        <v>201940.0</v>
      </c>
      <c r="L226" s="2">
        <v>43738.0</v>
      </c>
      <c r="M226" s="2">
        <v>43744.0</v>
      </c>
      <c r="N226" s="2">
        <v>43738.0</v>
      </c>
      <c r="O226" s="2">
        <v>43744.0</v>
      </c>
      <c r="P226" s="1">
        <v>1.0</v>
      </c>
      <c r="Q226" s="1">
        <v>3889.0</v>
      </c>
      <c r="R226" s="10">
        <f t="shared" si="1"/>
        <v>0.07940623979</v>
      </c>
      <c r="S226" s="11">
        <f t="shared" si="2"/>
        <v>1.667531036</v>
      </c>
      <c r="T226" s="1">
        <v>6.49</v>
      </c>
      <c r="U226" s="1">
        <v>0.0</v>
      </c>
      <c r="V226" s="1">
        <v>0.0</v>
      </c>
      <c r="W226" s="1">
        <v>48976.0</v>
      </c>
      <c r="X226" s="1">
        <v>439.82</v>
      </c>
      <c r="Y226" s="1">
        <v>21.0</v>
      </c>
      <c r="Z226" s="1">
        <v>883.97</v>
      </c>
      <c r="AA226" s="1">
        <v>21.0</v>
      </c>
      <c r="AB226" s="1">
        <v>21.0</v>
      </c>
      <c r="AC226" s="1">
        <v>883.97</v>
      </c>
      <c r="AD226" s="1">
        <v>883.97</v>
      </c>
      <c r="AE226" s="1" t="s">
        <v>50</v>
      </c>
      <c r="AF226" s="11">
        <f t="shared" si="3"/>
        <v>0.000428781444</v>
      </c>
      <c r="AG226" s="11">
        <f t="shared" si="4"/>
        <v>0</v>
      </c>
      <c r="AH226" s="10">
        <f t="shared" si="5"/>
        <v>0</v>
      </c>
      <c r="AI226" s="12">
        <f t="shared" si="6"/>
        <v>1</v>
      </c>
      <c r="AJ226" s="11">
        <f t="shared" si="7"/>
        <v>0.00009354771986</v>
      </c>
      <c r="AK226" s="11">
        <f t="shared" si="8"/>
        <v>0</v>
      </c>
      <c r="AL226" s="11">
        <f t="shared" si="9"/>
        <v>-4.583558473</v>
      </c>
      <c r="AM226" s="13">
        <f t="shared" si="10"/>
        <v>0.5</v>
      </c>
      <c r="AN226" s="14">
        <f t="shared" si="11"/>
        <v>0.8337655178</v>
      </c>
      <c r="AO226" s="14">
        <f t="shared" si="12"/>
        <v>40834.5</v>
      </c>
      <c r="AP226" s="15">
        <f t="shared" si="13"/>
        <v>40834.5</v>
      </c>
      <c r="AQ226" s="16">
        <f t="shared" si="14"/>
        <v>48976</v>
      </c>
      <c r="AR226" s="11" t="str">
        <f t="shared" si="15"/>
        <v/>
      </c>
    </row>
    <row r="227">
      <c r="A227" s="1" t="s">
        <v>53</v>
      </c>
      <c r="B227" s="1" t="s">
        <v>356</v>
      </c>
      <c r="C227" s="1">
        <v>1.24170767729247E14</v>
      </c>
      <c r="D227" s="1" t="s">
        <v>46</v>
      </c>
      <c r="E227" s="1" t="s">
        <v>55</v>
      </c>
      <c r="F227" s="1" t="s">
        <v>127</v>
      </c>
      <c r="G227" s="1">
        <v>43560.0</v>
      </c>
      <c r="H227" s="1">
        <v>43804.0</v>
      </c>
      <c r="I227" s="1">
        <v>3.0</v>
      </c>
      <c r="J227" s="1" t="s">
        <v>49</v>
      </c>
      <c r="K227" s="1">
        <v>201940.0</v>
      </c>
      <c r="L227" s="2">
        <v>43738.0</v>
      </c>
      <c r="M227" s="2">
        <v>43744.0</v>
      </c>
      <c r="N227" s="2">
        <v>43738.0</v>
      </c>
      <c r="O227" s="2">
        <v>43744.0</v>
      </c>
      <c r="P227" s="1">
        <v>1.0</v>
      </c>
      <c r="Q227" s="1">
        <v>4221.0</v>
      </c>
      <c r="R227" s="10">
        <f t="shared" si="1"/>
        <v>0.06997679045</v>
      </c>
      <c r="S227" s="11">
        <f t="shared" si="2"/>
        <v>1.049651857</v>
      </c>
      <c r="T227" s="1">
        <v>7.26</v>
      </c>
      <c r="U227" s="1">
        <v>0.0</v>
      </c>
      <c r="V227" s="1">
        <v>0.0</v>
      </c>
      <c r="W227" s="1">
        <v>60320.0</v>
      </c>
      <c r="X227" s="1">
        <v>866.96</v>
      </c>
      <c r="Y227" s="1">
        <v>15.0</v>
      </c>
      <c r="Z227" s="1">
        <v>737.99</v>
      </c>
      <c r="AA227" s="1">
        <v>15.0</v>
      </c>
      <c r="AB227" s="1">
        <v>15.0</v>
      </c>
      <c r="AC227" s="1">
        <v>737.99</v>
      </c>
      <c r="AD227" s="1">
        <v>737.99</v>
      </c>
      <c r="AE227" s="1" t="s">
        <v>50</v>
      </c>
      <c r="AF227" s="11">
        <f t="shared" si="3"/>
        <v>0.0002486737401</v>
      </c>
      <c r="AG227" s="11">
        <f t="shared" si="4"/>
        <v>0</v>
      </c>
      <c r="AH227" s="10">
        <f t="shared" si="5"/>
        <v>0</v>
      </c>
      <c r="AI227" s="12">
        <f t="shared" si="6"/>
        <v>1</v>
      </c>
      <c r="AJ227" s="11">
        <f t="shared" si="7"/>
        <v>0.00006419929976</v>
      </c>
      <c r="AK227" s="11">
        <f t="shared" si="8"/>
        <v>0</v>
      </c>
      <c r="AL227" s="11">
        <f t="shared" si="9"/>
        <v>-3.873464991</v>
      </c>
      <c r="AM227" s="13">
        <f t="shared" si="10"/>
        <v>0.5</v>
      </c>
      <c r="AN227" s="14">
        <f t="shared" si="11"/>
        <v>0.5248259284</v>
      </c>
      <c r="AO227" s="14">
        <f t="shared" si="12"/>
        <v>31657.5</v>
      </c>
      <c r="AP227" s="15">
        <f t="shared" si="13"/>
        <v>31657.5</v>
      </c>
      <c r="AQ227" s="16">
        <f t="shared" si="14"/>
        <v>60320</v>
      </c>
      <c r="AR227" s="11" t="str">
        <f t="shared" si="15"/>
        <v/>
      </c>
    </row>
    <row r="228">
      <c r="A228" s="1" t="s">
        <v>116</v>
      </c>
      <c r="B228" s="1" t="s">
        <v>357</v>
      </c>
      <c r="C228" s="1">
        <v>1.24170767729247E14</v>
      </c>
      <c r="D228" s="1" t="s">
        <v>46</v>
      </c>
      <c r="E228" s="1" t="s">
        <v>118</v>
      </c>
      <c r="F228" s="1" t="s">
        <v>358</v>
      </c>
      <c r="G228" s="1">
        <v>43560.0</v>
      </c>
      <c r="H228" s="1">
        <v>43804.0</v>
      </c>
      <c r="I228" s="1">
        <v>3.0</v>
      </c>
      <c r="J228" s="1" t="s">
        <v>49</v>
      </c>
      <c r="K228" s="1">
        <v>201940.0</v>
      </c>
      <c r="L228" s="2">
        <v>43738.0</v>
      </c>
      <c r="M228" s="2">
        <v>43744.0</v>
      </c>
      <c r="N228" s="2">
        <v>43738.0</v>
      </c>
      <c r="O228" s="2">
        <v>43744.0</v>
      </c>
      <c r="P228" s="1">
        <v>1.0</v>
      </c>
      <c r="Q228" s="1">
        <v>4295.0</v>
      </c>
      <c r="R228" s="10">
        <f t="shared" si="1"/>
        <v>0.06335555818</v>
      </c>
      <c r="S228" s="11">
        <f t="shared" si="2"/>
        <v>8.426289238</v>
      </c>
      <c r="T228" s="1">
        <v>8.72</v>
      </c>
      <c r="U228" s="1">
        <v>3.0</v>
      </c>
      <c r="V228" s="1">
        <v>225.9</v>
      </c>
      <c r="W228" s="1">
        <v>67792.0</v>
      </c>
      <c r="X228" s="1">
        <v>1736.88</v>
      </c>
      <c r="Y228" s="1">
        <v>133.0</v>
      </c>
      <c r="Z228" s="1">
        <v>9395.25</v>
      </c>
      <c r="AA228" s="1">
        <v>133.0</v>
      </c>
      <c r="AB228" s="1">
        <v>85.64819557623</v>
      </c>
      <c r="AC228" s="1">
        <v>9395.25</v>
      </c>
      <c r="AD228" s="1">
        <v>6050.27225178627</v>
      </c>
      <c r="AE228" s="1" t="s">
        <v>50</v>
      </c>
      <c r="AF228" s="11">
        <f t="shared" si="3"/>
        <v>0.001961883408</v>
      </c>
      <c r="AG228" s="11">
        <f t="shared" si="4"/>
        <v>0.0006984866123</v>
      </c>
      <c r="AH228" s="10">
        <f t="shared" si="5"/>
        <v>47.35180442</v>
      </c>
      <c r="AI228" s="12">
        <f t="shared" si="6"/>
        <v>0.6439713953</v>
      </c>
      <c r="AJ228" s="11">
        <f t="shared" si="7"/>
        <v>0.0001699499096</v>
      </c>
      <c r="AK228" s="11">
        <f t="shared" si="8"/>
        <v>0.0004031305692</v>
      </c>
      <c r="AL228" s="11">
        <f t="shared" si="9"/>
        <v>-2.887832168</v>
      </c>
      <c r="AM228" s="13">
        <f t="shared" si="10"/>
        <v>0.001939533943</v>
      </c>
      <c r="AN228" s="14">
        <f t="shared" si="11"/>
        <v>8.426289238</v>
      </c>
      <c r="AO228" s="14">
        <f t="shared" si="12"/>
        <v>571235</v>
      </c>
      <c r="AP228" s="15">
        <f t="shared" si="13"/>
        <v>367859</v>
      </c>
      <c r="AQ228" s="16">
        <f t="shared" si="14"/>
        <v>43656.10883</v>
      </c>
      <c r="AR228" s="11">
        <f t="shared" si="15"/>
        <v>1</v>
      </c>
    </row>
    <row r="229">
      <c r="A229" s="1" t="s">
        <v>44</v>
      </c>
      <c r="B229" s="1" t="s">
        <v>359</v>
      </c>
      <c r="C229" s="1">
        <v>1.24170767729247E14</v>
      </c>
      <c r="D229" s="1" t="s">
        <v>46</v>
      </c>
      <c r="E229" s="1" t="s">
        <v>47</v>
      </c>
      <c r="F229" s="1" t="s">
        <v>270</v>
      </c>
      <c r="G229" s="1">
        <v>43560.0</v>
      </c>
      <c r="H229" s="1">
        <v>43804.0</v>
      </c>
      <c r="I229" s="1">
        <v>3.0</v>
      </c>
      <c r="J229" s="1" t="s">
        <v>49</v>
      </c>
      <c r="K229" s="1">
        <v>201940.0</v>
      </c>
      <c r="L229" s="2">
        <v>43738.0</v>
      </c>
      <c r="M229" s="2">
        <v>43744.0</v>
      </c>
      <c r="N229" s="2">
        <v>43738.0</v>
      </c>
      <c r="O229" s="2">
        <v>43744.0</v>
      </c>
      <c r="P229" s="1">
        <v>1.0</v>
      </c>
      <c r="Q229" s="1">
        <v>2236.0</v>
      </c>
      <c r="R229" s="10">
        <f t="shared" si="1"/>
        <v>0.03823529412</v>
      </c>
      <c r="S229" s="11">
        <f t="shared" si="2"/>
        <v>2.064705882</v>
      </c>
      <c r="T229" s="1">
        <v>3.47</v>
      </c>
      <c r="U229" s="1">
        <v>0.0</v>
      </c>
      <c r="V229" s="1">
        <v>0.0</v>
      </c>
      <c r="W229" s="1">
        <v>58480.0</v>
      </c>
      <c r="X229" s="1">
        <v>868.34</v>
      </c>
      <c r="Y229" s="1">
        <v>54.0</v>
      </c>
      <c r="Z229" s="1">
        <v>4284.87</v>
      </c>
      <c r="AA229" s="1">
        <v>54.0</v>
      </c>
      <c r="AB229" s="1">
        <v>54.0</v>
      </c>
      <c r="AC229" s="1">
        <v>4284.87</v>
      </c>
      <c r="AD229" s="1">
        <v>4284.87</v>
      </c>
      <c r="AE229" s="1" t="s">
        <v>50</v>
      </c>
      <c r="AF229" s="11">
        <f t="shared" si="3"/>
        <v>0.0009233926129</v>
      </c>
      <c r="AG229" s="11">
        <f t="shared" si="4"/>
        <v>0</v>
      </c>
      <c r="AH229" s="10">
        <f t="shared" si="5"/>
        <v>0</v>
      </c>
      <c r="AI229" s="12">
        <f t="shared" si="6"/>
        <v>1</v>
      </c>
      <c r="AJ229" s="11">
        <f t="shared" si="7"/>
        <v>0.0001255997894</v>
      </c>
      <c r="AK229" s="11">
        <f t="shared" si="8"/>
        <v>0</v>
      </c>
      <c r="AL229" s="11">
        <f t="shared" si="9"/>
        <v>-7.351864341</v>
      </c>
      <c r="AM229" s="13">
        <f t="shared" si="10"/>
        <v>0.5</v>
      </c>
      <c r="AN229" s="14">
        <f t="shared" si="11"/>
        <v>1.032352941</v>
      </c>
      <c r="AO229" s="14">
        <f t="shared" si="12"/>
        <v>60372</v>
      </c>
      <c r="AP229" s="15">
        <f t="shared" si="13"/>
        <v>60372</v>
      </c>
      <c r="AQ229" s="16">
        <f t="shared" si="14"/>
        <v>58480</v>
      </c>
      <c r="AR229" s="11" t="str">
        <f t="shared" si="15"/>
        <v/>
      </c>
    </row>
    <row r="230">
      <c r="A230" s="1" t="s">
        <v>44</v>
      </c>
      <c r="B230" s="1" t="s">
        <v>360</v>
      </c>
      <c r="C230" s="1">
        <v>1.24170767729247E14</v>
      </c>
      <c r="D230" s="1" t="s">
        <v>46</v>
      </c>
      <c r="E230" s="1" t="s">
        <v>47</v>
      </c>
      <c r="F230" s="1" t="s">
        <v>290</v>
      </c>
      <c r="G230" s="1">
        <v>43560.0</v>
      </c>
      <c r="H230" s="1">
        <v>43804.0</v>
      </c>
      <c r="I230" s="1">
        <v>3.0</v>
      </c>
      <c r="J230" s="1" t="s">
        <v>49</v>
      </c>
      <c r="K230" s="1">
        <v>201940.0</v>
      </c>
      <c r="L230" s="2">
        <v>43738.0</v>
      </c>
      <c r="M230" s="2">
        <v>43744.0</v>
      </c>
      <c r="N230" s="2">
        <v>43738.0</v>
      </c>
      <c r="O230" s="2">
        <v>43744.0</v>
      </c>
      <c r="P230" s="1">
        <v>1.0</v>
      </c>
      <c r="Q230" s="1">
        <v>1822.0</v>
      </c>
      <c r="R230" s="10">
        <f t="shared" si="1"/>
        <v>0.07479474548</v>
      </c>
      <c r="S230" s="11">
        <f t="shared" si="2"/>
        <v>1.346305419</v>
      </c>
      <c r="T230" s="1">
        <v>2.3</v>
      </c>
      <c r="U230" s="1">
        <v>0.0</v>
      </c>
      <c r="V230" s="1">
        <v>0.0</v>
      </c>
      <c r="W230" s="1">
        <v>24360.0</v>
      </c>
      <c r="X230" s="1">
        <v>209.21</v>
      </c>
      <c r="Y230" s="1">
        <v>18.0</v>
      </c>
      <c r="Z230" s="1">
        <v>1624.59</v>
      </c>
      <c r="AA230" s="1">
        <v>18.0</v>
      </c>
      <c r="AB230" s="1">
        <v>18.0</v>
      </c>
      <c r="AC230" s="1">
        <v>1624.59</v>
      </c>
      <c r="AD230" s="1">
        <v>1624.59</v>
      </c>
      <c r="AE230" s="1" t="s">
        <v>50</v>
      </c>
      <c r="AF230" s="11">
        <f t="shared" si="3"/>
        <v>0.0007389162562</v>
      </c>
      <c r="AG230" s="11">
        <f t="shared" si="4"/>
        <v>0</v>
      </c>
      <c r="AH230" s="10">
        <f t="shared" si="5"/>
        <v>0</v>
      </c>
      <c r="AI230" s="12">
        <f t="shared" si="6"/>
        <v>1</v>
      </c>
      <c r="AJ230" s="11">
        <f t="shared" si="7"/>
        <v>0.0001740998735</v>
      </c>
      <c r="AK230" s="11">
        <f t="shared" si="8"/>
        <v>0</v>
      </c>
      <c r="AL230" s="11">
        <f t="shared" si="9"/>
        <v>-4.244209034</v>
      </c>
      <c r="AM230" s="13">
        <f t="shared" si="10"/>
        <v>0.5</v>
      </c>
      <c r="AN230" s="14">
        <f t="shared" si="11"/>
        <v>0.6731527094</v>
      </c>
      <c r="AO230" s="14">
        <f t="shared" si="12"/>
        <v>16398</v>
      </c>
      <c r="AP230" s="15">
        <f t="shared" si="13"/>
        <v>16398</v>
      </c>
      <c r="AQ230" s="16">
        <f t="shared" si="14"/>
        <v>24360</v>
      </c>
      <c r="AR230" s="11" t="str">
        <f t="shared" si="15"/>
        <v/>
      </c>
    </row>
    <row r="231">
      <c r="A231" s="1" t="s">
        <v>44</v>
      </c>
      <c r="B231" s="1" t="s">
        <v>361</v>
      </c>
      <c r="C231" s="1">
        <v>1.24170767729247E14</v>
      </c>
      <c r="D231" s="1" t="s">
        <v>46</v>
      </c>
      <c r="E231" s="1" t="s">
        <v>47</v>
      </c>
      <c r="F231" s="1" t="s">
        <v>362</v>
      </c>
      <c r="G231" s="1">
        <v>43560.0</v>
      </c>
      <c r="H231" s="1">
        <v>43804.0</v>
      </c>
      <c r="I231" s="1">
        <v>3.0</v>
      </c>
      <c r="J231" s="1" t="s">
        <v>49</v>
      </c>
      <c r="K231" s="1">
        <v>201940.0</v>
      </c>
      <c r="L231" s="2">
        <v>43738.0</v>
      </c>
      <c r="M231" s="2">
        <v>43744.0</v>
      </c>
      <c r="N231" s="2">
        <v>43738.0</v>
      </c>
      <c r="O231" s="2">
        <v>43744.0</v>
      </c>
      <c r="P231" s="1">
        <v>1.0</v>
      </c>
      <c r="Q231" s="1">
        <v>57.0</v>
      </c>
      <c r="R231" s="10">
        <f t="shared" si="1"/>
        <v>0.08419497784</v>
      </c>
      <c r="S231" s="11">
        <f t="shared" si="2"/>
        <v>0.6735598227</v>
      </c>
      <c r="T231" s="1">
        <v>0.32</v>
      </c>
      <c r="U231" s="1">
        <v>0.0</v>
      </c>
      <c r="V231" s="1">
        <v>0.0</v>
      </c>
      <c r="W231" s="1">
        <v>677.0</v>
      </c>
      <c r="X231" s="1">
        <v>101.28</v>
      </c>
      <c r="Y231" s="1">
        <v>8.0</v>
      </c>
      <c r="Z231" s="1">
        <v>377.53</v>
      </c>
      <c r="AA231" s="1">
        <v>8.0</v>
      </c>
      <c r="AB231" s="1">
        <v>8.0</v>
      </c>
      <c r="AC231" s="1">
        <v>377.53</v>
      </c>
      <c r="AD231" s="1">
        <v>377.53</v>
      </c>
      <c r="AE231" s="1" t="s">
        <v>50</v>
      </c>
      <c r="AF231" s="11">
        <f t="shared" si="3"/>
        <v>0.011816839</v>
      </c>
      <c r="AG231" s="11">
        <f t="shared" si="4"/>
        <v>0</v>
      </c>
      <c r="AH231" s="10">
        <f t="shared" si="5"/>
        <v>0</v>
      </c>
      <c r="AI231" s="12">
        <f t="shared" si="6"/>
        <v>1</v>
      </c>
      <c r="AJ231" s="11">
        <f t="shared" si="7"/>
        <v>0.004153125447</v>
      </c>
      <c r="AK231" s="11">
        <f t="shared" si="8"/>
        <v>0</v>
      </c>
      <c r="AL231" s="11">
        <f t="shared" si="9"/>
        <v>-2.845288241</v>
      </c>
      <c r="AM231" s="13">
        <f t="shared" si="10"/>
        <v>0.5</v>
      </c>
      <c r="AN231" s="14">
        <f t="shared" si="11"/>
        <v>0.3367799114</v>
      </c>
      <c r="AO231" s="14">
        <f t="shared" si="12"/>
        <v>228</v>
      </c>
      <c r="AP231" s="15">
        <f t="shared" si="13"/>
        <v>228</v>
      </c>
      <c r="AQ231" s="16">
        <f t="shared" si="14"/>
        <v>677</v>
      </c>
      <c r="AR231" s="11" t="str">
        <f t="shared" si="15"/>
        <v/>
      </c>
    </row>
    <row r="232">
      <c r="A232" s="1" t="s">
        <v>44</v>
      </c>
      <c r="B232" s="1" t="s">
        <v>363</v>
      </c>
      <c r="C232" s="1">
        <v>1.24170767729247E14</v>
      </c>
      <c r="D232" s="1" t="s">
        <v>46</v>
      </c>
      <c r="E232" s="1" t="s">
        <v>47</v>
      </c>
      <c r="F232" s="1" t="s">
        <v>58</v>
      </c>
      <c r="G232" s="1">
        <v>43560.0</v>
      </c>
      <c r="H232" s="1">
        <v>43804.0</v>
      </c>
      <c r="I232" s="1">
        <v>3.0</v>
      </c>
      <c r="J232" s="1" t="s">
        <v>49</v>
      </c>
      <c r="K232" s="1">
        <v>201940.0</v>
      </c>
      <c r="L232" s="2">
        <v>43738.0</v>
      </c>
      <c r="M232" s="2">
        <v>43744.0</v>
      </c>
      <c r="N232" s="2">
        <v>43738.0</v>
      </c>
      <c r="O232" s="2">
        <v>43744.0</v>
      </c>
      <c r="P232" s="1">
        <v>1.0</v>
      </c>
      <c r="Q232" s="1">
        <v>49.0</v>
      </c>
      <c r="R232" s="10">
        <f t="shared" si="1"/>
        <v>0.06490066225</v>
      </c>
      <c r="S232" s="11">
        <f t="shared" si="2"/>
        <v>1.882119205</v>
      </c>
      <c r="T232" s="1">
        <v>0.27</v>
      </c>
      <c r="U232" s="1">
        <v>0.0</v>
      </c>
      <c r="V232" s="1">
        <v>0.0</v>
      </c>
      <c r="W232" s="1">
        <v>755.0</v>
      </c>
      <c r="X232" s="1">
        <v>166.75</v>
      </c>
      <c r="Y232" s="1">
        <v>29.0</v>
      </c>
      <c r="Z232" s="1">
        <v>1775.21</v>
      </c>
      <c r="AA232" s="1">
        <v>29.0</v>
      </c>
      <c r="AB232" s="1">
        <v>29.0</v>
      </c>
      <c r="AC232" s="1">
        <v>1775.21</v>
      </c>
      <c r="AD232" s="1">
        <v>1775.21</v>
      </c>
      <c r="AE232" s="1" t="s">
        <v>50</v>
      </c>
      <c r="AF232" s="11">
        <f t="shared" si="3"/>
        <v>0.03841059603</v>
      </c>
      <c r="AG232" s="11">
        <f t="shared" si="4"/>
        <v>0</v>
      </c>
      <c r="AH232" s="10">
        <f t="shared" si="5"/>
        <v>0</v>
      </c>
      <c r="AI232" s="12">
        <f t="shared" si="6"/>
        <v>1</v>
      </c>
      <c r="AJ232" s="11">
        <f t="shared" si="7"/>
        <v>0.006994342287</v>
      </c>
      <c r="AK232" s="11">
        <f t="shared" si="8"/>
        <v>0</v>
      </c>
      <c r="AL232" s="11">
        <f t="shared" si="9"/>
        <v>-5.491666614</v>
      </c>
      <c r="AM232" s="13">
        <f t="shared" si="10"/>
        <v>0.5</v>
      </c>
      <c r="AN232" s="14">
        <f t="shared" si="11"/>
        <v>0.9410596026</v>
      </c>
      <c r="AO232" s="14">
        <f t="shared" si="12"/>
        <v>710.5</v>
      </c>
      <c r="AP232" s="15">
        <f t="shared" si="13"/>
        <v>710.5</v>
      </c>
      <c r="AQ232" s="16">
        <f t="shared" si="14"/>
        <v>755</v>
      </c>
      <c r="AR232" s="11" t="str">
        <f t="shared" si="15"/>
        <v/>
      </c>
    </row>
    <row r="233">
      <c r="A233" s="1" t="s">
        <v>90</v>
      </c>
      <c r="B233" s="1" t="s">
        <v>364</v>
      </c>
      <c r="C233" s="1">
        <v>1.24170767729247E14</v>
      </c>
      <c r="D233" s="1" t="s">
        <v>46</v>
      </c>
      <c r="E233" s="1" t="s">
        <v>92</v>
      </c>
      <c r="F233" s="1" t="s">
        <v>95</v>
      </c>
      <c r="G233" s="1">
        <v>43560.0</v>
      </c>
      <c r="H233" s="1">
        <v>43804.0</v>
      </c>
      <c r="I233" s="1">
        <v>3.0</v>
      </c>
      <c r="J233" s="1" t="s">
        <v>49</v>
      </c>
      <c r="K233" s="1">
        <v>201940.0</v>
      </c>
      <c r="L233" s="2">
        <v>43738.0</v>
      </c>
      <c r="M233" s="2">
        <v>43744.0</v>
      </c>
      <c r="N233" s="2">
        <v>43738.0</v>
      </c>
      <c r="O233" s="2">
        <v>43744.0</v>
      </c>
      <c r="P233" s="1">
        <v>1.0</v>
      </c>
      <c r="Q233" s="1">
        <v>149280.0</v>
      </c>
      <c r="R233" s="10">
        <f t="shared" si="1"/>
        <v>0.1701809427</v>
      </c>
      <c r="S233" s="11">
        <f t="shared" si="2"/>
        <v>186.1779513</v>
      </c>
      <c r="T233" s="1">
        <v>209.46</v>
      </c>
      <c r="U233" s="1">
        <v>27.0</v>
      </c>
      <c r="V233" s="1">
        <v>1548.55</v>
      </c>
      <c r="W233" s="1">
        <v>877184.0</v>
      </c>
      <c r="X233" s="1">
        <v>14454.92</v>
      </c>
      <c r="Y233" s="1">
        <v>1094.0</v>
      </c>
      <c r="Z233" s="1">
        <v>62498.1</v>
      </c>
      <c r="AA233" s="1">
        <v>1094.0</v>
      </c>
      <c r="AB233" s="1">
        <v>935.345337619954</v>
      </c>
      <c r="AC233" s="1">
        <v>62498.1</v>
      </c>
      <c r="AD233" s="1">
        <v>53434.4665860197</v>
      </c>
      <c r="AE233" s="1" t="s">
        <v>50</v>
      </c>
      <c r="AF233" s="11">
        <f t="shared" si="3"/>
        <v>0.001247172771</v>
      </c>
      <c r="AG233" s="11">
        <f t="shared" si="4"/>
        <v>0.0001808681672</v>
      </c>
      <c r="AH233" s="10">
        <f t="shared" si="5"/>
        <v>158.6546624</v>
      </c>
      <c r="AI233" s="12">
        <f t="shared" si="6"/>
        <v>0.8549774567</v>
      </c>
      <c r="AJ233" s="11">
        <f t="shared" si="7"/>
        <v>0.00003768313016</v>
      </c>
      <c r="AK233" s="11">
        <f t="shared" si="8"/>
        <v>0.00003480494703</v>
      </c>
      <c r="AL233" s="11">
        <f t="shared" si="9"/>
        <v>-20.78679972</v>
      </c>
      <c r="AM233" s="13">
        <f t="shared" si="10"/>
        <v>0</v>
      </c>
      <c r="AN233" s="14">
        <f t="shared" si="11"/>
        <v>186.1779513</v>
      </c>
      <c r="AO233" s="14">
        <f t="shared" si="12"/>
        <v>163312320</v>
      </c>
      <c r="AP233" s="15">
        <f t="shared" si="13"/>
        <v>139628352</v>
      </c>
      <c r="AQ233" s="16">
        <f t="shared" si="14"/>
        <v>749972.5454</v>
      </c>
      <c r="AR233" s="11">
        <f t="shared" si="15"/>
        <v>1</v>
      </c>
    </row>
    <row r="234">
      <c r="A234" s="1" t="s">
        <v>44</v>
      </c>
      <c r="B234" s="1" t="s">
        <v>365</v>
      </c>
      <c r="C234" s="1">
        <v>1.24170767729247E14</v>
      </c>
      <c r="D234" s="1" t="s">
        <v>46</v>
      </c>
      <c r="E234" s="1" t="s">
        <v>47</v>
      </c>
      <c r="F234" s="1" t="s">
        <v>366</v>
      </c>
      <c r="G234" s="1">
        <v>43560.0</v>
      </c>
      <c r="H234" s="1">
        <v>43804.0</v>
      </c>
      <c r="I234" s="1">
        <v>3.0</v>
      </c>
      <c r="J234" s="1" t="s">
        <v>49</v>
      </c>
      <c r="K234" s="1">
        <v>201940.0</v>
      </c>
      <c r="L234" s="2">
        <v>43738.0</v>
      </c>
      <c r="M234" s="2">
        <v>43744.0</v>
      </c>
      <c r="N234" s="2">
        <v>43738.0</v>
      </c>
      <c r="O234" s="2">
        <v>43744.0</v>
      </c>
      <c r="P234" s="1">
        <v>1.0</v>
      </c>
      <c r="Q234" s="1">
        <v>4156.0</v>
      </c>
      <c r="R234" s="10">
        <f t="shared" si="1"/>
        <v>0.2651863196</v>
      </c>
      <c r="S234" s="11">
        <f t="shared" si="2"/>
        <v>3.977794793</v>
      </c>
      <c r="T234" s="1">
        <v>6.43999999999999</v>
      </c>
      <c r="U234" s="1">
        <v>0.0</v>
      </c>
      <c r="V234" s="1">
        <v>0.0</v>
      </c>
      <c r="W234" s="1">
        <v>15672.0</v>
      </c>
      <c r="X234" s="1">
        <v>197.1</v>
      </c>
      <c r="Y234" s="1">
        <v>15.0</v>
      </c>
      <c r="Z234" s="1">
        <v>969.96</v>
      </c>
      <c r="AA234" s="1">
        <v>15.0</v>
      </c>
      <c r="AB234" s="1">
        <v>15.0</v>
      </c>
      <c r="AC234" s="1">
        <v>969.96</v>
      </c>
      <c r="AD234" s="1">
        <v>969.96</v>
      </c>
      <c r="AE234" s="1" t="s">
        <v>50</v>
      </c>
      <c r="AF234" s="11">
        <f t="shared" si="3"/>
        <v>0.0009571209801</v>
      </c>
      <c r="AG234" s="11">
        <f t="shared" si="4"/>
        <v>0</v>
      </c>
      <c r="AH234" s="10">
        <f t="shared" si="5"/>
        <v>0</v>
      </c>
      <c r="AI234" s="12">
        <f t="shared" si="6"/>
        <v>1</v>
      </c>
      <c r="AJ234" s="11">
        <f t="shared" si="7"/>
        <v>0.0002470092806</v>
      </c>
      <c r="AK234" s="11">
        <f t="shared" si="8"/>
        <v>0</v>
      </c>
      <c r="AL234" s="11">
        <f t="shared" si="9"/>
        <v>-3.874838135</v>
      </c>
      <c r="AM234" s="13">
        <f t="shared" si="10"/>
        <v>0.5</v>
      </c>
      <c r="AN234" s="14">
        <f t="shared" si="11"/>
        <v>1.988897397</v>
      </c>
      <c r="AO234" s="14">
        <f t="shared" si="12"/>
        <v>31170</v>
      </c>
      <c r="AP234" s="15">
        <f t="shared" si="13"/>
        <v>31170</v>
      </c>
      <c r="AQ234" s="16">
        <f t="shared" si="14"/>
        <v>15672</v>
      </c>
      <c r="AR234" s="11" t="str">
        <f t="shared" si="15"/>
        <v/>
      </c>
    </row>
    <row r="235">
      <c r="A235" s="1" t="s">
        <v>44</v>
      </c>
      <c r="B235" s="1" t="s">
        <v>367</v>
      </c>
      <c r="C235" s="1">
        <v>1.24170767729247E14</v>
      </c>
      <c r="D235" s="1" t="s">
        <v>46</v>
      </c>
      <c r="E235" s="1" t="s">
        <v>47</v>
      </c>
      <c r="F235" s="1" t="s">
        <v>89</v>
      </c>
      <c r="G235" s="1">
        <v>43560.0</v>
      </c>
      <c r="H235" s="1">
        <v>43804.0</v>
      </c>
      <c r="I235" s="1">
        <v>3.0</v>
      </c>
      <c r="J235" s="1" t="s">
        <v>49</v>
      </c>
      <c r="K235" s="1">
        <v>201940.0</v>
      </c>
      <c r="L235" s="2">
        <v>43738.0</v>
      </c>
      <c r="M235" s="2">
        <v>43744.0</v>
      </c>
      <c r="N235" s="2">
        <v>43738.0</v>
      </c>
      <c r="O235" s="2">
        <v>43744.0</v>
      </c>
      <c r="P235" s="1">
        <v>1.0</v>
      </c>
      <c r="Q235" s="1">
        <v>11.0</v>
      </c>
      <c r="R235" s="10">
        <f t="shared" si="1"/>
        <v>0.02777777778</v>
      </c>
      <c r="S235" s="11">
        <f t="shared" si="2"/>
        <v>0</v>
      </c>
      <c r="T235" s="1">
        <v>0.02</v>
      </c>
      <c r="U235" s="1">
        <v>0.0</v>
      </c>
      <c r="V235" s="1">
        <v>0.0</v>
      </c>
      <c r="W235" s="1">
        <v>396.0</v>
      </c>
      <c r="X235" s="1">
        <v>3.43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 t="s">
        <v>50</v>
      </c>
      <c r="AF235" s="11">
        <f t="shared" si="3"/>
        <v>0</v>
      </c>
      <c r="AG235" s="11">
        <f t="shared" si="4"/>
        <v>0</v>
      </c>
      <c r="AH235" s="10">
        <f t="shared" si="5"/>
        <v>0</v>
      </c>
      <c r="AI235" s="12">
        <f t="shared" si="6"/>
        <v>0</v>
      </c>
      <c r="AJ235" s="11">
        <f t="shared" si="7"/>
        <v>0</v>
      </c>
      <c r="AK235" s="11">
        <f t="shared" si="8"/>
        <v>0</v>
      </c>
      <c r="AL235" s="11" t="str">
        <f t="shared" si="9"/>
        <v>#DIV/0!</v>
      </c>
      <c r="AM235" s="13">
        <f t="shared" si="10"/>
        <v>0.5</v>
      </c>
      <c r="AN235" s="14">
        <f t="shared" si="11"/>
        <v>0</v>
      </c>
      <c r="AO235" s="14">
        <f t="shared" si="12"/>
        <v>0</v>
      </c>
      <c r="AP235" s="15">
        <f t="shared" si="13"/>
        <v>0</v>
      </c>
      <c r="AQ235" s="16">
        <f t="shared" si="14"/>
        <v>0</v>
      </c>
      <c r="AR235" s="11" t="str">
        <f t="shared" si="15"/>
        <v/>
      </c>
    </row>
    <row r="236">
      <c r="A236" s="1" t="s">
        <v>90</v>
      </c>
      <c r="B236" s="1" t="s">
        <v>368</v>
      </c>
      <c r="C236" s="1">
        <v>1.24170767729247E14</v>
      </c>
      <c r="D236" s="1" t="s">
        <v>46</v>
      </c>
      <c r="E236" s="1" t="s">
        <v>92</v>
      </c>
      <c r="F236" s="1" t="s">
        <v>101</v>
      </c>
      <c r="G236" s="1">
        <v>43560.0</v>
      </c>
      <c r="H236" s="1">
        <v>43804.0</v>
      </c>
      <c r="I236" s="1">
        <v>3.0</v>
      </c>
      <c r="J236" s="1" t="s">
        <v>49</v>
      </c>
      <c r="K236" s="1">
        <v>201940.0</v>
      </c>
      <c r="L236" s="2">
        <v>43738.0</v>
      </c>
      <c r="M236" s="2">
        <v>43744.0</v>
      </c>
      <c r="N236" s="2">
        <v>43738.0</v>
      </c>
      <c r="O236" s="2">
        <v>43744.0</v>
      </c>
      <c r="P236" s="1">
        <v>1.0</v>
      </c>
      <c r="Q236" s="1">
        <v>700.0</v>
      </c>
      <c r="R236" s="10">
        <f t="shared" si="1"/>
        <v>0.05404570723</v>
      </c>
      <c r="S236" s="11">
        <f t="shared" si="2"/>
        <v>1.783508338</v>
      </c>
      <c r="T236" s="1">
        <v>1.57</v>
      </c>
      <c r="U236" s="1">
        <v>0.0</v>
      </c>
      <c r="V236" s="1">
        <v>0.0</v>
      </c>
      <c r="W236" s="1">
        <v>12952.0</v>
      </c>
      <c r="X236" s="1">
        <v>169.2</v>
      </c>
      <c r="Y236" s="1">
        <v>33.0</v>
      </c>
      <c r="Z236" s="1">
        <v>1542.31</v>
      </c>
      <c r="AA236" s="1">
        <v>33.0</v>
      </c>
      <c r="AB236" s="1">
        <v>33.0</v>
      </c>
      <c r="AC236" s="1">
        <v>1542.31</v>
      </c>
      <c r="AD236" s="1">
        <v>1542.31</v>
      </c>
      <c r="AE236" s="1" t="s">
        <v>50</v>
      </c>
      <c r="AF236" s="11">
        <f t="shared" si="3"/>
        <v>0.002547869055</v>
      </c>
      <c r="AG236" s="11">
        <f t="shared" si="4"/>
        <v>0</v>
      </c>
      <c r="AH236" s="10">
        <f t="shared" si="5"/>
        <v>0</v>
      </c>
      <c r="AI236" s="12">
        <f t="shared" si="6"/>
        <v>1</v>
      </c>
      <c r="AJ236" s="11">
        <f t="shared" si="7"/>
        <v>0.000442961688</v>
      </c>
      <c r="AK236" s="11">
        <f t="shared" si="8"/>
        <v>0</v>
      </c>
      <c r="AL236" s="11">
        <f t="shared" si="9"/>
        <v>-5.751894857</v>
      </c>
      <c r="AM236" s="13">
        <f t="shared" si="10"/>
        <v>0.5</v>
      </c>
      <c r="AN236" s="14">
        <f t="shared" si="11"/>
        <v>0.8917541692</v>
      </c>
      <c r="AO236" s="14">
        <f t="shared" si="12"/>
        <v>11550</v>
      </c>
      <c r="AP236" s="15">
        <f t="shared" si="13"/>
        <v>11550</v>
      </c>
      <c r="AQ236" s="16">
        <f t="shared" si="14"/>
        <v>12952</v>
      </c>
      <c r="AR236" s="11" t="str">
        <f t="shared" si="15"/>
        <v/>
      </c>
    </row>
    <row r="237">
      <c r="A237" s="1" t="s">
        <v>44</v>
      </c>
      <c r="B237" s="1" t="s">
        <v>369</v>
      </c>
      <c r="C237" s="1">
        <v>1.24170767729247E14</v>
      </c>
      <c r="D237" s="1" t="s">
        <v>46</v>
      </c>
      <c r="E237" s="1" t="s">
        <v>47</v>
      </c>
      <c r="F237" s="1" t="s">
        <v>52</v>
      </c>
      <c r="G237" s="1">
        <v>43560.0</v>
      </c>
      <c r="H237" s="1">
        <v>43804.0</v>
      </c>
      <c r="I237" s="1">
        <v>3.0</v>
      </c>
      <c r="J237" s="1" t="s">
        <v>49</v>
      </c>
      <c r="K237" s="1">
        <v>201940.0</v>
      </c>
      <c r="L237" s="2">
        <v>43738.0</v>
      </c>
      <c r="M237" s="2">
        <v>43744.0</v>
      </c>
      <c r="N237" s="2">
        <v>43738.0</v>
      </c>
      <c r="O237" s="2">
        <v>43744.0</v>
      </c>
      <c r="P237" s="1">
        <v>1.0</v>
      </c>
      <c r="Q237" s="1">
        <v>676.0</v>
      </c>
      <c r="R237" s="10">
        <f t="shared" si="1"/>
        <v>0.0559047304</v>
      </c>
      <c r="S237" s="11">
        <f t="shared" si="2"/>
        <v>1.285808799</v>
      </c>
      <c r="T237" s="1">
        <v>1.52</v>
      </c>
      <c r="U237" s="1">
        <v>0.0</v>
      </c>
      <c r="V237" s="1">
        <v>0.0</v>
      </c>
      <c r="W237" s="1">
        <v>12092.0</v>
      </c>
      <c r="X237" s="1">
        <v>149.4</v>
      </c>
      <c r="Y237" s="1">
        <v>23.0</v>
      </c>
      <c r="Z237" s="1">
        <v>1027.03</v>
      </c>
      <c r="AA237" s="1">
        <v>23.0</v>
      </c>
      <c r="AB237" s="1">
        <v>23.0</v>
      </c>
      <c r="AC237" s="1">
        <v>1027.03</v>
      </c>
      <c r="AD237" s="1">
        <v>1027.03</v>
      </c>
      <c r="AE237" s="1" t="s">
        <v>50</v>
      </c>
      <c r="AF237" s="11">
        <f t="shared" si="3"/>
        <v>0.001902084022</v>
      </c>
      <c r="AG237" s="11">
        <f t="shared" si="4"/>
        <v>0</v>
      </c>
      <c r="AH237" s="10">
        <f t="shared" si="5"/>
        <v>0</v>
      </c>
      <c r="AI237" s="12">
        <f t="shared" si="6"/>
        <v>1</v>
      </c>
      <c r="AJ237" s="11">
        <f t="shared" si="7"/>
        <v>0.0003962345613</v>
      </c>
      <c r="AK237" s="11">
        <f t="shared" si="8"/>
        <v>0</v>
      </c>
      <c r="AL237" s="11">
        <f t="shared" si="9"/>
        <v>-4.800399078</v>
      </c>
      <c r="AM237" s="13">
        <f t="shared" si="10"/>
        <v>0.5</v>
      </c>
      <c r="AN237" s="14">
        <f t="shared" si="11"/>
        <v>0.6429043996</v>
      </c>
      <c r="AO237" s="14">
        <f t="shared" si="12"/>
        <v>7774</v>
      </c>
      <c r="AP237" s="15">
        <f t="shared" si="13"/>
        <v>7774</v>
      </c>
      <c r="AQ237" s="16">
        <f t="shared" si="14"/>
        <v>12092</v>
      </c>
      <c r="AR237" s="11" t="str">
        <f t="shared" si="15"/>
        <v/>
      </c>
    </row>
    <row r="238">
      <c r="A238" s="1" t="s">
        <v>44</v>
      </c>
      <c r="B238" s="1" t="s">
        <v>370</v>
      </c>
      <c r="C238" s="1">
        <v>1.24170767729247E14</v>
      </c>
      <c r="D238" s="1" t="s">
        <v>46</v>
      </c>
      <c r="E238" s="1" t="s">
        <v>47</v>
      </c>
      <c r="F238" s="1" t="s">
        <v>371</v>
      </c>
      <c r="G238" s="1">
        <v>43560.0</v>
      </c>
      <c r="H238" s="1">
        <v>43804.0</v>
      </c>
      <c r="I238" s="1">
        <v>3.0</v>
      </c>
      <c r="J238" s="1" t="s">
        <v>49</v>
      </c>
      <c r="K238" s="1">
        <v>201940.0</v>
      </c>
      <c r="L238" s="2">
        <v>43738.0</v>
      </c>
      <c r="M238" s="2">
        <v>43744.0</v>
      </c>
      <c r="N238" s="2">
        <v>43738.0</v>
      </c>
      <c r="O238" s="2">
        <v>43744.0</v>
      </c>
      <c r="P238" s="1">
        <v>1.0</v>
      </c>
      <c r="Q238" s="1">
        <v>3889.0</v>
      </c>
      <c r="R238" s="10">
        <f t="shared" si="1"/>
        <v>0.07940623979</v>
      </c>
      <c r="S238" s="11">
        <f t="shared" si="2"/>
        <v>1.667531036</v>
      </c>
      <c r="T238" s="1">
        <v>6.49</v>
      </c>
      <c r="U238" s="1">
        <v>0.0</v>
      </c>
      <c r="V238" s="1">
        <v>0.0</v>
      </c>
      <c r="W238" s="1">
        <v>48976.0</v>
      </c>
      <c r="X238" s="1">
        <v>439.82</v>
      </c>
      <c r="Y238" s="1">
        <v>21.0</v>
      </c>
      <c r="Z238" s="1">
        <v>883.97</v>
      </c>
      <c r="AA238" s="1">
        <v>21.0</v>
      </c>
      <c r="AB238" s="1">
        <v>21.0</v>
      </c>
      <c r="AC238" s="1">
        <v>883.97</v>
      </c>
      <c r="AD238" s="1">
        <v>883.97</v>
      </c>
      <c r="AE238" s="1" t="s">
        <v>50</v>
      </c>
      <c r="AF238" s="11">
        <f t="shared" si="3"/>
        <v>0.000428781444</v>
      </c>
      <c r="AG238" s="11">
        <f t="shared" si="4"/>
        <v>0</v>
      </c>
      <c r="AH238" s="10">
        <f t="shared" si="5"/>
        <v>0</v>
      </c>
      <c r="AI238" s="12">
        <f t="shared" si="6"/>
        <v>1</v>
      </c>
      <c r="AJ238" s="11">
        <f t="shared" si="7"/>
        <v>0.00009354771986</v>
      </c>
      <c r="AK238" s="11">
        <f t="shared" si="8"/>
        <v>0</v>
      </c>
      <c r="AL238" s="11">
        <f t="shared" si="9"/>
        <v>-4.583558473</v>
      </c>
      <c r="AM238" s="13">
        <f t="shared" si="10"/>
        <v>0.5</v>
      </c>
      <c r="AN238" s="14">
        <f t="shared" si="11"/>
        <v>0.8337655178</v>
      </c>
      <c r="AO238" s="14">
        <f t="shared" si="12"/>
        <v>40834.5</v>
      </c>
      <c r="AP238" s="15">
        <f t="shared" si="13"/>
        <v>40834.5</v>
      </c>
      <c r="AQ238" s="16">
        <f t="shared" si="14"/>
        <v>48976</v>
      </c>
      <c r="AR238" s="11" t="str">
        <f t="shared" si="15"/>
        <v/>
      </c>
    </row>
    <row r="239">
      <c r="A239" s="1" t="s">
        <v>116</v>
      </c>
      <c r="B239" s="1" t="s">
        <v>372</v>
      </c>
      <c r="C239" s="1">
        <v>1.24170767729247E14</v>
      </c>
      <c r="D239" s="1" t="s">
        <v>46</v>
      </c>
      <c r="E239" s="1" t="s">
        <v>118</v>
      </c>
      <c r="F239" s="1" t="s">
        <v>95</v>
      </c>
      <c r="G239" s="1">
        <v>43560.0</v>
      </c>
      <c r="H239" s="1">
        <v>43804.0</v>
      </c>
      <c r="I239" s="1">
        <v>3.0</v>
      </c>
      <c r="J239" s="1" t="s">
        <v>49</v>
      </c>
      <c r="K239" s="1">
        <v>201940.0</v>
      </c>
      <c r="L239" s="2">
        <v>43738.0</v>
      </c>
      <c r="M239" s="2">
        <v>43744.0</v>
      </c>
      <c r="N239" s="2">
        <v>43738.0</v>
      </c>
      <c r="O239" s="2">
        <v>43744.0</v>
      </c>
      <c r="P239" s="1">
        <v>1.0</v>
      </c>
      <c r="Q239" s="1">
        <v>161856.0</v>
      </c>
      <c r="R239" s="10">
        <f t="shared" si="1"/>
        <v>0.1578256075</v>
      </c>
      <c r="S239" s="11">
        <f t="shared" si="2"/>
        <v>266.4096254</v>
      </c>
      <c r="T239" s="1">
        <v>248.61</v>
      </c>
      <c r="U239" s="1">
        <v>40.0</v>
      </c>
      <c r="V239" s="1">
        <v>2153.57</v>
      </c>
      <c r="W239" s="1">
        <v>1025537.0</v>
      </c>
      <c r="X239" s="1">
        <v>21567.94</v>
      </c>
      <c r="Y239" s="1">
        <v>1688.0</v>
      </c>
      <c r="Z239" s="1">
        <v>103430.52</v>
      </c>
      <c r="AA239" s="1">
        <v>1688.0</v>
      </c>
      <c r="AB239" s="1">
        <v>1434.5557038337</v>
      </c>
      <c r="AC239" s="1">
        <v>103430.52</v>
      </c>
      <c r="AD239" s="1">
        <v>87900.9729955485</v>
      </c>
      <c r="AE239" s="1" t="s">
        <v>50</v>
      </c>
      <c r="AF239" s="11">
        <f t="shared" si="3"/>
        <v>0.001645966942</v>
      </c>
      <c r="AG239" s="11">
        <f t="shared" si="4"/>
        <v>0.0002471332543</v>
      </c>
      <c r="AH239" s="10">
        <f t="shared" si="5"/>
        <v>253.4442962</v>
      </c>
      <c r="AI239" s="12">
        <f t="shared" si="6"/>
        <v>0.8498552748</v>
      </c>
      <c r="AJ239" s="11">
        <f t="shared" si="7"/>
        <v>0.00004002922443</v>
      </c>
      <c r="AK239" s="11">
        <f t="shared" si="8"/>
        <v>0.00003907036976</v>
      </c>
      <c r="AL239" s="11">
        <f t="shared" si="9"/>
        <v>-25.00776725</v>
      </c>
      <c r="AM239" s="13">
        <f t="shared" si="10"/>
        <v>0</v>
      </c>
      <c r="AN239" s="14">
        <f t="shared" si="11"/>
        <v>266.4096254</v>
      </c>
      <c r="AO239" s="14">
        <f t="shared" si="12"/>
        <v>273212928</v>
      </c>
      <c r="AP239" s="15">
        <f t="shared" si="13"/>
        <v>232191448</v>
      </c>
      <c r="AQ239" s="16">
        <f t="shared" si="14"/>
        <v>871558.0289</v>
      </c>
      <c r="AR239" s="11">
        <f t="shared" si="15"/>
        <v>1</v>
      </c>
    </row>
    <row r="240">
      <c r="A240" s="1" t="s">
        <v>53</v>
      </c>
      <c r="B240" s="1" t="s">
        <v>373</v>
      </c>
      <c r="C240" s="1">
        <v>1.24170767729247E14</v>
      </c>
      <c r="D240" s="1" t="s">
        <v>46</v>
      </c>
      <c r="E240" s="1" t="s">
        <v>55</v>
      </c>
      <c r="F240" s="1" t="s">
        <v>64</v>
      </c>
      <c r="G240" s="1">
        <v>43560.0</v>
      </c>
      <c r="H240" s="1">
        <v>43804.0</v>
      </c>
      <c r="I240" s="1">
        <v>3.0</v>
      </c>
      <c r="J240" s="1" t="s">
        <v>49</v>
      </c>
      <c r="K240" s="1">
        <v>201941.0</v>
      </c>
      <c r="L240" s="2">
        <v>43745.0</v>
      </c>
      <c r="M240" s="2">
        <v>43751.0</v>
      </c>
      <c r="N240" s="2">
        <v>43745.0</v>
      </c>
      <c r="O240" s="2">
        <v>43751.0</v>
      </c>
      <c r="P240" s="1">
        <v>1.0</v>
      </c>
      <c r="Q240" s="1">
        <v>5586.0</v>
      </c>
      <c r="R240" s="10">
        <f t="shared" si="1"/>
        <v>0.1177884615</v>
      </c>
      <c r="S240" s="11">
        <f t="shared" si="2"/>
        <v>26.85576923</v>
      </c>
      <c r="T240" s="1">
        <v>30.2899999999999</v>
      </c>
      <c r="U240" s="1">
        <v>6.0</v>
      </c>
      <c r="V240" s="1">
        <v>336.07</v>
      </c>
      <c r="W240" s="1">
        <v>47424.0</v>
      </c>
      <c r="X240" s="1">
        <v>4339.3</v>
      </c>
      <c r="Y240" s="1">
        <v>228.0</v>
      </c>
      <c r="Z240" s="1">
        <v>17479.8</v>
      </c>
      <c r="AA240" s="1">
        <v>228.0</v>
      </c>
      <c r="AB240" s="1">
        <v>177.061224489636</v>
      </c>
      <c r="AC240" s="1">
        <v>17479.8</v>
      </c>
      <c r="AD240" s="1">
        <v>13574.5385606751</v>
      </c>
      <c r="AE240" s="1" t="s">
        <v>50</v>
      </c>
      <c r="AF240" s="11">
        <f t="shared" si="3"/>
        <v>0.004807692308</v>
      </c>
      <c r="AG240" s="11">
        <f t="shared" si="4"/>
        <v>0.001074113856</v>
      </c>
      <c r="AH240" s="10">
        <f t="shared" si="5"/>
        <v>50.93877551</v>
      </c>
      <c r="AI240" s="12">
        <f t="shared" si="6"/>
        <v>0.7765843179</v>
      </c>
      <c r="AJ240" s="11">
        <f t="shared" si="7"/>
        <v>0.0003176309012</v>
      </c>
      <c r="AK240" s="11">
        <f t="shared" si="8"/>
        <v>0.00043826958</v>
      </c>
      <c r="AL240" s="11">
        <f t="shared" si="9"/>
        <v>-6.897853904</v>
      </c>
      <c r="AM240" s="13">
        <f t="shared" si="10"/>
        <v>0</v>
      </c>
      <c r="AN240" s="14">
        <f t="shared" si="11"/>
        <v>26.85576923</v>
      </c>
      <c r="AO240" s="14">
        <f t="shared" si="12"/>
        <v>1273608</v>
      </c>
      <c r="AP240" s="15">
        <f t="shared" si="13"/>
        <v>989064</v>
      </c>
      <c r="AQ240" s="16">
        <f t="shared" si="14"/>
        <v>36828.73469</v>
      </c>
      <c r="AR240" s="11">
        <f t="shared" si="15"/>
        <v>1</v>
      </c>
    </row>
    <row r="241">
      <c r="A241" s="1" t="s">
        <v>44</v>
      </c>
      <c r="B241" s="1" t="s">
        <v>374</v>
      </c>
      <c r="C241" s="1">
        <v>1.24170767729247E14</v>
      </c>
      <c r="D241" s="1" t="s">
        <v>46</v>
      </c>
      <c r="E241" s="1" t="s">
        <v>47</v>
      </c>
      <c r="F241" s="1" t="s">
        <v>375</v>
      </c>
      <c r="G241" s="1">
        <v>43560.0</v>
      </c>
      <c r="H241" s="1">
        <v>43804.0</v>
      </c>
      <c r="I241" s="1">
        <v>3.0</v>
      </c>
      <c r="J241" s="1" t="s">
        <v>49</v>
      </c>
      <c r="K241" s="1">
        <v>201941.0</v>
      </c>
      <c r="L241" s="2">
        <v>43745.0</v>
      </c>
      <c r="M241" s="2">
        <v>43751.0</v>
      </c>
      <c r="N241" s="2">
        <v>43745.0</v>
      </c>
      <c r="O241" s="2">
        <v>43751.0</v>
      </c>
      <c r="P241" s="1">
        <v>1.0</v>
      </c>
      <c r="Q241" s="1">
        <v>11491.0</v>
      </c>
      <c r="R241" s="10">
        <f t="shared" si="1"/>
        <v>0.08399853801</v>
      </c>
      <c r="S241" s="11">
        <f t="shared" si="2"/>
        <v>4.619919591</v>
      </c>
      <c r="T241" s="1">
        <v>14.05</v>
      </c>
      <c r="U241" s="1">
        <v>0.0</v>
      </c>
      <c r="V241" s="1">
        <v>0.0</v>
      </c>
      <c r="W241" s="1">
        <v>136800.0</v>
      </c>
      <c r="X241" s="1">
        <v>1298.27</v>
      </c>
      <c r="Y241" s="1">
        <v>55.0</v>
      </c>
      <c r="Z241" s="1">
        <v>5514.53</v>
      </c>
      <c r="AA241" s="1">
        <v>55.0</v>
      </c>
      <c r="AB241" s="1">
        <v>55.0</v>
      </c>
      <c r="AC241" s="1">
        <v>5514.53</v>
      </c>
      <c r="AD241" s="1">
        <v>5514.53</v>
      </c>
      <c r="AE241" s="1" t="s">
        <v>50</v>
      </c>
      <c r="AF241" s="11">
        <f t="shared" si="3"/>
        <v>0.0004020467836</v>
      </c>
      <c r="AG241" s="11">
        <f t="shared" si="4"/>
        <v>0</v>
      </c>
      <c r="AH241" s="10">
        <f t="shared" si="5"/>
        <v>0</v>
      </c>
      <c r="AI241" s="12">
        <f t="shared" si="6"/>
        <v>1</v>
      </c>
      <c r="AJ241" s="11">
        <f t="shared" si="7"/>
        <v>0.00005420107827</v>
      </c>
      <c r="AK241" s="11">
        <f t="shared" si="8"/>
        <v>0</v>
      </c>
      <c r="AL241" s="11">
        <f t="shared" si="9"/>
        <v>-7.417689766</v>
      </c>
      <c r="AM241" s="13">
        <f t="shared" si="10"/>
        <v>0.5</v>
      </c>
      <c r="AN241" s="14">
        <f t="shared" si="11"/>
        <v>2.309959795</v>
      </c>
      <c r="AO241" s="14">
        <f t="shared" si="12"/>
        <v>316002.5</v>
      </c>
      <c r="AP241" s="15">
        <f t="shared" si="13"/>
        <v>316002.5</v>
      </c>
      <c r="AQ241" s="16">
        <f t="shared" si="14"/>
        <v>136800</v>
      </c>
      <c r="AR241" s="11" t="str">
        <f t="shared" si="15"/>
        <v/>
      </c>
    </row>
    <row r="242">
      <c r="A242" s="1" t="s">
        <v>44</v>
      </c>
      <c r="B242" s="1" t="s">
        <v>376</v>
      </c>
      <c r="C242" s="1">
        <v>1.24170767729247E14</v>
      </c>
      <c r="D242" s="1" t="s">
        <v>46</v>
      </c>
      <c r="E242" s="1" t="s">
        <v>47</v>
      </c>
      <c r="F242" s="1" t="s">
        <v>377</v>
      </c>
      <c r="G242" s="1">
        <v>43560.0</v>
      </c>
      <c r="H242" s="1">
        <v>43804.0</v>
      </c>
      <c r="I242" s="1">
        <v>3.0</v>
      </c>
      <c r="J242" s="1" t="s">
        <v>49</v>
      </c>
      <c r="K242" s="1">
        <v>201941.0</v>
      </c>
      <c r="L242" s="2">
        <v>43745.0</v>
      </c>
      <c r="M242" s="2">
        <v>43751.0</v>
      </c>
      <c r="N242" s="2">
        <v>43745.0</v>
      </c>
      <c r="O242" s="2">
        <v>43751.0</v>
      </c>
      <c r="P242" s="1">
        <v>1.0</v>
      </c>
      <c r="Q242" s="1">
        <v>662.0</v>
      </c>
      <c r="R242" s="10">
        <f t="shared" si="1"/>
        <v>0.07306843267</v>
      </c>
      <c r="S242" s="11">
        <f t="shared" si="2"/>
        <v>4.38410596</v>
      </c>
      <c r="T242" s="1">
        <v>3.59</v>
      </c>
      <c r="U242" s="1">
        <v>3.0</v>
      </c>
      <c r="V242" s="1">
        <v>264.049999999999</v>
      </c>
      <c r="W242" s="1">
        <v>9060.0</v>
      </c>
      <c r="X242" s="1">
        <v>891.3</v>
      </c>
      <c r="Y242" s="1">
        <v>60.0</v>
      </c>
      <c r="Z242" s="1">
        <v>6278.62</v>
      </c>
      <c r="AA242" s="1">
        <v>60.0</v>
      </c>
      <c r="AB242" s="1">
        <v>18.94259818728</v>
      </c>
      <c r="AC242" s="1">
        <v>6278.62</v>
      </c>
      <c r="AD242" s="1">
        <v>1982.22293051033</v>
      </c>
      <c r="AE242" s="1" t="s">
        <v>50</v>
      </c>
      <c r="AF242" s="11">
        <f t="shared" si="3"/>
        <v>0.006622516556</v>
      </c>
      <c r="AG242" s="11">
        <f t="shared" si="4"/>
        <v>0.004531722054</v>
      </c>
      <c r="AH242" s="10">
        <f t="shared" si="5"/>
        <v>41.05740181</v>
      </c>
      <c r="AI242" s="12">
        <f t="shared" si="6"/>
        <v>0.3157099698</v>
      </c>
      <c r="AJ242" s="11">
        <f t="shared" si="7"/>
        <v>0.0008521275044</v>
      </c>
      <c r="AK242" s="11">
        <f t="shared" si="8"/>
        <v>0.002610455838</v>
      </c>
      <c r="AL242" s="11">
        <f t="shared" si="9"/>
        <v>-0.7613921058</v>
      </c>
      <c r="AM242" s="13">
        <f t="shared" si="10"/>
        <v>0.2232114506</v>
      </c>
      <c r="AN242" s="14">
        <f t="shared" si="11"/>
        <v>3.419602649</v>
      </c>
      <c r="AO242" s="14">
        <f t="shared" si="12"/>
        <v>30981.6</v>
      </c>
      <c r="AP242" s="15">
        <f t="shared" si="13"/>
        <v>9781.2</v>
      </c>
      <c r="AQ242" s="16">
        <f t="shared" si="14"/>
        <v>2860.332326</v>
      </c>
      <c r="AR242" s="11">
        <f t="shared" si="15"/>
        <v>0.78</v>
      </c>
    </row>
    <row r="243">
      <c r="A243" s="1" t="s">
        <v>44</v>
      </c>
      <c r="B243" s="1" t="s">
        <v>378</v>
      </c>
      <c r="C243" s="1">
        <v>1.24170767729247E14</v>
      </c>
      <c r="D243" s="1" t="s">
        <v>46</v>
      </c>
      <c r="E243" s="1" t="s">
        <v>47</v>
      </c>
      <c r="F243" s="1" t="s">
        <v>74</v>
      </c>
      <c r="G243" s="1">
        <v>43560.0</v>
      </c>
      <c r="H243" s="1">
        <v>43804.0</v>
      </c>
      <c r="I243" s="1">
        <v>3.0</v>
      </c>
      <c r="J243" s="1" t="s">
        <v>49</v>
      </c>
      <c r="K243" s="1">
        <v>201941.0</v>
      </c>
      <c r="L243" s="2">
        <v>43745.0</v>
      </c>
      <c r="M243" s="2">
        <v>43751.0</v>
      </c>
      <c r="N243" s="2">
        <v>43745.0</v>
      </c>
      <c r="O243" s="2">
        <v>43751.0</v>
      </c>
      <c r="P243" s="1">
        <v>1.0</v>
      </c>
      <c r="Q243" s="1">
        <v>1221.0</v>
      </c>
      <c r="R243" s="10">
        <f t="shared" si="1"/>
        <v>0.08718937446</v>
      </c>
      <c r="S243" s="11">
        <f t="shared" si="2"/>
        <v>2.092544987</v>
      </c>
      <c r="T243" s="1">
        <v>3.5</v>
      </c>
      <c r="U243" s="1">
        <v>1.0</v>
      </c>
      <c r="V243" s="1">
        <v>50.99</v>
      </c>
      <c r="W243" s="1">
        <v>14004.0</v>
      </c>
      <c r="X243" s="1">
        <v>592.91</v>
      </c>
      <c r="Y243" s="1">
        <v>24.0</v>
      </c>
      <c r="Z243" s="1">
        <v>1104.06</v>
      </c>
      <c r="AA243" s="1">
        <v>24.0</v>
      </c>
      <c r="AB243" s="1">
        <v>12.530712530688</v>
      </c>
      <c r="AC243" s="1">
        <v>1104.06</v>
      </c>
      <c r="AD243" s="1">
        <v>576.444103192974</v>
      </c>
      <c r="AE243" s="1" t="s">
        <v>50</v>
      </c>
      <c r="AF243" s="11">
        <f t="shared" si="3"/>
        <v>0.001713796058</v>
      </c>
      <c r="AG243" s="11">
        <f t="shared" si="4"/>
        <v>0.000819000819</v>
      </c>
      <c r="AH243" s="10">
        <f t="shared" si="5"/>
        <v>11.46928747</v>
      </c>
      <c r="AI243" s="12">
        <f t="shared" si="6"/>
        <v>0.5221130221</v>
      </c>
      <c r="AJ243" s="11">
        <f t="shared" si="7"/>
        <v>0.0003495272608</v>
      </c>
      <c r="AK243" s="11">
        <f t="shared" si="8"/>
        <v>0.0008186653691</v>
      </c>
      <c r="AL243" s="11">
        <f t="shared" si="9"/>
        <v>-1.005208805</v>
      </c>
      <c r="AM243" s="13">
        <f t="shared" si="10"/>
        <v>0.1573981582</v>
      </c>
      <c r="AN243" s="14">
        <f t="shared" si="11"/>
        <v>1.757737789</v>
      </c>
      <c r="AO243" s="14">
        <f t="shared" si="12"/>
        <v>24615.36</v>
      </c>
      <c r="AP243" s="15">
        <f t="shared" si="13"/>
        <v>12852</v>
      </c>
      <c r="AQ243" s="16">
        <f t="shared" si="14"/>
        <v>7311.670762</v>
      </c>
      <c r="AR243" s="11">
        <f t="shared" si="15"/>
        <v>0.84</v>
      </c>
    </row>
    <row r="244">
      <c r="A244" s="1" t="s">
        <v>44</v>
      </c>
      <c r="B244" s="1" t="s">
        <v>379</v>
      </c>
      <c r="C244" s="1">
        <v>1.24170767729247E14</v>
      </c>
      <c r="D244" s="1" t="s">
        <v>46</v>
      </c>
      <c r="E244" s="1" t="s">
        <v>47</v>
      </c>
      <c r="F244" s="1" t="s">
        <v>83</v>
      </c>
      <c r="G244" s="1">
        <v>43560.0</v>
      </c>
      <c r="H244" s="1">
        <v>43804.0</v>
      </c>
      <c r="I244" s="1">
        <v>3.0</v>
      </c>
      <c r="J244" s="1" t="s">
        <v>49</v>
      </c>
      <c r="K244" s="1">
        <v>201941.0</v>
      </c>
      <c r="L244" s="2">
        <v>43745.0</v>
      </c>
      <c r="M244" s="2">
        <v>43751.0</v>
      </c>
      <c r="N244" s="2">
        <v>43745.0</v>
      </c>
      <c r="O244" s="2">
        <v>43751.0</v>
      </c>
      <c r="P244" s="1">
        <v>1.0</v>
      </c>
      <c r="Q244" s="1">
        <v>618.0</v>
      </c>
      <c r="R244" s="10">
        <f t="shared" si="1"/>
        <v>0.1463068182</v>
      </c>
      <c r="S244" s="11">
        <f t="shared" si="2"/>
        <v>6.4375</v>
      </c>
      <c r="T244" s="1">
        <v>3.97</v>
      </c>
      <c r="U244" s="1">
        <v>1.0</v>
      </c>
      <c r="V244" s="1">
        <v>53.99</v>
      </c>
      <c r="W244" s="1">
        <v>4224.0</v>
      </c>
      <c r="X244" s="1">
        <v>699.43</v>
      </c>
      <c r="Y244" s="1">
        <v>44.0</v>
      </c>
      <c r="Z244" s="1">
        <v>2898.97</v>
      </c>
      <c r="AA244" s="1">
        <v>44.0</v>
      </c>
      <c r="AB244" s="1">
        <v>37.165048543656</v>
      </c>
      <c r="AC244" s="1">
        <v>2898.97</v>
      </c>
      <c r="AD244" s="1">
        <v>2448.6445631046</v>
      </c>
      <c r="AE244" s="1" t="s">
        <v>50</v>
      </c>
      <c r="AF244" s="11">
        <f t="shared" si="3"/>
        <v>0.01041666667</v>
      </c>
      <c r="AG244" s="11">
        <f t="shared" si="4"/>
        <v>0.001618122977</v>
      </c>
      <c r="AH244" s="10">
        <f t="shared" si="5"/>
        <v>6.834951456</v>
      </c>
      <c r="AI244" s="12">
        <f t="shared" si="6"/>
        <v>0.8446601942</v>
      </c>
      <c r="AJ244" s="11">
        <f t="shared" si="7"/>
        <v>0.001562171156</v>
      </c>
      <c r="AK244" s="11">
        <f t="shared" si="8"/>
        <v>0.001616813286</v>
      </c>
      <c r="AL244" s="11">
        <f t="shared" si="9"/>
        <v>-3.913571244</v>
      </c>
      <c r="AM244" s="13">
        <f t="shared" si="10"/>
        <v>0.00004547052623</v>
      </c>
      <c r="AN244" s="14">
        <f t="shared" si="11"/>
        <v>6.4375</v>
      </c>
      <c r="AO244" s="14">
        <f t="shared" si="12"/>
        <v>27192</v>
      </c>
      <c r="AP244" s="15">
        <f t="shared" si="13"/>
        <v>22968</v>
      </c>
      <c r="AQ244" s="16">
        <f t="shared" si="14"/>
        <v>3567.84466</v>
      </c>
      <c r="AR244" s="11">
        <f t="shared" si="15"/>
        <v>1</v>
      </c>
    </row>
    <row r="245">
      <c r="A245" s="1" t="s">
        <v>44</v>
      </c>
      <c r="B245" s="1" t="s">
        <v>380</v>
      </c>
      <c r="C245" s="1">
        <v>1.24170767729247E14</v>
      </c>
      <c r="D245" s="1" t="s">
        <v>46</v>
      </c>
      <c r="E245" s="1" t="s">
        <v>47</v>
      </c>
      <c r="F245" s="1" t="s">
        <v>381</v>
      </c>
      <c r="G245" s="1">
        <v>43560.0</v>
      </c>
      <c r="H245" s="1">
        <v>43804.0</v>
      </c>
      <c r="I245" s="1">
        <v>3.0</v>
      </c>
      <c r="J245" s="1" t="s">
        <v>49</v>
      </c>
      <c r="K245" s="1">
        <v>201941.0</v>
      </c>
      <c r="L245" s="2">
        <v>43745.0</v>
      </c>
      <c r="M245" s="2">
        <v>43751.0</v>
      </c>
      <c r="N245" s="2">
        <v>43745.0</v>
      </c>
      <c r="O245" s="2">
        <v>43751.0</v>
      </c>
      <c r="P245" s="1">
        <v>1.0</v>
      </c>
      <c r="Q245" s="1">
        <v>3434.0</v>
      </c>
      <c r="R245" s="10">
        <f t="shared" si="1"/>
        <v>0.1813476975</v>
      </c>
      <c r="S245" s="11">
        <f t="shared" si="2"/>
        <v>1.269433883</v>
      </c>
      <c r="T245" s="1">
        <v>4.57</v>
      </c>
      <c r="U245" s="1">
        <v>0.0</v>
      </c>
      <c r="V245" s="1">
        <v>0.0</v>
      </c>
      <c r="W245" s="1">
        <v>18936.0</v>
      </c>
      <c r="X245" s="1">
        <v>210.87</v>
      </c>
      <c r="Y245" s="1">
        <v>7.0</v>
      </c>
      <c r="Z245" s="1">
        <v>212.81</v>
      </c>
      <c r="AA245" s="1">
        <v>7.0</v>
      </c>
      <c r="AB245" s="1">
        <v>7.0</v>
      </c>
      <c r="AC245" s="1">
        <v>212.81</v>
      </c>
      <c r="AD245" s="1">
        <v>212.81</v>
      </c>
      <c r="AE245" s="1" t="s">
        <v>50</v>
      </c>
      <c r="AF245" s="11">
        <f t="shared" si="3"/>
        <v>0.0003696662442</v>
      </c>
      <c r="AG245" s="11">
        <f t="shared" si="4"/>
        <v>0</v>
      </c>
      <c r="AH245" s="10">
        <f t="shared" si="5"/>
        <v>0</v>
      </c>
      <c r="AI245" s="12">
        <f t="shared" si="6"/>
        <v>1</v>
      </c>
      <c r="AJ245" s="11">
        <f t="shared" si="7"/>
        <v>0.0001396948798</v>
      </c>
      <c r="AK245" s="11">
        <f t="shared" si="8"/>
        <v>0</v>
      </c>
      <c r="AL245" s="11">
        <f t="shared" si="9"/>
        <v>-2.646240469</v>
      </c>
      <c r="AM245" s="13">
        <f t="shared" si="10"/>
        <v>0.5</v>
      </c>
      <c r="AN245" s="14">
        <f t="shared" si="11"/>
        <v>0.6347169413</v>
      </c>
      <c r="AO245" s="14">
        <f t="shared" si="12"/>
        <v>12019</v>
      </c>
      <c r="AP245" s="15">
        <f t="shared" si="13"/>
        <v>12019</v>
      </c>
      <c r="AQ245" s="16">
        <f t="shared" si="14"/>
        <v>18936</v>
      </c>
      <c r="AR245" s="11" t="str">
        <f t="shared" si="15"/>
        <v/>
      </c>
    </row>
    <row r="246">
      <c r="A246" s="1" t="s">
        <v>44</v>
      </c>
      <c r="B246" s="1" t="s">
        <v>382</v>
      </c>
      <c r="C246" s="1">
        <v>1.24170767729247E14</v>
      </c>
      <c r="D246" s="1" t="s">
        <v>46</v>
      </c>
      <c r="E246" s="1" t="s">
        <v>47</v>
      </c>
      <c r="F246" s="1" t="s">
        <v>296</v>
      </c>
      <c r="G246" s="1">
        <v>43560.0</v>
      </c>
      <c r="H246" s="1">
        <v>43804.0</v>
      </c>
      <c r="I246" s="1">
        <v>3.0</v>
      </c>
      <c r="J246" s="1" t="s">
        <v>49</v>
      </c>
      <c r="K246" s="1">
        <v>201941.0</v>
      </c>
      <c r="L246" s="2">
        <v>43745.0</v>
      </c>
      <c r="M246" s="2">
        <v>43751.0</v>
      </c>
      <c r="N246" s="2">
        <v>43745.0</v>
      </c>
      <c r="O246" s="2">
        <v>43751.0</v>
      </c>
      <c r="P246" s="1">
        <v>1.0</v>
      </c>
      <c r="Q246" s="1">
        <v>28928.0</v>
      </c>
      <c r="R246" s="10">
        <f t="shared" si="1"/>
        <v>0.319265407</v>
      </c>
      <c r="S246" s="11">
        <f t="shared" si="2"/>
        <v>14.36694332</v>
      </c>
      <c r="T246" s="1">
        <v>32.36</v>
      </c>
      <c r="U246" s="1">
        <v>3.0</v>
      </c>
      <c r="V246" s="1">
        <v>128.24</v>
      </c>
      <c r="W246" s="1">
        <v>90608.0</v>
      </c>
      <c r="X246" s="1">
        <v>1395.25</v>
      </c>
      <c r="Y246" s="1">
        <v>45.0</v>
      </c>
      <c r="Z246" s="1">
        <v>2905.77999999999</v>
      </c>
      <c r="AA246" s="1">
        <v>45.0</v>
      </c>
      <c r="AB246" s="1">
        <v>35.603429203575</v>
      </c>
      <c r="AC246" s="1">
        <v>2905.77999999999</v>
      </c>
      <c r="AD246" s="1">
        <v>2299.01627802587</v>
      </c>
      <c r="AE246" s="1" t="s">
        <v>50</v>
      </c>
      <c r="AF246" s="11">
        <f t="shared" si="3"/>
        <v>0.0004966448879</v>
      </c>
      <c r="AG246" s="11">
        <f t="shared" si="4"/>
        <v>0.0001037057522</v>
      </c>
      <c r="AH246" s="10">
        <f t="shared" si="5"/>
        <v>9.396570796</v>
      </c>
      <c r="AI246" s="12">
        <f t="shared" si="6"/>
        <v>0.7911873156</v>
      </c>
      <c r="AJ246" s="11">
        <f t="shared" si="7"/>
        <v>0.00007401706172</v>
      </c>
      <c r="AK246" s="11">
        <f t="shared" si="8"/>
        <v>0.00005987143921</v>
      </c>
      <c r="AL246" s="11">
        <f t="shared" si="9"/>
        <v>-4.127494929</v>
      </c>
      <c r="AM246" s="13">
        <f t="shared" si="10"/>
        <v>0.00001833682584</v>
      </c>
      <c r="AN246" s="14">
        <f t="shared" si="11"/>
        <v>14.36694332</v>
      </c>
      <c r="AO246" s="14">
        <f t="shared" si="12"/>
        <v>1301760</v>
      </c>
      <c r="AP246" s="15">
        <f t="shared" si="13"/>
        <v>1029936</v>
      </c>
      <c r="AQ246" s="16">
        <f t="shared" si="14"/>
        <v>71687.90029</v>
      </c>
      <c r="AR246" s="11">
        <f t="shared" si="15"/>
        <v>1</v>
      </c>
    </row>
    <row r="247">
      <c r="A247" s="1" t="s">
        <v>44</v>
      </c>
      <c r="B247" s="1" t="s">
        <v>383</v>
      </c>
      <c r="C247" s="1">
        <v>1.24170767729247E14</v>
      </c>
      <c r="D247" s="1" t="s">
        <v>46</v>
      </c>
      <c r="E247" s="1" t="s">
        <v>47</v>
      </c>
      <c r="F247" s="1" t="s">
        <v>52</v>
      </c>
      <c r="G247" s="1">
        <v>43560.0</v>
      </c>
      <c r="H247" s="1">
        <v>43804.0</v>
      </c>
      <c r="I247" s="1">
        <v>3.0</v>
      </c>
      <c r="J247" s="1" t="s">
        <v>49</v>
      </c>
      <c r="K247" s="1">
        <v>201941.0</v>
      </c>
      <c r="L247" s="2">
        <v>43745.0</v>
      </c>
      <c r="M247" s="2">
        <v>43751.0</v>
      </c>
      <c r="N247" s="2">
        <v>43745.0</v>
      </c>
      <c r="O247" s="2">
        <v>43751.0</v>
      </c>
      <c r="P247" s="1">
        <v>1.0</v>
      </c>
      <c r="Q247" s="1">
        <v>812.0</v>
      </c>
      <c r="R247" s="10">
        <f t="shared" si="1"/>
        <v>0.1038628805</v>
      </c>
      <c r="S247" s="11">
        <f t="shared" si="2"/>
        <v>0.8309030443</v>
      </c>
      <c r="T247" s="1">
        <v>2.03</v>
      </c>
      <c r="U247" s="1">
        <v>0.0</v>
      </c>
      <c r="V247" s="1">
        <v>0.0</v>
      </c>
      <c r="W247" s="1">
        <v>7818.0</v>
      </c>
      <c r="X247" s="1">
        <v>52.02</v>
      </c>
      <c r="Y247" s="1">
        <v>8.0</v>
      </c>
      <c r="Z247" s="1">
        <v>368.92</v>
      </c>
      <c r="AA247" s="1">
        <v>8.0</v>
      </c>
      <c r="AB247" s="1">
        <v>8.0</v>
      </c>
      <c r="AC247" s="1">
        <v>368.92</v>
      </c>
      <c r="AD247" s="1">
        <v>368.92</v>
      </c>
      <c r="AE247" s="1" t="s">
        <v>50</v>
      </c>
      <c r="AF247" s="11">
        <f t="shared" si="3"/>
        <v>0.001023279611</v>
      </c>
      <c r="AG247" s="11">
        <f t="shared" si="4"/>
        <v>0</v>
      </c>
      <c r="AH247" s="10">
        <f t="shared" si="5"/>
        <v>0</v>
      </c>
      <c r="AI247" s="12">
        <f t="shared" si="6"/>
        <v>1</v>
      </c>
      <c r="AJ247" s="11">
        <f t="shared" si="7"/>
        <v>0.0003615988256</v>
      </c>
      <c r="AK247" s="11">
        <f t="shared" si="8"/>
        <v>0</v>
      </c>
      <c r="AL247" s="11">
        <f t="shared" si="9"/>
        <v>-2.829875372</v>
      </c>
      <c r="AM247" s="13">
        <f t="shared" si="10"/>
        <v>0.5</v>
      </c>
      <c r="AN247" s="14">
        <f t="shared" si="11"/>
        <v>0.4154515221</v>
      </c>
      <c r="AO247" s="14">
        <f t="shared" si="12"/>
        <v>3248</v>
      </c>
      <c r="AP247" s="15">
        <f t="shared" si="13"/>
        <v>3248</v>
      </c>
      <c r="AQ247" s="16">
        <f t="shared" si="14"/>
        <v>7818</v>
      </c>
      <c r="AR247" s="11" t="str">
        <f t="shared" si="15"/>
        <v/>
      </c>
    </row>
    <row r="248">
      <c r="A248" s="1" t="s">
        <v>90</v>
      </c>
      <c r="B248" s="1" t="s">
        <v>384</v>
      </c>
      <c r="C248" s="1">
        <v>1.24170767729247E14</v>
      </c>
      <c r="D248" s="1" t="s">
        <v>46</v>
      </c>
      <c r="E248" s="1" t="s">
        <v>92</v>
      </c>
      <c r="F248" s="1" t="s">
        <v>101</v>
      </c>
      <c r="G248" s="1">
        <v>43560.0</v>
      </c>
      <c r="H248" s="1">
        <v>43804.0</v>
      </c>
      <c r="I248" s="1">
        <v>3.0</v>
      </c>
      <c r="J248" s="1" t="s">
        <v>49</v>
      </c>
      <c r="K248" s="1">
        <v>201941.0</v>
      </c>
      <c r="L248" s="2">
        <v>43745.0</v>
      </c>
      <c r="M248" s="2">
        <v>43751.0</v>
      </c>
      <c r="N248" s="2">
        <v>43745.0</v>
      </c>
      <c r="O248" s="2">
        <v>43751.0</v>
      </c>
      <c r="P248" s="1">
        <v>1.0</v>
      </c>
      <c r="Q248" s="1">
        <v>961.0</v>
      </c>
      <c r="R248" s="10">
        <f t="shared" si="1"/>
        <v>0.1127404974</v>
      </c>
      <c r="S248" s="11">
        <f t="shared" si="2"/>
        <v>1.127404974</v>
      </c>
      <c r="T248" s="1">
        <v>2.38999999999999</v>
      </c>
      <c r="U248" s="1">
        <v>0.0</v>
      </c>
      <c r="V248" s="1">
        <v>0.0</v>
      </c>
      <c r="W248" s="1">
        <v>8524.0</v>
      </c>
      <c r="X248" s="1">
        <v>60.3799999999999</v>
      </c>
      <c r="Y248" s="1">
        <v>10.0</v>
      </c>
      <c r="Z248" s="1">
        <v>424.67</v>
      </c>
      <c r="AA248" s="1">
        <v>10.0</v>
      </c>
      <c r="AB248" s="1">
        <v>10.0</v>
      </c>
      <c r="AC248" s="1">
        <v>424.67</v>
      </c>
      <c r="AD248" s="1">
        <v>424.67</v>
      </c>
      <c r="AE248" s="1" t="s">
        <v>50</v>
      </c>
      <c r="AF248" s="11">
        <f t="shared" si="3"/>
        <v>0.001173158142</v>
      </c>
      <c r="AG248" s="11">
        <f t="shared" si="4"/>
        <v>0</v>
      </c>
      <c r="AH248" s="10">
        <f t="shared" si="5"/>
        <v>0</v>
      </c>
      <c r="AI248" s="12">
        <f t="shared" si="6"/>
        <v>1</v>
      </c>
      <c r="AJ248" s="11">
        <f t="shared" si="7"/>
        <v>0.0003707675023</v>
      </c>
      <c r="AK248" s="11">
        <f t="shared" si="8"/>
        <v>0</v>
      </c>
      <c r="AL248" s="11">
        <f t="shared" si="9"/>
        <v>-3.16413422</v>
      </c>
      <c r="AM248" s="13">
        <f t="shared" si="10"/>
        <v>0.5</v>
      </c>
      <c r="AN248" s="14">
        <f t="shared" si="11"/>
        <v>0.5637024871</v>
      </c>
      <c r="AO248" s="14">
        <f t="shared" si="12"/>
        <v>4805</v>
      </c>
      <c r="AP248" s="15">
        <f t="shared" si="13"/>
        <v>4805</v>
      </c>
      <c r="AQ248" s="16">
        <f t="shared" si="14"/>
        <v>8524</v>
      </c>
      <c r="AR248" s="11" t="str">
        <f t="shared" si="15"/>
        <v/>
      </c>
    </row>
    <row r="249">
      <c r="A249" s="1" t="s">
        <v>75</v>
      </c>
      <c r="B249" s="1" t="s">
        <v>385</v>
      </c>
      <c r="C249" s="1">
        <v>1.24170767729247E14</v>
      </c>
      <c r="D249" s="1" t="s">
        <v>46</v>
      </c>
      <c r="E249" s="1" t="s">
        <v>77</v>
      </c>
      <c r="G249" s="1">
        <v>43560.0</v>
      </c>
      <c r="H249" s="1">
        <v>43804.0</v>
      </c>
      <c r="I249" s="1">
        <v>3.0</v>
      </c>
      <c r="J249" s="1" t="s">
        <v>49</v>
      </c>
      <c r="K249" s="1">
        <v>201941.0</v>
      </c>
      <c r="L249" s="2">
        <v>43745.0</v>
      </c>
      <c r="M249" s="2">
        <v>43751.0</v>
      </c>
      <c r="N249" s="2">
        <v>43745.0</v>
      </c>
      <c r="O249" s="2">
        <v>43751.0</v>
      </c>
      <c r="P249" s="1">
        <v>1.0</v>
      </c>
      <c r="Q249" s="1">
        <v>195297.0</v>
      </c>
      <c r="R249" s="10">
        <f t="shared" si="1"/>
        <v>0.1500843805</v>
      </c>
      <c r="S249" s="11">
        <f t="shared" si="2"/>
        <v>307.5228957</v>
      </c>
      <c r="T249" s="1">
        <v>351.219999999999</v>
      </c>
      <c r="U249" s="1">
        <v>88.0</v>
      </c>
      <c r="V249" s="1">
        <v>4766.27</v>
      </c>
      <c r="W249" s="1">
        <v>1301248.0</v>
      </c>
      <c r="X249" s="1">
        <v>34078.99</v>
      </c>
      <c r="Y249" s="1">
        <v>2049.0</v>
      </c>
      <c r="Z249" s="1">
        <v>138601.95</v>
      </c>
      <c r="AA249" s="1">
        <v>2049.0</v>
      </c>
      <c r="AB249" s="1">
        <v>1462.66316942798</v>
      </c>
      <c r="AC249" s="1">
        <v>138601.95</v>
      </c>
      <c r="AD249" s="1">
        <v>98939.954844265</v>
      </c>
      <c r="AE249" s="1" t="s">
        <v>50</v>
      </c>
      <c r="AF249" s="11">
        <f t="shared" si="3"/>
        <v>0.00157464219</v>
      </c>
      <c r="AG249" s="11">
        <f t="shared" si="4"/>
        <v>0.0004505957593</v>
      </c>
      <c r="AH249" s="10">
        <f t="shared" si="5"/>
        <v>586.3368306</v>
      </c>
      <c r="AI249" s="12">
        <f t="shared" si="6"/>
        <v>0.7138424448</v>
      </c>
      <c r="AJ249" s="11">
        <f t="shared" si="7"/>
        <v>0.00003475911461</v>
      </c>
      <c r="AK249" s="11">
        <f t="shared" si="8"/>
        <v>0.00004802284623</v>
      </c>
      <c r="AL249" s="11">
        <f t="shared" si="9"/>
        <v>-18.96091474</v>
      </c>
      <c r="AM249" s="13">
        <f t="shared" si="10"/>
        <v>0</v>
      </c>
      <c r="AN249" s="14">
        <f t="shared" si="11"/>
        <v>307.5228957</v>
      </c>
      <c r="AO249" s="14">
        <f t="shared" si="12"/>
        <v>400163553</v>
      </c>
      <c r="AP249" s="15">
        <f t="shared" si="13"/>
        <v>285653729</v>
      </c>
      <c r="AQ249" s="16">
        <f t="shared" si="14"/>
        <v>928886.0536</v>
      </c>
      <c r="AR249" s="11">
        <f t="shared" si="15"/>
        <v>1</v>
      </c>
    </row>
    <row r="250">
      <c r="A250" s="1" t="s">
        <v>53</v>
      </c>
      <c r="B250" s="1" t="s">
        <v>386</v>
      </c>
      <c r="C250" s="1">
        <v>1.24170767729247E14</v>
      </c>
      <c r="D250" s="1" t="s">
        <v>46</v>
      </c>
      <c r="E250" s="1" t="s">
        <v>55</v>
      </c>
      <c r="F250" s="1" t="s">
        <v>221</v>
      </c>
      <c r="G250" s="1">
        <v>43560.0</v>
      </c>
      <c r="H250" s="1">
        <v>43804.0</v>
      </c>
      <c r="I250" s="1">
        <v>3.0</v>
      </c>
      <c r="J250" s="1" t="s">
        <v>49</v>
      </c>
      <c r="K250" s="1">
        <v>201941.0</v>
      </c>
      <c r="L250" s="2">
        <v>43745.0</v>
      </c>
      <c r="M250" s="2">
        <v>43751.0</v>
      </c>
      <c r="N250" s="2">
        <v>43745.0</v>
      </c>
      <c r="O250" s="2">
        <v>43751.0</v>
      </c>
      <c r="P250" s="1">
        <v>1.0</v>
      </c>
      <c r="Q250" s="1">
        <v>98336.0</v>
      </c>
      <c r="R250" s="10">
        <f t="shared" si="1"/>
        <v>0.2171424534</v>
      </c>
      <c r="S250" s="11">
        <f t="shared" si="2"/>
        <v>99.01695873</v>
      </c>
      <c r="T250" s="1">
        <v>126.86</v>
      </c>
      <c r="U250" s="1">
        <v>17.0</v>
      </c>
      <c r="V250" s="1">
        <v>727.15</v>
      </c>
      <c r="W250" s="1">
        <v>452864.0</v>
      </c>
      <c r="X250" s="1">
        <v>7171.89</v>
      </c>
      <c r="Y250" s="1">
        <v>456.0</v>
      </c>
      <c r="Z250" s="1">
        <v>26248.11</v>
      </c>
      <c r="AA250" s="1">
        <v>456.0</v>
      </c>
      <c r="AB250" s="1">
        <v>377.71038073548</v>
      </c>
      <c r="AC250" s="1">
        <v>26248.11</v>
      </c>
      <c r="AD250" s="1">
        <v>21741.630749313</v>
      </c>
      <c r="AE250" s="1" t="s">
        <v>50</v>
      </c>
      <c r="AF250" s="11">
        <f t="shared" si="3"/>
        <v>0.001006924816</v>
      </c>
      <c r="AG250" s="11">
        <f t="shared" si="4"/>
        <v>0.0001728766678</v>
      </c>
      <c r="AH250" s="10">
        <f t="shared" si="5"/>
        <v>78.28961926</v>
      </c>
      <c r="AI250" s="12">
        <f t="shared" si="6"/>
        <v>0.8283122385</v>
      </c>
      <c r="AJ250" s="11">
        <f t="shared" si="7"/>
        <v>0.00004712982878</v>
      </c>
      <c r="AK250" s="11">
        <f t="shared" si="8"/>
        <v>0.00004192512626</v>
      </c>
      <c r="AL250" s="11">
        <f t="shared" si="9"/>
        <v>-13.22231784</v>
      </c>
      <c r="AM250" s="13">
        <f t="shared" si="10"/>
        <v>0</v>
      </c>
      <c r="AN250" s="14">
        <f t="shared" si="11"/>
        <v>99.01695873</v>
      </c>
      <c r="AO250" s="14">
        <f t="shared" si="12"/>
        <v>44841216</v>
      </c>
      <c r="AP250" s="15">
        <f t="shared" si="13"/>
        <v>37142528</v>
      </c>
      <c r="AQ250" s="16">
        <f t="shared" si="14"/>
        <v>375112.7936</v>
      </c>
      <c r="AR250" s="11">
        <f t="shared" si="15"/>
        <v>1</v>
      </c>
    </row>
    <row r="251">
      <c r="A251" s="1" t="s">
        <v>53</v>
      </c>
      <c r="B251" s="1" t="s">
        <v>387</v>
      </c>
      <c r="C251" s="1">
        <v>1.24170767729247E14</v>
      </c>
      <c r="D251" s="1" t="s">
        <v>46</v>
      </c>
      <c r="E251" s="1" t="s">
        <v>55</v>
      </c>
      <c r="F251" s="1" t="s">
        <v>66</v>
      </c>
      <c r="G251" s="1">
        <v>43560.0</v>
      </c>
      <c r="H251" s="1">
        <v>43804.0</v>
      </c>
      <c r="I251" s="1">
        <v>3.0</v>
      </c>
      <c r="J251" s="1" t="s">
        <v>49</v>
      </c>
      <c r="K251" s="1">
        <v>201941.0</v>
      </c>
      <c r="L251" s="2">
        <v>43745.0</v>
      </c>
      <c r="M251" s="2">
        <v>43751.0</v>
      </c>
      <c r="N251" s="2">
        <v>43745.0</v>
      </c>
      <c r="O251" s="2">
        <v>43751.0</v>
      </c>
      <c r="P251" s="1">
        <v>1.0</v>
      </c>
      <c r="Q251" s="1">
        <v>2834.0</v>
      </c>
      <c r="R251" s="10">
        <f t="shared" si="1"/>
        <v>0.17752443</v>
      </c>
      <c r="S251" s="11">
        <f t="shared" si="2"/>
        <v>4.438110749</v>
      </c>
      <c r="T251" s="1">
        <v>8.79</v>
      </c>
      <c r="U251" s="1">
        <v>1.0</v>
      </c>
      <c r="V251" s="1">
        <v>83.25</v>
      </c>
      <c r="W251" s="1">
        <v>15964.0</v>
      </c>
      <c r="X251" s="1">
        <v>353.35</v>
      </c>
      <c r="Y251" s="1">
        <v>25.0</v>
      </c>
      <c r="Z251" s="1">
        <v>1155.27</v>
      </c>
      <c r="AA251" s="1">
        <v>25.0</v>
      </c>
      <c r="AB251" s="1">
        <v>19.36697247705</v>
      </c>
      <c r="AC251" s="1">
        <v>1155.27</v>
      </c>
      <c r="AD251" s="1">
        <v>894.963291742462</v>
      </c>
      <c r="AE251" s="1" t="s">
        <v>50</v>
      </c>
      <c r="AF251" s="11">
        <f t="shared" si="3"/>
        <v>0.001566023553</v>
      </c>
      <c r="AG251" s="11">
        <f t="shared" si="4"/>
        <v>0.000352858151</v>
      </c>
      <c r="AH251" s="10">
        <f t="shared" si="5"/>
        <v>5.633027523</v>
      </c>
      <c r="AI251" s="12">
        <f t="shared" si="6"/>
        <v>0.7746788991</v>
      </c>
      <c r="AJ251" s="11">
        <f t="shared" si="7"/>
        <v>0.0003129593715</v>
      </c>
      <c r="AK251" s="11">
        <f t="shared" si="8"/>
        <v>0.0003527958911</v>
      </c>
      <c r="AL251" s="11">
        <f t="shared" si="9"/>
        <v>-2.572434449</v>
      </c>
      <c r="AM251" s="13">
        <f t="shared" si="10"/>
        <v>0.005049303879</v>
      </c>
      <c r="AN251" s="14">
        <f t="shared" si="11"/>
        <v>4.393729642</v>
      </c>
      <c r="AO251" s="14">
        <f t="shared" si="12"/>
        <v>70141.5</v>
      </c>
      <c r="AP251" s="15">
        <f t="shared" si="13"/>
        <v>54337.14</v>
      </c>
      <c r="AQ251" s="16">
        <f t="shared" si="14"/>
        <v>12366.97394</v>
      </c>
      <c r="AR251" s="11">
        <f t="shared" si="15"/>
        <v>0.99</v>
      </c>
    </row>
    <row r="252">
      <c r="A252" s="1" t="s">
        <v>53</v>
      </c>
      <c r="B252" s="1" t="s">
        <v>388</v>
      </c>
      <c r="C252" s="1">
        <v>1.24170767729247E14</v>
      </c>
      <c r="D252" s="1" t="s">
        <v>46</v>
      </c>
      <c r="E252" s="1" t="s">
        <v>55</v>
      </c>
      <c r="F252" s="1" t="s">
        <v>389</v>
      </c>
      <c r="G252" s="1">
        <v>43560.0</v>
      </c>
      <c r="H252" s="1">
        <v>43804.0</v>
      </c>
      <c r="I252" s="1">
        <v>3.0</v>
      </c>
      <c r="J252" s="1" t="s">
        <v>49</v>
      </c>
      <c r="K252" s="1">
        <v>201941.0</v>
      </c>
      <c r="L252" s="2">
        <v>43745.0</v>
      </c>
      <c r="M252" s="2">
        <v>43751.0</v>
      </c>
      <c r="N252" s="2">
        <v>43745.0</v>
      </c>
      <c r="O252" s="2">
        <v>43751.0</v>
      </c>
      <c r="P252" s="1">
        <v>1.0</v>
      </c>
      <c r="Q252" s="1">
        <v>662.0</v>
      </c>
      <c r="R252" s="10">
        <f t="shared" si="1"/>
        <v>0.07306843267</v>
      </c>
      <c r="S252" s="11">
        <f t="shared" si="2"/>
        <v>4.38410596</v>
      </c>
      <c r="T252" s="1">
        <v>3.59</v>
      </c>
      <c r="U252" s="1">
        <v>3.0</v>
      </c>
      <c r="V252" s="1">
        <v>264.049999999999</v>
      </c>
      <c r="W252" s="1">
        <v>9060.0</v>
      </c>
      <c r="X252" s="1">
        <v>891.3</v>
      </c>
      <c r="Y252" s="1">
        <v>60.0</v>
      </c>
      <c r="Z252" s="1">
        <v>6278.62</v>
      </c>
      <c r="AA252" s="1">
        <v>60.0</v>
      </c>
      <c r="AB252" s="1">
        <v>18.94259818728</v>
      </c>
      <c r="AC252" s="1">
        <v>6278.62</v>
      </c>
      <c r="AD252" s="1">
        <v>1982.22293051033</v>
      </c>
      <c r="AE252" s="1" t="s">
        <v>50</v>
      </c>
      <c r="AF252" s="11">
        <f t="shared" si="3"/>
        <v>0.006622516556</v>
      </c>
      <c r="AG252" s="11">
        <f t="shared" si="4"/>
        <v>0.004531722054</v>
      </c>
      <c r="AH252" s="10">
        <f t="shared" si="5"/>
        <v>41.05740181</v>
      </c>
      <c r="AI252" s="12">
        <f t="shared" si="6"/>
        <v>0.3157099698</v>
      </c>
      <c r="AJ252" s="11">
        <f t="shared" si="7"/>
        <v>0.0008521275044</v>
      </c>
      <c r="AK252" s="11">
        <f t="shared" si="8"/>
        <v>0.002610455838</v>
      </c>
      <c r="AL252" s="11">
        <f t="shared" si="9"/>
        <v>-0.7613921058</v>
      </c>
      <c r="AM252" s="13">
        <f t="shared" si="10"/>
        <v>0.2232114506</v>
      </c>
      <c r="AN252" s="14">
        <f t="shared" si="11"/>
        <v>3.419602649</v>
      </c>
      <c r="AO252" s="14">
        <f t="shared" si="12"/>
        <v>30981.6</v>
      </c>
      <c r="AP252" s="15">
        <f t="shared" si="13"/>
        <v>9781.2</v>
      </c>
      <c r="AQ252" s="16">
        <f t="shared" si="14"/>
        <v>2860.332326</v>
      </c>
      <c r="AR252" s="11">
        <f t="shared" si="15"/>
        <v>0.78</v>
      </c>
    </row>
    <row r="253">
      <c r="A253" s="1" t="s">
        <v>53</v>
      </c>
      <c r="B253" s="1" t="s">
        <v>390</v>
      </c>
      <c r="C253" s="1">
        <v>1.24170767729247E14</v>
      </c>
      <c r="D253" s="1" t="s">
        <v>46</v>
      </c>
      <c r="E253" s="1" t="s">
        <v>55</v>
      </c>
      <c r="F253" s="1" t="s">
        <v>56</v>
      </c>
      <c r="G253" s="1">
        <v>43560.0</v>
      </c>
      <c r="H253" s="1">
        <v>43804.0</v>
      </c>
      <c r="I253" s="1">
        <v>3.0</v>
      </c>
      <c r="J253" s="1" t="s">
        <v>49</v>
      </c>
      <c r="K253" s="1">
        <v>201941.0</v>
      </c>
      <c r="L253" s="2">
        <v>43745.0</v>
      </c>
      <c r="M253" s="2">
        <v>43751.0</v>
      </c>
      <c r="N253" s="2">
        <v>43745.0</v>
      </c>
      <c r="O253" s="2">
        <v>43751.0</v>
      </c>
      <c r="P253" s="1">
        <v>1.0</v>
      </c>
      <c r="Q253" s="1">
        <v>6110.0</v>
      </c>
      <c r="R253" s="10">
        <f t="shared" si="1"/>
        <v>0.1355849459</v>
      </c>
      <c r="S253" s="11">
        <f t="shared" si="2"/>
        <v>22.64268596</v>
      </c>
      <c r="T253" s="1">
        <v>24.43</v>
      </c>
      <c r="U253" s="1">
        <v>22.0</v>
      </c>
      <c r="V253" s="1">
        <v>1373.97</v>
      </c>
      <c r="W253" s="1">
        <v>45064.0</v>
      </c>
      <c r="X253" s="1">
        <v>2860.54</v>
      </c>
      <c r="Y253" s="1">
        <v>167.0</v>
      </c>
      <c r="Z253" s="1">
        <v>9894.77</v>
      </c>
      <c r="AA253" s="1">
        <v>167.0</v>
      </c>
      <c r="AB253" s="1">
        <v>4.740098199685</v>
      </c>
      <c r="AC253" s="1">
        <v>9894.77</v>
      </c>
      <c r="AD253" s="1">
        <v>280.851386007767</v>
      </c>
      <c r="AE253" s="1" t="s">
        <v>50</v>
      </c>
      <c r="AF253" s="11">
        <f t="shared" si="3"/>
        <v>0.003705840582</v>
      </c>
      <c r="AG253" s="11">
        <f t="shared" si="4"/>
        <v>0.003600654664</v>
      </c>
      <c r="AH253" s="10">
        <f t="shared" si="5"/>
        <v>162.2599018</v>
      </c>
      <c r="AI253" s="12">
        <f t="shared" si="6"/>
        <v>0.02838382155</v>
      </c>
      <c r="AJ253" s="11">
        <f t="shared" si="7"/>
        <v>0.0002862347051</v>
      </c>
      <c r="AK253" s="11">
        <f t="shared" si="8"/>
        <v>0.0007662788643</v>
      </c>
      <c r="AL253" s="11">
        <f t="shared" si="9"/>
        <v>-0.1285901405</v>
      </c>
      <c r="AM253" s="13">
        <f t="shared" si="10"/>
        <v>0.4488409841</v>
      </c>
      <c r="AN253" s="14">
        <f t="shared" si="11"/>
        <v>12.45347728</v>
      </c>
      <c r="AO253" s="14">
        <f t="shared" si="12"/>
        <v>561203.5</v>
      </c>
      <c r="AP253" s="15">
        <f t="shared" si="13"/>
        <v>15929.1</v>
      </c>
      <c r="AQ253" s="16">
        <f t="shared" si="14"/>
        <v>1279.088535</v>
      </c>
      <c r="AR253" s="11" t="str">
        <f t="shared" si="15"/>
        <v/>
      </c>
    </row>
    <row r="254">
      <c r="A254" s="1" t="s">
        <v>44</v>
      </c>
      <c r="B254" s="1" t="s">
        <v>391</v>
      </c>
      <c r="C254" s="1">
        <v>1.24170767729247E14</v>
      </c>
      <c r="D254" s="1" t="s">
        <v>46</v>
      </c>
      <c r="E254" s="1" t="s">
        <v>47</v>
      </c>
      <c r="F254" s="1" t="s">
        <v>72</v>
      </c>
      <c r="G254" s="1">
        <v>43560.0</v>
      </c>
      <c r="H254" s="1">
        <v>43804.0</v>
      </c>
      <c r="I254" s="1">
        <v>3.0</v>
      </c>
      <c r="J254" s="1" t="s">
        <v>49</v>
      </c>
      <c r="K254" s="1">
        <v>201941.0</v>
      </c>
      <c r="L254" s="2">
        <v>43745.0</v>
      </c>
      <c r="M254" s="2">
        <v>43751.0</v>
      </c>
      <c r="N254" s="2">
        <v>43745.0</v>
      </c>
      <c r="O254" s="2">
        <v>43751.0</v>
      </c>
      <c r="P254" s="1">
        <v>1.0</v>
      </c>
      <c r="Q254" s="1">
        <v>4485.0</v>
      </c>
      <c r="R254" s="10">
        <f t="shared" si="1"/>
        <v>0.1227556383</v>
      </c>
      <c r="S254" s="11">
        <f t="shared" si="2"/>
        <v>25.04215021</v>
      </c>
      <c r="T254" s="1">
        <v>26.7899999999999</v>
      </c>
      <c r="U254" s="1">
        <v>5.0</v>
      </c>
      <c r="V254" s="1">
        <v>285.08</v>
      </c>
      <c r="W254" s="1">
        <v>36536.0</v>
      </c>
      <c r="X254" s="1">
        <v>3746.39</v>
      </c>
      <c r="Y254" s="1">
        <v>204.0</v>
      </c>
      <c r="Z254" s="1">
        <v>16375.74</v>
      </c>
      <c r="AA254" s="1">
        <v>204.0</v>
      </c>
      <c r="AB254" s="1">
        <v>163.268673355584</v>
      </c>
      <c r="AC254" s="1">
        <v>16375.74</v>
      </c>
      <c r="AD254" s="1">
        <v>13106.1046324312</v>
      </c>
      <c r="AE254" s="1" t="s">
        <v>50</v>
      </c>
      <c r="AF254" s="11">
        <f t="shared" si="3"/>
        <v>0.005583534049</v>
      </c>
      <c r="AG254" s="11">
        <f t="shared" si="4"/>
        <v>0.001114827202</v>
      </c>
      <c r="AH254" s="10">
        <f t="shared" si="5"/>
        <v>40.73132664</v>
      </c>
      <c r="AI254" s="12">
        <f t="shared" si="6"/>
        <v>0.8003366341</v>
      </c>
      <c r="AJ254" s="11">
        <f t="shared" si="7"/>
        <v>0.0003898326755</v>
      </c>
      <c r="AK254" s="11">
        <f t="shared" si="8"/>
        <v>0.0004982878964</v>
      </c>
      <c r="AL254" s="11">
        <f t="shared" si="9"/>
        <v>-7.063347677</v>
      </c>
      <c r="AM254" s="13">
        <f t="shared" si="10"/>
        <v>0</v>
      </c>
      <c r="AN254" s="14">
        <f t="shared" si="11"/>
        <v>25.04215021</v>
      </c>
      <c r="AO254" s="14">
        <f t="shared" si="12"/>
        <v>914940</v>
      </c>
      <c r="AP254" s="15">
        <f t="shared" si="13"/>
        <v>732260</v>
      </c>
      <c r="AQ254" s="16">
        <f t="shared" si="14"/>
        <v>29241.09926</v>
      </c>
      <c r="AR254" s="11">
        <f t="shared" si="15"/>
        <v>1</v>
      </c>
    </row>
    <row r="255">
      <c r="A255" s="1" t="s">
        <v>44</v>
      </c>
      <c r="B255" s="1" t="s">
        <v>392</v>
      </c>
      <c r="C255" s="1">
        <v>1.24170767729247E14</v>
      </c>
      <c r="D255" s="1" t="s">
        <v>46</v>
      </c>
      <c r="E255" s="1" t="s">
        <v>47</v>
      </c>
      <c r="F255" s="1" t="s">
        <v>111</v>
      </c>
      <c r="G255" s="1">
        <v>43560.0</v>
      </c>
      <c r="H255" s="1">
        <v>43804.0</v>
      </c>
      <c r="I255" s="1">
        <v>3.0</v>
      </c>
      <c r="J255" s="1" t="s">
        <v>49</v>
      </c>
      <c r="K255" s="1">
        <v>201941.0</v>
      </c>
      <c r="L255" s="2">
        <v>43745.0</v>
      </c>
      <c r="M255" s="2">
        <v>43751.0</v>
      </c>
      <c r="N255" s="2">
        <v>43745.0</v>
      </c>
      <c r="O255" s="2">
        <v>43751.0</v>
      </c>
      <c r="P255" s="1">
        <v>1.0</v>
      </c>
      <c r="Q255" s="1">
        <v>848.0</v>
      </c>
      <c r="R255" s="10">
        <f t="shared" si="1"/>
        <v>0.08811305071</v>
      </c>
      <c r="S255" s="11">
        <f t="shared" si="2"/>
        <v>2.026600166</v>
      </c>
      <c r="T255" s="1">
        <v>4.89</v>
      </c>
      <c r="U255" s="1">
        <v>1.0</v>
      </c>
      <c r="V255" s="1">
        <v>83.25</v>
      </c>
      <c r="W255" s="1">
        <v>9624.0</v>
      </c>
      <c r="X255" s="1">
        <v>319.05</v>
      </c>
      <c r="Y255" s="1">
        <v>23.0</v>
      </c>
      <c r="Z255" s="1">
        <v>1025.28</v>
      </c>
      <c r="AA255" s="1">
        <v>23.0</v>
      </c>
      <c r="AB255" s="1">
        <v>11.650943396211</v>
      </c>
      <c r="AC255" s="1">
        <v>1025.28</v>
      </c>
      <c r="AD255" s="1">
        <v>519.368662837705</v>
      </c>
      <c r="AE255" s="1" t="s">
        <v>50</v>
      </c>
      <c r="AF255" s="11">
        <f t="shared" si="3"/>
        <v>0.002389858687</v>
      </c>
      <c r="AG255" s="11">
        <f t="shared" si="4"/>
        <v>0.001179245283</v>
      </c>
      <c r="AH255" s="10">
        <f t="shared" si="5"/>
        <v>11.3490566</v>
      </c>
      <c r="AI255" s="12">
        <f t="shared" si="6"/>
        <v>0.5065627564</v>
      </c>
      <c r="AJ255" s="11">
        <f t="shared" si="7"/>
        <v>0.0004977241704</v>
      </c>
      <c r="AK255" s="11">
        <f t="shared" si="8"/>
        <v>0.001178549768</v>
      </c>
      <c r="AL255" s="11">
        <f t="shared" si="9"/>
        <v>-0.9462802049</v>
      </c>
      <c r="AM255" s="13">
        <f t="shared" si="10"/>
        <v>0.1720028435</v>
      </c>
      <c r="AN255" s="14">
        <f t="shared" si="11"/>
        <v>1.682078138</v>
      </c>
      <c r="AO255" s="14">
        <f t="shared" si="12"/>
        <v>16188.32</v>
      </c>
      <c r="AP255" s="15">
        <f t="shared" si="13"/>
        <v>8200.4</v>
      </c>
      <c r="AQ255" s="16">
        <f t="shared" si="14"/>
        <v>4875.159967</v>
      </c>
      <c r="AR255" s="11">
        <f t="shared" si="15"/>
        <v>0.83</v>
      </c>
    </row>
    <row r="256">
      <c r="A256" s="1" t="s">
        <v>44</v>
      </c>
      <c r="B256" s="1" t="s">
        <v>393</v>
      </c>
      <c r="C256" s="1">
        <v>1.24170767729247E14</v>
      </c>
      <c r="D256" s="1" t="s">
        <v>46</v>
      </c>
      <c r="E256" s="1" t="s">
        <v>47</v>
      </c>
      <c r="F256" s="1" t="s">
        <v>394</v>
      </c>
      <c r="G256" s="1">
        <v>43560.0</v>
      </c>
      <c r="H256" s="1">
        <v>43804.0</v>
      </c>
      <c r="I256" s="1">
        <v>3.0</v>
      </c>
      <c r="J256" s="1" t="s">
        <v>49</v>
      </c>
      <c r="K256" s="1">
        <v>201941.0</v>
      </c>
      <c r="L256" s="2">
        <v>43745.0</v>
      </c>
      <c r="M256" s="2">
        <v>43751.0</v>
      </c>
      <c r="N256" s="2">
        <v>43745.0</v>
      </c>
      <c r="O256" s="2">
        <v>43751.0</v>
      </c>
      <c r="P256" s="1">
        <v>1.0</v>
      </c>
      <c r="Q256" s="1">
        <v>10126.0</v>
      </c>
      <c r="R256" s="10">
        <f t="shared" si="1"/>
        <v>0.1399546661</v>
      </c>
      <c r="S256" s="11">
        <f t="shared" si="2"/>
        <v>13.85551194</v>
      </c>
      <c r="T256" s="1">
        <v>11.95</v>
      </c>
      <c r="U256" s="1">
        <v>0.0</v>
      </c>
      <c r="V256" s="1">
        <v>0.0</v>
      </c>
      <c r="W256" s="1">
        <v>72352.0</v>
      </c>
      <c r="X256" s="1">
        <v>816.18</v>
      </c>
      <c r="Y256" s="1">
        <v>99.0</v>
      </c>
      <c r="Z256" s="1">
        <v>9555.05</v>
      </c>
      <c r="AA256" s="1">
        <v>99.0</v>
      </c>
      <c r="AB256" s="1">
        <v>99.0</v>
      </c>
      <c r="AC256" s="1">
        <v>9555.05</v>
      </c>
      <c r="AD256" s="1">
        <v>9555.05</v>
      </c>
      <c r="AE256" s="1" t="s">
        <v>50</v>
      </c>
      <c r="AF256" s="11">
        <f t="shared" si="3"/>
        <v>0.001368310482</v>
      </c>
      <c r="AG256" s="11">
        <f t="shared" si="4"/>
        <v>0</v>
      </c>
      <c r="AH256" s="10">
        <f t="shared" si="5"/>
        <v>0</v>
      </c>
      <c r="AI256" s="12">
        <f t="shared" si="6"/>
        <v>1</v>
      </c>
      <c r="AJ256" s="11">
        <f t="shared" si="7"/>
        <v>0.0001374262603</v>
      </c>
      <c r="AK256" s="11">
        <f t="shared" si="8"/>
        <v>0</v>
      </c>
      <c r="AL256" s="11">
        <f t="shared" si="9"/>
        <v>-9.956688624</v>
      </c>
      <c r="AM256" s="13">
        <f t="shared" si="10"/>
        <v>0.5</v>
      </c>
      <c r="AN256" s="14">
        <f t="shared" si="11"/>
        <v>6.927755971</v>
      </c>
      <c r="AO256" s="14">
        <f t="shared" si="12"/>
        <v>501237</v>
      </c>
      <c r="AP256" s="15">
        <f t="shared" si="13"/>
        <v>501237</v>
      </c>
      <c r="AQ256" s="16">
        <f t="shared" si="14"/>
        <v>72352</v>
      </c>
      <c r="AR256" s="11" t="str">
        <f t="shared" si="15"/>
        <v/>
      </c>
    </row>
    <row r="257">
      <c r="A257" s="1" t="s">
        <v>44</v>
      </c>
      <c r="B257" s="1" t="s">
        <v>395</v>
      </c>
      <c r="C257" s="1">
        <v>1.24170767729247E14</v>
      </c>
      <c r="D257" s="1" t="s">
        <v>46</v>
      </c>
      <c r="E257" s="1" t="s">
        <v>47</v>
      </c>
      <c r="F257" s="1" t="s">
        <v>58</v>
      </c>
      <c r="G257" s="1">
        <v>43560.0</v>
      </c>
      <c r="H257" s="1">
        <v>43804.0</v>
      </c>
      <c r="I257" s="1">
        <v>3.0</v>
      </c>
      <c r="J257" s="1" t="s">
        <v>49</v>
      </c>
      <c r="K257" s="1">
        <v>201941.0</v>
      </c>
      <c r="L257" s="2">
        <v>43745.0</v>
      </c>
      <c r="M257" s="2">
        <v>43751.0</v>
      </c>
      <c r="N257" s="2">
        <v>43745.0</v>
      </c>
      <c r="O257" s="2">
        <v>43751.0</v>
      </c>
      <c r="P257" s="1">
        <v>1.0</v>
      </c>
      <c r="Q257" s="1">
        <v>96.0</v>
      </c>
      <c r="R257" s="10">
        <f t="shared" si="1"/>
        <v>0.1051478642</v>
      </c>
      <c r="S257" s="11">
        <f t="shared" si="2"/>
        <v>5.467688938</v>
      </c>
      <c r="T257" s="1">
        <v>0.58</v>
      </c>
      <c r="U257" s="1">
        <v>3.0</v>
      </c>
      <c r="V257" s="1">
        <v>223.49</v>
      </c>
      <c r="W257" s="1">
        <v>913.0</v>
      </c>
      <c r="X257" s="1">
        <v>307.76</v>
      </c>
      <c r="Y257" s="1">
        <v>52.0</v>
      </c>
      <c r="Z257" s="1">
        <v>3087.37</v>
      </c>
      <c r="AA257" s="1">
        <v>52.0</v>
      </c>
      <c r="AB257" s="1">
        <v>23.468749999968</v>
      </c>
      <c r="AC257" s="1">
        <v>3087.37</v>
      </c>
      <c r="AD257" s="1">
        <v>1393.3983593731</v>
      </c>
      <c r="AE257" s="1" t="s">
        <v>50</v>
      </c>
      <c r="AF257" s="11">
        <f t="shared" si="3"/>
        <v>0.0569550931</v>
      </c>
      <c r="AG257" s="11">
        <f t="shared" si="4"/>
        <v>0.03125</v>
      </c>
      <c r="AH257" s="10">
        <f t="shared" si="5"/>
        <v>28.53125</v>
      </c>
      <c r="AI257" s="12">
        <f t="shared" si="6"/>
        <v>0.4513221154</v>
      </c>
      <c r="AJ257" s="11">
        <f t="shared" si="7"/>
        <v>0.007670030329</v>
      </c>
      <c r="AK257" s="11">
        <f t="shared" si="8"/>
        <v>0.01775804908</v>
      </c>
      <c r="AL257" s="11">
        <f t="shared" si="9"/>
        <v>-1.328863114</v>
      </c>
      <c r="AM257" s="13">
        <f t="shared" si="10"/>
        <v>0.09194656761</v>
      </c>
      <c r="AN257" s="14">
        <f t="shared" si="11"/>
        <v>4.975596933</v>
      </c>
      <c r="AO257" s="14">
        <f t="shared" si="12"/>
        <v>4542.72</v>
      </c>
      <c r="AP257" s="15">
        <f t="shared" si="13"/>
        <v>2050.23</v>
      </c>
      <c r="AQ257" s="16">
        <f t="shared" si="14"/>
        <v>412.0570913</v>
      </c>
      <c r="AR257" s="11">
        <f t="shared" si="15"/>
        <v>0.91</v>
      </c>
    </row>
    <row r="258">
      <c r="A258" s="1" t="s">
        <v>44</v>
      </c>
      <c r="B258" s="1" t="s">
        <v>396</v>
      </c>
      <c r="C258" s="1">
        <v>1.24170767729247E14</v>
      </c>
      <c r="D258" s="1" t="s">
        <v>46</v>
      </c>
      <c r="E258" s="1" t="s">
        <v>47</v>
      </c>
      <c r="F258" s="1" t="s">
        <v>60</v>
      </c>
      <c r="G258" s="1">
        <v>43560.0</v>
      </c>
      <c r="H258" s="1">
        <v>43804.0</v>
      </c>
      <c r="I258" s="1">
        <v>3.0</v>
      </c>
      <c r="J258" s="1" t="s">
        <v>49</v>
      </c>
      <c r="K258" s="1">
        <v>201941.0</v>
      </c>
      <c r="L258" s="2">
        <v>43745.0</v>
      </c>
      <c r="M258" s="2">
        <v>43751.0</v>
      </c>
      <c r="N258" s="2">
        <v>43745.0</v>
      </c>
      <c r="O258" s="2">
        <v>43751.0</v>
      </c>
      <c r="P258" s="1">
        <v>1.0</v>
      </c>
      <c r="Q258" s="1">
        <v>1762.0</v>
      </c>
      <c r="R258" s="10">
        <f t="shared" si="1"/>
        <v>0.1513225696</v>
      </c>
      <c r="S258" s="11">
        <f t="shared" si="2"/>
        <v>11.19787015</v>
      </c>
      <c r="T258" s="1">
        <v>11.46</v>
      </c>
      <c r="U258" s="1">
        <v>8.0</v>
      </c>
      <c r="V258" s="1">
        <v>640.62</v>
      </c>
      <c r="W258" s="1">
        <v>11644.0</v>
      </c>
      <c r="X258" s="1">
        <v>1519.85</v>
      </c>
      <c r="Y258" s="1">
        <v>74.0</v>
      </c>
      <c r="Z258" s="1">
        <v>3896.71</v>
      </c>
      <c r="AA258" s="1">
        <v>74.0</v>
      </c>
      <c r="AB258" s="1">
        <v>21.132803632188</v>
      </c>
      <c r="AC258" s="1">
        <v>3896.71</v>
      </c>
      <c r="AD258" s="1">
        <v>1112.81631407545</v>
      </c>
      <c r="AE258" s="1" t="s">
        <v>50</v>
      </c>
      <c r="AF258" s="11">
        <f t="shared" si="3"/>
        <v>0.006355204397</v>
      </c>
      <c r="AG258" s="11">
        <f t="shared" si="4"/>
        <v>0.004540295119</v>
      </c>
      <c r="AH258" s="10">
        <f t="shared" si="5"/>
        <v>52.86719637</v>
      </c>
      <c r="AI258" s="12">
        <f t="shared" si="6"/>
        <v>0.2855784275</v>
      </c>
      <c r="AJ258" s="11">
        <f t="shared" si="7"/>
        <v>0.0007364262222</v>
      </c>
      <c r="AK258" s="11">
        <f t="shared" si="8"/>
        <v>0.001601588464</v>
      </c>
      <c r="AL258" s="11">
        <f t="shared" si="9"/>
        <v>-1.02956957</v>
      </c>
      <c r="AM258" s="13">
        <f t="shared" si="10"/>
        <v>0.151606053</v>
      </c>
      <c r="AN258" s="14">
        <f t="shared" si="11"/>
        <v>9.518189626</v>
      </c>
      <c r="AO258" s="14">
        <f t="shared" si="12"/>
        <v>110829.8</v>
      </c>
      <c r="AP258" s="15">
        <f t="shared" si="13"/>
        <v>31650.6</v>
      </c>
      <c r="AQ258" s="16">
        <f t="shared" si="14"/>
        <v>3325.275209</v>
      </c>
      <c r="AR258" s="11">
        <f t="shared" si="15"/>
        <v>0.85</v>
      </c>
    </row>
    <row r="259">
      <c r="A259" s="1" t="s">
        <v>53</v>
      </c>
      <c r="B259" s="1" t="s">
        <v>397</v>
      </c>
      <c r="C259" s="1">
        <v>1.24170767729247E14</v>
      </c>
      <c r="D259" s="1" t="s">
        <v>46</v>
      </c>
      <c r="E259" s="1" t="s">
        <v>55</v>
      </c>
      <c r="F259" s="1" t="s">
        <v>398</v>
      </c>
      <c r="G259" s="1">
        <v>43560.0</v>
      </c>
      <c r="H259" s="1">
        <v>43804.0</v>
      </c>
      <c r="I259" s="1">
        <v>3.0</v>
      </c>
      <c r="J259" s="1" t="s">
        <v>49</v>
      </c>
      <c r="K259" s="1">
        <v>201941.0</v>
      </c>
      <c r="L259" s="2">
        <v>43745.0</v>
      </c>
      <c r="M259" s="2">
        <v>43751.0</v>
      </c>
      <c r="N259" s="2">
        <v>43745.0</v>
      </c>
      <c r="O259" s="2">
        <v>43751.0</v>
      </c>
      <c r="P259" s="1">
        <v>1.0</v>
      </c>
      <c r="Q259" s="1">
        <v>3733.0</v>
      </c>
      <c r="R259" s="10">
        <f t="shared" si="1"/>
        <v>0.06829991218</v>
      </c>
      <c r="S259" s="11">
        <f t="shared" si="2"/>
        <v>11.54268516</v>
      </c>
      <c r="T259" s="1">
        <v>9.45999999999999</v>
      </c>
      <c r="U259" s="1">
        <v>5.0</v>
      </c>
      <c r="V259" s="1">
        <v>302.71</v>
      </c>
      <c r="W259" s="1">
        <v>54656.0</v>
      </c>
      <c r="X259" s="1">
        <v>2556.45999999999</v>
      </c>
      <c r="Y259" s="1">
        <v>169.0</v>
      </c>
      <c r="Z259" s="1">
        <v>10870.42</v>
      </c>
      <c r="AA259" s="1">
        <v>169.0</v>
      </c>
      <c r="AB259" s="1">
        <v>95.793463702014</v>
      </c>
      <c r="AC259" s="1">
        <v>10870.42</v>
      </c>
      <c r="AD259" s="1">
        <v>6161.6283058914</v>
      </c>
      <c r="AE259" s="1" t="s">
        <v>50</v>
      </c>
      <c r="AF259" s="11">
        <f t="shared" si="3"/>
        <v>0.003092066745</v>
      </c>
      <c r="AG259" s="11">
        <f t="shared" si="4"/>
        <v>0.001339405304</v>
      </c>
      <c r="AH259" s="10">
        <f t="shared" si="5"/>
        <v>73.2065363</v>
      </c>
      <c r="AI259" s="12">
        <f t="shared" si="6"/>
        <v>0.566825229</v>
      </c>
      <c r="AJ259" s="11">
        <f t="shared" si="7"/>
        <v>0.0002374832773</v>
      </c>
      <c r="AK259" s="11">
        <f t="shared" si="8"/>
        <v>0.0005985989754</v>
      </c>
      <c r="AL259" s="11">
        <f t="shared" si="9"/>
        <v>-2.721579623</v>
      </c>
      <c r="AM259" s="13">
        <f t="shared" si="10"/>
        <v>0.003248536569</v>
      </c>
      <c r="AN259" s="14">
        <f t="shared" si="11"/>
        <v>11.54268516</v>
      </c>
      <c r="AO259" s="14">
        <f t="shared" si="12"/>
        <v>630877</v>
      </c>
      <c r="AP259" s="15">
        <f t="shared" si="13"/>
        <v>357597</v>
      </c>
      <c r="AQ259" s="16">
        <f t="shared" si="14"/>
        <v>30980.39972</v>
      </c>
      <c r="AR259" s="11">
        <f t="shared" si="15"/>
        <v>1</v>
      </c>
    </row>
    <row r="260">
      <c r="A260" s="1" t="s">
        <v>53</v>
      </c>
      <c r="B260" s="1" t="s">
        <v>399</v>
      </c>
      <c r="C260" s="1">
        <v>1.24170767729247E14</v>
      </c>
      <c r="D260" s="1" t="s">
        <v>46</v>
      </c>
      <c r="E260" s="1" t="s">
        <v>55</v>
      </c>
      <c r="F260" s="1" t="s">
        <v>400</v>
      </c>
      <c r="G260" s="1">
        <v>43560.0</v>
      </c>
      <c r="H260" s="1">
        <v>43804.0</v>
      </c>
      <c r="I260" s="1">
        <v>3.0</v>
      </c>
      <c r="J260" s="1" t="s">
        <v>49</v>
      </c>
      <c r="K260" s="1">
        <v>201941.0</v>
      </c>
      <c r="L260" s="2">
        <v>43745.0</v>
      </c>
      <c r="M260" s="2">
        <v>43751.0</v>
      </c>
      <c r="N260" s="2">
        <v>43745.0</v>
      </c>
      <c r="O260" s="2">
        <v>43751.0</v>
      </c>
      <c r="P260" s="1">
        <v>1.0</v>
      </c>
      <c r="Q260" s="1">
        <v>54657.0</v>
      </c>
      <c r="R260" s="10">
        <f t="shared" si="1"/>
        <v>0.09923490878</v>
      </c>
      <c r="S260" s="11">
        <f t="shared" si="2"/>
        <v>26.69419046</v>
      </c>
      <c r="T260" s="1">
        <v>63.7</v>
      </c>
      <c r="U260" s="1">
        <v>4.0</v>
      </c>
      <c r="V260" s="1">
        <v>172.61</v>
      </c>
      <c r="W260" s="1">
        <v>550784.0</v>
      </c>
      <c r="X260" s="1">
        <v>6770.48</v>
      </c>
      <c r="Y260" s="1">
        <v>269.0</v>
      </c>
      <c r="Z260" s="1">
        <v>26013.88</v>
      </c>
      <c r="AA260" s="1">
        <v>269.0</v>
      </c>
      <c r="AB260" s="1">
        <v>228.691604002949</v>
      </c>
      <c r="AC260" s="1">
        <v>26013.88</v>
      </c>
      <c r="AD260" s="1">
        <v>22115.8213514506</v>
      </c>
      <c r="AE260" s="1" t="s">
        <v>50</v>
      </c>
      <c r="AF260" s="11">
        <f t="shared" si="3"/>
        <v>0.0004883947246</v>
      </c>
      <c r="AG260" s="11">
        <f t="shared" si="4"/>
        <v>0.00007318367272</v>
      </c>
      <c r="AH260" s="10">
        <f t="shared" si="5"/>
        <v>40.308396</v>
      </c>
      <c r="AI260" s="12">
        <f t="shared" si="6"/>
        <v>0.8501546617</v>
      </c>
      <c r="AJ260" s="11">
        <f t="shared" si="7"/>
        <v>0.00002977067933</v>
      </c>
      <c r="AK260" s="11">
        <f t="shared" si="8"/>
        <v>0.00003659049737</v>
      </c>
      <c r="AL260" s="11">
        <f t="shared" si="9"/>
        <v>-8.80214448</v>
      </c>
      <c r="AM260" s="13">
        <f t="shared" si="10"/>
        <v>0</v>
      </c>
      <c r="AN260" s="14">
        <f t="shared" si="11"/>
        <v>26.69419046</v>
      </c>
      <c r="AO260" s="14">
        <f t="shared" si="12"/>
        <v>14702733</v>
      </c>
      <c r="AP260" s="15">
        <f t="shared" si="13"/>
        <v>12499597</v>
      </c>
      <c r="AQ260" s="16">
        <f t="shared" si="14"/>
        <v>468251.5852</v>
      </c>
      <c r="AR260" s="11">
        <f t="shared" si="15"/>
        <v>1</v>
      </c>
    </row>
    <row r="261">
      <c r="A261" s="1" t="s">
        <v>44</v>
      </c>
      <c r="B261" s="1" t="s">
        <v>401</v>
      </c>
      <c r="C261" s="1">
        <v>1.24170767729247E14</v>
      </c>
      <c r="D261" s="1" t="s">
        <v>46</v>
      </c>
      <c r="E261" s="1" t="s">
        <v>47</v>
      </c>
      <c r="F261" s="1" t="s">
        <v>329</v>
      </c>
      <c r="G261" s="1">
        <v>43560.0</v>
      </c>
      <c r="H261" s="1">
        <v>43804.0</v>
      </c>
      <c r="I261" s="1">
        <v>3.0</v>
      </c>
      <c r="J261" s="1" t="s">
        <v>49</v>
      </c>
      <c r="K261" s="1">
        <v>201941.0</v>
      </c>
      <c r="L261" s="2">
        <v>43745.0</v>
      </c>
      <c r="M261" s="2">
        <v>43751.0</v>
      </c>
      <c r="N261" s="2">
        <v>43745.0</v>
      </c>
      <c r="O261" s="2">
        <v>43751.0</v>
      </c>
      <c r="P261" s="1">
        <v>1.0</v>
      </c>
      <c r="Q261" s="1">
        <v>1704.0</v>
      </c>
      <c r="R261" s="10">
        <f t="shared" si="1"/>
        <v>0.1917623228</v>
      </c>
      <c r="S261" s="11">
        <f t="shared" si="2"/>
        <v>1.917623228</v>
      </c>
      <c r="T261" s="1">
        <v>2.84</v>
      </c>
      <c r="U261" s="1">
        <v>0.0</v>
      </c>
      <c r="V261" s="1">
        <v>0.0</v>
      </c>
      <c r="W261" s="1">
        <v>8886.0</v>
      </c>
      <c r="X261" s="1">
        <v>136.81</v>
      </c>
      <c r="Y261" s="1">
        <v>10.0</v>
      </c>
      <c r="Z261" s="1">
        <v>483.92</v>
      </c>
      <c r="AA261" s="1">
        <v>10.0</v>
      </c>
      <c r="AB261" s="1">
        <v>10.0</v>
      </c>
      <c r="AC261" s="1">
        <v>483.92</v>
      </c>
      <c r="AD261" s="1">
        <v>483.92</v>
      </c>
      <c r="AE261" s="1" t="s">
        <v>50</v>
      </c>
      <c r="AF261" s="11">
        <f t="shared" si="3"/>
        <v>0.001125365744</v>
      </c>
      <c r="AG261" s="11">
        <f t="shared" si="4"/>
        <v>0</v>
      </c>
      <c r="AH261" s="10">
        <f t="shared" si="5"/>
        <v>0</v>
      </c>
      <c r="AI261" s="12">
        <f t="shared" si="6"/>
        <v>1</v>
      </c>
      <c r="AJ261" s="11">
        <f t="shared" si="7"/>
        <v>0.0003556715957</v>
      </c>
      <c r="AK261" s="11">
        <f t="shared" si="8"/>
        <v>0</v>
      </c>
      <c r="AL261" s="11">
        <f t="shared" si="9"/>
        <v>-3.164058523</v>
      </c>
      <c r="AM261" s="13">
        <f t="shared" si="10"/>
        <v>0.5</v>
      </c>
      <c r="AN261" s="14">
        <f t="shared" si="11"/>
        <v>0.9588116138</v>
      </c>
      <c r="AO261" s="14">
        <f t="shared" si="12"/>
        <v>8520</v>
      </c>
      <c r="AP261" s="15">
        <f t="shared" si="13"/>
        <v>8520</v>
      </c>
      <c r="AQ261" s="16">
        <f t="shared" si="14"/>
        <v>8886</v>
      </c>
      <c r="AR261" s="11" t="str">
        <f t="shared" si="15"/>
        <v/>
      </c>
    </row>
    <row r="262">
      <c r="A262" s="1" t="s">
        <v>44</v>
      </c>
      <c r="B262" s="1" t="s">
        <v>402</v>
      </c>
      <c r="C262" s="1">
        <v>1.24170767729247E14</v>
      </c>
      <c r="D262" s="1" t="s">
        <v>46</v>
      </c>
      <c r="E262" s="1" t="s">
        <v>47</v>
      </c>
      <c r="F262" s="1" t="s">
        <v>366</v>
      </c>
      <c r="G262" s="1">
        <v>43560.0</v>
      </c>
      <c r="H262" s="1">
        <v>43804.0</v>
      </c>
      <c r="I262" s="1">
        <v>3.0</v>
      </c>
      <c r="J262" s="1" t="s">
        <v>49</v>
      </c>
      <c r="K262" s="1">
        <v>201941.0</v>
      </c>
      <c r="L262" s="2">
        <v>43745.0</v>
      </c>
      <c r="M262" s="2">
        <v>43751.0</v>
      </c>
      <c r="N262" s="2">
        <v>43745.0</v>
      </c>
      <c r="O262" s="2">
        <v>43751.0</v>
      </c>
      <c r="P262" s="1">
        <v>1.0</v>
      </c>
      <c r="Q262" s="1">
        <v>7950.0</v>
      </c>
      <c r="R262" s="10">
        <f t="shared" si="1"/>
        <v>0.1797991677</v>
      </c>
      <c r="S262" s="11">
        <f t="shared" si="2"/>
        <v>4.315180025</v>
      </c>
      <c r="T262" s="1">
        <v>11.37</v>
      </c>
      <c r="U262" s="1">
        <v>0.0</v>
      </c>
      <c r="V262" s="1">
        <v>0.0</v>
      </c>
      <c r="W262" s="1">
        <v>44216.0</v>
      </c>
      <c r="X262" s="1">
        <v>688.03</v>
      </c>
      <c r="Y262" s="1">
        <v>24.0</v>
      </c>
      <c r="Z262" s="1">
        <v>1140.65</v>
      </c>
      <c r="AA262" s="1">
        <v>24.0</v>
      </c>
      <c r="AB262" s="1">
        <v>24.0</v>
      </c>
      <c r="AC262" s="1">
        <v>1140.65</v>
      </c>
      <c r="AD262" s="1">
        <v>1140.65</v>
      </c>
      <c r="AE262" s="1" t="s">
        <v>50</v>
      </c>
      <c r="AF262" s="11">
        <f t="shared" si="3"/>
        <v>0.0005427899403</v>
      </c>
      <c r="AG262" s="11">
        <f t="shared" si="4"/>
        <v>0</v>
      </c>
      <c r="AH262" s="10">
        <f t="shared" si="5"/>
        <v>0</v>
      </c>
      <c r="AI262" s="12">
        <f t="shared" si="6"/>
        <v>1</v>
      </c>
      <c r="AJ262" s="11">
        <f t="shared" si="7"/>
        <v>0.0001107664589</v>
      </c>
      <c r="AK262" s="11">
        <f t="shared" si="8"/>
        <v>0</v>
      </c>
      <c r="AL262" s="11">
        <f t="shared" si="9"/>
        <v>-4.900309585</v>
      </c>
      <c r="AM262" s="13">
        <f t="shared" si="10"/>
        <v>0.5</v>
      </c>
      <c r="AN262" s="14">
        <f t="shared" si="11"/>
        <v>2.157590013</v>
      </c>
      <c r="AO262" s="14">
        <f t="shared" si="12"/>
        <v>95400</v>
      </c>
      <c r="AP262" s="15">
        <f t="shared" si="13"/>
        <v>95400</v>
      </c>
      <c r="AQ262" s="16">
        <f t="shared" si="14"/>
        <v>44216</v>
      </c>
      <c r="AR262" s="11" t="str">
        <f t="shared" si="15"/>
        <v/>
      </c>
    </row>
    <row r="263">
      <c r="A263" s="1" t="s">
        <v>44</v>
      </c>
      <c r="B263" s="1" t="s">
        <v>403</v>
      </c>
      <c r="C263" s="1">
        <v>1.24170767729247E14</v>
      </c>
      <c r="D263" s="1" t="s">
        <v>46</v>
      </c>
      <c r="E263" s="1" t="s">
        <v>47</v>
      </c>
      <c r="F263" s="1" t="s">
        <v>99</v>
      </c>
      <c r="G263" s="1">
        <v>43560.0</v>
      </c>
      <c r="H263" s="1">
        <v>43804.0</v>
      </c>
      <c r="I263" s="1">
        <v>3.0</v>
      </c>
      <c r="J263" s="1" t="s">
        <v>49</v>
      </c>
      <c r="K263" s="1">
        <v>201941.0</v>
      </c>
      <c r="L263" s="2">
        <v>43745.0</v>
      </c>
      <c r="M263" s="2">
        <v>43751.0</v>
      </c>
      <c r="N263" s="2">
        <v>43745.0</v>
      </c>
      <c r="O263" s="2">
        <v>43751.0</v>
      </c>
      <c r="P263" s="1">
        <v>1.0</v>
      </c>
      <c r="Q263" s="1">
        <v>1988.0</v>
      </c>
      <c r="R263" s="10">
        <f t="shared" si="1"/>
        <v>0.2980509745</v>
      </c>
      <c r="S263" s="11">
        <f t="shared" si="2"/>
        <v>0.596101949</v>
      </c>
      <c r="T263" s="1">
        <v>3.9</v>
      </c>
      <c r="U263" s="1">
        <v>0.0</v>
      </c>
      <c r="V263" s="1">
        <v>0.0</v>
      </c>
      <c r="W263" s="1">
        <v>6670.0</v>
      </c>
      <c r="X263" s="1">
        <v>34.3</v>
      </c>
      <c r="Y263" s="1">
        <v>2.0</v>
      </c>
      <c r="Z263" s="1">
        <v>129.99</v>
      </c>
      <c r="AA263" s="1">
        <v>2.0</v>
      </c>
      <c r="AB263" s="1">
        <v>2.0</v>
      </c>
      <c r="AC263" s="1">
        <v>129.99</v>
      </c>
      <c r="AD263" s="1">
        <v>129.99</v>
      </c>
      <c r="AE263" s="1" t="s">
        <v>50</v>
      </c>
      <c r="AF263" s="11">
        <f t="shared" si="3"/>
        <v>0.000299850075</v>
      </c>
      <c r="AG263" s="11">
        <f t="shared" si="4"/>
        <v>0</v>
      </c>
      <c r="AH263" s="10">
        <f t="shared" si="5"/>
        <v>0</v>
      </c>
      <c r="AI263" s="12">
        <f t="shared" si="6"/>
        <v>1</v>
      </c>
      <c r="AJ263" s="11">
        <f t="shared" si="7"/>
        <v>0.000211994231</v>
      </c>
      <c r="AK263" s="11">
        <f t="shared" si="8"/>
        <v>0</v>
      </c>
      <c r="AL263" s="11">
        <f t="shared" si="9"/>
        <v>-1.414425636</v>
      </c>
      <c r="AM263" s="13">
        <f t="shared" si="10"/>
        <v>0.5</v>
      </c>
      <c r="AN263" s="14">
        <f t="shared" si="11"/>
        <v>0.2980509745</v>
      </c>
      <c r="AO263" s="14">
        <f t="shared" si="12"/>
        <v>1988</v>
      </c>
      <c r="AP263" s="15">
        <f t="shared" si="13"/>
        <v>1988</v>
      </c>
      <c r="AQ263" s="16">
        <f t="shared" si="14"/>
        <v>6670</v>
      </c>
      <c r="AR263" s="11" t="str">
        <f t="shared" si="15"/>
        <v/>
      </c>
    </row>
    <row r="264">
      <c r="A264" s="1" t="s">
        <v>44</v>
      </c>
      <c r="B264" s="1" t="s">
        <v>404</v>
      </c>
      <c r="C264" s="1">
        <v>1.24170767729247E14</v>
      </c>
      <c r="D264" s="1" t="s">
        <v>46</v>
      </c>
      <c r="E264" s="1" t="s">
        <v>47</v>
      </c>
      <c r="F264" s="1" t="s">
        <v>362</v>
      </c>
      <c r="G264" s="1">
        <v>43560.0</v>
      </c>
      <c r="H264" s="1">
        <v>43804.0</v>
      </c>
      <c r="I264" s="1">
        <v>3.0</v>
      </c>
      <c r="J264" s="1" t="s">
        <v>49</v>
      </c>
      <c r="K264" s="1">
        <v>201941.0</v>
      </c>
      <c r="L264" s="2">
        <v>43745.0</v>
      </c>
      <c r="M264" s="2">
        <v>43751.0</v>
      </c>
      <c r="N264" s="2">
        <v>43745.0</v>
      </c>
      <c r="O264" s="2">
        <v>43751.0</v>
      </c>
      <c r="P264" s="1">
        <v>1.0</v>
      </c>
      <c r="Q264" s="1">
        <v>68.0</v>
      </c>
      <c r="R264" s="10">
        <f t="shared" si="1"/>
        <v>0.1057542768</v>
      </c>
      <c r="S264" s="11">
        <f t="shared" si="2"/>
        <v>0.4230171073</v>
      </c>
      <c r="T264" s="1">
        <v>0.43</v>
      </c>
      <c r="U264" s="1">
        <v>3.0</v>
      </c>
      <c r="V264" s="1">
        <v>43.03</v>
      </c>
      <c r="W264" s="1">
        <v>643.0</v>
      </c>
      <c r="X264" s="1">
        <v>28.9099999999999</v>
      </c>
      <c r="Y264" s="1">
        <v>4.0</v>
      </c>
      <c r="Z264" s="1">
        <v>131.96</v>
      </c>
      <c r="AA264" s="1">
        <v>4.0</v>
      </c>
      <c r="AB264" s="1">
        <v>-24.36764705882</v>
      </c>
      <c r="AC264" s="1">
        <v>131.96</v>
      </c>
      <c r="AD264" s="1">
        <v>-803.888676470471</v>
      </c>
      <c r="AE264" s="1" t="s">
        <v>50</v>
      </c>
      <c r="AF264" s="11">
        <f t="shared" si="3"/>
        <v>0.006220839813</v>
      </c>
      <c r="AG264" s="11">
        <f t="shared" si="4"/>
        <v>0.04411764706</v>
      </c>
      <c r="AH264" s="10">
        <f t="shared" si="5"/>
        <v>28.36764706</v>
      </c>
      <c r="AI264" s="12">
        <f t="shared" si="6"/>
        <v>-6.091911765</v>
      </c>
      <c r="AJ264" s="11">
        <f t="shared" si="7"/>
        <v>0.003100730102</v>
      </c>
      <c r="AK264" s="11">
        <f t="shared" si="8"/>
        <v>0.02490313005</v>
      </c>
      <c r="AL264" s="11">
        <f t="shared" si="9"/>
        <v>1.510108138</v>
      </c>
      <c r="AM264" s="13">
        <f t="shared" si="10"/>
        <v>0.9344920833</v>
      </c>
      <c r="AN264" s="14">
        <f t="shared" si="11"/>
        <v>0.3934059098</v>
      </c>
      <c r="AO264" s="14">
        <f t="shared" si="12"/>
        <v>252.96</v>
      </c>
      <c r="AP264" s="15">
        <f t="shared" si="13"/>
        <v>-1541.01</v>
      </c>
      <c r="AQ264" s="16">
        <f t="shared" si="14"/>
        <v>-3917.099265</v>
      </c>
      <c r="AR264" s="11">
        <f t="shared" si="15"/>
        <v>0.93</v>
      </c>
    </row>
    <row r="265">
      <c r="A265" s="1" t="s">
        <v>116</v>
      </c>
      <c r="B265" s="1" t="s">
        <v>405</v>
      </c>
      <c r="C265" s="1">
        <v>1.24170767729247E14</v>
      </c>
      <c r="D265" s="1" t="s">
        <v>46</v>
      </c>
      <c r="E265" s="1" t="s">
        <v>118</v>
      </c>
      <c r="F265" s="1" t="s">
        <v>343</v>
      </c>
      <c r="G265" s="1">
        <v>43560.0</v>
      </c>
      <c r="H265" s="1">
        <v>43804.0</v>
      </c>
      <c r="I265" s="1">
        <v>3.0</v>
      </c>
      <c r="J265" s="1" t="s">
        <v>49</v>
      </c>
      <c r="K265" s="1">
        <v>201941.0</v>
      </c>
      <c r="L265" s="2">
        <v>43745.0</v>
      </c>
      <c r="M265" s="2">
        <v>43751.0</v>
      </c>
      <c r="N265" s="2">
        <v>43745.0</v>
      </c>
      <c r="O265" s="2">
        <v>43751.0</v>
      </c>
      <c r="P265" s="1">
        <v>1.0</v>
      </c>
      <c r="Q265" s="1">
        <v>68.0</v>
      </c>
      <c r="R265" s="10">
        <f t="shared" si="1"/>
        <v>0.1057542768</v>
      </c>
      <c r="S265" s="11">
        <f t="shared" si="2"/>
        <v>0.4230171073</v>
      </c>
      <c r="T265" s="1">
        <v>0.43</v>
      </c>
      <c r="U265" s="1">
        <v>3.0</v>
      </c>
      <c r="V265" s="1">
        <v>43.03</v>
      </c>
      <c r="W265" s="1">
        <v>643.0</v>
      </c>
      <c r="X265" s="1">
        <v>28.91</v>
      </c>
      <c r="Y265" s="1">
        <v>4.0</v>
      </c>
      <c r="Z265" s="1">
        <v>131.96</v>
      </c>
      <c r="AA265" s="1">
        <v>4.0</v>
      </c>
      <c r="AB265" s="1">
        <v>-24.36764705882</v>
      </c>
      <c r="AC265" s="1">
        <v>131.96</v>
      </c>
      <c r="AD265" s="1">
        <v>-803.888676470471</v>
      </c>
      <c r="AE265" s="1" t="s">
        <v>50</v>
      </c>
      <c r="AF265" s="11">
        <f t="shared" si="3"/>
        <v>0.006220839813</v>
      </c>
      <c r="AG265" s="11">
        <f t="shared" si="4"/>
        <v>0.04411764706</v>
      </c>
      <c r="AH265" s="10">
        <f t="shared" si="5"/>
        <v>28.36764706</v>
      </c>
      <c r="AI265" s="12">
        <f t="shared" si="6"/>
        <v>-6.091911765</v>
      </c>
      <c r="AJ265" s="11">
        <f t="shared" si="7"/>
        <v>0.003100730102</v>
      </c>
      <c r="AK265" s="11">
        <f t="shared" si="8"/>
        <v>0.02490313005</v>
      </c>
      <c r="AL265" s="11">
        <f t="shared" si="9"/>
        <v>1.510108138</v>
      </c>
      <c r="AM265" s="13">
        <f t="shared" si="10"/>
        <v>0.9344920833</v>
      </c>
      <c r="AN265" s="14">
        <f t="shared" si="11"/>
        <v>0.3934059098</v>
      </c>
      <c r="AO265" s="14">
        <f t="shared" si="12"/>
        <v>252.96</v>
      </c>
      <c r="AP265" s="15">
        <f t="shared" si="13"/>
        <v>-1541.01</v>
      </c>
      <c r="AQ265" s="16">
        <f t="shared" si="14"/>
        <v>-3917.099265</v>
      </c>
      <c r="AR265" s="11">
        <f t="shared" si="15"/>
        <v>0.93</v>
      </c>
    </row>
    <row r="266">
      <c r="A266" s="1" t="s">
        <v>116</v>
      </c>
      <c r="B266" s="1" t="s">
        <v>406</v>
      </c>
      <c r="C266" s="1">
        <v>1.24170767729247E14</v>
      </c>
      <c r="D266" s="1" t="s">
        <v>46</v>
      </c>
      <c r="E266" s="1" t="s">
        <v>118</v>
      </c>
      <c r="F266" s="1" t="s">
        <v>95</v>
      </c>
      <c r="G266" s="1">
        <v>43560.0</v>
      </c>
      <c r="H266" s="1">
        <v>43804.0</v>
      </c>
      <c r="I266" s="1">
        <v>3.0</v>
      </c>
      <c r="J266" s="1" t="s">
        <v>49</v>
      </c>
      <c r="K266" s="1">
        <v>201941.0</v>
      </c>
      <c r="L266" s="2">
        <v>43745.0</v>
      </c>
      <c r="M266" s="2">
        <v>43751.0</v>
      </c>
      <c r="N266" s="2">
        <v>43745.0</v>
      </c>
      <c r="O266" s="2">
        <v>43751.0</v>
      </c>
      <c r="P266" s="1">
        <v>1.0</v>
      </c>
      <c r="Q266" s="1">
        <v>174753.0</v>
      </c>
      <c r="R266" s="10">
        <f t="shared" si="1"/>
        <v>0.1549668346</v>
      </c>
      <c r="S266" s="11">
        <f t="shared" si="2"/>
        <v>250.5813715</v>
      </c>
      <c r="T266" s="1">
        <v>300.48</v>
      </c>
      <c r="U266" s="1">
        <v>65.0</v>
      </c>
      <c r="V266" s="1">
        <v>3658.59</v>
      </c>
      <c r="W266" s="1">
        <v>1127680.0</v>
      </c>
      <c r="X266" s="1">
        <v>28556.93</v>
      </c>
      <c r="Y266" s="1">
        <v>1617.0</v>
      </c>
      <c r="Z266" s="1">
        <v>112725.55</v>
      </c>
      <c r="AA266" s="1">
        <v>1617.0</v>
      </c>
      <c r="AB266" s="1">
        <v>1197.5554124949</v>
      </c>
      <c r="AC266" s="1">
        <v>112725.55</v>
      </c>
      <c r="AD266" s="1">
        <v>83484.9057074612</v>
      </c>
      <c r="AE266" s="1" t="s">
        <v>50</v>
      </c>
      <c r="AF266" s="11">
        <f t="shared" si="3"/>
        <v>0.001433917423</v>
      </c>
      <c r="AG266" s="11">
        <f t="shared" si="4"/>
        <v>0.0003719535573</v>
      </c>
      <c r="AH266" s="10">
        <f t="shared" si="5"/>
        <v>419.4445875</v>
      </c>
      <c r="AI266" s="12">
        <f t="shared" si="6"/>
        <v>0.7406032236</v>
      </c>
      <c r="AJ266" s="11">
        <f t="shared" si="7"/>
        <v>0.0000356334225</v>
      </c>
      <c r="AK266" s="11">
        <f t="shared" si="8"/>
        <v>0.00004612657989</v>
      </c>
      <c r="AL266" s="11">
        <f t="shared" si="9"/>
        <v>-18.21949184</v>
      </c>
      <c r="AM266" s="13">
        <f t="shared" si="10"/>
        <v>0</v>
      </c>
      <c r="AN266" s="14">
        <f t="shared" si="11"/>
        <v>250.5813715</v>
      </c>
      <c r="AO266" s="14">
        <f t="shared" si="12"/>
        <v>282575601</v>
      </c>
      <c r="AP266" s="15">
        <f t="shared" si="13"/>
        <v>209276401</v>
      </c>
      <c r="AQ266" s="16">
        <f t="shared" si="14"/>
        <v>835163.4431</v>
      </c>
      <c r="AR266" s="11">
        <f t="shared" si="15"/>
        <v>1</v>
      </c>
    </row>
    <row r="267">
      <c r="A267" s="1" t="s">
        <v>44</v>
      </c>
      <c r="B267" s="1" t="s">
        <v>407</v>
      </c>
      <c r="C267" s="1">
        <v>1.24170767729247E14</v>
      </c>
      <c r="D267" s="1" t="s">
        <v>46</v>
      </c>
      <c r="E267" s="1" t="s">
        <v>47</v>
      </c>
      <c r="F267" s="1" t="s">
        <v>105</v>
      </c>
      <c r="G267" s="1">
        <v>43560.0</v>
      </c>
      <c r="H267" s="1">
        <v>43804.0</v>
      </c>
      <c r="I267" s="1">
        <v>3.0</v>
      </c>
      <c r="J267" s="1" t="s">
        <v>49</v>
      </c>
      <c r="K267" s="1">
        <v>201941.0</v>
      </c>
      <c r="L267" s="2">
        <v>43745.0</v>
      </c>
      <c r="M267" s="2">
        <v>43751.0</v>
      </c>
      <c r="N267" s="2">
        <v>43745.0</v>
      </c>
      <c r="O267" s="2">
        <v>43751.0</v>
      </c>
      <c r="P267" s="1">
        <v>1.0</v>
      </c>
      <c r="Q267" s="1">
        <v>149.0</v>
      </c>
      <c r="R267" s="10">
        <f t="shared" si="1"/>
        <v>0.2066574202</v>
      </c>
      <c r="S267" s="11">
        <f t="shared" si="2"/>
        <v>0.4133148405</v>
      </c>
      <c r="T267" s="1">
        <v>0.36</v>
      </c>
      <c r="U267" s="1">
        <v>0.0</v>
      </c>
      <c r="V267" s="1">
        <v>0.0</v>
      </c>
      <c r="W267" s="1">
        <v>721.0</v>
      </c>
      <c r="X267" s="1">
        <v>8.36</v>
      </c>
      <c r="Y267" s="1">
        <v>2.0</v>
      </c>
      <c r="Z267" s="1">
        <v>55.75</v>
      </c>
      <c r="AA267" s="1">
        <v>2.0</v>
      </c>
      <c r="AB267" s="1">
        <v>2.0</v>
      </c>
      <c r="AC267" s="1">
        <v>55.75</v>
      </c>
      <c r="AD267" s="1">
        <v>55.75</v>
      </c>
      <c r="AE267" s="1" t="s">
        <v>50</v>
      </c>
      <c r="AF267" s="11">
        <f t="shared" si="3"/>
        <v>0.002773925104</v>
      </c>
      <c r="AG267" s="11">
        <f t="shared" si="4"/>
        <v>0</v>
      </c>
      <c r="AH267" s="10">
        <f t="shared" si="5"/>
        <v>0</v>
      </c>
      <c r="AI267" s="12">
        <f t="shared" si="6"/>
        <v>1</v>
      </c>
      <c r="AJ267" s="11">
        <f t="shared" si="7"/>
        <v>0.001958738889</v>
      </c>
      <c r="AK267" s="11">
        <f t="shared" si="8"/>
        <v>0</v>
      </c>
      <c r="AL267" s="11">
        <f t="shared" si="9"/>
        <v>-1.416179114</v>
      </c>
      <c r="AM267" s="13">
        <f t="shared" si="10"/>
        <v>0.5</v>
      </c>
      <c r="AN267" s="14">
        <f t="shared" si="11"/>
        <v>0.2066574202</v>
      </c>
      <c r="AO267" s="14">
        <f t="shared" si="12"/>
        <v>149</v>
      </c>
      <c r="AP267" s="15">
        <f t="shared" si="13"/>
        <v>149</v>
      </c>
      <c r="AQ267" s="16">
        <f t="shared" si="14"/>
        <v>721</v>
      </c>
      <c r="AR267" s="11" t="str">
        <f t="shared" si="15"/>
        <v/>
      </c>
    </row>
    <row r="268">
      <c r="A268" s="1" t="s">
        <v>44</v>
      </c>
      <c r="B268" s="1" t="s">
        <v>408</v>
      </c>
      <c r="C268" s="1">
        <v>1.24170767729247E14</v>
      </c>
      <c r="D268" s="1" t="s">
        <v>46</v>
      </c>
      <c r="E268" s="1" t="s">
        <v>47</v>
      </c>
      <c r="F268" s="1" t="s">
        <v>409</v>
      </c>
      <c r="G268" s="1">
        <v>43560.0</v>
      </c>
      <c r="H268" s="1">
        <v>43804.0</v>
      </c>
      <c r="I268" s="1">
        <v>3.0</v>
      </c>
      <c r="J268" s="1" t="s">
        <v>49</v>
      </c>
      <c r="K268" s="1">
        <v>201941.0</v>
      </c>
      <c r="L268" s="2">
        <v>43745.0</v>
      </c>
      <c r="M268" s="2">
        <v>43751.0</v>
      </c>
      <c r="N268" s="2">
        <v>43745.0</v>
      </c>
      <c r="O268" s="2">
        <v>43751.0</v>
      </c>
      <c r="P268" s="1">
        <v>1.0</v>
      </c>
      <c r="Q268" s="1">
        <v>22532.0</v>
      </c>
      <c r="R268" s="10">
        <f t="shared" si="1"/>
        <v>0.07818398845</v>
      </c>
      <c r="S268" s="11">
        <f t="shared" si="2"/>
        <v>5.394695203</v>
      </c>
      <c r="T268" s="1">
        <v>21.57</v>
      </c>
      <c r="U268" s="1">
        <v>4.0</v>
      </c>
      <c r="V268" s="1">
        <v>172.61</v>
      </c>
      <c r="W268" s="1">
        <v>288192.0</v>
      </c>
      <c r="X268" s="1">
        <v>3337.55</v>
      </c>
      <c r="Y268" s="1">
        <v>69.0</v>
      </c>
      <c r="Z268" s="1">
        <v>6507.95</v>
      </c>
      <c r="AA268" s="1">
        <v>69.0</v>
      </c>
      <c r="AB268" s="1">
        <v>17.838629504703</v>
      </c>
      <c r="AC268" s="1">
        <v>6507.95</v>
      </c>
      <c r="AD268" s="1">
        <v>1682.50592587147</v>
      </c>
      <c r="AE268" s="1" t="s">
        <v>50</v>
      </c>
      <c r="AF268" s="11">
        <f t="shared" si="3"/>
        <v>0.0002394237175</v>
      </c>
      <c r="AG268" s="11">
        <f t="shared" si="4"/>
        <v>0.0001775252974</v>
      </c>
      <c r="AH268" s="10">
        <f t="shared" si="5"/>
        <v>51.1613705</v>
      </c>
      <c r="AI268" s="12">
        <f t="shared" si="6"/>
        <v>0.2585308624</v>
      </c>
      <c r="AJ268" s="11">
        <f t="shared" si="7"/>
        <v>0.00002881977779</v>
      </c>
      <c r="AK268" s="11">
        <f t="shared" si="8"/>
        <v>0.00008875476952</v>
      </c>
      <c r="AL268" s="11">
        <f t="shared" si="9"/>
        <v>-0.663316249</v>
      </c>
      <c r="AM268" s="13">
        <f t="shared" si="10"/>
        <v>0.253564016</v>
      </c>
      <c r="AN268" s="14">
        <f t="shared" si="11"/>
        <v>4.046021402</v>
      </c>
      <c r="AO268" s="14">
        <f t="shared" si="12"/>
        <v>1166031</v>
      </c>
      <c r="AP268" s="15">
        <f t="shared" si="13"/>
        <v>301455</v>
      </c>
      <c r="AQ268" s="16">
        <f t="shared" si="14"/>
        <v>74506.52629</v>
      </c>
      <c r="AR268" s="11" t="str">
        <f t="shared" si="15"/>
        <v/>
      </c>
    </row>
    <row r="269">
      <c r="A269" s="1" t="s">
        <v>53</v>
      </c>
      <c r="B269" s="1" t="s">
        <v>410</v>
      </c>
      <c r="C269" s="1">
        <v>1.24170767729247E14</v>
      </c>
      <c r="D269" s="1" t="s">
        <v>46</v>
      </c>
      <c r="E269" s="1" t="s">
        <v>55</v>
      </c>
      <c r="F269" s="1" t="s">
        <v>70</v>
      </c>
      <c r="G269" s="1">
        <v>43560.0</v>
      </c>
      <c r="H269" s="1">
        <v>43804.0</v>
      </c>
      <c r="I269" s="1">
        <v>3.0</v>
      </c>
      <c r="J269" s="1" t="s">
        <v>49</v>
      </c>
      <c r="K269" s="1">
        <v>201941.0</v>
      </c>
      <c r="L269" s="2">
        <v>43745.0</v>
      </c>
      <c r="M269" s="2">
        <v>43751.0</v>
      </c>
      <c r="N269" s="2">
        <v>43745.0</v>
      </c>
      <c r="O269" s="2">
        <v>43751.0</v>
      </c>
      <c r="P269" s="1">
        <v>1.0</v>
      </c>
      <c r="Q269" s="1">
        <v>961.0</v>
      </c>
      <c r="R269" s="10">
        <f t="shared" si="1"/>
        <v>0.1127404974</v>
      </c>
      <c r="S269" s="11">
        <f t="shared" si="2"/>
        <v>1.127404974</v>
      </c>
      <c r="T269" s="1">
        <v>2.38999999999999</v>
      </c>
      <c r="U269" s="1">
        <v>0.0</v>
      </c>
      <c r="V269" s="1">
        <v>0.0</v>
      </c>
      <c r="W269" s="1">
        <v>8524.0</v>
      </c>
      <c r="X269" s="1">
        <v>60.3799999999999</v>
      </c>
      <c r="Y269" s="1">
        <v>10.0</v>
      </c>
      <c r="Z269" s="1">
        <v>424.67</v>
      </c>
      <c r="AA269" s="1">
        <v>10.0</v>
      </c>
      <c r="AB269" s="1">
        <v>10.0</v>
      </c>
      <c r="AC269" s="1">
        <v>424.67</v>
      </c>
      <c r="AD269" s="1">
        <v>424.67</v>
      </c>
      <c r="AE269" s="1" t="s">
        <v>50</v>
      </c>
      <c r="AF269" s="11">
        <f t="shared" si="3"/>
        <v>0.001173158142</v>
      </c>
      <c r="AG269" s="11">
        <f t="shared" si="4"/>
        <v>0</v>
      </c>
      <c r="AH269" s="10">
        <f t="shared" si="5"/>
        <v>0</v>
      </c>
      <c r="AI269" s="12">
        <f t="shared" si="6"/>
        <v>1</v>
      </c>
      <c r="AJ269" s="11">
        <f t="shared" si="7"/>
        <v>0.0003707675023</v>
      </c>
      <c r="AK269" s="11">
        <f t="shared" si="8"/>
        <v>0</v>
      </c>
      <c r="AL269" s="11">
        <f t="shared" si="9"/>
        <v>-3.16413422</v>
      </c>
      <c r="AM269" s="13">
        <f t="shared" si="10"/>
        <v>0.5</v>
      </c>
      <c r="AN269" s="14">
        <f t="shared" si="11"/>
        <v>0.5637024871</v>
      </c>
      <c r="AO269" s="14">
        <f t="shared" si="12"/>
        <v>4805</v>
      </c>
      <c r="AP269" s="15">
        <f t="shared" si="13"/>
        <v>4805</v>
      </c>
      <c r="AQ269" s="16">
        <f t="shared" si="14"/>
        <v>8524</v>
      </c>
      <c r="AR269" s="11" t="str">
        <f t="shared" si="15"/>
        <v/>
      </c>
    </row>
    <row r="270">
      <c r="A270" s="1" t="s">
        <v>53</v>
      </c>
      <c r="B270" s="1" t="s">
        <v>411</v>
      </c>
      <c r="C270" s="1">
        <v>1.24170767729247E14</v>
      </c>
      <c r="D270" s="1" t="s">
        <v>46</v>
      </c>
      <c r="E270" s="1" t="s">
        <v>55</v>
      </c>
      <c r="F270" s="1" t="s">
        <v>62</v>
      </c>
      <c r="G270" s="1">
        <v>43560.0</v>
      </c>
      <c r="H270" s="1">
        <v>43804.0</v>
      </c>
      <c r="I270" s="1">
        <v>3.0</v>
      </c>
      <c r="J270" s="1" t="s">
        <v>49</v>
      </c>
      <c r="K270" s="1">
        <v>201941.0</v>
      </c>
      <c r="L270" s="2">
        <v>43745.0</v>
      </c>
      <c r="M270" s="2">
        <v>43751.0</v>
      </c>
      <c r="N270" s="2">
        <v>43745.0</v>
      </c>
      <c r="O270" s="2">
        <v>43751.0</v>
      </c>
      <c r="P270" s="1">
        <v>1.0</v>
      </c>
      <c r="Q270" s="1">
        <v>817.0</v>
      </c>
      <c r="R270" s="10">
        <f t="shared" si="1"/>
        <v>0.1075282969</v>
      </c>
      <c r="S270" s="11">
        <f t="shared" si="2"/>
        <v>17.3120558</v>
      </c>
      <c r="T270" s="1">
        <v>5.60999999999999</v>
      </c>
      <c r="U270" s="1">
        <v>7.0</v>
      </c>
      <c r="V270" s="1">
        <v>398.78</v>
      </c>
      <c r="W270" s="1">
        <v>7598.0</v>
      </c>
      <c r="X270" s="1">
        <v>2432.99</v>
      </c>
      <c r="Y270" s="1">
        <v>161.0</v>
      </c>
      <c r="Z270" s="1">
        <v>10315.52</v>
      </c>
      <c r="AA270" s="1">
        <v>161.0</v>
      </c>
      <c r="AB270" s="1">
        <v>95.900856793049</v>
      </c>
      <c r="AC270" s="1">
        <v>10315.52</v>
      </c>
      <c r="AD270" s="1">
        <v>6144.51680910455</v>
      </c>
      <c r="AE270" s="1" t="s">
        <v>50</v>
      </c>
      <c r="AF270" s="11">
        <f t="shared" si="3"/>
        <v>0.02118978679</v>
      </c>
      <c r="AG270" s="11">
        <f t="shared" si="4"/>
        <v>0.008567931457</v>
      </c>
      <c r="AH270" s="10">
        <f t="shared" si="5"/>
        <v>65.09914321</v>
      </c>
      <c r="AI270" s="12">
        <f t="shared" si="6"/>
        <v>0.5956574956</v>
      </c>
      <c r="AJ270" s="11">
        <f t="shared" si="7"/>
        <v>0.001652201054</v>
      </c>
      <c r="AK270" s="11">
        <f t="shared" si="8"/>
        <v>0.003224470772</v>
      </c>
      <c r="AL270" s="11">
        <f t="shared" si="9"/>
        <v>-3.483700292</v>
      </c>
      <c r="AM270" s="13">
        <f t="shared" si="10"/>
        <v>0.0002472664681</v>
      </c>
      <c r="AN270" s="14">
        <f t="shared" si="11"/>
        <v>17.3120558</v>
      </c>
      <c r="AO270" s="14">
        <f t="shared" si="12"/>
        <v>131537</v>
      </c>
      <c r="AP270" s="15">
        <f t="shared" si="13"/>
        <v>78351</v>
      </c>
      <c r="AQ270" s="16">
        <f t="shared" si="14"/>
        <v>4525.805652</v>
      </c>
      <c r="AR270" s="11">
        <f t="shared" si="15"/>
        <v>1</v>
      </c>
    </row>
    <row r="271">
      <c r="A271" s="1" t="s">
        <v>53</v>
      </c>
      <c r="B271" s="1" t="s">
        <v>412</v>
      </c>
      <c r="C271" s="1">
        <v>1.24170767729247E14</v>
      </c>
      <c r="D271" s="1" t="s">
        <v>46</v>
      </c>
      <c r="E271" s="1" t="s">
        <v>55</v>
      </c>
      <c r="F271" s="1" t="s">
        <v>333</v>
      </c>
      <c r="G271" s="1">
        <v>43560.0</v>
      </c>
      <c r="H271" s="1">
        <v>43804.0</v>
      </c>
      <c r="I271" s="1">
        <v>3.0</v>
      </c>
      <c r="J271" s="1" t="s">
        <v>49</v>
      </c>
      <c r="K271" s="1">
        <v>201941.0</v>
      </c>
      <c r="L271" s="2">
        <v>43745.0</v>
      </c>
      <c r="M271" s="2">
        <v>43751.0</v>
      </c>
      <c r="N271" s="2">
        <v>43745.0</v>
      </c>
      <c r="O271" s="2">
        <v>43751.0</v>
      </c>
      <c r="P271" s="1">
        <v>1.0</v>
      </c>
      <c r="Q271" s="1">
        <v>40592.0</v>
      </c>
      <c r="R271" s="10">
        <f t="shared" si="1"/>
        <v>0.1164402423</v>
      </c>
      <c r="S271" s="11">
        <f t="shared" si="2"/>
        <v>58.68588214</v>
      </c>
      <c r="T271" s="1">
        <v>76.1</v>
      </c>
      <c r="U271" s="1">
        <v>23.0</v>
      </c>
      <c r="V271" s="1">
        <v>1107.68</v>
      </c>
      <c r="W271" s="1">
        <v>348608.0</v>
      </c>
      <c r="X271" s="1">
        <v>6642.3</v>
      </c>
      <c r="Y271" s="1">
        <v>504.0</v>
      </c>
      <c r="Z271" s="1">
        <v>29920.89</v>
      </c>
      <c r="AA271" s="1">
        <v>504.0</v>
      </c>
      <c r="AB271" s="1">
        <v>306.473787938304</v>
      </c>
      <c r="AC271" s="1">
        <v>29920.89</v>
      </c>
      <c r="AD271" s="1">
        <v>18194.3819380661</v>
      </c>
      <c r="AE271" s="1" t="s">
        <v>50</v>
      </c>
      <c r="AF271" s="11">
        <f t="shared" si="3"/>
        <v>0.001445749954</v>
      </c>
      <c r="AG271" s="11">
        <f t="shared" si="4"/>
        <v>0.0005666141112</v>
      </c>
      <c r="AH271" s="10">
        <f t="shared" si="5"/>
        <v>197.5262121</v>
      </c>
      <c r="AI271" s="12">
        <f t="shared" si="6"/>
        <v>0.6080829126</v>
      </c>
      <c r="AJ271" s="11">
        <f t="shared" si="7"/>
        <v>0.00006435225224</v>
      </c>
      <c r="AK271" s="11">
        <f t="shared" si="8"/>
        <v>0.0001181137327</v>
      </c>
      <c r="AL271" s="11">
        <f t="shared" si="9"/>
        <v>-6.535997878</v>
      </c>
      <c r="AM271" s="13">
        <f t="shared" si="10"/>
        <v>0</v>
      </c>
      <c r="AN271" s="14">
        <f t="shared" si="11"/>
        <v>58.68588214</v>
      </c>
      <c r="AO271" s="14">
        <f t="shared" si="12"/>
        <v>20458368</v>
      </c>
      <c r="AP271" s="15">
        <f t="shared" si="13"/>
        <v>12440384</v>
      </c>
      <c r="AQ271" s="16">
        <f t="shared" si="14"/>
        <v>211982.568</v>
      </c>
      <c r="AR271" s="11">
        <f t="shared" si="15"/>
        <v>1</v>
      </c>
    </row>
    <row r="272">
      <c r="A272" s="1" t="s">
        <v>44</v>
      </c>
      <c r="B272" s="1" t="s">
        <v>413</v>
      </c>
      <c r="C272" s="1">
        <v>1.24170767729247E14</v>
      </c>
      <c r="D272" s="1" t="s">
        <v>46</v>
      </c>
      <c r="E272" s="1" t="s">
        <v>47</v>
      </c>
      <c r="F272" s="1" t="s">
        <v>81</v>
      </c>
      <c r="G272" s="1">
        <v>43560.0</v>
      </c>
      <c r="H272" s="1">
        <v>43804.0</v>
      </c>
      <c r="I272" s="1">
        <v>3.0</v>
      </c>
      <c r="J272" s="1" t="s">
        <v>49</v>
      </c>
      <c r="K272" s="1">
        <v>201941.0</v>
      </c>
      <c r="L272" s="2">
        <v>43745.0</v>
      </c>
      <c r="M272" s="2">
        <v>43751.0</v>
      </c>
      <c r="N272" s="2">
        <v>43745.0</v>
      </c>
      <c r="O272" s="2">
        <v>43751.0</v>
      </c>
      <c r="P272" s="1">
        <v>1.0</v>
      </c>
      <c r="Q272" s="1">
        <v>537.0</v>
      </c>
      <c r="R272" s="10">
        <f t="shared" si="1"/>
        <v>0.105252842</v>
      </c>
      <c r="S272" s="11">
        <f t="shared" si="2"/>
        <v>9.156997256</v>
      </c>
      <c r="T272" s="1">
        <v>3.78</v>
      </c>
      <c r="U272" s="1">
        <v>3.0</v>
      </c>
      <c r="V272" s="1">
        <v>151.3</v>
      </c>
      <c r="W272" s="1">
        <v>5102.0</v>
      </c>
      <c r="X272" s="1">
        <v>1549.47999999999</v>
      </c>
      <c r="Y272" s="1">
        <v>87.0</v>
      </c>
      <c r="Z272" s="1">
        <v>6157.29</v>
      </c>
      <c r="AA272" s="1">
        <v>87.0</v>
      </c>
      <c r="AB272" s="1">
        <v>58.497206703837</v>
      </c>
      <c r="AC272" s="1">
        <v>6157.29</v>
      </c>
      <c r="AD272" s="1">
        <v>4140.04903293642</v>
      </c>
      <c r="AE272" s="1" t="s">
        <v>50</v>
      </c>
      <c r="AF272" s="11">
        <f t="shared" si="3"/>
        <v>0.01705213642</v>
      </c>
      <c r="AG272" s="11">
        <f t="shared" si="4"/>
        <v>0.005586592179</v>
      </c>
      <c r="AH272" s="10">
        <f t="shared" si="5"/>
        <v>28.5027933</v>
      </c>
      <c r="AI272" s="12">
        <f t="shared" si="6"/>
        <v>0.6723816863</v>
      </c>
      <c r="AJ272" s="11">
        <f t="shared" si="7"/>
        <v>0.001812526703</v>
      </c>
      <c r="AK272" s="11">
        <f t="shared" si="8"/>
        <v>0.003216398325</v>
      </c>
      <c r="AL272" s="11">
        <f t="shared" si="9"/>
        <v>-3.105555099</v>
      </c>
      <c r="AM272" s="13">
        <f t="shared" si="10"/>
        <v>0.0009496111648</v>
      </c>
      <c r="AN272" s="14">
        <f t="shared" si="11"/>
        <v>9.156997256</v>
      </c>
      <c r="AO272" s="14">
        <f t="shared" si="12"/>
        <v>46719</v>
      </c>
      <c r="AP272" s="15">
        <f t="shared" si="13"/>
        <v>31413</v>
      </c>
      <c r="AQ272" s="16">
        <f t="shared" si="14"/>
        <v>3430.491363</v>
      </c>
      <c r="AR272" s="11">
        <f t="shared" si="15"/>
        <v>1</v>
      </c>
    </row>
    <row r="273">
      <c r="A273" s="1" t="s">
        <v>90</v>
      </c>
      <c r="B273" s="1" t="s">
        <v>414</v>
      </c>
      <c r="C273" s="1">
        <v>1.24170767729247E14</v>
      </c>
      <c r="D273" s="1" t="s">
        <v>46</v>
      </c>
      <c r="E273" s="1" t="s">
        <v>92</v>
      </c>
      <c r="F273" s="1" t="s">
        <v>95</v>
      </c>
      <c r="G273" s="1">
        <v>43560.0</v>
      </c>
      <c r="H273" s="1">
        <v>43804.0</v>
      </c>
      <c r="I273" s="1">
        <v>3.0</v>
      </c>
      <c r="J273" s="1" t="s">
        <v>49</v>
      </c>
      <c r="K273" s="1">
        <v>201941.0</v>
      </c>
      <c r="L273" s="2">
        <v>43745.0</v>
      </c>
      <c r="M273" s="2">
        <v>43751.0</v>
      </c>
      <c r="N273" s="2">
        <v>43745.0</v>
      </c>
      <c r="O273" s="2">
        <v>43751.0</v>
      </c>
      <c r="P273" s="1">
        <v>1.0</v>
      </c>
      <c r="Q273" s="1">
        <v>184033.0</v>
      </c>
      <c r="R273" s="10">
        <f t="shared" si="1"/>
        <v>0.1472207467</v>
      </c>
      <c r="S273" s="11">
        <f t="shared" si="2"/>
        <v>214.6478487</v>
      </c>
      <c r="T273" s="1">
        <v>279.71</v>
      </c>
      <c r="U273" s="1">
        <v>52.0</v>
      </c>
      <c r="V273" s="1">
        <v>2574.2</v>
      </c>
      <c r="W273" s="1">
        <v>1250048.0</v>
      </c>
      <c r="X273" s="1">
        <v>24032.43</v>
      </c>
      <c r="Y273" s="1">
        <v>1458.0</v>
      </c>
      <c r="Z273" s="1">
        <v>99331.92</v>
      </c>
      <c r="AA273" s="1">
        <v>1458.0</v>
      </c>
      <c r="AB273" s="1">
        <v>1104.78891285693</v>
      </c>
      <c r="AC273" s="1">
        <v>99331.92</v>
      </c>
      <c r="AD273" s="1">
        <v>75268.0410897061</v>
      </c>
      <c r="AE273" s="1" t="s">
        <v>50</v>
      </c>
      <c r="AF273" s="11">
        <f t="shared" si="3"/>
        <v>0.001166355212</v>
      </c>
      <c r="AG273" s="11">
        <f t="shared" si="4"/>
        <v>0.0002825580195</v>
      </c>
      <c r="AH273" s="10">
        <f t="shared" si="5"/>
        <v>353.2110871</v>
      </c>
      <c r="AI273" s="12">
        <f t="shared" si="6"/>
        <v>0.7577427386</v>
      </c>
      <c r="AJ273" s="11">
        <f t="shared" si="7"/>
        <v>0.00003052802114</v>
      </c>
      <c r="AK273" s="11">
        <f t="shared" si="8"/>
        <v>0.00003917821098</v>
      </c>
      <c r="AL273" s="11">
        <f t="shared" si="9"/>
        <v>-17.79416133</v>
      </c>
      <c r="AM273" s="13">
        <f t="shared" si="10"/>
        <v>0</v>
      </c>
      <c r="AN273" s="14">
        <f t="shared" si="11"/>
        <v>214.6478487</v>
      </c>
      <c r="AO273" s="14">
        <f t="shared" si="12"/>
        <v>268320114</v>
      </c>
      <c r="AP273" s="15">
        <f t="shared" si="13"/>
        <v>203317618</v>
      </c>
      <c r="AQ273" s="16">
        <f t="shared" si="14"/>
        <v>947214.7949</v>
      </c>
      <c r="AR273" s="11">
        <f t="shared" si="15"/>
        <v>1</v>
      </c>
    </row>
    <row r="274">
      <c r="A274" s="1" t="s">
        <v>90</v>
      </c>
      <c r="B274" s="1" t="s">
        <v>415</v>
      </c>
      <c r="C274" s="1">
        <v>1.24170767729247E14</v>
      </c>
      <c r="D274" s="1" t="s">
        <v>46</v>
      </c>
      <c r="E274" s="1" t="s">
        <v>92</v>
      </c>
      <c r="F274" s="1" t="s">
        <v>115</v>
      </c>
      <c r="G274" s="1">
        <v>43560.0</v>
      </c>
      <c r="H274" s="1">
        <v>43804.0</v>
      </c>
      <c r="I274" s="1">
        <v>3.0</v>
      </c>
      <c r="J274" s="1" t="s">
        <v>49</v>
      </c>
      <c r="K274" s="1">
        <v>201941.0</v>
      </c>
      <c r="L274" s="2">
        <v>43745.0</v>
      </c>
      <c r="M274" s="2">
        <v>43751.0</v>
      </c>
      <c r="N274" s="2">
        <v>43745.0</v>
      </c>
      <c r="O274" s="2">
        <v>43751.0</v>
      </c>
      <c r="P274" s="1">
        <v>1.0</v>
      </c>
      <c r="Q274" s="1">
        <v>5060.0</v>
      </c>
      <c r="R274" s="10">
        <f t="shared" si="1"/>
        <v>0.1599241466</v>
      </c>
      <c r="S274" s="11">
        <f t="shared" si="2"/>
        <v>22.86915297</v>
      </c>
      <c r="T274" s="1">
        <v>24.2199999999999</v>
      </c>
      <c r="U274" s="1">
        <v>10.0</v>
      </c>
      <c r="V274" s="1">
        <v>777.86</v>
      </c>
      <c r="W274" s="1">
        <v>31640.0</v>
      </c>
      <c r="X274" s="1">
        <v>2572.63</v>
      </c>
      <c r="Y274" s="1">
        <v>143.0</v>
      </c>
      <c r="Z274" s="1">
        <v>7950.95</v>
      </c>
      <c r="AA274" s="1">
        <v>143.0</v>
      </c>
      <c r="AB274" s="1">
        <v>80.470355731194</v>
      </c>
      <c r="AC274" s="1">
        <v>7950.95</v>
      </c>
      <c r="AD274" s="1">
        <v>4474.23618811844</v>
      </c>
      <c r="AE274" s="1" t="s">
        <v>50</v>
      </c>
      <c r="AF274" s="11">
        <f t="shared" si="3"/>
        <v>0.004519595449</v>
      </c>
      <c r="AG274" s="11">
        <f t="shared" si="4"/>
        <v>0.001976284585</v>
      </c>
      <c r="AH274" s="10">
        <f t="shared" si="5"/>
        <v>62.52964427</v>
      </c>
      <c r="AI274" s="12">
        <f t="shared" si="6"/>
        <v>0.5627297604</v>
      </c>
      <c r="AJ274" s="11">
        <f t="shared" si="7"/>
        <v>0.000377092506</v>
      </c>
      <c r="AK274" s="11">
        <f t="shared" si="8"/>
        <v>0.0006243382084</v>
      </c>
      <c r="AL274" s="11">
        <f t="shared" si="9"/>
        <v>-3.486943195</v>
      </c>
      <c r="AM274" s="13">
        <f t="shared" si="10"/>
        <v>0.0002442875596</v>
      </c>
      <c r="AN274" s="14">
        <f t="shared" si="11"/>
        <v>22.86915297</v>
      </c>
      <c r="AO274" s="14">
        <f t="shared" si="12"/>
        <v>723580</v>
      </c>
      <c r="AP274" s="15">
        <f t="shared" si="13"/>
        <v>407180</v>
      </c>
      <c r="AQ274" s="16">
        <f t="shared" si="14"/>
        <v>17804.76962</v>
      </c>
      <c r="AR274" s="11">
        <f t="shared" si="15"/>
        <v>1</v>
      </c>
    </row>
    <row r="275">
      <c r="A275" s="1" t="s">
        <v>90</v>
      </c>
      <c r="B275" s="1" t="s">
        <v>416</v>
      </c>
      <c r="C275" s="1">
        <v>1.24170767729247E14</v>
      </c>
      <c r="D275" s="1" t="s">
        <v>46</v>
      </c>
      <c r="E275" s="1" t="s">
        <v>92</v>
      </c>
      <c r="F275" s="1" t="s">
        <v>93</v>
      </c>
      <c r="G275" s="1">
        <v>43560.0</v>
      </c>
      <c r="H275" s="1">
        <v>43804.0</v>
      </c>
      <c r="I275" s="1">
        <v>3.0</v>
      </c>
      <c r="J275" s="1" t="s">
        <v>49</v>
      </c>
      <c r="K275" s="1">
        <v>201941.0</v>
      </c>
      <c r="L275" s="2">
        <v>43745.0</v>
      </c>
      <c r="M275" s="2">
        <v>43751.0</v>
      </c>
      <c r="N275" s="2">
        <v>43745.0</v>
      </c>
      <c r="O275" s="2">
        <v>43751.0</v>
      </c>
      <c r="P275" s="1">
        <v>1.0</v>
      </c>
      <c r="Q275" s="1">
        <v>10424.0</v>
      </c>
      <c r="R275" s="10">
        <f t="shared" si="1"/>
        <v>0.1200257922</v>
      </c>
      <c r="S275" s="11">
        <f t="shared" si="2"/>
        <v>52.57129698</v>
      </c>
      <c r="T275" s="1">
        <v>44.8999999999999</v>
      </c>
      <c r="U275" s="1">
        <v>26.0</v>
      </c>
      <c r="V275" s="1">
        <v>1414.20999999999</v>
      </c>
      <c r="W275" s="1">
        <v>86848.0</v>
      </c>
      <c r="X275" s="1">
        <v>7413.55</v>
      </c>
      <c r="Y275" s="1">
        <v>438.0</v>
      </c>
      <c r="Z275" s="1">
        <v>30894.41</v>
      </c>
      <c r="AA275" s="1">
        <v>438.0</v>
      </c>
      <c r="AB275" s="1">
        <v>221.379892555386</v>
      </c>
      <c r="AC275" s="1">
        <v>30894.41</v>
      </c>
      <c r="AD275" s="1">
        <v>15615.0711560777</v>
      </c>
      <c r="AE275" s="1" t="s">
        <v>50</v>
      </c>
      <c r="AF275" s="11">
        <f t="shared" si="3"/>
        <v>0.005043294031</v>
      </c>
      <c r="AG275" s="11">
        <f t="shared" si="4"/>
        <v>0.002494244052</v>
      </c>
      <c r="AH275" s="10">
        <f t="shared" si="5"/>
        <v>216.6201074</v>
      </c>
      <c r="AI275" s="12">
        <f t="shared" si="6"/>
        <v>0.5054335446</v>
      </c>
      <c r="AJ275" s="11">
        <f t="shared" si="7"/>
        <v>0.0002403694808</v>
      </c>
      <c r="AK275" s="11">
        <f t="shared" si="8"/>
        <v>0.0004885510786</v>
      </c>
      <c r="AL275" s="11">
        <f t="shared" si="9"/>
        <v>-4.681613529</v>
      </c>
      <c r="AM275" s="13">
        <f t="shared" si="10"/>
        <v>0.000001423128476</v>
      </c>
      <c r="AN275" s="14">
        <f t="shared" si="11"/>
        <v>52.57129698</v>
      </c>
      <c r="AO275" s="14">
        <f t="shared" si="12"/>
        <v>4565712</v>
      </c>
      <c r="AP275" s="15">
        <f t="shared" si="13"/>
        <v>2307664</v>
      </c>
      <c r="AQ275" s="16">
        <f t="shared" si="14"/>
        <v>43895.89249</v>
      </c>
      <c r="AR275" s="11">
        <f t="shared" si="15"/>
        <v>1</v>
      </c>
    </row>
    <row r="276">
      <c r="A276" s="1" t="s">
        <v>116</v>
      </c>
      <c r="B276" s="1" t="s">
        <v>417</v>
      </c>
      <c r="C276" s="1">
        <v>1.24170767729247E14</v>
      </c>
      <c r="D276" s="1" t="s">
        <v>46</v>
      </c>
      <c r="E276" s="1" t="s">
        <v>118</v>
      </c>
      <c r="F276" s="1" t="s">
        <v>355</v>
      </c>
      <c r="G276" s="1">
        <v>43560.0</v>
      </c>
      <c r="H276" s="1">
        <v>43804.0</v>
      </c>
      <c r="I276" s="1">
        <v>3.0</v>
      </c>
      <c r="J276" s="1" t="s">
        <v>49</v>
      </c>
      <c r="K276" s="1">
        <v>201941.0</v>
      </c>
      <c r="L276" s="2">
        <v>43745.0</v>
      </c>
      <c r="M276" s="2">
        <v>43751.0</v>
      </c>
      <c r="N276" s="2">
        <v>43745.0</v>
      </c>
      <c r="O276" s="2">
        <v>43751.0</v>
      </c>
      <c r="P276" s="1">
        <v>1.0</v>
      </c>
      <c r="Q276" s="1">
        <v>12044.0</v>
      </c>
      <c r="R276" s="10">
        <f t="shared" si="1"/>
        <v>0.06711394437</v>
      </c>
      <c r="S276" s="11">
        <f t="shared" si="2"/>
        <v>11.20802871</v>
      </c>
      <c r="T276" s="1">
        <v>20.81</v>
      </c>
      <c r="U276" s="1">
        <v>11.0</v>
      </c>
      <c r="V276" s="1">
        <v>603.01</v>
      </c>
      <c r="W276" s="1">
        <v>179456.0</v>
      </c>
      <c r="X276" s="1">
        <v>2336.68</v>
      </c>
      <c r="Y276" s="1">
        <v>167.0</v>
      </c>
      <c r="Z276" s="1">
        <v>9232.29</v>
      </c>
      <c r="AA276" s="1">
        <v>167.0</v>
      </c>
      <c r="AB276" s="1">
        <v>3.099634672721</v>
      </c>
      <c r="AC276" s="1">
        <v>9232.29</v>
      </c>
      <c r="AD276" s="1">
        <v>171.357641871948</v>
      </c>
      <c r="AE276" s="1" t="s">
        <v>50</v>
      </c>
      <c r="AF276" s="11">
        <f t="shared" si="3"/>
        <v>0.0009305902282</v>
      </c>
      <c r="AG276" s="11">
        <f t="shared" si="4"/>
        <v>0.0009133178346</v>
      </c>
      <c r="AH276" s="10">
        <f t="shared" si="5"/>
        <v>163.9003653</v>
      </c>
      <c r="AI276" s="12">
        <f t="shared" si="6"/>
        <v>0.01856068666</v>
      </c>
      <c r="AJ276" s="11">
        <f t="shared" si="7"/>
        <v>0.00007197771958</v>
      </c>
      <c r="AK276" s="11">
        <f t="shared" si="8"/>
        <v>0.0002752499068</v>
      </c>
      <c r="AL276" s="11">
        <f t="shared" si="9"/>
        <v>-0.06071025611</v>
      </c>
      <c r="AM276" s="13">
        <f t="shared" si="10"/>
        <v>0.4757949818</v>
      </c>
      <c r="AN276" s="14">
        <f t="shared" si="11"/>
        <v>5.828174929</v>
      </c>
      <c r="AO276" s="14">
        <f t="shared" si="12"/>
        <v>1045900.96</v>
      </c>
      <c r="AP276" s="15">
        <f t="shared" si="13"/>
        <v>19412.64</v>
      </c>
      <c r="AQ276" s="16">
        <f t="shared" si="14"/>
        <v>3330.826586</v>
      </c>
      <c r="AR276" s="11" t="str">
        <f t="shared" si="15"/>
        <v/>
      </c>
    </row>
    <row r="277">
      <c r="A277" s="1" t="s">
        <v>44</v>
      </c>
      <c r="B277" s="1" t="s">
        <v>418</v>
      </c>
      <c r="C277" s="1">
        <v>1.24170767729247E14</v>
      </c>
      <c r="D277" s="1" t="s">
        <v>46</v>
      </c>
      <c r="E277" s="1" t="s">
        <v>47</v>
      </c>
      <c r="F277" s="1" t="s">
        <v>68</v>
      </c>
      <c r="G277" s="1">
        <v>43560.0</v>
      </c>
      <c r="H277" s="1">
        <v>43804.0</v>
      </c>
      <c r="I277" s="1">
        <v>3.0</v>
      </c>
      <c r="J277" s="1" t="s">
        <v>49</v>
      </c>
      <c r="K277" s="1">
        <v>201941.0</v>
      </c>
      <c r="L277" s="2">
        <v>43745.0</v>
      </c>
      <c r="M277" s="2">
        <v>43751.0</v>
      </c>
      <c r="N277" s="2">
        <v>43745.0</v>
      </c>
      <c r="O277" s="2">
        <v>43751.0</v>
      </c>
      <c r="P277" s="1">
        <v>1.0</v>
      </c>
      <c r="Q277" s="1">
        <v>189.0</v>
      </c>
      <c r="R277" s="10">
        <f t="shared" si="1"/>
        <v>0.09757356737</v>
      </c>
      <c r="S277" s="11">
        <f t="shared" si="2"/>
        <v>2.146618482</v>
      </c>
      <c r="T277" s="1">
        <v>1.25</v>
      </c>
      <c r="U277" s="1">
        <v>1.0</v>
      </c>
      <c r="V277" s="1">
        <v>23.99</v>
      </c>
      <c r="W277" s="1">
        <v>1937.0</v>
      </c>
      <c r="X277" s="1">
        <v>575.75</v>
      </c>
      <c r="Y277" s="1">
        <v>22.0</v>
      </c>
      <c r="Z277" s="1">
        <v>1070.86</v>
      </c>
      <c r="AA277" s="1">
        <v>22.0</v>
      </c>
      <c r="AB277" s="1">
        <v>11.7513227513219</v>
      </c>
      <c r="AC277" s="1">
        <v>1070.86</v>
      </c>
      <c r="AD277" s="1">
        <v>572.000976430939</v>
      </c>
      <c r="AE277" s="1" t="s">
        <v>50</v>
      </c>
      <c r="AF277" s="11">
        <f t="shared" si="3"/>
        <v>0.01135776975</v>
      </c>
      <c r="AG277" s="11">
        <f t="shared" si="4"/>
        <v>0.005291005291</v>
      </c>
      <c r="AH277" s="10">
        <f t="shared" si="5"/>
        <v>10.24867725</v>
      </c>
      <c r="AI277" s="12">
        <f t="shared" si="6"/>
        <v>0.5341510342</v>
      </c>
      <c r="AJ277" s="11">
        <f t="shared" si="7"/>
        <v>0.002407694044</v>
      </c>
      <c r="AK277" s="11">
        <f t="shared" si="8"/>
        <v>0.005276989358</v>
      </c>
      <c r="AL277" s="11">
        <f t="shared" si="9"/>
        <v>-1.045937794</v>
      </c>
      <c r="AM277" s="13">
        <f t="shared" si="10"/>
        <v>0.1477948768</v>
      </c>
      <c r="AN277" s="14">
        <f t="shared" si="11"/>
        <v>1.82462571</v>
      </c>
      <c r="AO277" s="14">
        <f t="shared" si="12"/>
        <v>3534.3</v>
      </c>
      <c r="AP277" s="15">
        <f t="shared" si="13"/>
        <v>1887.85</v>
      </c>
      <c r="AQ277" s="16">
        <f t="shared" si="14"/>
        <v>1034.650553</v>
      </c>
      <c r="AR277" s="11">
        <f t="shared" si="15"/>
        <v>0.85</v>
      </c>
    </row>
    <row r="278">
      <c r="A278" s="1" t="s">
        <v>44</v>
      </c>
      <c r="B278" s="1" t="s">
        <v>419</v>
      </c>
      <c r="C278" s="1">
        <v>1.24170767729247E14</v>
      </c>
      <c r="D278" s="1" t="s">
        <v>46</v>
      </c>
      <c r="E278" s="1" t="s">
        <v>47</v>
      </c>
      <c r="F278" s="1" t="s">
        <v>350</v>
      </c>
      <c r="G278" s="1">
        <v>43560.0</v>
      </c>
      <c r="H278" s="1">
        <v>43804.0</v>
      </c>
      <c r="I278" s="1">
        <v>3.0</v>
      </c>
      <c r="J278" s="1" t="s">
        <v>49</v>
      </c>
      <c r="K278" s="1">
        <v>201941.0</v>
      </c>
      <c r="L278" s="2">
        <v>43745.0</v>
      </c>
      <c r="M278" s="2">
        <v>43751.0</v>
      </c>
      <c r="N278" s="2">
        <v>43745.0</v>
      </c>
      <c r="O278" s="2">
        <v>43751.0</v>
      </c>
      <c r="P278" s="1">
        <v>1.0</v>
      </c>
      <c r="Q278" s="1">
        <v>7674.0</v>
      </c>
      <c r="R278" s="10">
        <f t="shared" si="1"/>
        <v>0.2306998557</v>
      </c>
      <c r="S278" s="11">
        <f t="shared" si="2"/>
        <v>8.766594517</v>
      </c>
      <c r="T278" s="1">
        <v>11.15</v>
      </c>
      <c r="U278" s="1">
        <v>0.0</v>
      </c>
      <c r="V278" s="1">
        <v>0.0</v>
      </c>
      <c r="W278" s="1">
        <v>33264.0</v>
      </c>
      <c r="X278" s="1">
        <v>295.4</v>
      </c>
      <c r="Y278" s="1">
        <v>38.0</v>
      </c>
      <c r="Z278" s="1">
        <v>2419.92</v>
      </c>
      <c r="AA278" s="1">
        <v>38.0</v>
      </c>
      <c r="AB278" s="1">
        <v>38.0</v>
      </c>
      <c r="AC278" s="1">
        <v>2419.92</v>
      </c>
      <c r="AD278" s="1">
        <v>2419.92</v>
      </c>
      <c r="AE278" s="1" t="s">
        <v>50</v>
      </c>
      <c r="AF278" s="11">
        <f t="shared" si="3"/>
        <v>0.001142376142</v>
      </c>
      <c r="AG278" s="11">
        <f t="shared" si="4"/>
        <v>0</v>
      </c>
      <c r="AH278" s="10">
        <f t="shared" si="5"/>
        <v>0</v>
      </c>
      <c r="AI278" s="12">
        <f t="shared" si="6"/>
        <v>1</v>
      </c>
      <c r="AJ278" s="11">
        <f t="shared" si="7"/>
        <v>0.0001852119997</v>
      </c>
      <c r="AK278" s="11">
        <f t="shared" si="8"/>
        <v>0</v>
      </c>
      <c r="AL278" s="11">
        <f t="shared" si="9"/>
        <v>-6.167938062</v>
      </c>
      <c r="AM278" s="13">
        <f t="shared" si="10"/>
        <v>0.5</v>
      </c>
      <c r="AN278" s="14">
        <f t="shared" si="11"/>
        <v>4.383297258</v>
      </c>
      <c r="AO278" s="14">
        <f t="shared" si="12"/>
        <v>145806</v>
      </c>
      <c r="AP278" s="15">
        <f t="shared" si="13"/>
        <v>145806</v>
      </c>
      <c r="AQ278" s="16">
        <f t="shared" si="14"/>
        <v>33264</v>
      </c>
      <c r="AR278" s="11" t="str">
        <f t="shared" si="15"/>
        <v/>
      </c>
    </row>
    <row r="279">
      <c r="A279" s="1" t="s">
        <v>44</v>
      </c>
      <c r="B279" s="1" t="s">
        <v>420</v>
      </c>
      <c r="C279" s="1">
        <v>1.24170767729247E14</v>
      </c>
      <c r="D279" s="1" t="s">
        <v>46</v>
      </c>
      <c r="E279" s="1" t="s">
        <v>47</v>
      </c>
      <c r="F279" s="1" t="s">
        <v>371</v>
      </c>
      <c r="G279" s="1">
        <v>43560.0</v>
      </c>
      <c r="H279" s="1">
        <v>43804.0</v>
      </c>
      <c r="I279" s="1">
        <v>3.0</v>
      </c>
      <c r="J279" s="1" t="s">
        <v>49</v>
      </c>
      <c r="K279" s="1">
        <v>201941.0</v>
      </c>
      <c r="L279" s="2">
        <v>43745.0</v>
      </c>
      <c r="M279" s="2">
        <v>43751.0</v>
      </c>
      <c r="N279" s="2">
        <v>43745.0</v>
      </c>
      <c r="O279" s="2">
        <v>43751.0</v>
      </c>
      <c r="P279" s="1">
        <v>1.0</v>
      </c>
      <c r="Q279" s="1">
        <v>12044.0</v>
      </c>
      <c r="R279" s="10">
        <f t="shared" si="1"/>
        <v>0.06711394437</v>
      </c>
      <c r="S279" s="11">
        <f t="shared" si="2"/>
        <v>11.20802871</v>
      </c>
      <c r="T279" s="1">
        <v>20.81</v>
      </c>
      <c r="U279" s="1">
        <v>11.0</v>
      </c>
      <c r="V279" s="1">
        <v>603.01</v>
      </c>
      <c r="W279" s="1">
        <v>179456.0</v>
      </c>
      <c r="X279" s="1">
        <v>2336.68</v>
      </c>
      <c r="Y279" s="1">
        <v>167.0</v>
      </c>
      <c r="Z279" s="1">
        <v>9232.28999999999</v>
      </c>
      <c r="AA279" s="1">
        <v>167.0</v>
      </c>
      <c r="AB279" s="1">
        <v>3.099634672721</v>
      </c>
      <c r="AC279" s="1">
        <v>9232.28999999999</v>
      </c>
      <c r="AD279" s="1">
        <v>171.357641871948</v>
      </c>
      <c r="AE279" s="1" t="s">
        <v>50</v>
      </c>
      <c r="AF279" s="11">
        <f t="shared" si="3"/>
        <v>0.0009305902282</v>
      </c>
      <c r="AG279" s="11">
        <f t="shared" si="4"/>
        <v>0.0009133178346</v>
      </c>
      <c r="AH279" s="10">
        <f t="shared" si="5"/>
        <v>163.9003653</v>
      </c>
      <c r="AI279" s="12">
        <f t="shared" si="6"/>
        <v>0.01856068666</v>
      </c>
      <c r="AJ279" s="11">
        <f t="shared" si="7"/>
        <v>0.00007197771958</v>
      </c>
      <c r="AK279" s="11">
        <f t="shared" si="8"/>
        <v>0.0002752499068</v>
      </c>
      <c r="AL279" s="11">
        <f t="shared" si="9"/>
        <v>-0.06071025611</v>
      </c>
      <c r="AM279" s="13">
        <f t="shared" si="10"/>
        <v>0.4757949818</v>
      </c>
      <c r="AN279" s="14">
        <f t="shared" si="11"/>
        <v>5.828174929</v>
      </c>
      <c r="AO279" s="14">
        <f t="shared" si="12"/>
        <v>1045900.96</v>
      </c>
      <c r="AP279" s="15">
        <f t="shared" si="13"/>
        <v>19412.64</v>
      </c>
      <c r="AQ279" s="16">
        <f t="shared" si="14"/>
        <v>3330.826586</v>
      </c>
      <c r="AR279" s="11" t="str">
        <f t="shared" si="15"/>
        <v/>
      </c>
    </row>
    <row r="280">
      <c r="A280" s="1" t="s">
        <v>116</v>
      </c>
      <c r="B280" s="1" t="s">
        <v>421</v>
      </c>
      <c r="C280" s="1">
        <v>1.24170767729247E14</v>
      </c>
      <c r="D280" s="1" t="s">
        <v>46</v>
      </c>
      <c r="E280" s="1" t="s">
        <v>118</v>
      </c>
      <c r="F280" s="1" t="s">
        <v>358</v>
      </c>
      <c r="G280" s="1">
        <v>43560.0</v>
      </c>
      <c r="H280" s="1">
        <v>43804.0</v>
      </c>
      <c r="I280" s="1">
        <v>3.0</v>
      </c>
      <c r="J280" s="1" t="s">
        <v>49</v>
      </c>
      <c r="K280" s="1">
        <v>201941.0</v>
      </c>
      <c r="L280" s="2">
        <v>43745.0</v>
      </c>
      <c r="M280" s="2">
        <v>43751.0</v>
      </c>
      <c r="N280" s="2">
        <v>43745.0</v>
      </c>
      <c r="O280" s="2">
        <v>43751.0</v>
      </c>
      <c r="P280" s="1">
        <v>1.0</v>
      </c>
      <c r="Q280" s="1">
        <v>11736.0</v>
      </c>
      <c r="R280" s="10">
        <f t="shared" si="1"/>
        <v>0.1211595639</v>
      </c>
      <c r="S280" s="11">
        <f t="shared" si="2"/>
        <v>31.62264618</v>
      </c>
      <c r="T280" s="1">
        <v>29.5</v>
      </c>
      <c r="U280" s="1">
        <v>9.0</v>
      </c>
      <c r="V280" s="1">
        <v>461.64</v>
      </c>
      <c r="W280" s="1">
        <v>96864.0</v>
      </c>
      <c r="X280" s="1">
        <v>3156.47</v>
      </c>
      <c r="Y280" s="1">
        <v>261.0</v>
      </c>
      <c r="Z280" s="1">
        <v>16512.1499999999</v>
      </c>
      <c r="AA280" s="1">
        <v>261.0</v>
      </c>
      <c r="AB280" s="1">
        <v>186.717791410803</v>
      </c>
      <c r="AC280" s="1">
        <v>16512.1499999999</v>
      </c>
      <c r="AD280" s="1">
        <v>11812.6903426968</v>
      </c>
      <c r="AE280" s="1" t="s">
        <v>50</v>
      </c>
      <c r="AF280" s="11">
        <f t="shared" si="3"/>
        <v>0.002694499504</v>
      </c>
      <c r="AG280" s="11">
        <f t="shared" si="4"/>
        <v>0.0007668711656</v>
      </c>
      <c r="AH280" s="10">
        <f t="shared" si="5"/>
        <v>74.28220859</v>
      </c>
      <c r="AI280" s="12">
        <f t="shared" si="6"/>
        <v>0.7153938368</v>
      </c>
      <c r="AJ280" s="11">
        <f t="shared" si="7"/>
        <v>0.0001665604792</v>
      </c>
      <c r="AK280" s="11">
        <f t="shared" si="8"/>
        <v>0.0002555256879</v>
      </c>
      <c r="AL280" s="11">
        <f t="shared" si="9"/>
        <v>-6.319727078</v>
      </c>
      <c r="AM280" s="13">
        <f t="shared" si="10"/>
        <v>0.0000000001310126452</v>
      </c>
      <c r="AN280" s="14">
        <f t="shared" si="11"/>
        <v>31.62264618</v>
      </c>
      <c r="AO280" s="14">
        <f t="shared" si="12"/>
        <v>3063096</v>
      </c>
      <c r="AP280" s="15">
        <f t="shared" si="13"/>
        <v>2191320</v>
      </c>
      <c r="AQ280" s="16">
        <f t="shared" si="14"/>
        <v>69295.90861</v>
      </c>
      <c r="AR280" s="11">
        <f t="shared" si="15"/>
        <v>1</v>
      </c>
    </row>
    <row r="281">
      <c r="A281" s="1" t="s">
        <v>44</v>
      </c>
      <c r="B281" s="1" t="s">
        <v>422</v>
      </c>
      <c r="C281" s="1">
        <v>1.24170767729247E14</v>
      </c>
      <c r="D281" s="1" t="s">
        <v>46</v>
      </c>
      <c r="E281" s="1" t="s">
        <v>47</v>
      </c>
      <c r="F281" s="1" t="s">
        <v>109</v>
      </c>
      <c r="G281" s="1">
        <v>43560.0</v>
      </c>
      <c r="H281" s="1">
        <v>43804.0</v>
      </c>
      <c r="I281" s="1">
        <v>3.0</v>
      </c>
      <c r="J281" s="1" t="s">
        <v>49</v>
      </c>
      <c r="K281" s="1">
        <v>201941.0</v>
      </c>
      <c r="L281" s="2">
        <v>43745.0</v>
      </c>
      <c r="M281" s="2">
        <v>43751.0</v>
      </c>
      <c r="N281" s="2">
        <v>43745.0</v>
      </c>
      <c r="O281" s="2">
        <v>43751.0</v>
      </c>
      <c r="P281" s="1">
        <v>1.0</v>
      </c>
      <c r="Q281" s="1">
        <v>4004.0</v>
      </c>
      <c r="R281" s="10">
        <f t="shared" si="1"/>
        <v>0.1254385965</v>
      </c>
      <c r="S281" s="11">
        <f t="shared" si="2"/>
        <v>6.146491228</v>
      </c>
      <c r="T281" s="1">
        <v>9.0</v>
      </c>
      <c r="U281" s="1">
        <v>13.0</v>
      </c>
      <c r="V281" s="1">
        <v>679.359999999999</v>
      </c>
      <c r="W281" s="1">
        <v>31920.0</v>
      </c>
      <c r="X281" s="1">
        <v>641.26</v>
      </c>
      <c r="Y281" s="1">
        <v>49.0</v>
      </c>
      <c r="Z281" s="1">
        <v>3099.09</v>
      </c>
      <c r="AA281" s="1">
        <v>49.0</v>
      </c>
      <c r="AB281" s="1">
        <v>-54.636363636337</v>
      </c>
      <c r="AC281" s="1">
        <v>3099.09</v>
      </c>
      <c r="AD281" s="1">
        <v>-3455.57159554562</v>
      </c>
      <c r="AE281" s="1" t="s">
        <v>50</v>
      </c>
      <c r="AF281" s="11">
        <f t="shared" si="3"/>
        <v>0.001535087719</v>
      </c>
      <c r="AG281" s="11">
        <f t="shared" si="4"/>
        <v>0.003246753247</v>
      </c>
      <c r="AH281" s="10">
        <f t="shared" si="5"/>
        <v>103.6363636</v>
      </c>
      <c r="AI281" s="12">
        <f t="shared" si="6"/>
        <v>-1.115027829</v>
      </c>
      <c r="AJ281" s="11">
        <f t="shared" si="7"/>
        <v>0.0002191298599</v>
      </c>
      <c r="AK281" s="11">
        <f t="shared" si="8"/>
        <v>0.000899024313</v>
      </c>
      <c r="AL281" s="11">
        <f t="shared" si="9"/>
        <v>1.849760128</v>
      </c>
      <c r="AM281" s="13">
        <f t="shared" si="10"/>
        <v>0.967825935</v>
      </c>
      <c r="AN281" s="14">
        <f t="shared" si="11"/>
        <v>5.962096491</v>
      </c>
      <c r="AO281" s="14">
        <f t="shared" si="12"/>
        <v>190310.12</v>
      </c>
      <c r="AP281" s="15">
        <f t="shared" si="13"/>
        <v>-212201.08</v>
      </c>
      <c r="AQ281" s="16">
        <f t="shared" si="14"/>
        <v>-35591.68831</v>
      </c>
      <c r="AR281" s="11">
        <f t="shared" si="15"/>
        <v>0.97</v>
      </c>
    </row>
    <row r="282">
      <c r="A282" s="1" t="s">
        <v>44</v>
      </c>
      <c r="B282" s="1" t="s">
        <v>423</v>
      </c>
      <c r="C282" s="1">
        <v>1.24170767729247E14</v>
      </c>
      <c r="D282" s="1" t="s">
        <v>46</v>
      </c>
      <c r="E282" s="1" t="s">
        <v>47</v>
      </c>
      <c r="F282" s="1" t="s">
        <v>264</v>
      </c>
      <c r="G282" s="1">
        <v>43560.0</v>
      </c>
      <c r="H282" s="1">
        <v>43804.0</v>
      </c>
      <c r="I282" s="1">
        <v>3.0</v>
      </c>
      <c r="J282" s="1" t="s">
        <v>49</v>
      </c>
      <c r="K282" s="1">
        <v>201941.0</v>
      </c>
      <c r="L282" s="2">
        <v>43745.0</v>
      </c>
      <c r="M282" s="2">
        <v>43751.0</v>
      </c>
      <c r="N282" s="2">
        <v>43745.0</v>
      </c>
      <c r="O282" s="2">
        <v>43751.0</v>
      </c>
      <c r="P282" s="1">
        <v>1.0</v>
      </c>
      <c r="Q282" s="1">
        <v>25586.0</v>
      </c>
      <c r="R282" s="10">
        <f t="shared" si="1"/>
        <v>0.2601472263</v>
      </c>
      <c r="S282" s="11">
        <f t="shared" si="2"/>
        <v>11.96677241</v>
      </c>
      <c r="T282" s="1">
        <v>27.19</v>
      </c>
      <c r="U282" s="1">
        <v>0.0</v>
      </c>
      <c r="V282" s="1">
        <v>0.0</v>
      </c>
      <c r="W282" s="1">
        <v>98352.0</v>
      </c>
      <c r="X282" s="1">
        <v>1303.6</v>
      </c>
      <c r="Y282" s="1">
        <v>46.0</v>
      </c>
      <c r="Z282" s="1">
        <v>2731.32</v>
      </c>
      <c r="AA282" s="1">
        <v>46.0</v>
      </c>
      <c r="AB282" s="1">
        <v>46.0</v>
      </c>
      <c r="AC282" s="1">
        <v>2731.32</v>
      </c>
      <c r="AD282" s="1">
        <v>2731.32</v>
      </c>
      <c r="AE282" s="1" t="s">
        <v>50</v>
      </c>
      <c r="AF282" s="11">
        <f t="shared" si="3"/>
        <v>0.000467707825</v>
      </c>
      <c r="AG282" s="11">
        <f t="shared" si="4"/>
        <v>0</v>
      </c>
      <c r="AH282" s="10">
        <f t="shared" si="5"/>
        <v>0</v>
      </c>
      <c r="AI282" s="12">
        <f t="shared" si="6"/>
        <v>1</v>
      </c>
      <c r="AJ282" s="11">
        <f t="shared" si="7"/>
        <v>0.00006894362823</v>
      </c>
      <c r="AK282" s="11">
        <f t="shared" si="8"/>
        <v>0</v>
      </c>
      <c r="AL282" s="11">
        <f t="shared" si="9"/>
        <v>-6.783916614</v>
      </c>
      <c r="AM282" s="13">
        <f t="shared" si="10"/>
        <v>0.5</v>
      </c>
      <c r="AN282" s="14">
        <f t="shared" si="11"/>
        <v>5.983386205</v>
      </c>
      <c r="AO282" s="14">
        <f t="shared" si="12"/>
        <v>588478</v>
      </c>
      <c r="AP282" s="15">
        <f t="shared" si="13"/>
        <v>588478</v>
      </c>
      <c r="AQ282" s="16">
        <f t="shared" si="14"/>
        <v>98352</v>
      </c>
      <c r="AR282" s="11" t="str">
        <f t="shared" si="15"/>
        <v/>
      </c>
    </row>
    <row r="283">
      <c r="A283" s="1" t="s">
        <v>44</v>
      </c>
      <c r="B283" s="1" t="s">
        <v>424</v>
      </c>
      <c r="C283" s="1">
        <v>1.24170767729247E14</v>
      </c>
      <c r="D283" s="1" t="s">
        <v>46</v>
      </c>
      <c r="E283" s="1" t="s">
        <v>47</v>
      </c>
      <c r="F283" s="1" t="s">
        <v>425</v>
      </c>
      <c r="G283" s="1">
        <v>43560.0</v>
      </c>
      <c r="H283" s="1">
        <v>43804.0</v>
      </c>
      <c r="I283" s="1">
        <v>3.0</v>
      </c>
      <c r="J283" s="1" t="s">
        <v>49</v>
      </c>
      <c r="K283" s="1">
        <v>201941.0</v>
      </c>
      <c r="L283" s="2">
        <v>43745.0</v>
      </c>
      <c r="M283" s="2">
        <v>43751.0</v>
      </c>
      <c r="N283" s="2">
        <v>43745.0</v>
      </c>
      <c r="O283" s="2">
        <v>43751.0</v>
      </c>
      <c r="P283" s="1">
        <v>1.0</v>
      </c>
      <c r="Q283" s="1">
        <v>11200.0</v>
      </c>
      <c r="R283" s="10">
        <f t="shared" si="1"/>
        <v>0.1045712578</v>
      </c>
      <c r="S283" s="11">
        <f t="shared" si="2"/>
        <v>4.078279056</v>
      </c>
      <c r="T283" s="1">
        <v>11.56</v>
      </c>
      <c r="U283" s="1">
        <v>0.0</v>
      </c>
      <c r="V283" s="1">
        <v>0.0</v>
      </c>
      <c r="W283" s="1">
        <v>107104.0</v>
      </c>
      <c r="X283" s="1">
        <v>1107.61</v>
      </c>
      <c r="Y283" s="1">
        <v>39.0</v>
      </c>
      <c r="Z283" s="1">
        <v>4223.53999999999</v>
      </c>
      <c r="AA283" s="1">
        <v>39.0</v>
      </c>
      <c r="AB283" s="1">
        <v>39.0</v>
      </c>
      <c r="AC283" s="1">
        <v>4223.53999999999</v>
      </c>
      <c r="AD283" s="1">
        <v>4223.53999999999</v>
      </c>
      <c r="AE283" s="1" t="s">
        <v>50</v>
      </c>
      <c r="AF283" s="11">
        <f t="shared" si="3"/>
        <v>0.0003641320586</v>
      </c>
      <c r="AG283" s="11">
        <f t="shared" si="4"/>
        <v>0</v>
      </c>
      <c r="AH283" s="10">
        <f t="shared" si="5"/>
        <v>0</v>
      </c>
      <c r="AI283" s="12">
        <f t="shared" si="6"/>
        <v>1</v>
      </c>
      <c r="AJ283" s="11">
        <f t="shared" si="7"/>
        <v>0.00005829717744</v>
      </c>
      <c r="AK283" s="11">
        <f t="shared" si="8"/>
        <v>0</v>
      </c>
      <c r="AL283" s="11">
        <f t="shared" si="9"/>
        <v>-6.246135311</v>
      </c>
      <c r="AM283" s="13">
        <f t="shared" si="10"/>
        <v>0.5</v>
      </c>
      <c r="AN283" s="14">
        <f t="shared" si="11"/>
        <v>2.039139528</v>
      </c>
      <c r="AO283" s="14">
        <f t="shared" si="12"/>
        <v>218400</v>
      </c>
      <c r="AP283" s="15">
        <f t="shared" si="13"/>
        <v>218400</v>
      </c>
      <c r="AQ283" s="16">
        <f t="shared" si="14"/>
        <v>107104</v>
      </c>
      <c r="AR283" s="11" t="str">
        <f t="shared" si="15"/>
        <v/>
      </c>
    </row>
    <row r="284">
      <c r="A284" s="1" t="s">
        <v>44</v>
      </c>
      <c r="B284" s="1" t="s">
        <v>426</v>
      </c>
      <c r="C284" s="1">
        <v>1.24170767729247E14</v>
      </c>
      <c r="D284" s="1" t="s">
        <v>46</v>
      </c>
      <c r="E284" s="1" t="s">
        <v>47</v>
      </c>
      <c r="F284" s="1" t="s">
        <v>327</v>
      </c>
      <c r="G284" s="1">
        <v>43560.0</v>
      </c>
      <c r="H284" s="1">
        <v>43804.0</v>
      </c>
      <c r="I284" s="1">
        <v>3.0</v>
      </c>
      <c r="J284" s="1" t="s">
        <v>49</v>
      </c>
      <c r="K284" s="1">
        <v>201941.0</v>
      </c>
      <c r="L284" s="2">
        <v>43745.0</v>
      </c>
      <c r="M284" s="2">
        <v>43751.0</v>
      </c>
      <c r="N284" s="2">
        <v>43745.0</v>
      </c>
      <c r="O284" s="2">
        <v>43751.0</v>
      </c>
      <c r="P284" s="1">
        <v>1.0</v>
      </c>
      <c r="Q284" s="1">
        <v>11736.0</v>
      </c>
      <c r="R284" s="10">
        <f t="shared" si="1"/>
        <v>0.1211595639</v>
      </c>
      <c r="S284" s="11">
        <f t="shared" si="2"/>
        <v>31.62264618</v>
      </c>
      <c r="T284" s="1">
        <v>29.5</v>
      </c>
      <c r="U284" s="1">
        <v>9.0</v>
      </c>
      <c r="V284" s="1">
        <v>461.64</v>
      </c>
      <c r="W284" s="1">
        <v>96864.0</v>
      </c>
      <c r="X284" s="1">
        <v>3156.47</v>
      </c>
      <c r="Y284" s="1">
        <v>261.0</v>
      </c>
      <c r="Z284" s="1">
        <v>16512.1499999999</v>
      </c>
      <c r="AA284" s="1">
        <v>261.0</v>
      </c>
      <c r="AB284" s="1">
        <v>186.717791410803</v>
      </c>
      <c r="AC284" s="1">
        <v>16512.1499999999</v>
      </c>
      <c r="AD284" s="1">
        <v>11812.6903426968</v>
      </c>
      <c r="AE284" s="1" t="s">
        <v>50</v>
      </c>
      <c r="AF284" s="11">
        <f t="shared" si="3"/>
        <v>0.002694499504</v>
      </c>
      <c r="AG284" s="11">
        <f t="shared" si="4"/>
        <v>0.0007668711656</v>
      </c>
      <c r="AH284" s="10">
        <f t="shared" si="5"/>
        <v>74.28220859</v>
      </c>
      <c r="AI284" s="12">
        <f t="shared" si="6"/>
        <v>0.7153938368</v>
      </c>
      <c r="AJ284" s="11">
        <f t="shared" si="7"/>
        <v>0.0001665604792</v>
      </c>
      <c r="AK284" s="11">
        <f t="shared" si="8"/>
        <v>0.0002555256879</v>
      </c>
      <c r="AL284" s="11">
        <f t="shared" si="9"/>
        <v>-6.319727078</v>
      </c>
      <c r="AM284" s="13">
        <f t="shared" si="10"/>
        <v>0.0000000001310126452</v>
      </c>
      <c r="AN284" s="14">
        <f t="shared" si="11"/>
        <v>31.62264618</v>
      </c>
      <c r="AO284" s="14">
        <f t="shared" si="12"/>
        <v>3063096</v>
      </c>
      <c r="AP284" s="15">
        <f t="shared" si="13"/>
        <v>2191320</v>
      </c>
      <c r="AQ284" s="16">
        <f t="shared" si="14"/>
        <v>69295.90861</v>
      </c>
      <c r="AR284" s="11">
        <f t="shared" si="15"/>
        <v>1</v>
      </c>
    </row>
    <row r="285">
      <c r="A285" s="1" t="s">
        <v>44</v>
      </c>
      <c r="B285" s="1" t="s">
        <v>427</v>
      </c>
      <c r="C285" s="1">
        <v>1.24170767729247E14</v>
      </c>
      <c r="D285" s="1" t="s">
        <v>46</v>
      </c>
      <c r="E285" s="1" t="s">
        <v>47</v>
      </c>
      <c r="F285" s="1" t="s">
        <v>279</v>
      </c>
      <c r="G285" s="1">
        <v>43560.0</v>
      </c>
      <c r="H285" s="1">
        <v>43804.0</v>
      </c>
      <c r="I285" s="1">
        <v>3.0</v>
      </c>
      <c r="J285" s="1" t="s">
        <v>49</v>
      </c>
      <c r="K285" s="1">
        <v>201941.0</v>
      </c>
      <c r="L285" s="2">
        <v>43745.0</v>
      </c>
      <c r="M285" s="2">
        <v>43751.0</v>
      </c>
      <c r="N285" s="2">
        <v>43745.0</v>
      </c>
      <c r="O285" s="2">
        <v>43751.0</v>
      </c>
      <c r="P285" s="1">
        <v>1.0</v>
      </c>
      <c r="Q285" s="1">
        <v>371.0</v>
      </c>
      <c r="R285" s="10">
        <f t="shared" si="1"/>
        <v>0.1267942584</v>
      </c>
      <c r="S285" s="11">
        <f t="shared" si="2"/>
        <v>1.775119617</v>
      </c>
      <c r="T285" s="1">
        <v>1.93</v>
      </c>
      <c r="U285" s="1">
        <v>1.0</v>
      </c>
      <c r="V285" s="1">
        <v>49.99</v>
      </c>
      <c r="W285" s="1">
        <v>2926.0</v>
      </c>
      <c r="X285" s="1">
        <v>228.13</v>
      </c>
      <c r="Y285" s="1">
        <v>14.0</v>
      </c>
      <c r="Z285" s="1">
        <v>746.18</v>
      </c>
      <c r="AA285" s="1">
        <v>14.0</v>
      </c>
      <c r="AB285" s="1">
        <v>6.11320754716</v>
      </c>
      <c r="AC285" s="1">
        <v>746.18</v>
      </c>
      <c r="AD285" s="1">
        <v>325.825229109989</v>
      </c>
      <c r="AE285" s="1" t="s">
        <v>50</v>
      </c>
      <c r="AF285" s="11">
        <f t="shared" si="3"/>
        <v>0.004784688995</v>
      </c>
      <c r="AG285" s="11">
        <f t="shared" si="4"/>
        <v>0.00269541779</v>
      </c>
      <c r="AH285" s="10">
        <f t="shared" si="5"/>
        <v>7.886792453</v>
      </c>
      <c r="AI285" s="12">
        <f t="shared" si="6"/>
        <v>0.4366576819</v>
      </c>
      <c r="AJ285" s="11">
        <f t="shared" si="7"/>
        <v>0.001275699016</v>
      </c>
      <c r="AK285" s="11">
        <f t="shared" si="8"/>
        <v>0.0026917827</v>
      </c>
      <c r="AL285" s="11">
        <f t="shared" si="9"/>
        <v>-0.7013859788</v>
      </c>
      <c r="AM285" s="13">
        <f t="shared" si="10"/>
        <v>0.2415310849</v>
      </c>
      <c r="AN285" s="14">
        <f t="shared" si="11"/>
        <v>1.349090909</v>
      </c>
      <c r="AO285" s="14">
        <f t="shared" si="12"/>
        <v>3947.44</v>
      </c>
      <c r="AP285" s="15">
        <f t="shared" si="13"/>
        <v>1723.68</v>
      </c>
      <c r="AQ285" s="16">
        <f t="shared" si="14"/>
        <v>1277.660377</v>
      </c>
      <c r="AR285" s="11">
        <f t="shared" si="15"/>
        <v>0.76</v>
      </c>
    </row>
    <row r="286">
      <c r="A286" s="1" t="s">
        <v>44</v>
      </c>
      <c r="B286" s="1" t="s">
        <v>428</v>
      </c>
      <c r="C286" s="1">
        <v>1.24170767729247E14</v>
      </c>
      <c r="D286" s="1" t="s">
        <v>46</v>
      </c>
      <c r="E286" s="1" t="s">
        <v>47</v>
      </c>
      <c r="F286" s="1" t="s">
        <v>225</v>
      </c>
      <c r="G286" s="1">
        <v>43560.0</v>
      </c>
      <c r="H286" s="1">
        <v>43804.0</v>
      </c>
      <c r="I286" s="1">
        <v>3.0</v>
      </c>
      <c r="J286" s="1" t="s">
        <v>49</v>
      </c>
      <c r="K286" s="1">
        <v>201941.0</v>
      </c>
      <c r="L286" s="2">
        <v>43745.0</v>
      </c>
      <c r="M286" s="2">
        <v>43751.0</v>
      </c>
      <c r="N286" s="2">
        <v>43745.0</v>
      </c>
      <c r="O286" s="2">
        <v>43751.0</v>
      </c>
      <c r="P286" s="1">
        <v>1.0</v>
      </c>
      <c r="Q286" s="1">
        <v>6478.0</v>
      </c>
      <c r="R286" s="10">
        <f t="shared" si="1"/>
        <v>0.09431050547</v>
      </c>
      <c r="S286" s="11">
        <f t="shared" si="2"/>
        <v>32.06557186</v>
      </c>
      <c r="T286" s="1">
        <v>19.29</v>
      </c>
      <c r="U286" s="1">
        <v>13.0</v>
      </c>
      <c r="V286" s="1">
        <v>698.92</v>
      </c>
      <c r="W286" s="1">
        <v>68688.0</v>
      </c>
      <c r="X286" s="1">
        <v>2862.02999999999</v>
      </c>
      <c r="Y286" s="1">
        <v>340.0</v>
      </c>
      <c r="Z286" s="1">
        <v>20729.91</v>
      </c>
      <c r="AA286" s="1">
        <v>340.0</v>
      </c>
      <c r="AB286" s="1">
        <v>202.1574560047</v>
      </c>
      <c r="AC286" s="1">
        <v>20729.91</v>
      </c>
      <c r="AD286" s="1">
        <v>12325.6054964893</v>
      </c>
      <c r="AE286" s="1" t="s">
        <v>50</v>
      </c>
      <c r="AF286" s="11">
        <f t="shared" si="3"/>
        <v>0.004949918472</v>
      </c>
      <c r="AG286" s="11">
        <f t="shared" si="4"/>
        <v>0.00200679222</v>
      </c>
      <c r="AH286" s="10">
        <f t="shared" si="5"/>
        <v>137.842544</v>
      </c>
      <c r="AI286" s="12">
        <f t="shared" si="6"/>
        <v>0.594580753</v>
      </c>
      <c r="AJ286" s="11">
        <f t="shared" si="7"/>
        <v>0.0002677818004</v>
      </c>
      <c r="AK286" s="11">
        <f t="shared" si="8"/>
        <v>0.0005560252644</v>
      </c>
      <c r="AL286" s="11">
        <f t="shared" si="9"/>
        <v>-4.768917756</v>
      </c>
      <c r="AM286" s="13">
        <f t="shared" si="10"/>
        <v>0.0000009260912592</v>
      </c>
      <c r="AN286" s="14">
        <f t="shared" si="11"/>
        <v>32.06557186</v>
      </c>
      <c r="AO286" s="14">
        <f t="shared" si="12"/>
        <v>2202520</v>
      </c>
      <c r="AP286" s="15">
        <f t="shared" si="13"/>
        <v>1309576</v>
      </c>
      <c r="AQ286" s="16">
        <f t="shared" si="14"/>
        <v>40840.56276</v>
      </c>
      <c r="AR286" s="11">
        <f t="shared" si="15"/>
        <v>1</v>
      </c>
    </row>
    <row r="287">
      <c r="A287" s="1" t="s">
        <v>44</v>
      </c>
      <c r="B287" s="1" t="s">
        <v>429</v>
      </c>
      <c r="C287" s="1">
        <v>1.24170767729247E14</v>
      </c>
      <c r="D287" s="1" t="s">
        <v>46</v>
      </c>
      <c r="E287" s="1" t="s">
        <v>47</v>
      </c>
      <c r="F287" s="1" t="s">
        <v>239</v>
      </c>
      <c r="G287" s="1">
        <v>43560.0</v>
      </c>
      <c r="H287" s="1">
        <v>43804.0</v>
      </c>
      <c r="I287" s="1">
        <v>3.0</v>
      </c>
      <c r="J287" s="1" t="s">
        <v>49</v>
      </c>
      <c r="K287" s="1">
        <v>201941.0</v>
      </c>
      <c r="L287" s="2">
        <v>43745.0</v>
      </c>
      <c r="M287" s="2">
        <v>43751.0</v>
      </c>
      <c r="N287" s="2">
        <v>43745.0</v>
      </c>
      <c r="O287" s="2">
        <v>43751.0</v>
      </c>
      <c r="P287" s="1">
        <v>1.0</v>
      </c>
      <c r="Q287" s="1">
        <v>47376.0</v>
      </c>
      <c r="R287" s="10">
        <f t="shared" si="1"/>
        <v>0.1819243057</v>
      </c>
      <c r="S287" s="11">
        <f t="shared" si="2"/>
        <v>32.74637503</v>
      </c>
      <c r="T287" s="1">
        <v>55.55</v>
      </c>
      <c r="U287" s="1">
        <v>5.0</v>
      </c>
      <c r="V287" s="1">
        <v>152.71</v>
      </c>
      <c r="W287" s="1">
        <v>260416.0</v>
      </c>
      <c r="X287" s="1">
        <v>3939.34</v>
      </c>
      <c r="Y287" s="1">
        <v>180.0</v>
      </c>
      <c r="Z287" s="1">
        <v>10005.34</v>
      </c>
      <c r="AA287" s="1">
        <v>180.0</v>
      </c>
      <c r="AB287" s="1">
        <v>152.51604187788</v>
      </c>
      <c r="AC287" s="1">
        <v>10005.34</v>
      </c>
      <c r="AD287" s="1">
        <v>8477.63808023571</v>
      </c>
      <c r="AE287" s="1" t="s">
        <v>50</v>
      </c>
      <c r="AF287" s="11">
        <f t="shared" si="3"/>
        <v>0.0006912017695</v>
      </c>
      <c r="AG287" s="11">
        <f t="shared" si="4"/>
        <v>0.0001055386694</v>
      </c>
      <c r="AH287" s="10">
        <f t="shared" si="5"/>
        <v>27.48395812</v>
      </c>
      <c r="AI287" s="12">
        <f t="shared" si="6"/>
        <v>0.8473113438</v>
      </c>
      <c r="AJ287" s="11">
        <f t="shared" si="7"/>
        <v>0.00005150132995</v>
      </c>
      <c r="AK287" s="11">
        <f t="shared" si="8"/>
        <v>0.0000471958371</v>
      </c>
      <c r="AL287" s="11">
        <f t="shared" si="9"/>
        <v>-8.383885463</v>
      </c>
      <c r="AM287" s="13">
        <f t="shared" si="10"/>
        <v>0</v>
      </c>
      <c r="AN287" s="14">
        <f t="shared" si="11"/>
        <v>32.74637503</v>
      </c>
      <c r="AO287" s="14">
        <f t="shared" si="12"/>
        <v>8527680</v>
      </c>
      <c r="AP287" s="15">
        <f t="shared" si="13"/>
        <v>7225600</v>
      </c>
      <c r="AQ287" s="16">
        <f t="shared" si="14"/>
        <v>220653.4309</v>
      </c>
      <c r="AR287" s="11">
        <f t="shared" si="15"/>
        <v>1</v>
      </c>
    </row>
    <row r="288">
      <c r="A288" s="1" t="s">
        <v>44</v>
      </c>
      <c r="B288" s="1" t="s">
        <v>430</v>
      </c>
      <c r="C288" s="1">
        <v>1.24170767729247E14</v>
      </c>
      <c r="D288" s="1" t="s">
        <v>46</v>
      </c>
      <c r="E288" s="1" t="s">
        <v>47</v>
      </c>
      <c r="F288" s="1" t="s">
        <v>425</v>
      </c>
      <c r="G288" s="1">
        <v>43560.0</v>
      </c>
      <c r="H288" s="1">
        <v>43804.0</v>
      </c>
      <c r="I288" s="1">
        <v>3.0</v>
      </c>
      <c r="J288" s="1" t="s">
        <v>49</v>
      </c>
      <c r="K288" s="1">
        <v>201942.0</v>
      </c>
      <c r="L288" s="2">
        <v>43752.0</v>
      </c>
      <c r="M288" s="2">
        <v>43758.0</v>
      </c>
      <c r="N288" s="2">
        <v>43752.0</v>
      </c>
      <c r="O288" s="2">
        <v>43758.0</v>
      </c>
      <c r="P288" s="1">
        <v>1.0</v>
      </c>
      <c r="Q288" s="1">
        <v>21440.0</v>
      </c>
      <c r="R288" s="10">
        <f t="shared" si="1"/>
        <v>0.2949552202</v>
      </c>
      <c r="S288" s="11">
        <f t="shared" si="2"/>
        <v>4.129373083</v>
      </c>
      <c r="T288" s="1">
        <v>22.58</v>
      </c>
      <c r="U288" s="1">
        <v>0.0</v>
      </c>
      <c r="V288" s="1">
        <v>0.0</v>
      </c>
      <c r="W288" s="1">
        <v>72689.0</v>
      </c>
      <c r="X288" s="1">
        <v>751.85</v>
      </c>
      <c r="Y288" s="1">
        <v>14.0</v>
      </c>
      <c r="Z288" s="1">
        <v>931.38</v>
      </c>
      <c r="AA288" s="1">
        <v>14.0</v>
      </c>
      <c r="AB288" s="1">
        <v>14.0</v>
      </c>
      <c r="AC288" s="1">
        <v>931.38</v>
      </c>
      <c r="AD288" s="1">
        <v>931.38</v>
      </c>
      <c r="AE288" s="1" t="s">
        <v>50</v>
      </c>
      <c r="AF288" s="11">
        <f t="shared" si="3"/>
        <v>0.0001926013565</v>
      </c>
      <c r="AG288" s="11">
        <f t="shared" si="4"/>
        <v>0</v>
      </c>
      <c r="AH288" s="10">
        <f t="shared" si="5"/>
        <v>0</v>
      </c>
      <c r="AI288" s="12">
        <f t="shared" si="6"/>
        <v>1</v>
      </c>
      <c r="AJ288" s="11">
        <f t="shared" si="7"/>
        <v>0.00005146992042</v>
      </c>
      <c r="AK288" s="11">
        <f t="shared" si="8"/>
        <v>0</v>
      </c>
      <c r="AL288" s="11">
        <f t="shared" si="9"/>
        <v>-3.742017763</v>
      </c>
      <c r="AM288" s="13">
        <f t="shared" si="10"/>
        <v>0.5</v>
      </c>
      <c r="AN288" s="14">
        <f t="shared" si="11"/>
        <v>2.064686541</v>
      </c>
      <c r="AO288" s="14">
        <f t="shared" si="12"/>
        <v>150080</v>
      </c>
      <c r="AP288" s="15">
        <f t="shared" si="13"/>
        <v>150080</v>
      </c>
      <c r="AQ288" s="16">
        <f t="shared" si="14"/>
        <v>72689</v>
      </c>
      <c r="AR288" s="11" t="str">
        <f t="shared" si="15"/>
        <v/>
      </c>
    </row>
    <row r="289">
      <c r="A289" s="1" t="s">
        <v>53</v>
      </c>
      <c r="B289" s="1" t="s">
        <v>431</v>
      </c>
      <c r="C289" s="1">
        <v>1.24170767729247E14</v>
      </c>
      <c r="D289" s="1" t="s">
        <v>46</v>
      </c>
      <c r="E289" s="1" t="s">
        <v>55</v>
      </c>
      <c r="F289" s="1" t="s">
        <v>432</v>
      </c>
      <c r="G289" s="1">
        <v>43560.0</v>
      </c>
      <c r="H289" s="1">
        <v>43804.0</v>
      </c>
      <c r="I289" s="1">
        <v>3.0</v>
      </c>
      <c r="J289" s="1" t="s">
        <v>49</v>
      </c>
      <c r="K289" s="1">
        <v>201942.0</v>
      </c>
      <c r="L289" s="2">
        <v>43752.0</v>
      </c>
      <c r="M289" s="2">
        <v>43758.0</v>
      </c>
      <c r="N289" s="2">
        <v>43752.0</v>
      </c>
      <c r="O289" s="2">
        <v>43758.0</v>
      </c>
      <c r="P289" s="1">
        <v>1.0</v>
      </c>
      <c r="Q289" s="1">
        <v>6718.0</v>
      </c>
      <c r="R289" s="10">
        <f t="shared" si="1"/>
        <v>0.03778572714</v>
      </c>
      <c r="S289" s="11">
        <f t="shared" si="2"/>
        <v>4.043072804</v>
      </c>
      <c r="T289" s="1">
        <v>7.21</v>
      </c>
      <c r="U289" s="1">
        <v>3.0</v>
      </c>
      <c r="V289" s="1">
        <v>133.785</v>
      </c>
      <c r="W289" s="1">
        <v>177792.0</v>
      </c>
      <c r="X289" s="1">
        <v>2447.02</v>
      </c>
      <c r="Y289" s="1">
        <v>107.0</v>
      </c>
      <c r="Z289" s="1">
        <v>5121.3</v>
      </c>
      <c r="AA289" s="1">
        <v>107.0</v>
      </c>
      <c r="AB289" s="1">
        <v>27.604941946978</v>
      </c>
      <c r="AC289" s="1">
        <v>5121.3</v>
      </c>
      <c r="AD289" s="1">
        <v>1321.24475881363</v>
      </c>
      <c r="AE289" s="1" t="s">
        <v>50</v>
      </c>
      <c r="AF289" s="11">
        <f t="shared" si="3"/>
        <v>0.0006018268539</v>
      </c>
      <c r="AG289" s="11">
        <f t="shared" si="4"/>
        <v>0.0004465614766</v>
      </c>
      <c r="AH289" s="10">
        <f t="shared" si="5"/>
        <v>79.39505805</v>
      </c>
      <c r="AI289" s="12">
        <f t="shared" si="6"/>
        <v>0.2579901117</v>
      </c>
      <c r="AJ289" s="11">
        <f t="shared" si="7"/>
        <v>0.00005816328795</v>
      </c>
      <c r="AK289" s="11">
        <f t="shared" si="8"/>
        <v>0.0002577648155</v>
      </c>
      <c r="AL289" s="11">
        <f t="shared" si="9"/>
        <v>-0.5875800916</v>
      </c>
      <c r="AM289" s="13">
        <f t="shared" si="10"/>
        <v>0.2784070886</v>
      </c>
      <c r="AN289" s="14">
        <f t="shared" si="11"/>
        <v>2.911012419</v>
      </c>
      <c r="AO289" s="14">
        <f t="shared" si="12"/>
        <v>517554.72</v>
      </c>
      <c r="AP289" s="15">
        <f t="shared" si="13"/>
        <v>133524</v>
      </c>
      <c r="AQ289" s="16">
        <f t="shared" si="14"/>
        <v>45868.57793</v>
      </c>
      <c r="AR289" s="11" t="str">
        <f t="shared" si="15"/>
        <v/>
      </c>
    </row>
    <row r="290">
      <c r="A290" s="1" t="s">
        <v>44</v>
      </c>
      <c r="B290" s="1" t="s">
        <v>433</v>
      </c>
      <c r="C290" s="1">
        <v>1.24170767729247E14</v>
      </c>
      <c r="D290" s="1" t="s">
        <v>46</v>
      </c>
      <c r="E290" s="1" t="s">
        <v>47</v>
      </c>
      <c r="F290" s="1" t="s">
        <v>329</v>
      </c>
      <c r="G290" s="1">
        <v>43560.0</v>
      </c>
      <c r="H290" s="1">
        <v>43804.0</v>
      </c>
      <c r="I290" s="1">
        <v>3.0</v>
      </c>
      <c r="J290" s="1" t="s">
        <v>49</v>
      </c>
      <c r="K290" s="1">
        <v>201942.0</v>
      </c>
      <c r="L290" s="2">
        <v>43752.0</v>
      </c>
      <c r="M290" s="2">
        <v>43758.0</v>
      </c>
      <c r="N290" s="2">
        <v>43752.0</v>
      </c>
      <c r="O290" s="2">
        <v>43758.0</v>
      </c>
      <c r="P290" s="1">
        <v>1.0</v>
      </c>
      <c r="Q290" s="1">
        <v>1149.0</v>
      </c>
      <c r="R290" s="10">
        <f t="shared" si="1"/>
        <v>0.3628039154</v>
      </c>
      <c r="S290" s="11">
        <f t="shared" si="2"/>
        <v>0.3628039154</v>
      </c>
      <c r="T290" s="1">
        <v>1.55</v>
      </c>
      <c r="U290" s="1">
        <v>0.0</v>
      </c>
      <c r="V290" s="1">
        <v>0.0</v>
      </c>
      <c r="W290" s="1">
        <v>3167.0</v>
      </c>
      <c r="X290" s="1">
        <v>27.95</v>
      </c>
      <c r="Y290" s="1">
        <v>1.0</v>
      </c>
      <c r="Z290" s="1">
        <v>23.47</v>
      </c>
      <c r="AA290" s="1">
        <v>1.0</v>
      </c>
      <c r="AB290" s="1">
        <v>1.0</v>
      </c>
      <c r="AC290" s="1">
        <v>23.47</v>
      </c>
      <c r="AD290" s="1">
        <v>23.47</v>
      </c>
      <c r="AE290" s="1" t="s">
        <v>50</v>
      </c>
      <c r="AF290" s="11">
        <f t="shared" si="3"/>
        <v>0.0003157562362</v>
      </c>
      <c r="AG290" s="11">
        <f t="shared" si="4"/>
        <v>0</v>
      </c>
      <c r="AH290" s="10">
        <f t="shared" si="5"/>
        <v>0</v>
      </c>
      <c r="AI290" s="12">
        <f t="shared" si="6"/>
        <v>1</v>
      </c>
      <c r="AJ290" s="11">
        <f t="shared" si="7"/>
        <v>0.0003157063812</v>
      </c>
      <c r="AK290" s="11">
        <f t="shared" si="8"/>
        <v>0</v>
      </c>
      <c r="AL290" s="11">
        <f t="shared" si="9"/>
        <v>-1.000157916</v>
      </c>
      <c r="AM290" s="13">
        <f t="shared" si="10"/>
        <v>0.5</v>
      </c>
      <c r="AN290" s="14">
        <f t="shared" si="11"/>
        <v>0.1814019577</v>
      </c>
      <c r="AO290" s="14">
        <f t="shared" si="12"/>
        <v>574.5</v>
      </c>
      <c r="AP290" s="15">
        <f t="shared" si="13"/>
        <v>574.5</v>
      </c>
      <c r="AQ290" s="16">
        <f t="shared" si="14"/>
        <v>3167</v>
      </c>
      <c r="AR290" s="11" t="str">
        <f t="shared" si="15"/>
        <v/>
      </c>
    </row>
    <row r="291">
      <c r="A291" s="1" t="s">
        <v>44</v>
      </c>
      <c r="B291" s="1" t="s">
        <v>434</v>
      </c>
      <c r="C291" s="1">
        <v>1.24170767729247E14</v>
      </c>
      <c r="D291" s="1" t="s">
        <v>46</v>
      </c>
      <c r="E291" s="1" t="s">
        <v>47</v>
      </c>
      <c r="F291" s="1" t="s">
        <v>409</v>
      </c>
      <c r="G291" s="1">
        <v>43560.0</v>
      </c>
      <c r="H291" s="1">
        <v>43804.0</v>
      </c>
      <c r="I291" s="1">
        <v>3.0</v>
      </c>
      <c r="J291" s="1" t="s">
        <v>49</v>
      </c>
      <c r="K291" s="1">
        <v>201942.0</v>
      </c>
      <c r="L291" s="2">
        <v>43752.0</v>
      </c>
      <c r="M291" s="2">
        <v>43758.0</v>
      </c>
      <c r="N291" s="2">
        <v>43752.0</v>
      </c>
      <c r="O291" s="2">
        <v>43758.0</v>
      </c>
      <c r="P291" s="1">
        <v>1.0</v>
      </c>
      <c r="Q291" s="1">
        <v>55233.0</v>
      </c>
      <c r="R291" s="10">
        <f t="shared" si="1"/>
        <v>0.3018576105</v>
      </c>
      <c r="S291" s="11">
        <f t="shared" si="2"/>
        <v>20.2244599</v>
      </c>
      <c r="T291" s="1">
        <v>52.59</v>
      </c>
      <c r="U291" s="1">
        <v>0.0</v>
      </c>
      <c r="V291" s="1">
        <v>0.0</v>
      </c>
      <c r="W291" s="1">
        <v>182977.0</v>
      </c>
      <c r="X291" s="1">
        <v>2580.12999999999</v>
      </c>
      <c r="Y291" s="1">
        <v>67.0</v>
      </c>
      <c r="Z291" s="1">
        <v>6006.89</v>
      </c>
      <c r="AA291" s="1">
        <v>67.0</v>
      </c>
      <c r="AB291" s="1">
        <v>67.0</v>
      </c>
      <c r="AC291" s="1">
        <v>6006.89</v>
      </c>
      <c r="AD291" s="1">
        <v>6006.89</v>
      </c>
      <c r="AE291" s="1" t="s">
        <v>50</v>
      </c>
      <c r="AF291" s="11">
        <f t="shared" si="3"/>
        <v>0.0003661662395</v>
      </c>
      <c r="AG291" s="11">
        <f t="shared" si="4"/>
        <v>0</v>
      </c>
      <c r="AH291" s="10">
        <f t="shared" si="5"/>
        <v>0</v>
      </c>
      <c r="AI291" s="12">
        <f t="shared" si="6"/>
        <v>1</v>
      </c>
      <c r="AJ291" s="11">
        <f t="shared" si="7"/>
        <v>0.00004472613517</v>
      </c>
      <c r="AK291" s="11">
        <f t="shared" si="8"/>
        <v>0</v>
      </c>
      <c r="AL291" s="11">
        <f t="shared" si="9"/>
        <v>-8.186851783</v>
      </c>
      <c r="AM291" s="13">
        <f t="shared" si="10"/>
        <v>0.5</v>
      </c>
      <c r="AN291" s="14">
        <f t="shared" si="11"/>
        <v>10.11222995</v>
      </c>
      <c r="AO291" s="14">
        <f t="shared" si="12"/>
        <v>1850305.5</v>
      </c>
      <c r="AP291" s="15">
        <f t="shared" si="13"/>
        <v>1850305.5</v>
      </c>
      <c r="AQ291" s="16">
        <f t="shared" si="14"/>
        <v>182977</v>
      </c>
      <c r="AR291" s="11" t="str">
        <f t="shared" si="15"/>
        <v/>
      </c>
    </row>
    <row r="292">
      <c r="A292" s="1" t="s">
        <v>44</v>
      </c>
      <c r="B292" s="1" t="s">
        <v>435</v>
      </c>
      <c r="C292" s="1">
        <v>1.24170767729247E14</v>
      </c>
      <c r="D292" s="1" t="s">
        <v>46</v>
      </c>
      <c r="E292" s="1" t="s">
        <v>47</v>
      </c>
      <c r="F292" s="1" t="s">
        <v>381</v>
      </c>
      <c r="G292" s="1">
        <v>43560.0</v>
      </c>
      <c r="H292" s="1">
        <v>43804.0</v>
      </c>
      <c r="I292" s="1">
        <v>3.0</v>
      </c>
      <c r="J292" s="1" t="s">
        <v>49</v>
      </c>
      <c r="K292" s="1">
        <v>201942.0</v>
      </c>
      <c r="L292" s="2">
        <v>43752.0</v>
      </c>
      <c r="M292" s="2">
        <v>43758.0</v>
      </c>
      <c r="N292" s="2">
        <v>43752.0</v>
      </c>
      <c r="O292" s="2">
        <v>43758.0</v>
      </c>
      <c r="P292" s="1">
        <v>1.0</v>
      </c>
      <c r="Q292" s="1">
        <v>2137.0</v>
      </c>
      <c r="R292" s="10">
        <f t="shared" si="1"/>
        <v>0.516308287</v>
      </c>
      <c r="S292" s="11">
        <f t="shared" si="2"/>
        <v>1</v>
      </c>
      <c r="T292" s="1">
        <v>2.82</v>
      </c>
      <c r="U292" s="1">
        <v>1.0</v>
      </c>
      <c r="V292" s="1">
        <v>31.89</v>
      </c>
      <c r="W292" s="1">
        <v>4139.0</v>
      </c>
      <c r="X292" s="1">
        <v>35.85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 t="s">
        <v>50</v>
      </c>
      <c r="AF292" s="11">
        <f t="shared" si="3"/>
        <v>0</v>
      </c>
      <c r="AG292" s="11">
        <f t="shared" si="4"/>
        <v>0.0004679457183</v>
      </c>
      <c r="AH292" s="10">
        <f t="shared" si="5"/>
        <v>1.936827328</v>
      </c>
      <c r="AI292" s="12">
        <f t="shared" si="6"/>
        <v>-1</v>
      </c>
      <c r="AJ292" s="11">
        <f t="shared" si="7"/>
        <v>0</v>
      </c>
      <c r="AK292" s="11">
        <f t="shared" si="8"/>
        <v>0.0004678362189</v>
      </c>
      <c r="AL292" s="11">
        <f t="shared" si="9"/>
        <v>1.000234055</v>
      </c>
      <c r="AM292" s="13">
        <f t="shared" si="10"/>
        <v>0.5</v>
      </c>
      <c r="AN292" s="14">
        <f t="shared" si="11"/>
        <v>0.5</v>
      </c>
      <c r="AO292" s="14">
        <f t="shared" si="12"/>
        <v>2069.5</v>
      </c>
      <c r="AP292" s="15">
        <f t="shared" si="13"/>
        <v>-2069.5</v>
      </c>
      <c r="AQ292" s="16">
        <f t="shared" si="14"/>
        <v>-4139</v>
      </c>
      <c r="AR292" s="11" t="str">
        <f t="shared" si="15"/>
        <v/>
      </c>
    </row>
    <row r="293">
      <c r="A293" s="1" t="s">
        <v>75</v>
      </c>
      <c r="B293" s="1" t="s">
        <v>436</v>
      </c>
      <c r="C293" s="1">
        <v>1.24170767729247E14</v>
      </c>
      <c r="D293" s="1" t="s">
        <v>46</v>
      </c>
      <c r="E293" s="1" t="s">
        <v>77</v>
      </c>
      <c r="G293" s="1">
        <v>43560.0</v>
      </c>
      <c r="H293" s="1">
        <v>43804.0</v>
      </c>
      <c r="I293" s="1">
        <v>3.0</v>
      </c>
      <c r="J293" s="1" t="s">
        <v>49</v>
      </c>
      <c r="K293" s="1">
        <v>201942.0</v>
      </c>
      <c r="L293" s="2">
        <v>43752.0</v>
      </c>
      <c r="M293" s="2">
        <v>43758.0</v>
      </c>
      <c r="N293" s="2">
        <v>43752.0</v>
      </c>
      <c r="O293" s="2">
        <v>43758.0</v>
      </c>
      <c r="P293" s="1">
        <v>1.0</v>
      </c>
      <c r="Q293" s="1">
        <v>206464.0</v>
      </c>
      <c r="R293" s="10">
        <f t="shared" si="1"/>
        <v>0.2004220761</v>
      </c>
      <c r="S293" s="11">
        <f t="shared" si="2"/>
        <v>402.6479509</v>
      </c>
      <c r="T293" s="1">
        <v>354.41</v>
      </c>
      <c r="U293" s="1">
        <v>67.0</v>
      </c>
      <c r="V293" s="1">
        <v>3826.24</v>
      </c>
      <c r="W293" s="1">
        <v>1030146.0</v>
      </c>
      <c r="X293" s="1">
        <v>35924.83</v>
      </c>
      <c r="Y293" s="1">
        <v>2009.0</v>
      </c>
      <c r="Z293" s="1">
        <v>125217.61</v>
      </c>
      <c r="AA293" s="1">
        <v>2009.0</v>
      </c>
      <c r="AB293" s="1">
        <v>1674.70548860646</v>
      </c>
      <c r="AC293" s="1">
        <v>125217.61</v>
      </c>
      <c r="AD293" s="1">
        <v>104381.592203675</v>
      </c>
      <c r="AE293" s="1" t="s">
        <v>50</v>
      </c>
      <c r="AF293" s="11">
        <f t="shared" si="3"/>
        <v>0.001950209</v>
      </c>
      <c r="AG293" s="11">
        <f t="shared" si="4"/>
        <v>0.0003245117793</v>
      </c>
      <c r="AH293" s="10">
        <f t="shared" si="5"/>
        <v>334.2945114</v>
      </c>
      <c r="AI293" s="12">
        <f t="shared" si="6"/>
        <v>0.8336015374</v>
      </c>
      <c r="AJ293" s="11">
        <f t="shared" si="7"/>
        <v>0.00004346776314</v>
      </c>
      <c r="AK293" s="11">
        <f t="shared" si="8"/>
        <v>0.00003963899054</v>
      </c>
      <c r="AL293" s="11">
        <f t="shared" si="9"/>
        <v>-27.63490255</v>
      </c>
      <c r="AM293" s="13">
        <f t="shared" si="10"/>
        <v>0</v>
      </c>
      <c r="AN293" s="14">
        <f t="shared" si="11"/>
        <v>402.6479509</v>
      </c>
      <c r="AO293" s="14">
        <f t="shared" si="12"/>
        <v>414786176</v>
      </c>
      <c r="AP293" s="15">
        <f t="shared" si="13"/>
        <v>345766394</v>
      </c>
      <c r="AQ293" s="16">
        <f t="shared" si="14"/>
        <v>858731.2893</v>
      </c>
      <c r="AR293" s="11">
        <f t="shared" si="15"/>
        <v>1</v>
      </c>
    </row>
    <row r="294">
      <c r="A294" s="1" t="s">
        <v>53</v>
      </c>
      <c r="B294" s="1" t="s">
        <v>437</v>
      </c>
      <c r="C294" s="1">
        <v>1.24170767729247E14</v>
      </c>
      <c r="D294" s="1" t="s">
        <v>46</v>
      </c>
      <c r="E294" s="1" t="s">
        <v>55</v>
      </c>
      <c r="F294" s="1" t="s">
        <v>333</v>
      </c>
      <c r="G294" s="1">
        <v>43560.0</v>
      </c>
      <c r="H294" s="1">
        <v>43804.0</v>
      </c>
      <c r="I294" s="1">
        <v>3.0</v>
      </c>
      <c r="J294" s="1" t="s">
        <v>49</v>
      </c>
      <c r="K294" s="1">
        <v>201942.0</v>
      </c>
      <c r="L294" s="2">
        <v>43752.0</v>
      </c>
      <c r="M294" s="2">
        <v>43758.0</v>
      </c>
      <c r="N294" s="2">
        <v>43752.0</v>
      </c>
      <c r="O294" s="2">
        <v>43758.0</v>
      </c>
      <c r="P294" s="1">
        <v>1.0</v>
      </c>
      <c r="Q294" s="1">
        <v>18916.0</v>
      </c>
      <c r="R294" s="10">
        <f t="shared" si="1"/>
        <v>0.1099972088</v>
      </c>
      <c r="S294" s="11">
        <f t="shared" si="2"/>
        <v>38.38902587</v>
      </c>
      <c r="T294" s="1">
        <v>42.0</v>
      </c>
      <c r="U294" s="1">
        <v>13.0</v>
      </c>
      <c r="V294" s="1">
        <v>807.3</v>
      </c>
      <c r="W294" s="1">
        <v>171968.0</v>
      </c>
      <c r="X294" s="1">
        <v>4644.79</v>
      </c>
      <c r="Y294" s="1">
        <v>349.0</v>
      </c>
      <c r="Z294" s="1">
        <v>22419.56</v>
      </c>
      <c r="AA294" s="1">
        <v>349.0</v>
      </c>
      <c r="AB294" s="1">
        <v>230.815182913823</v>
      </c>
      <c r="AC294" s="1">
        <v>22419.56</v>
      </c>
      <c r="AD294" s="1">
        <v>14827.4350780728</v>
      </c>
      <c r="AE294" s="1" t="s">
        <v>50</v>
      </c>
      <c r="AF294" s="11">
        <f t="shared" si="3"/>
        <v>0.002029447339</v>
      </c>
      <c r="AG294" s="11">
        <f t="shared" si="4"/>
        <v>0.0006872488898</v>
      </c>
      <c r="AH294" s="10">
        <f t="shared" si="5"/>
        <v>118.1848171</v>
      </c>
      <c r="AI294" s="12">
        <f t="shared" si="6"/>
        <v>0.6613615556</v>
      </c>
      <c r="AJ294" s="11">
        <f t="shared" si="7"/>
        <v>0.0001085235361</v>
      </c>
      <c r="AK294" s="11">
        <f t="shared" si="8"/>
        <v>0.000190543038</v>
      </c>
      <c r="AL294" s="11">
        <f t="shared" si="9"/>
        <v>-6.120915807</v>
      </c>
      <c r="AM294" s="13">
        <f t="shared" si="10"/>
        <v>0.0000000004651956598</v>
      </c>
      <c r="AN294" s="14">
        <f t="shared" si="11"/>
        <v>38.38902587</v>
      </c>
      <c r="AO294" s="14">
        <f t="shared" si="12"/>
        <v>6601684</v>
      </c>
      <c r="AP294" s="15">
        <f t="shared" si="13"/>
        <v>4366100</v>
      </c>
      <c r="AQ294" s="16">
        <f t="shared" si="14"/>
        <v>113733.024</v>
      </c>
      <c r="AR294" s="11">
        <f t="shared" si="15"/>
        <v>1</v>
      </c>
    </row>
    <row r="295">
      <c r="A295" s="1" t="s">
        <v>44</v>
      </c>
      <c r="B295" s="1" t="s">
        <v>438</v>
      </c>
      <c r="C295" s="1">
        <v>1.24170767729247E14</v>
      </c>
      <c r="D295" s="1" t="s">
        <v>46</v>
      </c>
      <c r="E295" s="1" t="s">
        <v>47</v>
      </c>
      <c r="F295" s="1" t="s">
        <v>131</v>
      </c>
      <c r="G295" s="1">
        <v>43560.0</v>
      </c>
      <c r="H295" s="1">
        <v>43804.0</v>
      </c>
      <c r="I295" s="1">
        <v>3.0</v>
      </c>
      <c r="J295" s="1" t="s">
        <v>49</v>
      </c>
      <c r="K295" s="1">
        <v>201942.0</v>
      </c>
      <c r="L295" s="2">
        <v>43752.0</v>
      </c>
      <c r="M295" s="2">
        <v>43758.0</v>
      </c>
      <c r="N295" s="2">
        <v>43752.0</v>
      </c>
      <c r="O295" s="2">
        <v>43758.0</v>
      </c>
      <c r="P295" s="1">
        <v>1.0</v>
      </c>
      <c r="Q295" s="1">
        <v>42.0</v>
      </c>
      <c r="R295" s="10">
        <f t="shared" si="1"/>
        <v>0.07106598985</v>
      </c>
      <c r="S295" s="11">
        <f t="shared" si="2"/>
        <v>0.8527918782</v>
      </c>
      <c r="T295" s="1">
        <v>0.2</v>
      </c>
      <c r="U295" s="1">
        <v>0.0</v>
      </c>
      <c r="V295" s="1">
        <v>0.0</v>
      </c>
      <c r="W295" s="1">
        <v>591.0</v>
      </c>
      <c r="X295" s="1">
        <v>41.43</v>
      </c>
      <c r="Y295" s="1">
        <v>12.0</v>
      </c>
      <c r="Z295" s="1">
        <v>507.18</v>
      </c>
      <c r="AA295" s="1">
        <v>12.0</v>
      </c>
      <c r="AB295" s="1">
        <v>12.0</v>
      </c>
      <c r="AC295" s="1">
        <v>507.18</v>
      </c>
      <c r="AD295" s="1">
        <v>507.18</v>
      </c>
      <c r="AE295" s="1" t="s">
        <v>50</v>
      </c>
      <c r="AF295" s="11">
        <f t="shared" si="3"/>
        <v>0.02030456853</v>
      </c>
      <c r="AG295" s="11">
        <f t="shared" si="4"/>
        <v>0</v>
      </c>
      <c r="AH295" s="10">
        <f t="shared" si="5"/>
        <v>0</v>
      </c>
      <c r="AI295" s="12">
        <f t="shared" si="6"/>
        <v>1</v>
      </c>
      <c r="AJ295" s="11">
        <f t="shared" si="7"/>
        <v>0.005801612038</v>
      </c>
      <c r="AK295" s="11">
        <f t="shared" si="8"/>
        <v>0</v>
      </c>
      <c r="AL295" s="11">
        <f t="shared" si="9"/>
        <v>-3.499814947</v>
      </c>
      <c r="AM295" s="13">
        <f t="shared" si="10"/>
        <v>0.5</v>
      </c>
      <c r="AN295" s="14">
        <f t="shared" si="11"/>
        <v>0.4263959391</v>
      </c>
      <c r="AO295" s="14">
        <f t="shared" si="12"/>
        <v>252</v>
      </c>
      <c r="AP295" s="15">
        <f t="shared" si="13"/>
        <v>252</v>
      </c>
      <c r="AQ295" s="16">
        <f t="shared" si="14"/>
        <v>591</v>
      </c>
      <c r="AR295" s="11" t="str">
        <f t="shared" si="15"/>
        <v/>
      </c>
    </row>
    <row r="296">
      <c r="A296" s="1" t="s">
        <v>44</v>
      </c>
      <c r="B296" s="1" t="s">
        <v>439</v>
      </c>
      <c r="C296" s="1">
        <v>1.24170767729247E14</v>
      </c>
      <c r="D296" s="1" t="s">
        <v>46</v>
      </c>
      <c r="E296" s="1" t="s">
        <v>47</v>
      </c>
      <c r="F296" s="1" t="s">
        <v>366</v>
      </c>
      <c r="G296" s="1">
        <v>43560.0</v>
      </c>
      <c r="H296" s="1">
        <v>43804.0</v>
      </c>
      <c r="I296" s="1">
        <v>3.0</v>
      </c>
      <c r="J296" s="1" t="s">
        <v>49</v>
      </c>
      <c r="K296" s="1">
        <v>201942.0</v>
      </c>
      <c r="L296" s="2">
        <v>43752.0</v>
      </c>
      <c r="M296" s="2">
        <v>43758.0</v>
      </c>
      <c r="N296" s="2">
        <v>43752.0</v>
      </c>
      <c r="O296" s="2">
        <v>43758.0</v>
      </c>
      <c r="P296" s="1">
        <v>1.0</v>
      </c>
      <c r="Q296" s="1">
        <v>3342.0</v>
      </c>
      <c r="R296" s="10">
        <f t="shared" si="1"/>
        <v>0.2096086302</v>
      </c>
      <c r="S296" s="11">
        <f t="shared" si="2"/>
        <v>1.886477672</v>
      </c>
      <c r="T296" s="1">
        <v>4.45</v>
      </c>
      <c r="U296" s="1">
        <v>0.0</v>
      </c>
      <c r="V296" s="1">
        <v>0.0</v>
      </c>
      <c r="W296" s="1">
        <v>15944.0</v>
      </c>
      <c r="X296" s="1">
        <v>128.92</v>
      </c>
      <c r="Y296" s="1">
        <v>9.0</v>
      </c>
      <c r="Z296" s="1">
        <v>360.42</v>
      </c>
      <c r="AA296" s="1">
        <v>9.0</v>
      </c>
      <c r="AB296" s="1">
        <v>9.0</v>
      </c>
      <c r="AC296" s="1">
        <v>360.42</v>
      </c>
      <c r="AD296" s="1">
        <v>360.42</v>
      </c>
      <c r="AE296" s="1" t="s">
        <v>50</v>
      </c>
      <c r="AF296" s="11">
        <f t="shared" si="3"/>
        <v>0.0005644756648</v>
      </c>
      <c r="AG296" s="11">
        <f t="shared" si="4"/>
        <v>0</v>
      </c>
      <c r="AH296" s="10">
        <f t="shared" si="5"/>
        <v>0</v>
      </c>
      <c r="AI296" s="12">
        <f t="shared" si="6"/>
        <v>1</v>
      </c>
      <c r="AJ296" s="11">
        <f t="shared" si="7"/>
        <v>0.000188105442</v>
      </c>
      <c r="AK296" s="11">
        <f t="shared" si="8"/>
        <v>0</v>
      </c>
      <c r="AL296" s="11">
        <f t="shared" si="9"/>
        <v>-3.000847072</v>
      </c>
      <c r="AM296" s="13">
        <f t="shared" si="10"/>
        <v>0.5</v>
      </c>
      <c r="AN296" s="14">
        <f t="shared" si="11"/>
        <v>0.9432388359</v>
      </c>
      <c r="AO296" s="14">
        <f t="shared" si="12"/>
        <v>15039</v>
      </c>
      <c r="AP296" s="15">
        <f t="shared" si="13"/>
        <v>15039</v>
      </c>
      <c r="AQ296" s="16">
        <f t="shared" si="14"/>
        <v>15944</v>
      </c>
      <c r="AR296" s="11" t="str">
        <f t="shared" si="15"/>
        <v/>
      </c>
    </row>
    <row r="297">
      <c r="A297" s="1" t="s">
        <v>44</v>
      </c>
      <c r="B297" s="1" t="s">
        <v>440</v>
      </c>
      <c r="C297" s="1">
        <v>1.24170767729247E14</v>
      </c>
      <c r="D297" s="1" t="s">
        <v>46</v>
      </c>
      <c r="E297" s="1" t="s">
        <v>47</v>
      </c>
      <c r="F297" s="1" t="s">
        <v>441</v>
      </c>
      <c r="G297" s="1">
        <v>43560.0</v>
      </c>
      <c r="H297" s="1">
        <v>43804.0</v>
      </c>
      <c r="I297" s="1">
        <v>3.0</v>
      </c>
      <c r="J297" s="1" t="s">
        <v>49</v>
      </c>
      <c r="K297" s="1">
        <v>201942.0</v>
      </c>
      <c r="L297" s="2">
        <v>43752.0</v>
      </c>
      <c r="M297" s="2">
        <v>43758.0</v>
      </c>
      <c r="N297" s="2">
        <v>43752.0</v>
      </c>
      <c r="O297" s="2">
        <v>43758.0</v>
      </c>
      <c r="P297" s="1">
        <v>1.0</v>
      </c>
      <c r="Q297" s="1">
        <v>5239.0</v>
      </c>
      <c r="R297" s="10">
        <f t="shared" si="1"/>
        <v>0.02361101096</v>
      </c>
      <c r="S297" s="11">
        <f t="shared" si="2"/>
        <v>5.64303162</v>
      </c>
      <c r="T297" s="1">
        <v>7.70999999999999</v>
      </c>
      <c r="U297" s="1">
        <v>5.0</v>
      </c>
      <c r="V297" s="1">
        <v>212.84</v>
      </c>
      <c r="W297" s="1">
        <v>221888.0</v>
      </c>
      <c r="X297" s="1">
        <v>4096.65</v>
      </c>
      <c r="Y297" s="1">
        <v>239.0</v>
      </c>
      <c r="Z297" s="1">
        <v>11300.68</v>
      </c>
      <c r="AA297" s="1">
        <v>239.0</v>
      </c>
      <c r="AB297" s="1">
        <v>27.234395876976</v>
      </c>
      <c r="AC297" s="1">
        <v>11300.68</v>
      </c>
      <c r="AD297" s="1">
        <v>1287.72884016328</v>
      </c>
      <c r="AE297" s="1" t="s">
        <v>50</v>
      </c>
      <c r="AF297" s="11">
        <f t="shared" si="3"/>
        <v>0.001077119988</v>
      </c>
      <c r="AG297" s="11">
        <f t="shared" si="4"/>
        <v>0.000954380607</v>
      </c>
      <c r="AH297" s="10">
        <f t="shared" si="5"/>
        <v>211.7656041</v>
      </c>
      <c r="AI297" s="12">
        <f t="shared" si="6"/>
        <v>0.1139514472</v>
      </c>
      <c r="AJ297" s="11">
        <f t="shared" si="7"/>
        <v>0.00006963556684</v>
      </c>
      <c r="AK297" s="11">
        <f t="shared" si="8"/>
        <v>0.0004266082636</v>
      </c>
      <c r="AL297" s="11">
        <f t="shared" si="9"/>
        <v>-0.2839518317</v>
      </c>
      <c r="AM297" s="13">
        <f t="shared" si="10"/>
        <v>0.3882236473</v>
      </c>
      <c r="AN297" s="14">
        <f t="shared" si="11"/>
        <v>3.442249288</v>
      </c>
      <c r="AO297" s="14">
        <f t="shared" si="12"/>
        <v>763793.81</v>
      </c>
      <c r="AP297" s="15">
        <f t="shared" si="13"/>
        <v>87035.41</v>
      </c>
      <c r="AQ297" s="16">
        <f t="shared" si="14"/>
        <v>25284.45871</v>
      </c>
      <c r="AR297" s="11" t="str">
        <f t="shared" si="15"/>
        <v/>
      </c>
    </row>
    <row r="298">
      <c r="A298" s="1" t="s">
        <v>44</v>
      </c>
      <c r="B298" s="1" t="s">
        <v>442</v>
      </c>
      <c r="C298" s="1">
        <v>1.24170767729247E14</v>
      </c>
      <c r="D298" s="1" t="s">
        <v>46</v>
      </c>
      <c r="E298" s="1" t="s">
        <v>47</v>
      </c>
      <c r="F298" s="1" t="s">
        <v>443</v>
      </c>
      <c r="G298" s="1">
        <v>43560.0</v>
      </c>
      <c r="H298" s="1">
        <v>43804.0</v>
      </c>
      <c r="I298" s="1">
        <v>3.0</v>
      </c>
      <c r="J298" s="1" t="s">
        <v>49</v>
      </c>
      <c r="K298" s="1">
        <v>201942.0</v>
      </c>
      <c r="L298" s="2">
        <v>43752.0</v>
      </c>
      <c r="M298" s="2">
        <v>43758.0</v>
      </c>
      <c r="N298" s="2">
        <v>43752.0</v>
      </c>
      <c r="O298" s="2">
        <v>43758.0</v>
      </c>
      <c r="P298" s="1">
        <v>1.0</v>
      </c>
      <c r="Q298" s="1">
        <v>1428.0</v>
      </c>
      <c r="R298" s="10">
        <f t="shared" si="1"/>
        <v>0.04962468724</v>
      </c>
      <c r="S298" s="11">
        <f t="shared" si="2"/>
        <v>2.233110926</v>
      </c>
      <c r="T298" s="1">
        <v>2.68</v>
      </c>
      <c r="U298" s="1">
        <v>0.0</v>
      </c>
      <c r="V298" s="1">
        <v>0.0</v>
      </c>
      <c r="W298" s="1">
        <v>28776.0</v>
      </c>
      <c r="X298" s="1">
        <v>681.28</v>
      </c>
      <c r="Y298" s="1">
        <v>45.0</v>
      </c>
      <c r="Z298" s="1">
        <v>2463.77</v>
      </c>
      <c r="AA298" s="1">
        <v>45.0</v>
      </c>
      <c r="AB298" s="1">
        <v>45.0</v>
      </c>
      <c r="AC298" s="1">
        <v>2463.77</v>
      </c>
      <c r="AD298" s="1">
        <v>2463.77</v>
      </c>
      <c r="AE298" s="1" t="s">
        <v>50</v>
      </c>
      <c r="AF298" s="11">
        <f t="shared" si="3"/>
        <v>0.001563803169</v>
      </c>
      <c r="AG298" s="11">
        <f t="shared" si="4"/>
        <v>0</v>
      </c>
      <c r="AH298" s="10">
        <f t="shared" si="5"/>
        <v>0</v>
      </c>
      <c r="AI298" s="12">
        <f t="shared" si="6"/>
        <v>1</v>
      </c>
      <c r="AJ298" s="11">
        <f t="shared" si="7"/>
        <v>0.000232935666</v>
      </c>
      <c r="AK298" s="11">
        <f t="shared" si="8"/>
        <v>0</v>
      </c>
      <c r="AL298" s="11">
        <f t="shared" si="9"/>
        <v>-6.713455248</v>
      </c>
      <c r="AM298" s="13">
        <f t="shared" si="10"/>
        <v>0.5</v>
      </c>
      <c r="AN298" s="14">
        <f t="shared" si="11"/>
        <v>1.116555463</v>
      </c>
      <c r="AO298" s="14">
        <f t="shared" si="12"/>
        <v>32130</v>
      </c>
      <c r="AP298" s="15">
        <f t="shared" si="13"/>
        <v>32130</v>
      </c>
      <c r="AQ298" s="16">
        <f t="shared" si="14"/>
        <v>28776</v>
      </c>
      <c r="AR298" s="11" t="str">
        <f t="shared" si="15"/>
        <v/>
      </c>
    </row>
    <row r="299">
      <c r="A299" s="1" t="s">
        <v>44</v>
      </c>
      <c r="B299" s="1" t="s">
        <v>444</v>
      </c>
      <c r="C299" s="1">
        <v>1.24170767729247E14</v>
      </c>
      <c r="D299" s="1" t="s">
        <v>46</v>
      </c>
      <c r="E299" s="1" t="s">
        <v>47</v>
      </c>
      <c r="F299" s="1" t="s">
        <v>279</v>
      </c>
      <c r="G299" s="1">
        <v>43560.0</v>
      </c>
      <c r="H299" s="1">
        <v>43804.0</v>
      </c>
      <c r="I299" s="1">
        <v>3.0</v>
      </c>
      <c r="J299" s="1" t="s">
        <v>49</v>
      </c>
      <c r="K299" s="1">
        <v>201942.0</v>
      </c>
      <c r="L299" s="2">
        <v>43752.0</v>
      </c>
      <c r="M299" s="2">
        <v>43758.0</v>
      </c>
      <c r="N299" s="2">
        <v>43752.0</v>
      </c>
      <c r="O299" s="2">
        <v>43758.0</v>
      </c>
      <c r="P299" s="1">
        <v>1.0</v>
      </c>
      <c r="Q299" s="1">
        <v>178.0</v>
      </c>
      <c r="R299" s="10">
        <f t="shared" si="1"/>
        <v>0.07759372276</v>
      </c>
      <c r="S299" s="11">
        <f t="shared" si="2"/>
        <v>0.5431560593</v>
      </c>
      <c r="T299" s="1">
        <v>1.05</v>
      </c>
      <c r="U299" s="1">
        <v>0.0</v>
      </c>
      <c r="V299" s="1">
        <v>0.0</v>
      </c>
      <c r="W299" s="1">
        <v>2294.0</v>
      </c>
      <c r="X299" s="1">
        <v>110.1</v>
      </c>
      <c r="Y299" s="1">
        <v>7.0</v>
      </c>
      <c r="Z299" s="1">
        <v>486.51</v>
      </c>
      <c r="AA299" s="1">
        <v>7.0</v>
      </c>
      <c r="AB299" s="1">
        <v>7.0</v>
      </c>
      <c r="AC299" s="1">
        <v>486.51</v>
      </c>
      <c r="AD299" s="1">
        <v>486.51</v>
      </c>
      <c r="AE299" s="1" t="s">
        <v>50</v>
      </c>
      <c r="AF299" s="11">
        <f t="shared" si="3"/>
        <v>0.003051438535</v>
      </c>
      <c r="AG299" s="11">
        <f t="shared" si="4"/>
        <v>0</v>
      </c>
      <c r="AH299" s="10">
        <f t="shared" si="5"/>
        <v>0</v>
      </c>
      <c r="AI299" s="12">
        <f t="shared" si="6"/>
        <v>1</v>
      </c>
      <c r="AJ299" s="11">
        <f t="shared" si="7"/>
        <v>0.001151574348</v>
      </c>
      <c r="AK299" s="11">
        <f t="shared" si="8"/>
        <v>0</v>
      </c>
      <c r="AL299" s="11">
        <f t="shared" si="9"/>
        <v>-2.649797247</v>
      </c>
      <c r="AM299" s="13">
        <f t="shared" si="10"/>
        <v>0.5</v>
      </c>
      <c r="AN299" s="14">
        <f t="shared" si="11"/>
        <v>0.2715780296</v>
      </c>
      <c r="AO299" s="14">
        <f t="shared" si="12"/>
        <v>623</v>
      </c>
      <c r="AP299" s="15">
        <f t="shared" si="13"/>
        <v>623</v>
      </c>
      <c r="AQ299" s="16">
        <f t="shared" si="14"/>
        <v>2294</v>
      </c>
      <c r="AR299" s="11" t="str">
        <f t="shared" si="15"/>
        <v/>
      </c>
    </row>
    <row r="300">
      <c r="A300" s="1" t="s">
        <v>44</v>
      </c>
      <c r="B300" s="1" t="s">
        <v>445</v>
      </c>
      <c r="C300" s="1">
        <v>1.24170767729247E14</v>
      </c>
      <c r="D300" s="1" t="s">
        <v>46</v>
      </c>
      <c r="E300" s="1" t="s">
        <v>47</v>
      </c>
      <c r="F300" s="1" t="s">
        <v>225</v>
      </c>
      <c r="G300" s="1">
        <v>43560.0</v>
      </c>
      <c r="H300" s="1">
        <v>43804.0</v>
      </c>
      <c r="I300" s="1">
        <v>3.0</v>
      </c>
      <c r="J300" s="1" t="s">
        <v>49</v>
      </c>
      <c r="K300" s="1">
        <v>201942.0</v>
      </c>
      <c r="L300" s="2">
        <v>43752.0</v>
      </c>
      <c r="M300" s="2">
        <v>43758.0</v>
      </c>
      <c r="N300" s="2">
        <v>43752.0</v>
      </c>
      <c r="O300" s="2">
        <v>43758.0</v>
      </c>
      <c r="P300" s="1">
        <v>1.0</v>
      </c>
      <c r="Q300" s="1">
        <v>6574.0</v>
      </c>
      <c r="R300" s="10">
        <f t="shared" si="1"/>
        <v>0.1116204836</v>
      </c>
      <c r="S300" s="11">
        <f t="shared" si="2"/>
        <v>18.64062076</v>
      </c>
      <c r="T300" s="1">
        <v>22.04</v>
      </c>
      <c r="U300" s="1">
        <v>11.0</v>
      </c>
      <c r="V300" s="1">
        <v>503.84</v>
      </c>
      <c r="W300" s="1">
        <v>58896.0</v>
      </c>
      <c r="X300" s="1">
        <v>2471.09</v>
      </c>
      <c r="Y300" s="1">
        <v>167.0</v>
      </c>
      <c r="Z300" s="1">
        <v>9889.27</v>
      </c>
      <c r="AA300" s="1">
        <v>167.0</v>
      </c>
      <c r="AB300" s="1">
        <v>68.451779738212</v>
      </c>
      <c r="AC300" s="1">
        <v>9889.27</v>
      </c>
      <c r="AD300" s="1">
        <v>4053.52174737549</v>
      </c>
      <c r="AE300" s="1" t="s">
        <v>50</v>
      </c>
      <c r="AF300" s="11">
        <f t="shared" si="3"/>
        <v>0.002835506656</v>
      </c>
      <c r="AG300" s="11">
        <f t="shared" si="4"/>
        <v>0.00167325829</v>
      </c>
      <c r="AH300" s="10">
        <f t="shared" si="5"/>
        <v>98.54822026</v>
      </c>
      <c r="AI300" s="12">
        <f t="shared" si="6"/>
        <v>0.4098908966</v>
      </c>
      <c r="AJ300" s="11">
        <f t="shared" si="7"/>
        <v>0.0002191067911</v>
      </c>
      <c r="AK300" s="11">
        <f t="shared" si="8"/>
        <v>0.0005040840955</v>
      </c>
      <c r="AL300" s="11">
        <f t="shared" si="9"/>
        <v>-2.114547415</v>
      </c>
      <c r="AM300" s="13">
        <f t="shared" si="10"/>
        <v>0.01723426977</v>
      </c>
      <c r="AN300" s="14">
        <f t="shared" si="11"/>
        <v>18.26780834</v>
      </c>
      <c r="AO300" s="14">
        <f t="shared" si="12"/>
        <v>1075900.84</v>
      </c>
      <c r="AP300" s="15">
        <f t="shared" si="13"/>
        <v>441001.96</v>
      </c>
      <c r="AQ300" s="16">
        <f t="shared" si="14"/>
        <v>24140.93425</v>
      </c>
      <c r="AR300" s="11">
        <f t="shared" si="15"/>
        <v>0.98</v>
      </c>
    </row>
    <row r="301">
      <c r="A301" s="1" t="s">
        <v>116</v>
      </c>
      <c r="B301" s="1" t="s">
        <v>446</v>
      </c>
      <c r="C301" s="1">
        <v>1.24170767729247E14</v>
      </c>
      <c r="D301" s="1" t="s">
        <v>46</v>
      </c>
      <c r="E301" s="1" t="s">
        <v>118</v>
      </c>
      <c r="F301" s="1" t="s">
        <v>355</v>
      </c>
      <c r="G301" s="1">
        <v>43560.0</v>
      </c>
      <c r="H301" s="1">
        <v>43804.0</v>
      </c>
      <c r="I301" s="1">
        <v>3.0</v>
      </c>
      <c r="J301" s="1" t="s">
        <v>49</v>
      </c>
      <c r="K301" s="1">
        <v>201942.0</v>
      </c>
      <c r="L301" s="2">
        <v>43752.0</v>
      </c>
      <c r="M301" s="2">
        <v>43758.0</v>
      </c>
      <c r="N301" s="2">
        <v>43752.0</v>
      </c>
      <c r="O301" s="2">
        <v>43758.0</v>
      </c>
      <c r="P301" s="1">
        <v>1.0</v>
      </c>
      <c r="Q301" s="1">
        <v>5508.0</v>
      </c>
      <c r="R301" s="10">
        <f t="shared" si="1"/>
        <v>0.1351059655</v>
      </c>
      <c r="S301" s="11">
        <f t="shared" si="2"/>
        <v>6.349980377</v>
      </c>
      <c r="T301" s="1">
        <v>10.87</v>
      </c>
      <c r="U301" s="1">
        <v>2.0</v>
      </c>
      <c r="V301" s="1">
        <v>99.98</v>
      </c>
      <c r="W301" s="1">
        <v>40768.0</v>
      </c>
      <c r="X301" s="1">
        <v>294.409999999999</v>
      </c>
      <c r="Y301" s="1">
        <v>47.0</v>
      </c>
      <c r="Z301" s="1">
        <v>2906.97</v>
      </c>
      <c r="AA301" s="1">
        <v>47.0</v>
      </c>
      <c r="AB301" s="1">
        <v>32.1968046477669</v>
      </c>
      <c r="AC301" s="1">
        <v>2906.97</v>
      </c>
      <c r="AD301" s="1">
        <v>1991.38606823232</v>
      </c>
      <c r="AE301" s="1" t="s">
        <v>50</v>
      </c>
      <c r="AF301" s="11">
        <f t="shared" si="3"/>
        <v>0.001152864992</v>
      </c>
      <c r="AG301" s="11">
        <f t="shared" si="4"/>
        <v>0.0003631082062</v>
      </c>
      <c r="AH301" s="10">
        <f t="shared" si="5"/>
        <v>14.80319535</v>
      </c>
      <c r="AI301" s="12">
        <f t="shared" si="6"/>
        <v>0.6850383968</v>
      </c>
      <c r="AJ301" s="11">
        <f t="shared" si="7"/>
        <v>0.0001680656799</v>
      </c>
      <c r="AK301" s="11">
        <f t="shared" si="8"/>
        <v>0.0002567096556</v>
      </c>
      <c r="AL301" s="11">
        <f t="shared" si="9"/>
        <v>-2.573905597</v>
      </c>
      <c r="AM301" s="13">
        <f t="shared" si="10"/>
        <v>0.005027885312</v>
      </c>
      <c r="AN301" s="14">
        <f t="shared" si="11"/>
        <v>6.286480573</v>
      </c>
      <c r="AO301" s="14">
        <f t="shared" si="12"/>
        <v>256287.24</v>
      </c>
      <c r="AP301" s="15">
        <f t="shared" si="13"/>
        <v>175566.6</v>
      </c>
      <c r="AQ301" s="16">
        <f t="shared" si="14"/>
        <v>27927.64536</v>
      </c>
      <c r="AR301" s="11">
        <f t="shared" si="15"/>
        <v>0.99</v>
      </c>
    </row>
    <row r="302">
      <c r="A302" s="1" t="s">
        <v>53</v>
      </c>
      <c r="B302" s="1" t="s">
        <v>447</v>
      </c>
      <c r="C302" s="1">
        <v>1.24170767729247E14</v>
      </c>
      <c r="D302" s="1" t="s">
        <v>46</v>
      </c>
      <c r="E302" s="1" t="s">
        <v>55</v>
      </c>
      <c r="F302" s="1" t="s">
        <v>400</v>
      </c>
      <c r="G302" s="1">
        <v>43560.0</v>
      </c>
      <c r="H302" s="1">
        <v>43804.0</v>
      </c>
      <c r="I302" s="1">
        <v>3.0</v>
      </c>
      <c r="J302" s="1" t="s">
        <v>49</v>
      </c>
      <c r="K302" s="1">
        <v>201942.0</v>
      </c>
      <c r="L302" s="2">
        <v>43752.0</v>
      </c>
      <c r="M302" s="2">
        <v>43758.0</v>
      </c>
      <c r="N302" s="2">
        <v>43752.0</v>
      </c>
      <c r="O302" s="2">
        <v>43758.0</v>
      </c>
      <c r="P302" s="1">
        <v>1.0</v>
      </c>
      <c r="Q302" s="1">
        <v>107136.0</v>
      </c>
      <c r="R302" s="10">
        <f t="shared" si="1"/>
        <v>0.2636622713</v>
      </c>
      <c r="S302" s="11">
        <f t="shared" si="2"/>
        <v>54.05076562</v>
      </c>
      <c r="T302" s="1">
        <v>123.59</v>
      </c>
      <c r="U302" s="1">
        <v>3.0</v>
      </c>
      <c r="V302" s="1">
        <v>104.01</v>
      </c>
      <c r="W302" s="1">
        <v>406338.0</v>
      </c>
      <c r="X302" s="1">
        <v>5528.9</v>
      </c>
      <c r="Y302" s="1">
        <v>205.0</v>
      </c>
      <c r="Z302" s="1">
        <v>16944.6</v>
      </c>
      <c r="AA302" s="1">
        <v>205.0</v>
      </c>
      <c r="AB302" s="1">
        <v>193.621807795565</v>
      </c>
      <c r="AC302" s="1">
        <v>16944.6</v>
      </c>
      <c r="AD302" s="1">
        <v>16004.117484745</v>
      </c>
      <c r="AE302" s="1" t="s">
        <v>50</v>
      </c>
      <c r="AF302" s="11">
        <f t="shared" si="3"/>
        <v>0.0005045061008</v>
      </c>
      <c r="AG302" s="11">
        <f t="shared" si="4"/>
        <v>0.00002800179211</v>
      </c>
      <c r="AH302" s="10">
        <f t="shared" si="5"/>
        <v>11.3781922</v>
      </c>
      <c r="AI302" s="12">
        <f t="shared" si="6"/>
        <v>0.9444966234</v>
      </c>
      <c r="AJ302" s="11">
        <f t="shared" si="7"/>
        <v>0.00003522734495</v>
      </c>
      <c r="AK302" s="11">
        <f t="shared" si="8"/>
        <v>0.00001616661586</v>
      </c>
      <c r="AL302" s="11">
        <f t="shared" si="9"/>
        <v>-12.29376314</v>
      </c>
      <c r="AM302" s="13">
        <f t="shared" si="10"/>
        <v>0</v>
      </c>
      <c r="AN302" s="14">
        <f t="shared" si="11"/>
        <v>54.05076562</v>
      </c>
      <c r="AO302" s="14">
        <f t="shared" si="12"/>
        <v>21962880</v>
      </c>
      <c r="AP302" s="15">
        <f t="shared" si="13"/>
        <v>20743866</v>
      </c>
      <c r="AQ302" s="16">
        <f t="shared" si="14"/>
        <v>383784.869</v>
      </c>
      <c r="AR302" s="11">
        <f t="shared" si="15"/>
        <v>1</v>
      </c>
    </row>
    <row r="303">
      <c r="A303" s="1" t="s">
        <v>53</v>
      </c>
      <c r="B303" s="1" t="s">
        <v>448</v>
      </c>
      <c r="C303" s="1">
        <v>1.24170767729247E14</v>
      </c>
      <c r="D303" s="1" t="s">
        <v>46</v>
      </c>
      <c r="E303" s="1" t="s">
        <v>55</v>
      </c>
      <c r="F303" s="1" t="s">
        <v>62</v>
      </c>
      <c r="G303" s="1">
        <v>43560.0</v>
      </c>
      <c r="H303" s="1">
        <v>43804.0</v>
      </c>
      <c r="I303" s="1">
        <v>3.0</v>
      </c>
      <c r="J303" s="1" t="s">
        <v>49</v>
      </c>
      <c r="K303" s="1">
        <v>201942.0</v>
      </c>
      <c r="L303" s="2">
        <v>43752.0</v>
      </c>
      <c r="M303" s="2">
        <v>43758.0</v>
      </c>
      <c r="N303" s="2">
        <v>43752.0</v>
      </c>
      <c r="O303" s="2">
        <v>43758.0</v>
      </c>
      <c r="P303" s="1">
        <v>1.0</v>
      </c>
      <c r="Q303" s="1">
        <v>629.0</v>
      </c>
      <c r="R303" s="10">
        <f t="shared" si="1"/>
        <v>0.07775030902</v>
      </c>
      <c r="S303" s="11">
        <f t="shared" si="2"/>
        <v>17.57156984</v>
      </c>
      <c r="T303" s="1">
        <v>4.28</v>
      </c>
      <c r="U303" s="1">
        <v>7.0</v>
      </c>
      <c r="V303" s="1">
        <v>342.49</v>
      </c>
      <c r="W303" s="1">
        <v>8090.0</v>
      </c>
      <c r="X303" s="1">
        <v>3345.04999999999</v>
      </c>
      <c r="Y303" s="1">
        <v>226.0</v>
      </c>
      <c r="Z303" s="1">
        <v>12892.06</v>
      </c>
      <c r="AA303" s="1">
        <v>226.0</v>
      </c>
      <c r="AB303" s="1">
        <v>135.968203497616</v>
      </c>
      <c r="AC303" s="1">
        <v>12892.06</v>
      </c>
      <c r="AD303" s="1">
        <v>7756.23998930741</v>
      </c>
      <c r="AE303" s="1" t="s">
        <v>50</v>
      </c>
      <c r="AF303" s="11">
        <f t="shared" si="3"/>
        <v>0.02793572311</v>
      </c>
      <c r="AG303" s="11">
        <f t="shared" si="4"/>
        <v>0.01112877583</v>
      </c>
      <c r="AH303" s="10">
        <f t="shared" si="5"/>
        <v>90.0317965</v>
      </c>
      <c r="AI303" s="12">
        <f t="shared" si="6"/>
        <v>0.601629219</v>
      </c>
      <c r="AJ303" s="11">
        <f t="shared" si="7"/>
        <v>0.001832116937</v>
      </c>
      <c r="AK303" s="11">
        <f t="shared" si="8"/>
        <v>0.004182811026</v>
      </c>
      <c r="AL303" s="11">
        <f t="shared" si="9"/>
        <v>-3.680519663</v>
      </c>
      <c r="AM303" s="13">
        <f t="shared" si="10"/>
        <v>0.0001163795542</v>
      </c>
      <c r="AN303" s="14">
        <f t="shared" si="11"/>
        <v>17.57156984</v>
      </c>
      <c r="AO303" s="14">
        <f t="shared" si="12"/>
        <v>142154</v>
      </c>
      <c r="AP303" s="15">
        <f t="shared" si="13"/>
        <v>85524</v>
      </c>
      <c r="AQ303" s="16">
        <f t="shared" si="14"/>
        <v>4867.180382</v>
      </c>
      <c r="AR303" s="11">
        <f t="shared" si="15"/>
        <v>1</v>
      </c>
    </row>
    <row r="304">
      <c r="A304" s="1" t="s">
        <v>53</v>
      </c>
      <c r="B304" s="1" t="s">
        <v>449</v>
      </c>
      <c r="C304" s="1">
        <v>1.24170767729247E14</v>
      </c>
      <c r="D304" s="1" t="s">
        <v>46</v>
      </c>
      <c r="E304" s="1" t="s">
        <v>55</v>
      </c>
      <c r="F304" s="1" t="s">
        <v>389</v>
      </c>
      <c r="G304" s="1">
        <v>43560.0</v>
      </c>
      <c r="H304" s="1">
        <v>43804.0</v>
      </c>
      <c r="I304" s="1">
        <v>3.0</v>
      </c>
      <c r="J304" s="1" t="s">
        <v>49</v>
      </c>
      <c r="K304" s="1">
        <v>201942.0</v>
      </c>
      <c r="L304" s="2">
        <v>43752.0</v>
      </c>
      <c r="M304" s="2">
        <v>43758.0</v>
      </c>
      <c r="N304" s="2">
        <v>43752.0</v>
      </c>
      <c r="O304" s="2">
        <v>43758.0</v>
      </c>
      <c r="P304" s="1">
        <v>1.0</v>
      </c>
      <c r="Q304" s="1">
        <v>2151.0</v>
      </c>
      <c r="R304" s="10">
        <f t="shared" si="1"/>
        <v>0.1191293753</v>
      </c>
      <c r="S304" s="11">
        <f t="shared" si="2"/>
        <v>18.94157067</v>
      </c>
      <c r="T304" s="1">
        <v>12.99</v>
      </c>
      <c r="U304" s="1">
        <v>6.0</v>
      </c>
      <c r="V304" s="1">
        <v>296.11</v>
      </c>
      <c r="W304" s="1">
        <v>18056.0</v>
      </c>
      <c r="X304" s="1">
        <v>4579.82</v>
      </c>
      <c r="Y304" s="1">
        <v>159.0</v>
      </c>
      <c r="Z304" s="1">
        <v>14766.93</v>
      </c>
      <c r="AA304" s="1">
        <v>159.0</v>
      </c>
      <c r="AB304" s="1">
        <v>108.634588563381</v>
      </c>
      <c r="AC304" s="1">
        <v>14766.93</v>
      </c>
      <c r="AD304" s="1">
        <v>10089.3041817248</v>
      </c>
      <c r="AE304" s="1" t="s">
        <v>50</v>
      </c>
      <c r="AF304" s="11">
        <f t="shared" si="3"/>
        <v>0.008805937085</v>
      </c>
      <c r="AG304" s="11">
        <f t="shared" si="4"/>
        <v>0.002789400279</v>
      </c>
      <c r="AH304" s="10">
        <f t="shared" si="5"/>
        <v>50.36541144</v>
      </c>
      <c r="AI304" s="12">
        <f t="shared" si="6"/>
        <v>0.6832364061</v>
      </c>
      <c r="AJ304" s="11">
        <f t="shared" si="7"/>
        <v>0.0006952745971</v>
      </c>
      <c r="AK304" s="11">
        <f t="shared" si="8"/>
        <v>0.001137178546</v>
      </c>
      <c r="AL304" s="11">
        <f t="shared" si="9"/>
        <v>-4.513921187</v>
      </c>
      <c r="AM304" s="13">
        <f t="shared" si="10"/>
        <v>0.000003181993742</v>
      </c>
      <c r="AN304" s="14">
        <f t="shared" si="11"/>
        <v>18.94157067</v>
      </c>
      <c r="AO304" s="14">
        <f t="shared" si="12"/>
        <v>342009</v>
      </c>
      <c r="AP304" s="15">
        <f t="shared" si="13"/>
        <v>233673</v>
      </c>
      <c r="AQ304" s="16">
        <f t="shared" si="14"/>
        <v>12336.51655</v>
      </c>
      <c r="AR304" s="11">
        <f t="shared" si="15"/>
        <v>1</v>
      </c>
    </row>
    <row r="305">
      <c r="A305" s="1" t="s">
        <v>53</v>
      </c>
      <c r="B305" s="1" t="s">
        <v>450</v>
      </c>
      <c r="C305" s="1">
        <v>1.24170767729247E14</v>
      </c>
      <c r="D305" s="1" t="s">
        <v>46</v>
      </c>
      <c r="E305" s="1" t="s">
        <v>55</v>
      </c>
      <c r="F305" s="1" t="s">
        <v>451</v>
      </c>
      <c r="G305" s="1">
        <v>43560.0</v>
      </c>
      <c r="H305" s="1">
        <v>43804.0</v>
      </c>
      <c r="I305" s="1">
        <v>3.0</v>
      </c>
      <c r="J305" s="1" t="s">
        <v>49</v>
      </c>
      <c r="K305" s="1">
        <v>201942.0</v>
      </c>
      <c r="L305" s="2">
        <v>43752.0</v>
      </c>
      <c r="M305" s="2">
        <v>43758.0</v>
      </c>
      <c r="N305" s="2">
        <v>43752.0</v>
      </c>
      <c r="O305" s="2">
        <v>43758.0</v>
      </c>
      <c r="P305" s="1">
        <v>1.0</v>
      </c>
      <c r="Q305" s="1">
        <v>8646.0</v>
      </c>
      <c r="R305" s="10">
        <f t="shared" si="1"/>
        <v>0.06245665742</v>
      </c>
      <c r="S305" s="11">
        <f t="shared" si="2"/>
        <v>13.36572469</v>
      </c>
      <c r="T305" s="1">
        <v>7.84</v>
      </c>
      <c r="U305" s="1">
        <v>3.0</v>
      </c>
      <c r="V305" s="1">
        <v>129.055</v>
      </c>
      <c r="W305" s="1">
        <v>138432.0</v>
      </c>
      <c r="X305" s="1">
        <v>2753.74</v>
      </c>
      <c r="Y305" s="1">
        <v>214.0</v>
      </c>
      <c r="Z305" s="1">
        <v>10497.91</v>
      </c>
      <c r="AA305" s="1">
        <v>214.0</v>
      </c>
      <c r="AB305" s="1">
        <v>165.966689798662</v>
      </c>
      <c r="AC305" s="1">
        <v>10497.91</v>
      </c>
      <c r="AD305" s="1">
        <v>8141.60454441248</v>
      </c>
      <c r="AE305" s="1" t="s">
        <v>50</v>
      </c>
      <c r="AF305" s="11">
        <f t="shared" si="3"/>
        <v>0.001545885344</v>
      </c>
      <c r="AG305" s="11">
        <f t="shared" si="4"/>
        <v>0.000346981263</v>
      </c>
      <c r="AH305" s="10">
        <f t="shared" si="5"/>
        <v>48.0333102</v>
      </c>
      <c r="AI305" s="12">
        <f t="shared" si="6"/>
        <v>0.7755452794</v>
      </c>
      <c r="AJ305" s="11">
        <f t="shared" si="7"/>
        <v>0.0001055928347</v>
      </c>
      <c r="AK305" s="11">
        <f t="shared" si="8"/>
        <v>0.0002002949673</v>
      </c>
      <c r="AL305" s="11">
        <f t="shared" si="9"/>
        <v>-5.294946629</v>
      </c>
      <c r="AM305" s="13">
        <f t="shared" si="10"/>
        <v>0.00000005952558779</v>
      </c>
      <c r="AN305" s="14">
        <f t="shared" si="11"/>
        <v>13.36572469</v>
      </c>
      <c r="AO305" s="14">
        <f t="shared" si="12"/>
        <v>1850244</v>
      </c>
      <c r="AP305" s="15">
        <f t="shared" si="13"/>
        <v>1434948</v>
      </c>
      <c r="AQ305" s="16">
        <f t="shared" si="14"/>
        <v>107360.2841</v>
      </c>
      <c r="AR305" s="11">
        <f t="shared" si="15"/>
        <v>1</v>
      </c>
    </row>
    <row r="306">
      <c r="A306" s="1" t="s">
        <v>44</v>
      </c>
      <c r="B306" s="1" t="s">
        <v>452</v>
      </c>
      <c r="C306" s="1">
        <v>1.24170767729247E14</v>
      </c>
      <c r="D306" s="1" t="s">
        <v>46</v>
      </c>
      <c r="E306" s="1" t="s">
        <v>47</v>
      </c>
      <c r="F306" s="1" t="s">
        <v>377</v>
      </c>
      <c r="G306" s="1">
        <v>43560.0</v>
      </c>
      <c r="H306" s="1">
        <v>43804.0</v>
      </c>
      <c r="I306" s="1">
        <v>3.0</v>
      </c>
      <c r="J306" s="1" t="s">
        <v>49</v>
      </c>
      <c r="K306" s="1">
        <v>201942.0</v>
      </c>
      <c r="L306" s="2">
        <v>43752.0</v>
      </c>
      <c r="M306" s="2">
        <v>43758.0</v>
      </c>
      <c r="N306" s="2">
        <v>43752.0</v>
      </c>
      <c r="O306" s="2">
        <v>43758.0</v>
      </c>
      <c r="P306" s="1">
        <v>1.0</v>
      </c>
      <c r="Q306" s="1">
        <v>2151.0</v>
      </c>
      <c r="R306" s="10">
        <f t="shared" si="1"/>
        <v>0.1191293753</v>
      </c>
      <c r="S306" s="11">
        <f t="shared" si="2"/>
        <v>18.94157067</v>
      </c>
      <c r="T306" s="1">
        <v>12.99</v>
      </c>
      <c r="U306" s="1">
        <v>6.0</v>
      </c>
      <c r="V306" s="1">
        <v>296.11</v>
      </c>
      <c r="W306" s="1">
        <v>18056.0</v>
      </c>
      <c r="X306" s="1">
        <v>4579.82</v>
      </c>
      <c r="Y306" s="1">
        <v>159.0</v>
      </c>
      <c r="Z306" s="1">
        <v>14766.93</v>
      </c>
      <c r="AA306" s="1">
        <v>159.0</v>
      </c>
      <c r="AB306" s="1">
        <v>108.634588563381</v>
      </c>
      <c r="AC306" s="1">
        <v>14766.93</v>
      </c>
      <c r="AD306" s="1">
        <v>10089.3041817248</v>
      </c>
      <c r="AE306" s="1" t="s">
        <v>50</v>
      </c>
      <c r="AF306" s="11">
        <f t="shared" si="3"/>
        <v>0.008805937085</v>
      </c>
      <c r="AG306" s="11">
        <f t="shared" si="4"/>
        <v>0.002789400279</v>
      </c>
      <c r="AH306" s="10">
        <f t="shared" si="5"/>
        <v>50.36541144</v>
      </c>
      <c r="AI306" s="12">
        <f t="shared" si="6"/>
        <v>0.6832364061</v>
      </c>
      <c r="AJ306" s="11">
        <f t="shared" si="7"/>
        <v>0.0006952745971</v>
      </c>
      <c r="AK306" s="11">
        <f t="shared" si="8"/>
        <v>0.001137178546</v>
      </c>
      <c r="AL306" s="11">
        <f t="shared" si="9"/>
        <v>-4.513921187</v>
      </c>
      <c r="AM306" s="13">
        <f t="shared" si="10"/>
        <v>0.000003181993742</v>
      </c>
      <c r="AN306" s="14">
        <f t="shared" si="11"/>
        <v>18.94157067</v>
      </c>
      <c r="AO306" s="14">
        <f t="shared" si="12"/>
        <v>342009</v>
      </c>
      <c r="AP306" s="15">
        <f t="shared" si="13"/>
        <v>233673</v>
      </c>
      <c r="AQ306" s="16">
        <f t="shared" si="14"/>
        <v>12336.51655</v>
      </c>
      <c r="AR306" s="11">
        <f t="shared" si="15"/>
        <v>1</v>
      </c>
    </row>
    <row r="307">
      <c r="A307" s="1" t="s">
        <v>44</v>
      </c>
      <c r="B307" s="1" t="s">
        <v>453</v>
      </c>
      <c r="C307" s="1">
        <v>1.24170767729247E14</v>
      </c>
      <c r="D307" s="1" t="s">
        <v>46</v>
      </c>
      <c r="E307" s="1" t="s">
        <v>47</v>
      </c>
      <c r="F307" s="1" t="s">
        <v>68</v>
      </c>
      <c r="G307" s="1">
        <v>43560.0</v>
      </c>
      <c r="H307" s="1">
        <v>43804.0</v>
      </c>
      <c r="I307" s="1">
        <v>3.0</v>
      </c>
      <c r="J307" s="1" t="s">
        <v>49</v>
      </c>
      <c r="K307" s="1">
        <v>201942.0</v>
      </c>
      <c r="L307" s="2">
        <v>43752.0</v>
      </c>
      <c r="M307" s="2">
        <v>43758.0</v>
      </c>
      <c r="N307" s="2">
        <v>43752.0</v>
      </c>
      <c r="O307" s="2">
        <v>43758.0</v>
      </c>
      <c r="P307" s="1">
        <v>1.0</v>
      </c>
      <c r="Q307" s="1">
        <v>34.0</v>
      </c>
      <c r="R307" s="10">
        <f t="shared" si="1"/>
        <v>0.02125</v>
      </c>
      <c r="S307" s="11">
        <f t="shared" si="2"/>
        <v>0.4675</v>
      </c>
      <c r="T307" s="1">
        <v>0.29</v>
      </c>
      <c r="U307" s="1">
        <v>2.0</v>
      </c>
      <c r="V307" s="1">
        <v>62.03</v>
      </c>
      <c r="W307" s="1">
        <v>1600.0</v>
      </c>
      <c r="X307" s="1">
        <v>457.12</v>
      </c>
      <c r="Y307" s="1">
        <v>22.0</v>
      </c>
      <c r="Z307" s="1">
        <v>844.05</v>
      </c>
      <c r="AA307" s="1">
        <v>22.0</v>
      </c>
      <c r="AB307" s="1">
        <v>-72.11764705882</v>
      </c>
      <c r="AC307" s="1">
        <v>844.05</v>
      </c>
      <c r="AD307" s="1">
        <v>-2766.85909090895</v>
      </c>
      <c r="AE307" s="1" t="s">
        <v>50</v>
      </c>
      <c r="AF307" s="11">
        <f t="shared" si="3"/>
        <v>0.01375</v>
      </c>
      <c r="AG307" s="11">
        <f t="shared" si="4"/>
        <v>0.05882352941</v>
      </c>
      <c r="AH307" s="10">
        <f t="shared" si="5"/>
        <v>94.11764706</v>
      </c>
      <c r="AI307" s="12">
        <f t="shared" si="6"/>
        <v>-3.278074866</v>
      </c>
      <c r="AJ307" s="11">
        <f t="shared" si="7"/>
        <v>0.002911285959</v>
      </c>
      <c r="AK307" s="11">
        <f t="shared" si="8"/>
        <v>0.04035260827</v>
      </c>
      <c r="AL307" s="11">
        <f t="shared" si="9"/>
        <v>1.114096012</v>
      </c>
      <c r="AM307" s="13">
        <f t="shared" si="10"/>
        <v>0.8673810004</v>
      </c>
      <c r="AN307" s="14">
        <f t="shared" si="11"/>
        <v>0.406725</v>
      </c>
      <c r="AO307" s="14">
        <f t="shared" si="12"/>
        <v>650.76</v>
      </c>
      <c r="AP307" s="15">
        <f t="shared" si="13"/>
        <v>-2133.24</v>
      </c>
      <c r="AQ307" s="16">
        <f t="shared" si="14"/>
        <v>-5244.919786</v>
      </c>
      <c r="AR307" s="11">
        <f t="shared" si="15"/>
        <v>0.87</v>
      </c>
    </row>
    <row r="308">
      <c r="A308" s="1" t="s">
        <v>44</v>
      </c>
      <c r="B308" s="1" t="s">
        <v>454</v>
      </c>
      <c r="C308" s="1">
        <v>1.24170767729247E14</v>
      </c>
      <c r="D308" s="1" t="s">
        <v>46</v>
      </c>
      <c r="E308" s="1" t="s">
        <v>47</v>
      </c>
      <c r="F308" s="1" t="s">
        <v>74</v>
      </c>
      <c r="G308" s="1">
        <v>43560.0</v>
      </c>
      <c r="H308" s="1">
        <v>43804.0</v>
      </c>
      <c r="I308" s="1">
        <v>3.0</v>
      </c>
      <c r="J308" s="1" t="s">
        <v>49</v>
      </c>
      <c r="K308" s="1">
        <v>201942.0</v>
      </c>
      <c r="L308" s="2">
        <v>43752.0</v>
      </c>
      <c r="M308" s="2">
        <v>43758.0</v>
      </c>
      <c r="N308" s="2">
        <v>43752.0</v>
      </c>
      <c r="O308" s="2">
        <v>43758.0</v>
      </c>
      <c r="P308" s="1">
        <v>1.0</v>
      </c>
      <c r="Q308" s="1">
        <v>1524.0</v>
      </c>
      <c r="R308" s="10">
        <f t="shared" si="1"/>
        <v>0.1002631579</v>
      </c>
      <c r="S308" s="11">
        <f t="shared" si="2"/>
        <v>4.912894737</v>
      </c>
      <c r="T308" s="1">
        <v>6.07</v>
      </c>
      <c r="U308" s="1">
        <v>0.0</v>
      </c>
      <c r="V308" s="1">
        <v>0.0</v>
      </c>
      <c r="W308" s="1">
        <v>15200.0</v>
      </c>
      <c r="X308" s="1">
        <v>761.33</v>
      </c>
      <c r="Y308" s="1">
        <v>49.0</v>
      </c>
      <c r="Z308" s="1">
        <v>2216.7</v>
      </c>
      <c r="AA308" s="1">
        <v>49.0</v>
      </c>
      <c r="AB308" s="1">
        <v>49.0</v>
      </c>
      <c r="AC308" s="1">
        <v>2216.7</v>
      </c>
      <c r="AD308" s="1">
        <v>2216.7</v>
      </c>
      <c r="AE308" s="1" t="s">
        <v>50</v>
      </c>
      <c r="AF308" s="11">
        <f t="shared" si="3"/>
        <v>0.003223684211</v>
      </c>
      <c r="AG308" s="11">
        <f t="shared" si="4"/>
        <v>0</v>
      </c>
      <c r="AH308" s="10">
        <f t="shared" si="5"/>
        <v>0</v>
      </c>
      <c r="AI308" s="12">
        <f t="shared" si="6"/>
        <v>1</v>
      </c>
      <c r="AJ308" s="11">
        <f t="shared" si="7"/>
        <v>0.0004597834209</v>
      </c>
      <c r="AK308" s="11">
        <f t="shared" si="8"/>
        <v>0</v>
      </c>
      <c r="AL308" s="11">
        <f t="shared" si="9"/>
        <v>-7.011310248</v>
      </c>
      <c r="AM308" s="13">
        <f t="shared" si="10"/>
        <v>0.5</v>
      </c>
      <c r="AN308" s="14">
        <f t="shared" si="11"/>
        <v>2.456447368</v>
      </c>
      <c r="AO308" s="14">
        <f t="shared" si="12"/>
        <v>37338</v>
      </c>
      <c r="AP308" s="15">
        <f t="shared" si="13"/>
        <v>37338</v>
      </c>
      <c r="AQ308" s="16">
        <f t="shared" si="14"/>
        <v>15200</v>
      </c>
      <c r="AR308" s="11" t="str">
        <f t="shared" si="15"/>
        <v/>
      </c>
    </row>
    <row r="309">
      <c r="A309" s="1" t="s">
        <v>44</v>
      </c>
      <c r="B309" s="1" t="s">
        <v>455</v>
      </c>
      <c r="C309" s="1">
        <v>1.24170767729247E14</v>
      </c>
      <c r="D309" s="1" t="s">
        <v>46</v>
      </c>
      <c r="E309" s="1" t="s">
        <v>47</v>
      </c>
      <c r="F309" s="1" t="s">
        <v>81</v>
      </c>
      <c r="G309" s="1">
        <v>43560.0</v>
      </c>
      <c r="H309" s="1">
        <v>43804.0</v>
      </c>
      <c r="I309" s="1">
        <v>3.0</v>
      </c>
      <c r="J309" s="1" t="s">
        <v>49</v>
      </c>
      <c r="K309" s="1">
        <v>201942.0</v>
      </c>
      <c r="L309" s="2">
        <v>43752.0</v>
      </c>
      <c r="M309" s="2">
        <v>43758.0</v>
      </c>
      <c r="N309" s="2">
        <v>43752.0</v>
      </c>
      <c r="O309" s="2">
        <v>43758.0</v>
      </c>
      <c r="P309" s="1">
        <v>1.0</v>
      </c>
      <c r="Q309" s="1">
        <v>509.0</v>
      </c>
      <c r="R309" s="10">
        <f t="shared" si="1"/>
        <v>0.08954961295</v>
      </c>
      <c r="S309" s="11">
        <f t="shared" si="2"/>
        <v>13.34289233</v>
      </c>
      <c r="T309" s="1">
        <v>3.46</v>
      </c>
      <c r="U309" s="1">
        <v>3.0</v>
      </c>
      <c r="V309" s="1">
        <v>136.81</v>
      </c>
      <c r="W309" s="1">
        <v>5684.0</v>
      </c>
      <c r="X309" s="1">
        <v>2396.49</v>
      </c>
      <c r="Y309" s="1">
        <v>149.0</v>
      </c>
      <c r="Z309" s="1">
        <v>8835.21</v>
      </c>
      <c r="AA309" s="1">
        <v>149.0</v>
      </c>
      <c r="AB309" s="1">
        <v>115.499017681606</v>
      </c>
      <c r="AC309" s="1">
        <v>8835.21</v>
      </c>
      <c r="AD309" s="1">
        <v>6848.71191953491</v>
      </c>
      <c r="AE309" s="1" t="s">
        <v>50</v>
      </c>
      <c r="AF309" s="11">
        <f t="shared" si="3"/>
        <v>0.02621393385</v>
      </c>
      <c r="AG309" s="11">
        <f t="shared" si="4"/>
        <v>0.005893909627</v>
      </c>
      <c r="AH309" s="10">
        <f t="shared" si="5"/>
        <v>33.50098232</v>
      </c>
      <c r="AI309" s="12">
        <f t="shared" si="6"/>
        <v>0.7751611925</v>
      </c>
      <c r="AJ309" s="11">
        <f t="shared" si="7"/>
        <v>0.002119194621</v>
      </c>
      <c r="AK309" s="11">
        <f t="shared" si="8"/>
        <v>0.003392807444</v>
      </c>
      <c r="AL309" s="11">
        <f t="shared" si="9"/>
        <v>-5.079668239</v>
      </c>
      <c r="AM309" s="13">
        <f t="shared" si="10"/>
        <v>0.0000001890472816</v>
      </c>
      <c r="AN309" s="14">
        <f t="shared" si="11"/>
        <v>13.34289233</v>
      </c>
      <c r="AO309" s="14">
        <f t="shared" si="12"/>
        <v>75841</v>
      </c>
      <c r="AP309" s="15">
        <f t="shared" si="13"/>
        <v>58789</v>
      </c>
      <c r="AQ309" s="16">
        <f t="shared" si="14"/>
        <v>4406.016218</v>
      </c>
      <c r="AR309" s="11">
        <f t="shared" si="15"/>
        <v>1</v>
      </c>
    </row>
    <row r="310">
      <c r="A310" s="1" t="s">
        <v>53</v>
      </c>
      <c r="B310" s="1" t="s">
        <v>456</v>
      </c>
      <c r="C310" s="1">
        <v>1.24170767729247E14</v>
      </c>
      <c r="D310" s="1" t="s">
        <v>46</v>
      </c>
      <c r="E310" s="1" t="s">
        <v>55</v>
      </c>
      <c r="F310" s="1" t="s">
        <v>221</v>
      </c>
      <c r="G310" s="1">
        <v>43560.0</v>
      </c>
      <c r="H310" s="1">
        <v>43804.0</v>
      </c>
      <c r="I310" s="1">
        <v>3.0</v>
      </c>
      <c r="J310" s="1" t="s">
        <v>49</v>
      </c>
      <c r="K310" s="1">
        <v>201942.0</v>
      </c>
      <c r="L310" s="2">
        <v>43752.0</v>
      </c>
      <c r="M310" s="2">
        <v>43758.0</v>
      </c>
      <c r="N310" s="2">
        <v>43752.0</v>
      </c>
      <c r="O310" s="2">
        <v>43758.0</v>
      </c>
      <c r="P310" s="1">
        <v>1.0</v>
      </c>
      <c r="Q310" s="1">
        <v>78880.0</v>
      </c>
      <c r="R310" s="10">
        <f t="shared" si="1"/>
        <v>0.38721142</v>
      </c>
      <c r="S310" s="11">
        <f t="shared" si="2"/>
        <v>31.36412502</v>
      </c>
      <c r="T310" s="1">
        <v>89.98</v>
      </c>
      <c r="U310" s="1">
        <v>4.0</v>
      </c>
      <c r="V310" s="1">
        <v>277.0</v>
      </c>
      <c r="W310" s="1">
        <v>203713.0</v>
      </c>
      <c r="X310" s="1">
        <v>2799.67</v>
      </c>
      <c r="Y310" s="1">
        <v>81.0</v>
      </c>
      <c r="Z310" s="1">
        <v>4321.59999999999</v>
      </c>
      <c r="AA310" s="1">
        <v>81.0</v>
      </c>
      <c r="AB310" s="1">
        <v>70.66972616634</v>
      </c>
      <c r="AC310" s="1">
        <v>4321.59999999999</v>
      </c>
      <c r="AD310" s="1">
        <v>3770.44800741302</v>
      </c>
      <c r="AE310" s="1" t="s">
        <v>50</v>
      </c>
      <c r="AF310" s="11">
        <f t="shared" si="3"/>
        <v>0.0003976182178</v>
      </c>
      <c r="AG310" s="11">
        <f t="shared" si="4"/>
        <v>0.00005070993915</v>
      </c>
      <c r="AH310" s="10">
        <f t="shared" si="5"/>
        <v>10.33027383</v>
      </c>
      <c r="AI310" s="12">
        <f t="shared" si="6"/>
        <v>0.8724657551</v>
      </c>
      <c r="AJ310" s="11">
        <f t="shared" si="7"/>
        <v>0.00004417101776</v>
      </c>
      <c r="AK310" s="11">
        <f t="shared" si="8"/>
        <v>0.00002535432669</v>
      </c>
      <c r="AL310" s="11">
        <f t="shared" si="9"/>
        <v>-6.811398937</v>
      </c>
      <c r="AM310" s="13">
        <f t="shared" si="10"/>
        <v>0</v>
      </c>
      <c r="AN310" s="14">
        <f t="shared" si="11"/>
        <v>31.36412502</v>
      </c>
      <c r="AO310" s="14">
        <f t="shared" si="12"/>
        <v>6389280</v>
      </c>
      <c r="AP310" s="15">
        <f t="shared" si="13"/>
        <v>5574428</v>
      </c>
      <c r="AQ310" s="16">
        <f t="shared" si="14"/>
        <v>177732.6164</v>
      </c>
      <c r="AR310" s="11">
        <f t="shared" si="15"/>
        <v>1</v>
      </c>
    </row>
    <row r="311">
      <c r="A311" s="1" t="s">
        <v>44</v>
      </c>
      <c r="B311" s="1" t="s">
        <v>457</v>
      </c>
      <c r="C311" s="1">
        <v>1.24170767729247E14</v>
      </c>
      <c r="D311" s="1" t="s">
        <v>46</v>
      </c>
      <c r="E311" s="1" t="s">
        <v>47</v>
      </c>
      <c r="F311" s="1" t="s">
        <v>109</v>
      </c>
      <c r="G311" s="1">
        <v>43560.0</v>
      </c>
      <c r="H311" s="1">
        <v>43804.0</v>
      </c>
      <c r="I311" s="1">
        <v>3.0</v>
      </c>
      <c r="J311" s="1" t="s">
        <v>49</v>
      </c>
      <c r="K311" s="1">
        <v>201942.0</v>
      </c>
      <c r="L311" s="2">
        <v>43752.0</v>
      </c>
      <c r="M311" s="2">
        <v>43758.0</v>
      </c>
      <c r="N311" s="2">
        <v>43752.0</v>
      </c>
      <c r="O311" s="2">
        <v>43758.0</v>
      </c>
      <c r="P311" s="1">
        <v>1.0</v>
      </c>
      <c r="Q311" s="1">
        <v>1772.0</v>
      </c>
      <c r="R311" s="10">
        <f t="shared" si="1"/>
        <v>0.05310477104</v>
      </c>
      <c r="S311" s="11">
        <f t="shared" si="2"/>
        <v>4.195276912</v>
      </c>
      <c r="T311" s="1">
        <v>4.39</v>
      </c>
      <c r="U311" s="1">
        <v>7.0</v>
      </c>
      <c r="V311" s="1">
        <v>453.2</v>
      </c>
      <c r="W311" s="1">
        <v>33368.0</v>
      </c>
      <c r="X311" s="1">
        <v>738.94</v>
      </c>
      <c r="Y311" s="1">
        <v>79.0</v>
      </c>
      <c r="Z311" s="1">
        <v>3963.63</v>
      </c>
      <c r="AA311" s="1">
        <v>79.0</v>
      </c>
      <c r="AB311" s="1">
        <v>-52.814898419788</v>
      </c>
      <c r="AC311" s="1">
        <v>3963.63</v>
      </c>
      <c r="AD311" s="1">
        <v>-2649.85716232435</v>
      </c>
      <c r="AE311" s="1" t="s">
        <v>50</v>
      </c>
      <c r="AF311" s="11">
        <f t="shared" si="3"/>
        <v>0.002367537761</v>
      </c>
      <c r="AG311" s="11">
        <f t="shared" si="4"/>
        <v>0.0039503386</v>
      </c>
      <c r="AH311" s="10">
        <f t="shared" si="5"/>
        <v>131.8148984</v>
      </c>
      <c r="AI311" s="12">
        <f t="shared" si="6"/>
        <v>-0.668543018</v>
      </c>
      <c r="AJ311" s="11">
        <f t="shared" si="7"/>
        <v>0.000266053303</v>
      </c>
      <c r="AK311" s="11">
        <f t="shared" si="8"/>
        <v>0.001490135628</v>
      </c>
      <c r="AL311" s="11">
        <f t="shared" si="9"/>
        <v>1.045650091</v>
      </c>
      <c r="AM311" s="13">
        <f t="shared" si="10"/>
        <v>0.8521386933</v>
      </c>
      <c r="AN311" s="14">
        <f t="shared" si="11"/>
        <v>3.565985375</v>
      </c>
      <c r="AO311" s="14">
        <f t="shared" si="12"/>
        <v>118989.8</v>
      </c>
      <c r="AP311" s="15">
        <f t="shared" si="13"/>
        <v>-79549.8</v>
      </c>
      <c r="AQ311" s="16">
        <f t="shared" si="14"/>
        <v>-22307.94342</v>
      </c>
      <c r="AR311" s="11">
        <f t="shared" si="15"/>
        <v>0.85</v>
      </c>
    </row>
    <row r="312">
      <c r="A312" s="1" t="s">
        <v>44</v>
      </c>
      <c r="B312" s="1" t="s">
        <v>458</v>
      </c>
      <c r="C312" s="1">
        <v>1.24170767729247E14</v>
      </c>
      <c r="D312" s="1" t="s">
        <v>46</v>
      </c>
      <c r="E312" s="1" t="s">
        <v>47</v>
      </c>
      <c r="F312" s="1" t="s">
        <v>60</v>
      </c>
      <c r="G312" s="1">
        <v>43560.0</v>
      </c>
      <c r="H312" s="1">
        <v>43804.0</v>
      </c>
      <c r="I312" s="1">
        <v>3.0</v>
      </c>
      <c r="J312" s="1" t="s">
        <v>49</v>
      </c>
      <c r="K312" s="1">
        <v>201942.0</v>
      </c>
      <c r="L312" s="2">
        <v>43752.0</v>
      </c>
      <c r="M312" s="2">
        <v>43758.0</v>
      </c>
      <c r="N312" s="2">
        <v>43752.0</v>
      </c>
      <c r="O312" s="2">
        <v>43758.0</v>
      </c>
      <c r="P312" s="1">
        <v>1.0</v>
      </c>
      <c r="Q312" s="1">
        <v>410.0</v>
      </c>
      <c r="R312" s="10">
        <f t="shared" si="1"/>
        <v>0.03979037267</v>
      </c>
      <c r="S312" s="11">
        <f t="shared" si="2"/>
        <v>3.063858696</v>
      </c>
      <c r="T312" s="1">
        <v>2.57999999999999</v>
      </c>
      <c r="U312" s="1">
        <v>2.0</v>
      </c>
      <c r="V312" s="1">
        <v>91.98</v>
      </c>
      <c r="W312" s="1">
        <v>10304.0</v>
      </c>
      <c r="X312" s="1">
        <v>831.05</v>
      </c>
      <c r="Y312" s="1">
        <v>77.0</v>
      </c>
      <c r="Z312" s="1">
        <v>4177.0</v>
      </c>
      <c r="AA312" s="1">
        <v>77.0</v>
      </c>
      <c r="AB312" s="1">
        <v>26.7365853657979</v>
      </c>
      <c r="AC312" s="1">
        <v>4177.0</v>
      </c>
      <c r="AD312" s="1">
        <v>1450.37294899919</v>
      </c>
      <c r="AE312" s="1" t="s">
        <v>50</v>
      </c>
      <c r="AF312" s="11">
        <f t="shared" si="3"/>
        <v>0.007472826087</v>
      </c>
      <c r="AG312" s="11">
        <f t="shared" si="4"/>
        <v>0.00487804878</v>
      </c>
      <c r="AH312" s="10">
        <f t="shared" si="5"/>
        <v>50.26341463</v>
      </c>
      <c r="AI312" s="12">
        <f t="shared" si="6"/>
        <v>0.3472283814</v>
      </c>
      <c r="AJ312" s="11">
        <f t="shared" si="7"/>
        <v>0.0008484196442</v>
      </c>
      <c r="AK312" s="11">
        <f t="shared" si="8"/>
        <v>0.003440878157</v>
      </c>
      <c r="AL312" s="11">
        <f t="shared" si="9"/>
        <v>-0.7321745609</v>
      </c>
      <c r="AM312" s="13">
        <f t="shared" si="10"/>
        <v>0.2320310146</v>
      </c>
      <c r="AN312" s="14">
        <f t="shared" si="11"/>
        <v>2.359171196</v>
      </c>
      <c r="AO312" s="14">
        <f t="shared" si="12"/>
        <v>24308.9</v>
      </c>
      <c r="AP312" s="15">
        <f t="shared" si="13"/>
        <v>8440.74</v>
      </c>
      <c r="AQ312" s="16">
        <f t="shared" si="14"/>
        <v>3577.841242</v>
      </c>
      <c r="AR312" s="11">
        <f t="shared" si="15"/>
        <v>0.77</v>
      </c>
    </row>
    <row r="313">
      <c r="A313" s="1" t="s">
        <v>44</v>
      </c>
      <c r="B313" s="1" t="s">
        <v>459</v>
      </c>
      <c r="C313" s="1">
        <v>1.24170767729247E14</v>
      </c>
      <c r="D313" s="1" t="s">
        <v>46</v>
      </c>
      <c r="E313" s="1" t="s">
        <v>47</v>
      </c>
      <c r="F313" s="1" t="s">
        <v>58</v>
      </c>
      <c r="G313" s="1">
        <v>43560.0</v>
      </c>
      <c r="H313" s="1">
        <v>43804.0</v>
      </c>
      <c r="I313" s="1">
        <v>3.0</v>
      </c>
      <c r="J313" s="1" t="s">
        <v>49</v>
      </c>
      <c r="K313" s="1">
        <v>201942.0</v>
      </c>
      <c r="L313" s="2">
        <v>43752.0</v>
      </c>
      <c r="M313" s="2">
        <v>43758.0</v>
      </c>
      <c r="N313" s="2">
        <v>43752.0</v>
      </c>
      <c r="O313" s="2">
        <v>43758.0</v>
      </c>
      <c r="P313" s="1">
        <v>1.0</v>
      </c>
      <c r="Q313" s="1">
        <v>87.0</v>
      </c>
      <c r="R313" s="10">
        <f t="shared" si="1"/>
        <v>0.08479532164</v>
      </c>
      <c r="S313" s="11">
        <f t="shared" si="2"/>
        <v>4.66374269</v>
      </c>
      <c r="T313" s="1">
        <v>0.53</v>
      </c>
      <c r="U313" s="1">
        <v>2.0</v>
      </c>
      <c r="V313" s="1">
        <v>143.65</v>
      </c>
      <c r="W313" s="1">
        <v>1026.0</v>
      </c>
      <c r="X313" s="1">
        <v>491.44</v>
      </c>
      <c r="Y313" s="1">
        <v>55.0</v>
      </c>
      <c r="Z313" s="1">
        <v>3212.8</v>
      </c>
      <c r="AA313" s="1">
        <v>55.0</v>
      </c>
      <c r="AB313" s="1">
        <v>31.41379310344</v>
      </c>
      <c r="AC313" s="1">
        <v>3212.8</v>
      </c>
      <c r="AD313" s="1">
        <v>1835.02244514058</v>
      </c>
      <c r="AE313" s="1" t="s">
        <v>50</v>
      </c>
      <c r="AF313" s="11">
        <f t="shared" si="3"/>
        <v>0.05360623782</v>
      </c>
      <c r="AG313" s="11">
        <f t="shared" si="4"/>
        <v>0.02298850575</v>
      </c>
      <c r="AH313" s="10">
        <f t="shared" si="5"/>
        <v>23.5862069</v>
      </c>
      <c r="AI313" s="12">
        <f t="shared" si="6"/>
        <v>0.5711598746</v>
      </c>
      <c r="AJ313" s="11">
        <f t="shared" si="7"/>
        <v>0.00703185519</v>
      </c>
      <c r="AK313" s="11">
        <f t="shared" si="8"/>
        <v>0.01606739912</v>
      </c>
      <c r="AL313" s="11">
        <f t="shared" si="9"/>
        <v>-1.745717607</v>
      </c>
      <c r="AM313" s="13">
        <f t="shared" si="10"/>
        <v>0.040430017</v>
      </c>
      <c r="AN313" s="14">
        <f t="shared" si="11"/>
        <v>4.477192982</v>
      </c>
      <c r="AO313" s="14">
        <f t="shared" si="12"/>
        <v>4593.6</v>
      </c>
      <c r="AP313" s="15">
        <f t="shared" si="13"/>
        <v>2623.68</v>
      </c>
      <c r="AQ313" s="16">
        <f t="shared" si="14"/>
        <v>586.0100313</v>
      </c>
      <c r="AR313" s="11">
        <f t="shared" si="15"/>
        <v>0.96</v>
      </c>
    </row>
    <row r="314">
      <c r="A314" s="1" t="s">
        <v>44</v>
      </c>
      <c r="B314" s="1" t="s">
        <v>460</v>
      </c>
      <c r="C314" s="1">
        <v>1.24170767729247E14</v>
      </c>
      <c r="D314" s="1" t="s">
        <v>46</v>
      </c>
      <c r="E314" s="1" t="s">
        <v>47</v>
      </c>
      <c r="F314" s="1" t="s">
        <v>264</v>
      </c>
      <c r="G314" s="1">
        <v>43560.0</v>
      </c>
      <c r="H314" s="1">
        <v>43804.0</v>
      </c>
      <c r="I314" s="1">
        <v>3.0</v>
      </c>
      <c r="J314" s="1" t="s">
        <v>49</v>
      </c>
      <c r="K314" s="1">
        <v>201942.0</v>
      </c>
      <c r="L314" s="2">
        <v>43752.0</v>
      </c>
      <c r="M314" s="2">
        <v>43758.0</v>
      </c>
      <c r="N314" s="2">
        <v>43752.0</v>
      </c>
      <c r="O314" s="2">
        <v>43758.0</v>
      </c>
      <c r="P314" s="1">
        <v>1.0</v>
      </c>
      <c r="Q314" s="1">
        <v>21216.0</v>
      </c>
      <c r="R314" s="10">
        <f t="shared" si="1"/>
        <v>0.3402562828</v>
      </c>
      <c r="S314" s="11">
        <f t="shared" si="2"/>
        <v>6.805125656</v>
      </c>
      <c r="T314" s="1">
        <v>22.52</v>
      </c>
      <c r="U314" s="1">
        <v>1.0</v>
      </c>
      <c r="V314" s="1">
        <v>91.0</v>
      </c>
      <c r="W314" s="1">
        <v>62353.0</v>
      </c>
      <c r="X314" s="1">
        <v>803.51</v>
      </c>
      <c r="Y314" s="1">
        <v>20.0</v>
      </c>
      <c r="Z314" s="1">
        <v>1186.89</v>
      </c>
      <c r="AA314" s="1">
        <v>20.0</v>
      </c>
      <c r="AB314" s="1">
        <v>17.06103883858</v>
      </c>
      <c r="AC314" s="1">
        <v>1186.89</v>
      </c>
      <c r="AD314" s="1">
        <v>1012.47881935611</v>
      </c>
      <c r="AE314" s="1" t="s">
        <v>50</v>
      </c>
      <c r="AF314" s="11">
        <f t="shared" si="3"/>
        <v>0.0003207544144</v>
      </c>
      <c r="AG314" s="11">
        <f t="shared" si="4"/>
        <v>0.00004713423831</v>
      </c>
      <c r="AH314" s="10">
        <f t="shared" si="5"/>
        <v>2.938961161</v>
      </c>
      <c r="AI314" s="12">
        <f t="shared" si="6"/>
        <v>0.8530519419</v>
      </c>
      <c r="AJ314" s="11">
        <f t="shared" si="7"/>
        <v>0.00007171136383</v>
      </c>
      <c r="AK314" s="11">
        <f t="shared" si="8"/>
        <v>0.00004713312748</v>
      </c>
      <c r="AL314" s="11">
        <f t="shared" si="9"/>
        <v>-3.188524161</v>
      </c>
      <c r="AM314" s="13">
        <f t="shared" si="10"/>
        <v>0.0007150052945</v>
      </c>
      <c r="AN314" s="14">
        <f t="shared" si="11"/>
        <v>6.805125656</v>
      </c>
      <c r="AO314" s="14">
        <f t="shared" si="12"/>
        <v>424320</v>
      </c>
      <c r="AP314" s="15">
        <f t="shared" si="13"/>
        <v>361967</v>
      </c>
      <c r="AQ314" s="16">
        <f t="shared" si="14"/>
        <v>53190.34774</v>
      </c>
      <c r="AR314" s="11">
        <f t="shared" si="15"/>
        <v>1</v>
      </c>
    </row>
    <row r="315">
      <c r="A315" s="1" t="s">
        <v>116</v>
      </c>
      <c r="B315" s="1" t="s">
        <v>461</v>
      </c>
      <c r="C315" s="1">
        <v>1.24170767729247E14</v>
      </c>
      <c r="D315" s="1" t="s">
        <v>46</v>
      </c>
      <c r="E315" s="1" t="s">
        <v>118</v>
      </c>
      <c r="F315" s="1" t="s">
        <v>343</v>
      </c>
      <c r="G315" s="1">
        <v>43560.0</v>
      </c>
      <c r="H315" s="1">
        <v>43804.0</v>
      </c>
      <c r="I315" s="1">
        <v>3.0</v>
      </c>
      <c r="J315" s="1" t="s">
        <v>49</v>
      </c>
      <c r="K315" s="1">
        <v>201942.0</v>
      </c>
      <c r="L315" s="2">
        <v>43752.0</v>
      </c>
      <c r="M315" s="2">
        <v>43758.0</v>
      </c>
      <c r="N315" s="2">
        <v>43752.0</v>
      </c>
      <c r="O315" s="2">
        <v>43758.0</v>
      </c>
      <c r="P315" s="1">
        <v>1.0</v>
      </c>
      <c r="Q315" s="1">
        <v>4.0</v>
      </c>
      <c r="R315" s="10">
        <f t="shared" si="1"/>
        <v>0.02366863905</v>
      </c>
      <c r="S315" s="11">
        <f t="shared" si="2"/>
        <v>0.04733727811</v>
      </c>
      <c r="T315" s="1">
        <v>0.02</v>
      </c>
      <c r="U315" s="1">
        <v>0.0</v>
      </c>
      <c r="V315" s="1">
        <v>0.0</v>
      </c>
      <c r="W315" s="1">
        <v>169.0</v>
      </c>
      <c r="X315" s="1">
        <v>3.92</v>
      </c>
      <c r="Y315" s="1">
        <v>2.0</v>
      </c>
      <c r="Z315" s="1">
        <v>108.14</v>
      </c>
      <c r="AA315" s="1">
        <v>2.0</v>
      </c>
      <c r="AB315" s="1">
        <v>2.0</v>
      </c>
      <c r="AC315" s="1">
        <v>108.14</v>
      </c>
      <c r="AD315" s="1">
        <v>108.14</v>
      </c>
      <c r="AE315" s="1" t="s">
        <v>50</v>
      </c>
      <c r="AF315" s="11">
        <f t="shared" si="3"/>
        <v>0.01183431953</v>
      </c>
      <c r="AG315" s="11">
        <f t="shared" si="4"/>
        <v>0</v>
      </c>
      <c r="AH315" s="10">
        <f t="shared" si="5"/>
        <v>0</v>
      </c>
      <c r="AI315" s="12">
        <f t="shared" si="6"/>
        <v>1</v>
      </c>
      <c r="AJ315" s="11">
        <f t="shared" si="7"/>
        <v>0.008318464671</v>
      </c>
      <c r="AK315" s="11">
        <f t="shared" si="8"/>
        <v>0</v>
      </c>
      <c r="AL315" s="11">
        <f t="shared" si="9"/>
        <v>-1.422656703</v>
      </c>
      <c r="AM315" s="13">
        <f t="shared" si="10"/>
        <v>0.5</v>
      </c>
      <c r="AN315" s="14">
        <f t="shared" si="11"/>
        <v>0.02366863905</v>
      </c>
      <c r="AO315" s="14">
        <f t="shared" si="12"/>
        <v>4</v>
      </c>
      <c r="AP315" s="15">
        <f t="shared" si="13"/>
        <v>4</v>
      </c>
      <c r="AQ315" s="16">
        <f t="shared" si="14"/>
        <v>169</v>
      </c>
      <c r="AR315" s="11" t="str">
        <f t="shared" si="15"/>
        <v/>
      </c>
    </row>
    <row r="316">
      <c r="A316" s="1" t="s">
        <v>44</v>
      </c>
      <c r="B316" s="1" t="s">
        <v>462</v>
      </c>
      <c r="C316" s="1">
        <v>1.24170767729247E14</v>
      </c>
      <c r="D316" s="1" t="s">
        <v>46</v>
      </c>
      <c r="E316" s="1" t="s">
        <v>47</v>
      </c>
      <c r="F316" s="1" t="s">
        <v>72</v>
      </c>
      <c r="G316" s="1">
        <v>43560.0</v>
      </c>
      <c r="H316" s="1">
        <v>43804.0</v>
      </c>
      <c r="I316" s="1">
        <v>3.0</v>
      </c>
      <c r="J316" s="1" t="s">
        <v>49</v>
      </c>
      <c r="K316" s="1">
        <v>201942.0</v>
      </c>
      <c r="L316" s="2">
        <v>43752.0</v>
      </c>
      <c r="M316" s="2">
        <v>43758.0</v>
      </c>
      <c r="N316" s="2">
        <v>43752.0</v>
      </c>
      <c r="O316" s="2">
        <v>43758.0</v>
      </c>
      <c r="P316" s="1">
        <v>1.0</v>
      </c>
      <c r="Q316" s="1">
        <v>3902.0</v>
      </c>
      <c r="R316" s="10">
        <f t="shared" si="1"/>
        <v>0.09633616433</v>
      </c>
      <c r="S316" s="11">
        <f t="shared" si="2"/>
        <v>17.8221904</v>
      </c>
      <c r="T316" s="1">
        <v>23.5399999999999</v>
      </c>
      <c r="U316" s="1">
        <v>6.0</v>
      </c>
      <c r="V316" s="1">
        <v>633.47</v>
      </c>
      <c r="W316" s="1">
        <v>40504.0</v>
      </c>
      <c r="X316" s="1">
        <v>3867.97</v>
      </c>
      <c r="Y316" s="1">
        <v>185.0</v>
      </c>
      <c r="Z316" s="1">
        <v>12569.4</v>
      </c>
      <c r="AA316" s="1">
        <v>185.0</v>
      </c>
      <c r="AB316" s="1">
        <v>122.71809328541</v>
      </c>
      <c r="AC316" s="1">
        <v>12569.4</v>
      </c>
      <c r="AD316" s="1">
        <v>8337.79892833314</v>
      </c>
      <c r="AE316" s="1" t="s">
        <v>50</v>
      </c>
      <c r="AF316" s="11">
        <f t="shared" si="3"/>
        <v>0.004567450128</v>
      </c>
      <c r="AG316" s="11">
        <f t="shared" si="4"/>
        <v>0.001537672988</v>
      </c>
      <c r="AH316" s="10">
        <f t="shared" si="5"/>
        <v>62.28190671</v>
      </c>
      <c r="AI316" s="12">
        <f t="shared" si="6"/>
        <v>0.6633410448</v>
      </c>
      <c r="AJ316" s="11">
        <f t="shared" si="7"/>
        <v>0.0003350378466</v>
      </c>
      <c r="AK316" s="11">
        <f t="shared" si="8"/>
        <v>0.0006272695441</v>
      </c>
      <c r="AL316" s="11">
        <f t="shared" si="9"/>
        <v>-4.260462227</v>
      </c>
      <c r="AM316" s="13">
        <f t="shared" si="10"/>
        <v>0.00001020022797</v>
      </c>
      <c r="AN316" s="14">
        <f t="shared" si="11"/>
        <v>17.8221904</v>
      </c>
      <c r="AO316" s="14">
        <f t="shared" si="12"/>
        <v>721870</v>
      </c>
      <c r="AP316" s="15">
        <f t="shared" si="13"/>
        <v>478846</v>
      </c>
      <c r="AQ316" s="16">
        <f t="shared" si="14"/>
        <v>26867.96568</v>
      </c>
      <c r="AR316" s="11">
        <f t="shared" si="15"/>
        <v>1</v>
      </c>
    </row>
    <row r="317">
      <c r="A317" s="1" t="s">
        <v>44</v>
      </c>
      <c r="B317" s="1" t="s">
        <v>463</v>
      </c>
      <c r="C317" s="1">
        <v>1.24170767729247E14</v>
      </c>
      <c r="D317" s="1" t="s">
        <v>46</v>
      </c>
      <c r="E317" s="1" t="s">
        <v>47</v>
      </c>
      <c r="F317" s="1" t="s">
        <v>464</v>
      </c>
      <c r="G317" s="1">
        <v>43560.0</v>
      </c>
      <c r="H317" s="1">
        <v>43804.0</v>
      </c>
      <c r="I317" s="1">
        <v>3.0</v>
      </c>
      <c r="J317" s="1" t="s">
        <v>49</v>
      </c>
      <c r="K317" s="1">
        <v>201942.0</v>
      </c>
      <c r="L317" s="2">
        <v>43752.0</v>
      </c>
      <c r="M317" s="2">
        <v>43758.0</v>
      </c>
      <c r="N317" s="2">
        <v>43752.0</v>
      </c>
      <c r="O317" s="2">
        <v>43758.0</v>
      </c>
      <c r="P317" s="1">
        <v>1.0</v>
      </c>
      <c r="Q317" s="1">
        <v>2025.0</v>
      </c>
      <c r="R317" s="10">
        <f t="shared" si="1"/>
        <v>0.1082424631</v>
      </c>
      <c r="S317" s="11">
        <f t="shared" si="2"/>
        <v>2.706061578</v>
      </c>
      <c r="T317" s="1">
        <v>4.46</v>
      </c>
      <c r="U317" s="1">
        <v>1.0</v>
      </c>
      <c r="V317" s="1">
        <v>50.0</v>
      </c>
      <c r="W317" s="1">
        <v>18708.0</v>
      </c>
      <c r="X317" s="1">
        <v>381.4</v>
      </c>
      <c r="Y317" s="1">
        <v>25.0</v>
      </c>
      <c r="Z317" s="1">
        <v>1347.58</v>
      </c>
      <c r="AA317" s="1">
        <v>25.0</v>
      </c>
      <c r="AB317" s="1">
        <v>15.761481481475</v>
      </c>
      <c r="AC317" s="1">
        <v>1347.58</v>
      </c>
      <c r="AD317" s="1">
        <v>849.594288592243</v>
      </c>
      <c r="AE317" s="1" t="s">
        <v>50</v>
      </c>
      <c r="AF317" s="11">
        <f t="shared" si="3"/>
        <v>0.001336326705</v>
      </c>
      <c r="AG317" s="11">
        <f t="shared" si="4"/>
        <v>0.0004938271605</v>
      </c>
      <c r="AH317" s="10">
        <f t="shared" si="5"/>
        <v>9.238518519</v>
      </c>
      <c r="AI317" s="12">
        <f t="shared" si="6"/>
        <v>0.6304592593</v>
      </c>
      <c r="AJ317" s="11">
        <f t="shared" si="7"/>
        <v>0.0002670867044</v>
      </c>
      <c r="AK317" s="11">
        <f t="shared" si="8"/>
        <v>0.0004937052128</v>
      </c>
      <c r="AL317" s="11">
        <f t="shared" si="9"/>
        <v>-1.500925571</v>
      </c>
      <c r="AM317" s="13">
        <f t="shared" si="10"/>
        <v>0.06668740676</v>
      </c>
      <c r="AN317" s="14">
        <f t="shared" si="11"/>
        <v>2.516637267</v>
      </c>
      <c r="AO317" s="14">
        <f t="shared" si="12"/>
        <v>47081.25</v>
      </c>
      <c r="AP317" s="15">
        <f t="shared" si="13"/>
        <v>29682.81</v>
      </c>
      <c r="AQ317" s="16">
        <f t="shared" si="14"/>
        <v>11794.63182</v>
      </c>
      <c r="AR317" s="11">
        <f t="shared" si="15"/>
        <v>0.93</v>
      </c>
    </row>
    <row r="318">
      <c r="A318" s="1" t="s">
        <v>44</v>
      </c>
      <c r="B318" s="1" t="s">
        <v>465</v>
      </c>
      <c r="C318" s="1">
        <v>1.24170767729247E14</v>
      </c>
      <c r="D318" s="1" t="s">
        <v>46</v>
      </c>
      <c r="E318" s="1" t="s">
        <v>47</v>
      </c>
      <c r="F318" s="1" t="s">
        <v>239</v>
      </c>
      <c r="G318" s="1">
        <v>43560.0</v>
      </c>
      <c r="H318" s="1">
        <v>43804.0</v>
      </c>
      <c r="I318" s="1">
        <v>3.0</v>
      </c>
      <c r="J318" s="1" t="s">
        <v>49</v>
      </c>
      <c r="K318" s="1">
        <v>201942.0</v>
      </c>
      <c r="L318" s="2">
        <v>43752.0</v>
      </c>
      <c r="M318" s="2">
        <v>43758.0</v>
      </c>
      <c r="N318" s="2">
        <v>43752.0</v>
      </c>
      <c r="O318" s="2">
        <v>43758.0</v>
      </c>
      <c r="P318" s="1">
        <v>1.0</v>
      </c>
      <c r="Q318" s="1">
        <v>37400.0</v>
      </c>
      <c r="R318" s="10">
        <f t="shared" si="1"/>
        <v>0.3691566646</v>
      </c>
      <c r="S318" s="11">
        <f t="shared" si="2"/>
        <v>11.07469994</v>
      </c>
      <c r="T318" s="1">
        <v>41.1</v>
      </c>
      <c r="U318" s="1">
        <v>3.0</v>
      </c>
      <c r="V318" s="1">
        <v>186.0</v>
      </c>
      <c r="W318" s="1">
        <v>101312.0</v>
      </c>
      <c r="X318" s="1">
        <v>1263.55</v>
      </c>
      <c r="Y318" s="1">
        <v>30.0</v>
      </c>
      <c r="Z318" s="1">
        <v>1378.81</v>
      </c>
      <c r="AA318" s="1">
        <v>30.0</v>
      </c>
      <c r="AB318" s="1">
        <v>21.87336898398</v>
      </c>
      <c r="AC318" s="1">
        <v>1378.81</v>
      </c>
      <c r="AD318" s="1">
        <v>1005.30732962671</v>
      </c>
      <c r="AE318" s="1" t="s">
        <v>50</v>
      </c>
      <c r="AF318" s="11">
        <f t="shared" si="3"/>
        <v>0.0002961149716</v>
      </c>
      <c r="AG318" s="11">
        <f t="shared" si="4"/>
        <v>0.00008021390374</v>
      </c>
      <c r="AH318" s="10">
        <f t="shared" si="5"/>
        <v>8.126631016</v>
      </c>
      <c r="AI318" s="12">
        <f t="shared" si="6"/>
        <v>0.7291122995</v>
      </c>
      <c r="AJ318" s="11">
        <f t="shared" si="7"/>
        <v>0.00005405494483</v>
      </c>
      <c r="AK318" s="11">
        <f t="shared" si="8"/>
        <v>0.00004630966147</v>
      </c>
      <c r="AL318" s="11">
        <f t="shared" si="9"/>
        <v>-3.033191514</v>
      </c>
      <c r="AM318" s="13">
        <f t="shared" si="10"/>
        <v>0.001209909884</v>
      </c>
      <c r="AN318" s="14">
        <f t="shared" si="11"/>
        <v>11.07469994</v>
      </c>
      <c r="AO318" s="14">
        <f t="shared" si="12"/>
        <v>1122000</v>
      </c>
      <c r="AP318" s="15">
        <f t="shared" si="13"/>
        <v>818064</v>
      </c>
      <c r="AQ318" s="16">
        <f t="shared" si="14"/>
        <v>73867.82528</v>
      </c>
      <c r="AR318" s="11">
        <f t="shared" si="15"/>
        <v>1</v>
      </c>
    </row>
    <row r="319">
      <c r="A319" s="1" t="s">
        <v>44</v>
      </c>
      <c r="B319" s="1" t="s">
        <v>466</v>
      </c>
      <c r="C319" s="1">
        <v>1.24170767729247E14</v>
      </c>
      <c r="D319" s="1" t="s">
        <v>46</v>
      </c>
      <c r="E319" s="1" t="s">
        <v>47</v>
      </c>
      <c r="F319" s="1" t="s">
        <v>394</v>
      </c>
      <c r="G319" s="1">
        <v>43560.0</v>
      </c>
      <c r="H319" s="1">
        <v>43804.0</v>
      </c>
      <c r="I319" s="1">
        <v>3.0</v>
      </c>
      <c r="J319" s="1" t="s">
        <v>49</v>
      </c>
      <c r="K319" s="1">
        <v>201942.0</v>
      </c>
      <c r="L319" s="2">
        <v>43752.0</v>
      </c>
      <c r="M319" s="2">
        <v>43758.0</v>
      </c>
      <c r="N319" s="2">
        <v>43752.0</v>
      </c>
      <c r="O319" s="2">
        <v>43758.0</v>
      </c>
      <c r="P319" s="1">
        <v>1.0</v>
      </c>
      <c r="Q319" s="1">
        <v>18932.0</v>
      </c>
      <c r="R319" s="10">
        <f t="shared" si="1"/>
        <v>0.2206321089</v>
      </c>
      <c r="S319" s="11">
        <f t="shared" si="2"/>
        <v>13.89982286</v>
      </c>
      <c r="T319" s="1">
        <v>18.83</v>
      </c>
      <c r="U319" s="1">
        <v>1.0</v>
      </c>
      <c r="V319" s="1">
        <v>21.13</v>
      </c>
      <c r="W319" s="1">
        <v>85808.0</v>
      </c>
      <c r="X319" s="1">
        <v>1032.36</v>
      </c>
      <c r="Y319" s="1">
        <v>63.0</v>
      </c>
      <c r="Z319" s="1">
        <v>4429.92999999999</v>
      </c>
      <c r="AA319" s="1">
        <v>63.0</v>
      </c>
      <c r="AB319" s="1">
        <v>58.467568138497</v>
      </c>
      <c r="AC319" s="1">
        <v>4429.92999999999</v>
      </c>
      <c r="AD319" s="1">
        <v>4111.22593847257</v>
      </c>
      <c r="AE319" s="1" t="s">
        <v>50</v>
      </c>
      <c r="AF319" s="11">
        <f t="shared" si="3"/>
        <v>0.0007341972776</v>
      </c>
      <c r="AG319" s="11">
        <f t="shared" si="4"/>
        <v>0.00005282062117</v>
      </c>
      <c r="AH319" s="10">
        <f t="shared" si="5"/>
        <v>4.532431861</v>
      </c>
      <c r="AI319" s="12">
        <f t="shared" si="6"/>
        <v>0.9280566371</v>
      </c>
      <c r="AJ319" s="11">
        <f t="shared" si="7"/>
        <v>0.00009246619946</v>
      </c>
      <c r="AK319" s="11">
        <f t="shared" si="8"/>
        <v>0.00005281922614</v>
      </c>
      <c r="AL319" s="11">
        <f t="shared" si="9"/>
        <v>-6.398574604</v>
      </c>
      <c r="AM319" s="13">
        <f t="shared" si="10"/>
        <v>0</v>
      </c>
      <c r="AN319" s="14">
        <f t="shared" si="11"/>
        <v>13.89982286</v>
      </c>
      <c r="AO319" s="14">
        <f t="shared" si="12"/>
        <v>1192716</v>
      </c>
      <c r="AP319" s="15">
        <f t="shared" si="13"/>
        <v>1106908</v>
      </c>
      <c r="AQ319" s="16">
        <f t="shared" si="14"/>
        <v>79634.68392</v>
      </c>
      <c r="AR319" s="11">
        <f t="shared" si="15"/>
        <v>1</v>
      </c>
    </row>
    <row r="320">
      <c r="A320" s="1" t="s">
        <v>53</v>
      </c>
      <c r="B320" s="1" t="s">
        <v>467</v>
      </c>
      <c r="C320" s="1">
        <v>1.24170767729247E14</v>
      </c>
      <c r="D320" s="1" t="s">
        <v>46</v>
      </c>
      <c r="E320" s="1" t="s">
        <v>55</v>
      </c>
      <c r="F320" s="1" t="s">
        <v>56</v>
      </c>
      <c r="G320" s="1">
        <v>43560.0</v>
      </c>
      <c r="H320" s="1">
        <v>43804.0</v>
      </c>
      <c r="I320" s="1">
        <v>3.0</v>
      </c>
      <c r="J320" s="1" t="s">
        <v>49</v>
      </c>
      <c r="K320" s="1">
        <v>201942.0</v>
      </c>
      <c r="L320" s="2">
        <v>43752.0</v>
      </c>
      <c r="M320" s="2">
        <v>43758.0</v>
      </c>
      <c r="N320" s="2">
        <v>43752.0</v>
      </c>
      <c r="O320" s="2">
        <v>43758.0</v>
      </c>
      <c r="P320" s="1">
        <v>1.0</v>
      </c>
      <c r="Q320" s="1">
        <v>2325.0</v>
      </c>
      <c r="R320" s="10">
        <f t="shared" si="1"/>
        <v>0.05154753459</v>
      </c>
      <c r="S320" s="11">
        <f t="shared" si="2"/>
        <v>9.897126641</v>
      </c>
      <c r="T320" s="1">
        <v>7.96</v>
      </c>
      <c r="U320" s="1">
        <v>10.0</v>
      </c>
      <c r="V320" s="1">
        <v>599.18</v>
      </c>
      <c r="W320" s="1">
        <v>45104.0</v>
      </c>
      <c r="X320" s="1">
        <v>1915.6</v>
      </c>
      <c r="Y320" s="1">
        <v>192.0</v>
      </c>
      <c r="Z320" s="1">
        <v>10085.12</v>
      </c>
      <c r="AA320" s="1">
        <v>192.0</v>
      </c>
      <c r="AB320" s="1">
        <v>-1.99569892473599</v>
      </c>
      <c r="AC320" s="1">
        <v>10085.12</v>
      </c>
      <c r="AD320" s="1">
        <v>-104.827412186632</v>
      </c>
      <c r="AE320" s="1" t="s">
        <v>50</v>
      </c>
      <c r="AF320" s="11">
        <f t="shared" si="3"/>
        <v>0.004256828663</v>
      </c>
      <c r="AG320" s="11">
        <f t="shared" si="4"/>
        <v>0.004301075269</v>
      </c>
      <c r="AH320" s="10">
        <f t="shared" si="5"/>
        <v>193.9956989</v>
      </c>
      <c r="AI320" s="12">
        <f t="shared" si="6"/>
        <v>-0.01039426523</v>
      </c>
      <c r="AJ320" s="11">
        <f t="shared" si="7"/>
        <v>0.000306555579</v>
      </c>
      <c r="AK320" s="11">
        <f t="shared" si="8"/>
        <v>0.001357191284</v>
      </c>
      <c r="AL320" s="11">
        <f t="shared" si="9"/>
        <v>0.03180046812</v>
      </c>
      <c r="AM320" s="13">
        <f t="shared" si="10"/>
        <v>0.5126844133</v>
      </c>
      <c r="AN320" s="14">
        <f t="shared" si="11"/>
        <v>5.047534587</v>
      </c>
      <c r="AO320" s="14">
        <f t="shared" si="12"/>
        <v>227664</v>
      </c>
      <c r="AP320" s="15">
        <f t="shared" si="13"/>
        <v>-2366.4</v>
      </c>
      <c r="AQ320" s="16">
        <f t="shared" si="14"/>
        <v>-468.8229391</v>
      </c>
      <c r="AR320" s="11" t="str">
        <f t="shared" si="15"/>
        <v/>
      </c>
    </row>
    <row r="321">
      <c r="A321" s="1" t="s">
        <v>53</v>
      </c>
      <c r="B321" s="1" t="s">
        <v>468</v>
      </c>
      <c r="C321" s="1">
        <v>1.24170767729247E14</v>
      </c>
      <c r="D321" s="1" t="s">
        <v>46</v>
      </c>
      <c r="E321" s="1" t="s">
        <v>55</v>
      </c>
      <c r="F321" s="1" t="s">
        <v>64</v>
      </c>
      <c r="G321" s="1">
        <v>43560.0</v>
      </c>
      <c r="H321" s="1">
        <v>43804.0</v>
      </c>
      <c r="I321" s="1">
        <v>3.0</v>
      </c>
      <c r="J321" s="1" t="s">
        <v>49</v>
      </c>
      <c r="K321" s="1">
        <v>201942.0</v>
      </c>
      <c r="L321" s="2">
        <v>43752.0</v>
      </c>
      <c r="M321" s="2">
        <v>43758.0</v>
      </c>
      <c r="N321" s="2">
        <v>43752.0</v>
      </c>
      <c r="O321" s="2">
        <v>43758.0</v>
      </c>
      <c r="P321" s="1">
        <v>1.0</v>
      </c>
      <c r="Q321" s="1">
        <v>5282.0</v>
      </c>
      <c r="R321" s="10">
        <f t="shared" si="1"/>
        <v>0.100770757</v>
      </c>
      <c r="S321" s="11">
        <f t="shared" si="2"/>
        <v>23.58035714</v>
      </c>
      <c r="T321" s="1">
        <v>29.61</v>
      </c>
      <c r="U321" s="1">
        <v>6.0</v>
      </c>
      <c r="V321" s="1">
        <v>633.47</v>
      </c>
      <c r="W321" s="1">
        <v>52416.0</v>
      </c>
      <c r="X321" s="1">
        <v>4629.3</v>
      </c>
      <c r="Y321" s="1">
        <v>234.0</v>
      </c>
      <c r="Z321" s="1">
        <v>14786.1</v>
      </c>
      <c r="AA321" s="1">
        <v>234.0</v>
      </c>
      <c r="AB321" s="1">
        <v>174.458917076652</v>
      </c>
      <c r="AC321" s="1">
        <v>14786.1</v>
      </c>
      <c r="AD321" s="1">
        <v>11023.7905717396</v>
      </c>
      <c r="AE321" s="1" t="s">
        <v>50</v>
      </c>
      <c r="AF321" s="11">
        <f t="shared" si="3"/>
        <v>0.004464285714</v>
      </c>
      <c r="AG321" s="11">
        <f t="shared" si="4"/>
        <v>0.001135933359</v>
      </c>
      <c r="AH321" s="10">
        <f t="shared" si="5"/>
        <v>59.54108292</v>
      </c>
      <c r="AI321" s="12">
        <f t="shared" si="6"/>
        <v>0.7455509277</v>
      </c>
      <c r="AJ321" s="11">
        <f t="shared" si="7"/>
        <v>0.0002911873307</v>
      </c>
      <c r="AK321" s="11">
        <f t="shared" si="8"/>
        <v>0.0004634793864</v>
      </c>
      <c r="AL321" s="11">
        <f t="shared" si="9"/>
        <v>-6.080734906</v>
      </c>
      <c r="AM321" s="13">
        <f t="shared" si="10"/>
        <v>0.0000000005981644069</v>
      </c>
      <c r="AN321" s="14">
        <f t="shared" si="11"/>
        <v>23.58035714</v>
      </c>
      <c r="AO321" s="14">
        <f t="shared" si="12"/>
        <v>1235988</v>
      </c>
      <c r="AP321" s="15">
        <f t="shared" si="13"/>
        <v>921492</v>
      </c>
      <c r="AQ321" s="16">
        <f t="shared" si="14"/>
        <v>39078.79743</v>
      </c>
      <c r="AR321" s="11">
        <f t="shared" si="15"/>
        <v>1</v>
      </c>
    </row>
    <row r="322">
      <c r="A322" s="1" t="s">
        <v>44</v>
      </c>
      <c r="B322" s="1" t="s">
        <v>469</v>
      </c>
      <c r="C322" s="1">
        <v>1.24170767729247E14</v>
      </c>
      <c r="D322" s="1" t="s">
        <v>46</v>
      </c>
      <c r="E322" s="1" t="s">
        <v>47</v>
      </c>
      <c r="F322" s="1" t="s">
        <v>362</v>
      </c>
      <c r="G322" s="1">
        <v>43560.0</v>
      </c>
      <c r="H322" s="1">
        <v>43804.0</v>
      </c>
      <c r="I322" s="1">
        <v>3.0</v>
      </c>
      <c r="J322" s="1" t="s">
        <v>49</v>
      </c>
      <c r="K322" s="1">
        <v>201942.0</v>
      </c>
      <c r="L322" s="2">
        <v>43752.0</v>
      </c>
      <c r="M322" s="2">
        <v>43758.0</v>
      </c>
      <c r="N322" s="2">
        <v>43752.0</v>
      </c>
      <c r="O322" s="2">
        <v>43758.0</v>
      </c>
      <c r="P322" s="1">
        <v>1.0</v>
      </c>
      <c r="Q322" s="1">
        <v>4.0</v>
      </c>
      <c r="R322" s="10">
        <f t="shared" si="1"/>
        <v>0.02366863905</v>
      </c>
      <c r="S322" s="11">
        <f t="shared" si="2"/>
        <v>0.04733727811</v>
      </c>
      <c r="T322" s="1">
        <v>0.02</v>
      </c>
      <c r="U322" s="1">
        <v>0.0</v>
      </c>
      <c r="V322" s="1">
        <v>0.0</v>
      </c>
      <c r="W322" s="1">
        <v>169.0</v>
      </c>
      <c r="X322" s="1">
        <v>3.92</v>
      </c>
      <c r="Y322" s="1">
        <v>2.0</v>
      </c>
      <c r="Z322" s="1">
        <v>108.14</v>
      </c>
      <c r="AA322" s="1">
        <v>2.0</v>
      </c>
      <c r="AB322" s="1">
        <v>2.0</v>
      </c>
      <c r="AC322" s="1">
        <v>108.14</v>
      </c>
      <c r="AD322" s="1">
        <v>108.14</v>
      </c>
      <c r="AE322" s="1" t="s">
        <v>50</v>
      </c>
      <c r="AF322" s="11">
        <f t="shared" si="3"/>
        <v>0.01183431953</v>
      </c>
      <c r="AG322" s="11">
        <f t="shared" si="4"/>
        <v>0</v>
      </c>
      <c r="AH322" s="10">
        <f t="shared" si="5"/>
        <v>0</v>
      </c>
      <c r="AI322" s="12">
        <f t="shared" si="6"/>
        <v>1</v>
      </c>
      <c r="AJ322" s="11">
        <f t="shared" si="7"/>
        <v>0.008318464671</v>
      </c>
      <c r="AK322" s="11">
        <f t="shared" si="8"/>
        <v>0</v>
      </c>
      <c r="AL322" s="11">
        <f t="shared" si="9"/>
        <v>-1.422656703</v>
      </c>
      <c r="AM322" s="13">
        <f t="shared" si="10"/>
        <v>0.5</v>
      </c>
      <c r="AN322" s="14">
        <f t="shared" si="11"/>
        <v>0.02366863905</v>
      </c>
      <c r="AO322" s="14">
        <f t="shared" si="12"/>
        <v>4</v>
      </c>
      <c r="AP322" s="15">
        <f t="shared" si="13"/>
        <v>4</v>
      </c>
      <c r="AQ322" s="16">
        <f t="shared" si="14"/>
        <v>169</v>
      </c>
      <c r="AR322" s="11" t="str">
        <f t="shared" si="15"/>
        <v/>
      </c>
    </row>
    <row r="323">
      <c r="A323" s="1" t="s">
        <v>116</v>
      </c>
      <c r="B323" s="1" t="s">
        <v>470</v>
      </c>
      <c r="C323" s="1">
        <v>1.24170767729247E14</v>
      </c>
      <c r="D323" s="1" t="s">
        <v>46</v>
      </c>
      <c r="E323" s="1" t="s">
        <v>118</v>
      </c>
      <c r="F323" s="1" t="s">
        <v>95</v>
      </c>
      <c r="G323" s="1">
        <v>43560.0</v>
      </c>
      <c r="H323" s="1">
        <v>43804.0</v>
      </c>
      <c r="I323" s="1">
        <v>3.0</v>
      </c>
      <c r="J323" s="1" t="s">
        <v>49</v>
      </c>
      <c r="K323" s="1">
        <v>201942.0</v>
      </c>
      <c r="L323" s="2">
        <v>43752.0</v>
      </c>
      <c r="M323" s="2">
        <v>43758.0</v>
      </c>
      <c r="N323" s="2">
        <v>43752.0</v>
      </c>
      <c r="O323" s="2">
        <v>43758.0</v>
      </c>
      <c r="P323" s="1">
        <v>1.0</v>
      </c>
      <c r="Q323" s="1">
        <v>194208.0</v>
      </c>
      <c r="R323" s="10">
        <f t="shared" si="1"/>
        <v>0.2031664201</v>
      </c>
      <c r="S323" s="11">
        <f t="shared" si="2"/>
        <v>339.2879216</v>
      </c>
      <c r="T323" s="1">
        <v>318.41</v>
      </c>
      <c r="U323" s="1">
        <v>54.0</v>
      </c>
      <c r="V323" s="1">
        <v>3018.94</v>
      </c>
      <c r="W323" s="1">
        <v>955906.0</v>
      </c>
      <c r="X323" s="1">
        <v>31436.91</v>
      </c>
      <c r="Y323" s="1">
        <v>1670.0</v>
      </c>
      <c r="Z323" s="1">
        <v>103181.94</v>
      </c>
      <c r="AA323" s="1">
        <v>1670.0</v>
      </c>
      <c r="AB323" s="1">
        <v>1404.20804498069</v>
      </c>
      <c r="AC323" s="1">
        <v>103181.94</v>
      </c>
      <c r="AD323" s="1">
        <v>86759.8264938412</v>
      </c>
      <c r="AE323" s="1" t="s">
        <v>50</v>
      </c>
      <c r="AF323" s="11">
        <f t="shared" si="3"/>
        <v>0.001747033704</v>
      </c>
      <c r="AG323" s="11">
        <f t="shared" si="4"/>
        <v>0.0002780523974</v>
      </c>
      <c r="AH323" s="10">
        <f t="shared" si="5"/>
        <v>265.791955</v>
      </c>
      <c r="AI323" s="12">
        <f t="shared" si="6"/>
        <v>0.8408431407</v>
      </c>
      <c r="AJ323" s="11">
        <f t="shared" si="7"/>
        <v>0.00004271332229</v>
      </c>
      <c r="AK323" s="11">
        <f t="shared" si="8"/>
        <v>0.00003783287778</v>
      </c>
      <c r="AL323" s="11">
        <f t="shared" si="9"/>
        <v>-25.7448545</v>
      </c>
      <c r="AM323" s="13">
        <f t="shared" si="10"/>
        <v>0</v>
      </c>
      <c r="AN323" s="14">
        <f t="shared" si="11"/>
        <v>339.2879216</v>
      </c>
      <c r="AO323" s="14">
        <f t="shared" si="12"/>
        <v>324327360</v>
      </c>
      <c r="AP323" s="15">
        <f t="shared" si="13"/>
        <v>272708436</v>
      </c>
      <c r="AQ323" s="16">
        <f t="shared" si="14"/>
        <v>803767.0033</v>
      </c>
      <c r="AR323" s="11">
        <f t="shared" si="15"/>
        <v>1</v>
      </c>
    </row>
    <row r="324">
      <c r="A324" s="1" t="s">
        <v>53</v>
      </c>
      <c r="B324" s="1" t="s">
        <v>471</v>
      </c>
      <c r="C324" s="1">
        <v>1.24170767729247E14</v>
      </c>
      <c r="D324" s="1" t="s">
        <v>46</v>
      </c>
      <c r="E324" s="1" t="s">
        <v>55</v>
      </c>
      <c r="F324" s="1" t="s">
        <v>472</v>
      </c>
      <c r="G324" s="1">
        <v>43560.0</v>
      </c>
      <c r="H324" s="1">
        <v>43804.0</v>
      </c>
      <c r="I324" s="1">
        <v>3.0</v>
      </c>
      <c r="J324" s="1" t="s">
        <v>49</v>
      </c>
      <c r="K324" s="1">
        <v>201942.0</v>
      </c>
      <c r="L324" s="2">
        <v>43752.0</v>
      </c>
      <c r="M324" s="2">
        <v>43758.0</v>
      </c>
      <c r="N324" s="2">
        <v>43752.0</v>
      </c>
      <c r="O324" s="2">
        <v>43758.0</v>
      </c>
      <c r="P324" s="1">
        <v>1.0</v>
      </c>
      <c r="Q324" s="1">
        <v>3581.0</v>
      </c>
      <c r="R324" s="10">
        <f t="shared" si="1"/>
        <v>0.08639741363</v>
      </c>
      <c r="S324" s="11">
        <f t="shared" si="2"/>
        <v>5.875024127</v>
      </c>
      <c r="T324" s="1">
        <v>5.85999999999999</v>
      </c>
      <c r="U324" s="1">
        <v>1.0</v>
      </c>
      <c r="V324" s="1">
        <v>0.0</v>
      </c>
      <c r="W324" s="1">
        <v>41448.0</v>
      </c>
      <c r="X324" s="1">
        <v>699.75</v>
      </c>
      <c r="Y324" s="1">
        <v>68.0</v>
      </c>
      <c r="Z324" s="1">
        <v>3006.65</v>
      </c>
      <c r="AA324" s="1">
        <v>68.0</v>
      </c>
      <c r="AB324" s="1">
        <v>56.42557944706</v>
      </c>
      <c r="AC324" s="1">
        <v>3006.65</v>
      </c>
      <c r="AD324" s="1">
        <v>2494.88188888974</v>
      </c>
      <c r="AE324" s="1" t="s">
        <v>50</v>
      </c>
      <c r="AF324" s="11">
        <f t="shared" si="3"/>
        <v>0.001640609921</v>
      </c>
      <c r="AG324" s="11">
        <f t="shared" si="4"/>
        <v>0.0002792516057</v>
      </c>
      <c r="AH324" s="10">
        <f t="shared" si="5"/>
        <v>11.57442055</v>
      </c>
      <c r="AI324" s="12">
        <f t="shared" si="6"/>
        <v>0.829787933</v>
      </c>
      <c r="AJ324" s="11">
        <f t="shared" si="7"/>
        <v>0.000198789907</v>
      </c>
      <c r="AK324" s="11">
        <f t="shared" si="8"/>
        <v>0.0002792126122</v>
      </c>
      <c r="AL324" s="11">
        <f t="shared" si="9"/>
        <v>-3.971877278</v>
      </c>
      <c r="AM324" s="13">
        <f t="shared" si="10"/>
        <v>0.00003565422752</v>
      </c>
      <c r="AN324" s="14">
        <f t="shared" si="11"/>
        <v>5.875024127</v>
      </c>
      <c r="AO324" s="14">
        <f t="shared" si="12"/>
        <v>243508</v>
      </c>
      <c r="AP324" s="15">
        <f t="shared" si="13"/>
        <v>202060</v>
      </c>
      <c r="AQ324" s="16">
        <f t="shared" si="14"/>
        <v>34393.05025</v>
      </c>
      <c r="AR324" s="11">
        <f t="shared" si="15"/>
        <v>1</v>
      </c>
    </row>
    <row r="325">
      <c r="A325" s="1" t="s">
        <v>44</v>
      </c>
      <c r="B325" s="1" t="s">
        <v>473</v>
      </c>
      <c r="C325" s="1">
        <v>1.24170767729247E14</v>
      </c>
      <c r="D325" s="1" t="s">
        <v>46</v>
      </c>
      <c r="E325" s="1" t="s">
        <v>47</v>
      </c>
      <c r="F325" s="1" t="s">
        <v>375</v>
      </c>
      <c r="G325" s="1">
        <v>43560.0</v>
      </c>
      <c r="H325" s="1">
        <v>43804.0</v>
      </c>
      <c r="I325" s="1">
        <v>3.0</v>
      </c>
      <c r="J325" s="1" t="s">
        <v>49</v>
      </c>
      <c r="K325" s="1">
        <v>201942.0</v>
      </c>
      <c r="L325" s="2">
        <v>43752.0</v>
      </c>
      <c r="M325" s="2">
        <v>43758.0</v>
      </c>
      <c r="N325" s="2">
        <v>43752.0</v>
      </c>
      <c r="O325" s="2">
        <v>43758.0</v>
      </c>
      <c r="P325" s="1">
        <v>1.0</v>
      </c>
      <c r="Q325" s="1">
        <v>20333.0</v>
      </c>
      <c r="R325" s="10">
        <f t="shared" si="1"/>
        <v>0.2024231443</v>
      </c>
      <c r="S325" s="11">
        <f t="shared" si="2"/>
        <v>12.3478118</v>
      </c>
      <c r="T325" s="1">
        <v>26.77</v>
      </c>
      <c r="U325" s="1">
        <v>1.0</v>
      </c>
      <c r="V325" s="1">
        <v>50.99</v>
      </c>
      <c r="W325" s="1">
        <v>100448.0</v>
      </c>
      <c r="X325" s="1">
        <v>1128.71</v>
      </c>
      <c r="Y325" s="1">
        <v>61.0</v>
      </c>
      <c r="Z325" s="1">
        <v>5576.4</v>
      </c>
      <c r="AA325" s="1">
        <v>61.0</v>
      </c>
      <c r="AB325" s="1">
        <v>56.059853440203</v>
      </c>
      <c r="AC325" s="1">
        <v>5576.4</v>
      </c>
      <c r="AD325" s="1">
        <v>5124.78961842537</v>
      </c>
      <c r="AE325" s="1" t="s">
        <v>50</v>
      </c>
      <c r="AF325" s="11">
        <f t="shared" si="3"/>
        <v>0.0006072793883</v>
      </c>
      <c r="AG325" s="11">
        <f t="shared" si="4"/>
        <v>0.00004918113412</v>
      </c>
      <c r="AH325" s="10">
        <f t="shared" si="5"/>
        <v>4.94014656</v>
      </c>
      <c r="AI325" s="12">
        <f t="shared" si="6"/>
        <v>0.9190139908</v>
      </c>
      <c r="AJ325" s="11">
        <f t="shared" si="7"/>
        <v>0.0000777305453</v>
      </c>
      <c r="AK325" s="11">
        <f t="shared" si="8"/>
        <v>0.00004917992471</v>
      </c>
      <c r="AL325" s="11">
        <f t="shared" si="9"/>
        <v>-6.067467343</v>
      </c>
      <c r="AM325" s="13">
        <f t="shared" si="10"/>
        <v>0.0000000006497153926</v>
      </c>
      <c r="AN325" s="14">
        <f t="shared" si="11"/>
        <v>12.3478118</v>
      </c>
      <c r="AO325" s="14">
        <f t="shared" si="12"/>
        <v>1240313</v>
      </c>
      <c r="AP325" s="15">
        <f t="shared" si="13"/>
        <v>1139865</v>
      </c>
      <c r="AQ325" s="16">
        <f t="shared" si="14"/>
        <v>92313.11735</v>
      </c>
      <c r="AR325" s="11">
        <f t="shared" si="15"/>
        <v>1</v>
      </c>
    </row>
    <row r="326">
      <c r="A326" s="1" t="s">
        <v>53</v>
      </c>
      <c r="B326" s="1" t="s">
        <v>474</v>
      </c>
      <c r="C326" s="1">
        <v>1.24170767729247E14</v>
      </c>
      <c r="D326" s="1" t="s">
        <v>46</v>
      </c>
      <c r="E326" s="1" t="s">
        <v>55</v>
      </c>
      <c r="F326" s="1" t="s">
        <v>398</v>
      </c>
      <c r="G326" s="1">
        <v>43560.0</v>
      </c>
      <c r="H326" s="1">
        <v>43804.0</v>
      </c>
      <c r="I326" s="1">
        <v>3.0</v>
      </c>
      <c r="J326" s="1" t="s">
        <v>49</v>
      </c>
      <c r="K326" s="1">
        <v>201942.0</v>
      </c>
      <c r="L326" s="2">
        <v>43752.0</v>
      </c>
      <c r="M326" s="2">
        <v>43758.0</v>
      </c>
      <c r="N326" s="2">
        <v>43752.0</v>
      </c>
      <c r="O326" s="2">
        <v>43758.0</v>
      </c>
      <c r="P326" s="1">
        <v>1.0</v>
      </c>
      <c r="Q326" s="1">
        <v>6688.0</v>
      </c>
      <c r="R326" s="10">
        <f t="shared" si="1"/>
        <v>0.1123353937</v>
      </c>
      <c r="S326" s="11">
        <f t="shared" si="2"/>
        <v>19.54635851</v>
      </c>
      <c r="T326" s="1">
        <v>23.0899999999999</v>
      </c>
      <c r="U326" s="1">
        <v>11.0</v>
      </c>
      <c r="V326" s="1">
        <v>503.84</v>
      </c>
      <c r="W326" s="1">
        <v>59536.0</v>
      </c>
      <c r="X326" s="1">
        <v>2581.18999999999</v>
      </c>
      <c r="Y326" s="1">
        <v>174.0</v>
      </c>
      <c r="Z326" s="1">
        <v>10375.78</v>
      </c>
      <c r="AA326" s="1">
        <v>174.0</v>
      </c>
      <c r="AB326" s="1">
        <v>76.078947368322</v>
      </c>
      <c r="AC326" s="1">
        <v>10375.78</v>
      </c>
      <c r="AD326" s="1">
        <v>4536.65758922579</v>
      </c>
      <c r="AE326" s="1" t="s">
        <v>50</v>
      </c>
      <c r="AF326" s="11">
        <f t="shared" si="3"/>
        <v>0.002922601451</v>
      </c>
      <c r="AG326" s="11">
        <f t="shared" si="4"/>
        <v>0.001644736842</v>
      </c>
      <c r="AH326" s="10">
        <f t="shared" si="5"/>
        <v>97.92105263</v>
      </c>
      <c r="AI326" s="12">
        <f t="shared" si="6"/>
        <v>0.4372353297</v>
      </c>
      <c r="AJ326" s="11">
        <f t="shared" si="7"/>
        <v>0.0002212378388</v>
      </c>
      <c r="AK326" s="11">
        <f t="shared" si="8"/>
        <v>0.0004954988308</v>
      </c>
      <c r="AL326" s="11">
        <f t="shared" si="9"/>
        <v>-2.354874681</v>
      </c>
      <c r="AM326" s="13">
        <f t="shared" si="10"/>
        <v>0.009264476683</v>
      </c>
      <c r="AN326" s="14">
        <f t="shared" si="11"/>
        <v>19.35089492</v>
      </c>
      <c r="AO326" s="14">
        <f t="shared" si="12"/>
        <v>1152074.88</v>
      </c>
      <c r="AP326" s="15">
        <f t="shared" si="13"/>
        <v>503727.84</v>
      </c>
      <c r="AQ326" s="16">
        <f t="shared" si="14"/>
        <v>26031.24259</v>
      </c>
      <c r="AR326" s="11">
        <f t="shared" si="15"/>
        <v>0.99</v>
      </c>
    </row>
    <row r="327">
      <c r="A327" s="1" t="s">
        <v>44</v>
      </c>
      <c r="B327" s="1" t="s">
        <v>475</v>
      </c>
      <c r="C327" s="1">
        <v>1.24170767729247E14</v>
      </c>
      <c r="D327" s="1" t="s">
        <v>46</v>
      </c>
      <c r="E327" s="1" t="s">
        <v>47</v>
      </c>
      <c r="F327" s="1" t="s">
        <v>476</v>
      </c>
      <c r="G327" s="1">
        <v>43560.0</v>
      </c>
      <c r="H327" s="1">
        <v>43804.0</v>
      </c>
      <c r="I327" s="1">
        <v>3.0</v>
      </c>
      <c r="J327" s="1" t="s">
        <v>49</v>
      </c>
      <c r="K327" s="1">
        <v>201942.0</v>
      </c>
      <c r="L327" s="2">
        <v>43752.0</v>
      </c>
      <c r="M327" s="2">
        <v>43758.0</v>
      </c>
      <c r="N327" s="2">
        <v>43752.0</v>
      </c>
      <c r="O327" s="2">
        <v>43758.0</v>
      </c>
      <c r="P327" s="1">
        <v>1.0</v>
      </c>
      <c r="Q327" s="1">
        <v>2498.0</v>
      </c>
      <c r="R327" s="10">
        <f t="shared" si="1"/>
        <v>0.07143674216</v>
      </c>
      <c r="S327" s="11">
        <f t="shared" si="2"/>
        <v>2.786032944</v>
      </c>
      <c r="T327" s="1">
        <v>3.51</v>
      </c>
      <c r="U327" s="1">
        <v>0.0</v>
      </c>
      <c r="V327" s="1">
        <v>0.0</v>
      </c>
      <c r="W327" s="1">
        <v>34968.0</v>
      </c>
      <c r="X327" s="1">
        <v>517.03</v>
      </c>
      <c r="Y327" s="1">
        <v>39.0</v>
      </c>
      <c r="Z327" s="1">
        <v>1616.16</v>
      </c>
      <c r="AA327" s="1">
        <v>39.0</v>
      </c>
      <c r="AB327" s="1">
        <v>39.0</v>
      </c>
      <c r="AC327" s="1">
        <v>1616.16</v>
      </c>
      <c r="AD327" s="1">
        <v>1616.16</v>
      </c>
      <c r="AE327" s="1" t="s">
        <v>50</v>
      </c>
      <c r="AF327" s="11">
        <f t="shared" si="3"/>
        <v>0.001115305422</v>
      </c>
      <c r="AG327" s="11">
        <f t="shared" si="4"/>
        <v>0</v>
      </c>
      <c r="AH327" s="10">
        <f t="shared" si="5"/>
        <v>0</v>
      </c>
      <c r="AI327" s="12">
        <f t="shared" si="6"/>
        <v>1</v>
      </c>
      <c r="AJ327" s="11">
        <f t="shared" si="7"/>
        <v>0.0001784921782</v>
      </c>
      <c r="AK327" s="11">
        <f t="shared" si="8"/>
        <v>0</v>
      </c>
      <c r="AL327" s="11">
        <f t="shared" si="9"/>
        <v>-6.248483454</v>
      </c>
      <c r="AM327" s="13">
        <f t="shared" si="10"/>
        <v>0.5</v>
      </c>
      <c r="AN327" s="14">
        <f t="shared" si="11"/>
        <v>1.393016472</v>
      </c>
      <c r="AO327" s="14">
        <f t="shared" si="12"/>
        <v>48711</v>
      </c>
      <c r="AP327" s="15">
        <f t="shared" si="13"/>
        <v>48711</v>
      </c>
      <c r="AQ327" s="16">
        <f t="shared" si="14"/>
        <v>34968</v>
      </c>
      <c r="AR327" s="11" t="str">
        <f t="shared" si="15"/>
        <v/>
      </c>
    </row>
    <row r="328">
      <c r="A328" s="1" t="s">
        <v>116</v>
      </c>
      <c r="B328" s="1" t="s">
        <v>477</v>
      </c>
      <c r="C328" s="1">
        <v>1.24170767729247E14</v>
      </c>
      <c r="D328" s="1" t="s">
        <v>46</v>
      </c>
      <c r="E328" s="1" t="s">
        <v>118</v>
      </c>
      <c r="F328" s="1" t="s">
        <v>358</v>
      </c>
      <c r="G328" s="1">
        <v>43560.0</v>
      </c>
      <c r="H328" s="1">
        <v>43804.0</v>
      </c>
      <c r="I328" s="1">
        <v>3.0</v>
      </c>
      <c r="J328" s="1" t="s">
        <v>49</v>
      </c>
      <c r="K328" s="1">
        <v>201942.0</v>
      </c>
      <c r="L328" s="2">
        <v>43752.0</v>
      </c>
      <c r="M328" s="2">
        <v>43758.0</v>
      </c>
      <c r="N328" s="2">
        <v>43752.0</v>
      </c>
      <c r="O328" s="2">
        <v>43758.0</v>
      </c>
      <c r="P328" s="1">
        <v>1.0</v>
      </c>
      <c r="Q328" s="1">
        <v>9238.0</v>
      </c>
      <c r="R328" s="10">
        <f t="shared" si="1"/>
        <v>0.07941884457</v>
      </c>
      <c r="S328" s="11">
        <f t="shared" si="2"/>
        <v>23.03146492</v>
      </c>
      <c r="T328" s="1">
        <v>25.11</v>
      </c>
      <c r="U328" s="1">
        <v>11.0</v>
      </c>
      <c r="V328" s="1">
        <v>707.319999999999</v>
      </c>
      <c r="W328" s="1">
        <v>116320.0</v>
      </c>
      <c r="X328" s="1">
        <v>4189.59</v>
      </c>
      <c r="Y328" s="1">
        <v>290.0</v>
      </c>
      <c r="Z328" s="1">
        <v>19020.56</v>
      </c>
      <c r="AA328" s="1">
        <v>290.0</v>
      </c>
      <c r="AB328" s="1">
        <v>151.493829833139</v>
      </c>
      <c r="AC328" s="1">
        <v>19020.56</v>
      </c>
      <c r="AD328" s="1">
        <v>9936.19820679665</v>
      </c>
      <c r="AE328" s="1" t="s">
        <v>50</v>
      </c>
      <c r="AF328" s="11">
        <f t="shared" si="3"/>
        <v>0.002493122421</v>
      </c>
      <c r="AG328" s="11">
        <f t="shared" si="4"/>
        <v>0.001190733925</v>
      </c>
      <c r="AH328" s="10">
        <f t="shared" si="5"/>
        <v>138.5061702</v>
      </c>
      <c r="AI328" s="12">
        <f t="shared" si="6"/>
        <v>0.5223925167</v>
      </c>
      <c r="AJ328" s="11">
        <f t="shared" si="7"/>
        <v>0.0001462185776</v>
      </c>
      <c r="AK328" s="11">
        <f t="shared" si="8"/>
        <v>0.0003588059746</v>
      </c>
      <c r="AL328" s="11">
        <f t="shared" si="9"/>
        <v>-3.361390431</v>
      </c>
      <c r="AM328" s="13">
        <f t="shared" si="10"/>
        <v>0.0003877555931</v>
      </c>
      <c r="AN328" s="14">
        <f t="shared" si="11"/>
        <v>23.03146492</v>
      </c>
      <c r="AO328" s="14">
        <f t="shared" si="12"/>
        <v>2679020</v>
      </c>
      <c r="AP328" s="15">
        <f t="shared" si="13"/>
        <v>1399500</v>
      </c>
      <c r="AQ328" s="16">
        <f t="shared" si="14"/>
        <v>60764.69754</v>
      </c>
      <c r="AR328" s="11">
        <f t="shared" si="15"/>
        <v>1</v>
      </c>
    </row>
    <row r="329">
      <c r="A329" s="1" t="s">
        <v>44</v>
      </c>
      <c r="B329" s="1" t="s">
        <v>478</v>
      </c>
      <c r="C329" s="1">
        <v>1.24170767729247E14</v>
      </c>
      <c r="D329" s="1" t="s">
        <v>46</v>
      </c>
      <c r="E329" s="1" t="s">
        <v>47</v>
      </c>
      <c r="F329" s="1" t="s">
        <v>327</v>
      </c>
      <c r="G329" s="1">
        <v>43560.0</v>
      </c>
      <c r="H329" s="1">
        <v>43804.0</v>
      </c>
      <c r="I329" s="1">
        <v>3.0</v>
      </c>
      <c r="J329" s="1" t="s">
        <v>49</v>
      </c>
      <c r="K329" s="1">
        <v>201942.0</v>
      </c>
      <c r="L329" s="2">
        <v>43752.0</v>
      </c>
      <c r="M329" s="2">
        <v>43758.0</v>
      </c>
      <c r="N329" s="2">
        <v>43752.0</v>
      </c>
      <c r="O329" s="2">
        <v>43758.0</v>
      </c>
      <c r="P329" s="1">
        <v>1.0</v>
      </c>
      <c r="Q329" s="1">
        <v>9238.0</v>
      </c>
      <c r="R329" s="10">
        <f t="shared" si="1"/>
        <v>0.07941884457</v>
      </c>
      <c r="S329" s="11">
        <f t="shared" si="2"/>
        <v>23.03146492</v>
      </c>
      <c r="T329" s="1">
        <v>25.11</v>
      </c>
      <c r="U329" s="1">
        <v>11.0</v>
      </c>
      <c r="V329" s="1">
        <v>707.319999999999</v>
      </c>
      <c r="W329" s="1">
        <v>116320.0</v>
      </c>
      <c r="X329" s="1">
        <v>4189.59</v>
      </c>
      <c r="Y329" s="1">
        <v>290.0</v>
      </c>
      <c r="Z329" s="1">
        <v>19020.56</v>
      </c>
      <c r="AA329" s="1">
        <v>290.0</v>
      </c>
      <c r="AB329" s="1">
        <v>151.493829833139</v>
      </c>
      <c r="AC329" s="1">
        <v>19020.56</v>
      </c>
      <c r="AD329" s="1">
        <v>9936.19820679665</v>
      </c>
      <c r="AE329" s="1" t="s">
        <v>50</v>
      </c>
      <c r="AF329" s="11">
        <f t="shared" si="3"/>
        <v>0.002493122421</v>
      </c>
      <c r="AG329" s="11">
        <f t="shared" si="4"/>
        <v>0.001190733925</v>
      </c>
      <c r="AH329" s="10">
        <f t="shared" si="5"/>
        <v>138.5061702</v>
      </c>
      <c r="AI329" s="12">
        <f t="shared" si="6"/>
        <v>0.5223925167</v>
      </c>
      <c r="AJ329" s="11">
        <f t="shared" si="7"/>
        <v>0.0001462185776</v>
      </c>
      <c r="AK329" s="11">
        <f t="shared" si="8"/>
        <v>0.0003588059746</v>
      </c>
      <c r="AL329" s="11">
        <f t="shared" si="9"/>
        <v>-3.361390431</v>
      </c>
      <c r="AM329" s="13">
        <f t="shared" si="10"/>
        <v>0.0003877555931</v>
      </c>
      <c r="AN329" s="14">
        <f t="shared" si="11"/>
        <v>23.03146492</v>
      </c>
      <c r="AO329" s="14">
        <f t="shared" si="12"/>
        <v>2679020</v>
      </c>
      <c r="AP329" s="15">
        <f t="shared" si="13"/>
        <v>1399500</v>
      </c>
      <c r="AQ329" s="16">
        <f t="shared" si="14"/>
        <v>60764.69754</v>
      </c>
      <c r="AR329" s="11">
        <f t="shared" si="15"/>
        <v>1</v>
      </c>
    </row>
    <row r="330">
      <c r="A330" s="1" t="s">
        <v>44</v>
      </c>
      <c r="B330" s="1" t="s">
        <v>479</v>
      </c>
      <c r="C330" s="1">
        <v>1.24170767729247E14</v>
      </c>
      <c r="D330" s="1" t="s">
        <v>46</v>
      </c>
      <c r="E330" s="1" t="s">
        <v>47</v>
      </c>
      <c r="F330" s="1" t="s">
        <v>371</v>
      </c>
      <c r="G330" s="1">
        <v>43560.0</v>
      </c>
      <c r="H330" s="1">
        <v>43804.0</v>
      </c>
      <c r="I330" s="1">
        <v>3.0</v>
      </c>
      <c r="J330" s="1" t="s">
        <v>49</v>
      </c>
      <c r="K330" s="1">
        <v>201942.0</v>
      </c>
      <c r="L330" s="2">
        <v>43752.0</v>
      </c>
      <c r="M330" s="2">
        <v>43758.0</v>
      </c>
      <c r="N330" s="2">
        <v>43752.0</v>
      </c>
      <c r="O330" s="2">
        <v>43758.0</v>
      </c>
      <c r="P330" s="1">
        <v>1.0</v>
      </c>
      <c r="Q330" s="1">
        <v>5508.0</v>
      </c>
      <c r="R330" s="10">
        <f t="shared" si="1"/>
        <v>0.1351059655</v>
      </c>
      <c r="S330" s="11">
        <f t="shared" si="2"/>
        <v>6.349980377</v>
      </c>
      <c r="T330" s="1">
        <v>10.87</v>
      </c>
      <c r="U330" s="1">
        <v>2.0</v>
      </c>
      <c r="V330" s="1">
        <v>99.98</v>
      </c>
      <c r="W330" s="1">
        <v>40768.0</v>
      </c>
      <c r="X330" s="1">
        <v>294.41</v>
      </c>
      <c r="Y330" s="1">
        <v>47.0</v>
      </c>
      <c r="Z330" s="1">
        <v>2906.97</v>
      </c>
      <c r="AA330" s="1">
        <v>47.0</v>
      </c>
      <c r="AB330" s="1">
        <v>32.1968046477669</v>
      </c>
      <c r="AC330" s="1">
        <v>2906.97</v>
      </c>
      <c r="AD330" s="1">
        <v>1991.38606823232</v>
      </c>
      <c r="AE330" s="1" t="s">
        <v>50</v>
      </c>
      <c r="AF330" s="11">
        <f t="shared" si="3"/>
        <v>0.001152864992</v>
      </c>
      <c r="AG330" s="11">
        <f t="shared" si="4"/>
        <v>0.0003631082062</v>
      </c>
      <c r="AH330" s="10">
        <f t="shared" si="5"/>
        <v>14.80319535</v>
      </c>
      <c r="AI330" s="12">
        <f t="shared" si="6"/>
        <v>0.6850383968</v>
      </c>
      <c r="AJ330" s="11">
        <f t="shared" si="7"/>
        <v>0.0001680656799</v>
      </c>
      <c r="AK330" s="11">
        <f t="shared" si="8"/>
        <v>0.0002567096556</v>
      </c>
      <c r="AL330" s="11">
        <f t="shared" si="9"/>
        <v>-2.573905597</v>
      </c>
      <c r="AM330" s="13">
        <f t="shared" si="10"/>
        <v>0.005027885312</v>
      </c>
      <c r="AN330" s="14">
        <f t="shared" si="11"/>
        <v>6.286480573</v>
      </c>
      <c r="AO330" s="14">
        <f t="shared" si="12"/>
        <v>256287.24</v>
      </c>
      <c r="AP330" s="15">
        <f t="shared" si="13"/>
        <v>175566.6</v>
      </c>
      <c r="AQ330" s="16">
        <f t="shared" si="14"/>
        <v>27927.64536</v>
      </c>
      <c r="AR330" s="11">
        <f t="shared" si="15"/>
        <v>0.99</v>
      </c>
    </row>
    <row r="331">
      <c r="A331" s="1" t="s">
        <v>90</v>
      </c>
      <c r="B331" s="1" t="s">
        <v>480</v>
      </c>
      <c r="C331" s="1">
        <v>1.24170767729247E14</v>
      </c>
      <c r="D331" s="1" t="s">
        <v>46</v>
      </c>
      <c r="E331" s="1" t="s">
        <v>92</v>
      </c>
      <c r="F331" s="1" t="s">
        <v>115</v>
      </c>
      <c r="G331" s="1">
        <v>43560.0</v>
      </c>
      <c r="H331" s="1">
        <v>43804.0</v>
      </c>
      <c r="I331" s="1">
        <v>3.0</v>
      </c>
      <c r="J331" s="1" t="s">
        <v>49</v>
      </c>
      <c r="K331" s="1">
        <v>201942.0</v>
      </c>
      <c r="L331" s="2">
        <v>43752.0</v>
      </c>
      <c r="M331" s="2">
        <v>43758.0</v>
      </c>
      <c r="N331" s="2">
        <v>43752.0</v>
      </c>
      <c r="O331" s="2">
        <v>43758.0</v>
      </c>
      <c r="P331" s="1">
        <v>1.0</v>
      </c>
      <c r="Q331" s="1">
        <v>4020.0</v>
      </c>
      <c r="R331" s="10">
        <f t="shared" si="1"/>
        <v>0.06678628389</v>
      </c>
      <c r="S331" s="11">
        <f t="shared" si="2"/>
        <v>13.02332536</v>
      </c>
      <c r="T331" s="1">
        <v>10.91</v>
      </c>
      <c r="U331" s="1">
        <v>4.0</v>
      </c>
      <c r="V331" s="1">
        <v>195.98</v>
      </c>
      <c r="W331" s="1">
        <v>60192.0</v>
      </c>
      <c r="X331" s="1">
        <v>2280.77</v>
      </c>
      <c r="Y331" s="1">
        <v>195.0</v>
      </c>
      <c r="Z331" s="1">
        <v>10440.02</v>
      </c>
      <c r="AA331" s="1">
        <v>195.0</v>
      </c>
      <c r="AB331" s="1">
        <v>135.107462686559</v>
      </c>
      <c r="AC331" s="1">
        <v>10440.02</v>
      </c>
      <c r="AD331" s="1">
        <v>7233.45955177918</v>
      </c>
      <c r="AE331" s="1" t="s">
        <v>50</v>
      </c>
      <c r="AF331" s="11">
        <f t="shared" si="3"/>
        <v>0.003239633174</v>
      </c>
      <c r="AG331" s="11">
        <f t="shared" si="4"/>
        <v>0.0009950248756</v>
      </c>
      <c r="AH331" s="10">
        <f t="shared" si="5"/>
        <v>59.89253731</v>
      </c>
      <c r="AI331" s="12">
        <f t="shared" si="6"/>
        <v>0.692858783</v>
      </c>
      <c r="AJ331" s="11">
        <f t="shared" si="7"/>
        <v>0.0002316188561</v>
      </c>
      <c r="AK331" s="11">
        <f t="shared" si="8"/>
        <v>0.0004972648576</v>
      </c>
      <c r="AL331" s="11">
        <f t="shared" si="9"/>
        <v>-4.09180852</v>
      </c>
      <c r="AM331" s="13">
        <f t="shared" si="10"/>
        <v>0.00002140110064</v>
      </c>
      <c r="AN331" s="14">
        <f t="shared" si="11"/>
        <v>13.02332536</v>
      </c>
      <c r="AO331" s="14">
        <f t="shared" si="12"/>
        <v>783900</v>
      </c>
      <c r="AP331" s="15">
        <f t="shared" si="13"/>
        <v>543132</v>
      </c>
      <c r="AQ331" s="16">
        <f t="shared" si="14"/>
        <v>41704.55587</v>
      </c>
      <c r="AR331" s="11">
        <f t="shared" si="15"/>
        <v>1</v>
      </c>
    </row>
    <row r="332">
      <c r="A332" s="1" t="s">
        <v>90</v>
      </c>
      <c r="B332" s="1" t="s">
        <v>481</v>
      </c>
      <c r="C332" s="1">
        <v>1.24170767729247E14</v>
      </c>
      <c r="D332" s="1" t="s">
        <v>46</v>
      </c>
      <c r="E332" s="1" t="s">
        <v>92</v>
      </c>
      <c r="F332" s="1" t="s">
        <v>93</v>
      </c>
      <c r="G332" s="1">
        <v>43560.0</v>
      </c>
      <c r="H332" s="1">
        <v>43804.0</v>
      </c>
      <c r="I332" s="1">
        <v>3.0</v>
      </c>
      <c r="J332" s="1" t="s">
        <v>49</v>
      </c>
      <c r="K332" s="1">
        <v>201942.0</v>
      </c>
      <c r="L332" s="2">
        <v>43752.0</v>
      </c>
      <c r="M332" s="2">
        <v>43758.0</v>
      </c>
      <c r="N332" s="2">
        <v>43752.0</v>
      </c>
      <c r="O332" s="2">
        <v>43758.0</v>
      </c>
      <c r="P332" s="1">
        <v>1.0</v>
      </c>
      <c r="Q332" s="1">
        <v>7682.0</v>
      </c>
      <c r="R332" s="10">
        <f t="shared" si="1"/>
        <v>0.08189067031</v>
      </c>
      <c r="S332" s="11">
        <f t="shared" si="2"/>
        <v>44.13907129</v>
      </c>
      <c r="T332" s="1">
        <v>38.28</v>
      </c>
      <c r="U332" s="1">
        <v>20.0</v>
      </c>
      <c r="V332" s="1">
        <v>1429.16</v>
      </c>
      <c r="W332" s="1">
        <v>93808.0</v>
      </c>
      <c r="X332" s="1">
        <v>8713.28999999999</v>
      </c>
      <c r="Y332" s="1">
        <v>539.0</v>
      </c>
      <c r="Z332" s="1">
        <v>31641.79</v>
      </c>
      <c r="AA332" s="1">
        <v>539.0</v>
      </c>
      <c r="AB332" s="1">
        <v>294.771934391703</v>
      </c>
      <c r="AC332" s="1">
        <v>31641.79</v>
      </c>
      <c r="AD332" s="1">
        <v>17304.4742966903</v>
      </c>
      <c r="AE332" s="1" t="s">
        <v>50</v>
      </c>
      <c r="AF332" s="11">
        <f t="shared" si="3"/>
        <v>0.005745778612</v>
      </c>
      <c r="AG332" s="11">
        <f t="shared" si="4"/>
        <v>0.002603488675</v>
      </c>
      <c r="AH332" s="10">
        <f t="shared" si="5"/>
        <v>244.2280656</v>
      </c>
      <c r="AI332" s="12">
        <f t="shared" si="6"/>
        <v>0.5468867057</v>
      </c>
      <c r="AJ332" s="11">
        <f t="shared" si="7"/>
        <v>0.0002467761745</v>
      </c>
      <c r="AK332" s="11">
        <f t="shared" si="8"/>
        <v>0.0005813994511</v>
      </c>
      <c r="AL332" s="11">
        <f t="shared" si="9"/>
        <v>-4.975093875</v>
      </c>
      <c r="AM332" s="13">
        <f t="shared" si="10"/>
        <v>0.0000003260801378</v>
      </c>
      <c r="AN332" s="14">
        <f t="shared" si="11"/>
        <v>44.13907129</v>
      </c>
      <c r="AO332" s="14">
        <f t="shared" si="12"/>
        <v>4140598</v>
      </c>
      <c r="AP332" s="15">
        <f t="shared" si="13"/>
        <v>2264438</v>
      </c>
      <c r="AQ332" s="16">
        <f t="shared" si="14"/>
        <v>51302.34809</v>
      </c>
      <c r="AR332" s="11">
        <f t="shared" si="15"/>
        <v>1</v>
      </c>
    </row>
    <row r="333">
      <c r="A333" s="1" t="s">
        <v>90</v>
      </c>
      <c r="B333" s="1" t="s">
        <v>482</v>
      </c>
      <c r="C333" s="1">
        <v>1.24170767729247E14</v>
      </c>
      <c r="D333" s="1" t="s">
        <v>46</v>
      </c>
      <c r="E333" s="1" t="s">
        <v>92</v>
      </c>
      <c r="F333" s="1" t="s">
        <v>95</v>
      </c>
      <c r="G333" s="1">
        <v>43560.0</v>
      </c>
      <c r="H333" s="1">
        <v>43804.0</v>
      </c>
      <c r="I333" s="1">
        <v>3.0</v>
      </c>
      <c r="J333" s="1" t="s">
        <v>49</v>
      </c>
      <c r="K333" s="1">
        <v>201942.0</v>
      </c>
      <c r="L333" s="2">
        <v>43752.0</v>
      </c>
      <c r="M333" s="2">
        <v>43758.0</v>
      </c>
      <c r="N333" s="2">
        <v>43752.0</v>
      </c>
      <c r="O333" s="2">
        <v>43758.0</v>
      </c>
      <c r="P333" s="1">
        <v>1.0</v>
      </c>
      <c r="Q333" s="1">
        <v>199488.0</v>
      </c>
      <c r="R333" s="10">
        <f t="shared" si="1"/>
        <v>0.204849737</v>
      </c>
      <c r="S333" s="11">
        <f t="shared" si="2"/>
        <v>261.1834147</v>
      </c>
      <c r="T333" s="1">
        <v>305.22</v>
      </c>
      <c r="U333" s="1">
        <v>43.0</v>
      </c>
      <c r="V333" s="1">
        <v>2201.1</v>
      </c>
      <c r="W333" s="1">
        <v>973826.0</v>
      </c>
      <c r="X333" s="1">
        <v>24930.77</v>
      </c>
      <c r="Y333" s="1">
        <v>1275.0</v>
      </c>
      <c r="Z333" s="1">
        <v>83135.8</v>
      </c>
      <c r="AA333" s="1">
        <v>1275.0</v>
      </c>
      <c r="AB333" s="1">
        <v>1065.09004050375</v>
      </c>
      <c r="AC333" s="1">
        <v>83135.8</v>
      </c>
      <c r="AD333" s="1">
        <v>69448.7157563228</v>
      </c>
      <c r="AE333" s="1" t="s">
        <v>50</v>
      </c>
      <c r="AF333" s="11">
        <f t="shared" si="3"/>
        <v>0.001309268802</v>
      </c>
      <c r="AG333" s="11">
        <f t="shared" si="4"/>
        <v>0.0002155518126</v>
      </c>
      <c r="AH333" s="10">
        <f t="shared" si="5"/>
        <v>209.9099595</v>
      </c>
      <c r="AI333" s="12">
        <f t="shared" si="6"/>
        <v>0.8353647376</v>
      </c>
      <c r="AJ333" s="11">
        <f t="shared" si="7"/>
        <v>0.0000366428493</v>
      </c>
      <c r="AK333" s="11">
        <f t="shared" si="8"/>
        <v>0.00003286780033</v>
      </c>
      <c r="AL333" s="11">
        <f t="shared" si="9"/>
        <v>-22.21923408</v>
      </c>
      <c r="AM333" s="13">
        <f t="shared" si="10"/>
        <v>0</v>
      </c>
      <c r="AN333" s="14">
        <f t="shared" si="11"/>
        <v>261.1834147</v>
      </c>
      <c r="AO333" s="14">
        <f t="shared" si="12"/>
        <v>254347200</v>
      </c>
      <c r="AP333" s="15">
        <f t="shared" si="13"/>
        <v>212472682</v>
      </c>
      <c r="AQ333" s="16">
        <f t="shared" si="14"/>
        <v>813499.901</v>
      </c>
      <c r="AR333" s="11">
        <f t="shared" si="15"/>
        <v>1</v>
      </c>
    </row>
    <row r="334">
      <c r="A334" s="1" t="s">
        <v>44</v>
      </c>
      <c r="B334" s="1" t="s">
        <v>483</v>
      </c>
      <c r="C334" s="1">
        <v>1.24170767729247E14</v>
      </c>
      <c r="D334" s="1" t="s">
        <v>46</v>
      </c>
      <c r="E334" s="1" t="s">
        <v>47</v>
      </c>
      <c r="F334" s="1" t="s">
        <v>484</v>
      </c>
      <c r="G334" s="1">
        <v>43560.0</v>
      </c>
      <c r="H334" s="1">
        <v>43804.0</v>
      </c>
      <c r="I334" s="1">
        <v>3.0</v>
      </c>
      <c r="J334" s="1" t="s">
        <v>49</v>
      </c>
      <c r="K334" s="1">
        <v>201942.0</v>
      </c>
      <c r="L334" s="2">
        <v>43752.0</v>
      </c>
      <c r="M334" s="2">
        <v>43758.0</v>
      </c>
      <c r="N334" s="2">
        <v>43752.0</v>
      </c>
      <c r="O334" s="2">
        <v>43758.0</v>
      </c>
      <c r="P334" s="1">
        <v>1.0</v>
      </c>
      <c r="Q334" s="1">
        <v>1092.0</v>
      </c>
      <c r="R334" s="10">
        <f t="shared" si="1"/>
        <v>0.16039953</v>
      </c>
      <c r="S334" s="11">
        <f t="shared" si="2"/>
        <v>4.651586369</v>
      </c>
      <c r="T334" s="1">
        <v>2.35</v>
      </c>
      <c r="U334" s="1">
        <v>1.0</v>
      </c>
      <c r="V334" s="1">
        <v>0.0</v>
      </c>
      <c r="W334" s="1">
        <v>6808.0</v>
      </c>
      <c r="X334" s="1">
        <v>182.72</v>
      </c>
      <c r="Y334" s="1">
        <v>29.0</v>
      </c>
      <c r="Z334" s="1">
        <v>1390.49</v>
      </c>
      <c r="AA334" s="1">
        <v>29.0</v>
      </c>
      <c r="AB334" s="1">
        <v>22.765567765567</v>
      </c>
      <c r="AC334" s="1">
        <v>1390.49</v>
      </c>
      <c r="AD334" s="1">
        <v>1091.56187318425</v>
      </c>
      <c r="AE334" s="1" t="s">
        <v>50</v>
      </c>
      <c r="AF334" s="11">
        <f t="shared" si="3"/>
        <v>0.004259694477</v>
      </c>
      <c r="AG334" s="11">
        <f t="shared" si="4"/>
        <v>0.0009157509158</v>
      </c>
      <c r="AH334" s="10">
        <f t="shared" si="5"/>
        <v>6.234432234</v>
      </c>
      <c r="AI334" s="12">
        <f t="shared" si="6"/>
        <v>0.7850195781</v>
      </c>
      <c r="AJ334" s="11">
        <f t="shared" si="7"/>
        <v>0.0007893188878</v>
      </c>
      <c r="AK334" s="11">
        <f t="shared" si="8"/>
        <v>0.0009153315198</v>
      </c>
      <c r="AL334" s="11">
        <f t="shared" si="9"/>
        <v>-2.766656361</v>
      </c>
      <c r="AM334" s="13">
        <f t="shared" si="10"/>
        <v>0.002831720917</v>
      </c>
      <c r="AN334" s="14">
        <f t="shared" si="11"/>
        <v>4.651586369</v>
      </c>
      <c r="AO334" s="14">
        <f t="shared" si="12"/>
        <v>31668</v>
      </c>
      <c r="AP334" s="15">
        <f t="shared" si="13"/>
        <v>24860</v>
      </c>
      <c r="AQ334" s="16">
        <f t="shared" si="14"/>
        <v>5344.413288</v>
      </c>
      <c r="AR334" s="11">
        <f t="shared" si="15"/>
        <v>1</v>
      </c>
    </row>
    <row r="335">
      <c r="A335" s="1" t="s">
        <v>44</v>
      </c>
      <c r="B335" s="1" t="s">
        <v>485</v>
      </c>
      <c r="C335" s="1">
        <v>1.24170767729247E14</v>
      </c>
      <c r="D335" s="1" t="s">
        <v>46</v>
      </c>
      <c r="E335" s="1" t="s">
        <v>47</v>
      </c>
      <c r="F335" s="1" t="s">
        <v>83</v>
      </c>
      <c r="G335" s="1">
        <v>43560.0</v>
      </c>
      <c r="H335" s="1">
        <v>43804.0</v>
      </c>
      <c r="I335" s="1">
        <v>3.0</v>
      </c>
      <c r="J335" s="1" t="s">
        <v>49</v>
      </c>
      <c r="K335" s="1">
        <v>201942.0</v>
      </c>
      <c r="L335" s="2">
        <v>43752.0</v>
      </c>
      <c r="M335" s="2">
        <v>43758.0</v>
      </c>
      <c r="N335" s="2">
        <v>43752.0</v>
      </c>
      <c r="O335" s="2">
        <v>43758.0</v>
      </c>
      <c r="P335" s="1">
        <v>1.0</v>
      </c>
      <c r="Q335" s="1">
        <v>162.0</v>
      </c>
      <c r="R335" s="10">
        <f t="shared" si="1"/>
        <v>0.04389054457</v>
      </c>
      <c r="S335" s="11">
        <f t="shared" si="2"/>
        <v>1.580059604</v>
      </c>
      <c r="T335" s="1">
        <v>0.99</v>
      </c>
      <c r="U335" s="1">
        <v>1.0</v>
      </c>
      <c r="V335" s="1">
        <v>54.0</v>
      </c>
      <c r="W335" s="1">
        <v>3691.0</v>
      </c>
      <c r="X335" s="1">
        <v>345.61</v>
      </c>
      <c r="Y335" s="1">
        <v>36.0</v>
      </c>
      <c r="Z335" s="1">
        <v>1944.49</v>
      </c>
      <c r="AA335" s="1">
        <v>36.0</v>
      </c>
      <c r="AB335" s="1">
        <v>13.216049382708</v>
      </c>
      <c r="AC335" s="1">
        <v>1944.49</v>
      </c>
      <c r="AD335" s="1">
        <v>713.846551782829</v>
      </c>
      <c r="AE335" s="1" t="s">
        <v>50</v>
      </c>
      <c r="AF335" s="11">
        <f t="shared" si="3"/>
        <v>0.009753454348</v>
      </c>
      <c r="AG335" s="11">
        <f t="shared" si="4"/>
        <v>0.006172839506</v>
      </c>
      <c r="AH335" s="10">
        <f t="shared" si="5"/>
        <v>22.78395062</v>
      </c>
      <c r="AI335" s="12">
        <f t="shared" si="6"/>
        <v>0.3671124829</v>
      </c>
      <c r="AJ335" s="11">
        <f t="shared" si="7"/>
        <v>0.00161762881</v>
      </c>
      <c r="AK335" s="11">
        <f t="shared" si="8"/>
        <v>0.00615375804</v>
      </c>
      <c r="AL335" s="11">
        <f t="shared" si="9"/>
        <v>-0.5627403589</v>
      </c>
      <c r="AM335" s="13">
        <f t="shared" si="10"/>
        <v>0.2868058489</v>
      </c>
      <c r="AN335" s="14">
        <f t="shared" si="11"/>
        <v>1.121842319</v>
      </c>
      <c r="AO335" s="14">
        <f t="shared" si="12"/>
        <v>4140.72</v>
      </c>
      <c r="AP335" s="15">
        <f t="shared" si="13"/>
        <v>1520.11</v>
      </c>
      <c r="AQ335" s="16">
        <f t="shared" si="14"/>
        <v>1355.012174</v>
      </c>
      <c r="AR335" s="11" t="str">
        <f t="shared" si="15"/>
        <v/>
      </c>
    </row>
    <row r="336">
      <c r="A336" s="1" t="s">
        <v>44</v>
      </c>
      <c r="B336" s="1" t="s">
        <v>486</v>
      </c>
      <c r="C336" s="1">
        <v>1.24170767729247E14</v>
      </c>
      <c r="D336" s="1" t="s">
        <v>46</v>
      </c>
      <c r="E336" s="1" t="s">
        <v>47</v>
      </c>
      <c r="F336" s="1" t="s">
        <v>296</v>
      </c>
      <c r="G336" s="1">
        <v>43560.0</v>
      </c>
      <c r="H336" s="1">
        <v>43804.0</v>
      </c>
      <c r="I336" s="1">
        <v>3.0</v>
      </c>
      <c r="J336" s="1" t="s">
        <v>49</v>
      </c>
      <c r="K336" s="1">
        <v>201942.0</v>
      </c>
      <c r="L336" s="2">
        <v>43752.0</v>
      </c>
      <c r="M336" s="2">
        <v>43758.0</v>
      </c>
      <c r="N336" s="2">
        <v>43752.0</v>
      </c>
      <c r="O336" s="2">
        <v>43758.0</v>
      </c>
      <c r="P336" s="1">
        <v>1.0</v>
      </c>
      <c r="Q336" s="1">
        <v>26048.0</v>
      </c>
      <c r="R336" s="10">
        <f t="shared" si="1"/>
        <v>0.510975538</v>
      </c>
      <c r="S336" s="11">
        <f t="shared" si="2"/>
        <v>15.84024168</v>
      </c>
      <c r="T336" s="1">
        <v>26.36</v>
      </c>
      <c r="U336" s="1">
        <v>0.0</v>
      </c>
      <c r="V336" s="1">
        <v>0.0</v>
      </c>
      <c r="W336" s="1">
        <v>50977.0</v>
      </c>
      <c r="X336" s="1">
        <v>732.61</v>
      </c>
      <c r="Y336" s="1">
        <v>31.0</v>
      </c>
      <c r="Z336" s="1">
        <v>1755.9</v>
      </c>
      <c r="AA336" s="1">
        <v>31.0</v>
      </c>
      <c r="AB336" s="1">
        <v>31.0</v>
      </c>
      <c r="AC336" s="1">
        <v>1755.9</v>
      </c>
      <c r="AD336" s="1">
        <v>1755.9</v>
      </c>
      <c r="AE336" s="1" t="s">
        <v>50</v>
      </c>
      <c r="AF336" s="11">
        <f t="shared" si="3"/>
        <v>0.0006081173863</v>
      </c>
      <c r="AG336" s="11">
        <f t="shared" si="4"/>
        <v>0</v>
      </c>
      <c r="AH336" s="10">
        <f t="shared" si="5"/>
        <v>0</v>
      </c>
      <c r="AI336" s="12">
        <f t="shared" si="6"/>
        <v>1</v>
      </c>
      <c r="AJ336" s="11">
        <f t="shared" si="7"/>
        <v>0.0001091878922</v>
      </c>
      <c r="AK336" s="11">
        <f t="shared" si="8"/>
        <v>0</v>
      </c>
      <c r="AL336" s="11">
        <f t="shared" si="9"/>
        <v>-5.569458063</v>
      </c>
      <c r="AM336" s="13">
        <f t="shared" si="10"/>
        <v>0.5</v>
      </c>
      <c r="AN336" s="14">
        <f t="shared" si="11"/>
        <v>7.920120839</v>
      </c>
      <c r="AO336" s="14">
        <f t="shared" si="12"/>
        <v>403744</v>
      </c>
      <c r="AP336" s="15">
        <f t="shared" si="13"/>
        <v>403744</v>
      </c>
      <c r="AQ336" s="16">
        <f t="shared" si="14"/>
        <v>50977</v>
      </c>
      <c r="AR336" s="11" t="str">
        <f t="shared" si="15"/>
        <v/>
      </c>
    </row>
    <row r="337">
      <c r="A337" s="1" t="s">
        <v>44</v>
      </c>
      <c r="B337" s="1" t="s">
        <v>487</v>
      </c>
      <c r="C337" s="1">
        <v>1.24170767729247E14</v>
      </c>
      <c r="D337" s="1" t="s">
        <v>46</v>
      </c>
      <c r="E337" s="1" t="s">
        <v>47</v>
      </c>
      <c r="F337" s="1" t="s">
        <v>484</v>
      </c>
      <c r="G337" s="1">
        <v>43560.0</v>
      </c>
      <c r="H337" s="1">
        <v>43804.0</v>
      </c>
      <c r="I337" s="1">
        <v>3.0</v>
      </c>
      <c r="J337" s="1" t="s">
        <v>49</v>
      </c>
      <c r="K337" s="1">
        <v>201943.0</v>
      </c>
      <c r="L337" s="2">
        <v>43759.0</v>
      </c>
      <c r="M337" s="2">
        <v>43765.0</v>
      </c>
      <c r="N337" s="2">
        <v>43759.0</v>
      </c>
      <c r="O337" s="2">
        <v>43765.0</v>
      </c>
      <c r="P337" s="1">
        <v>1.0</v>
      </c>
      <c r="Q337" s="1">
        <v>37.0</v>
      </c>
      <c r="R337" s="10">
        <f t="shared" si="1"/>
        <v>0.04436450839</v>
      </c>
      <c r="S337" s="11">
        <f t="shared" si="2"/>
        <v>0.08872901679</v>
      </c>
      <c r="T337" s="1">
        <v>0.08</v>
      </c>
      <c r="U337" s="1">
        <v>0.0</v>
      </c>
      <c r="V337" s="1">
        <v>0.0</v>
      </c>
      <c r="W337" s="1">
        <v>834.0</v>
      </c>
      <c r="X337" s="1">
        <v>7.29</v>
      </c>
      <c r="Y337" s="1">
        <v>2.0</v>
      </c>
      <c r="Z337" s="1">
        <v>75.06</v>
      </c>
      <c r="AA337" s="1">
        <v>2.0</v>
      </c>
      <c r="AB337" s="1">
        <v>2.0</v>
      </c>
      <c r="AC337" s="1">
        <v>75.06</v>
      </c>
      <c r="AD337" s="1">
        <v>75.06</v>
      </c>
      <c r="AE337" s="1" t="s">
        <v>50</v>
      </c>
      <c r="AF337" s="11">
        <f t="shared" si="3"/>
        <v>0.002398081535</v>
      </c>
      <c r="AG337" s="11">
        <f t="shared" si="4"/>
        <v>0</v>
      </c>
      <c r="AH337" s="10">
        <f t="shared" si="5"/>
        <v>0</v>
      </c>
      <c r="AI337" s="12">
        <f t="shared" si="6"/>
        <v>1</v>
      </c>
      <c r="AJ337" s="11">
        <f t="shared" si="7"/>
        <v>0.001693665282</v>
      </c>
      <c r="AK337" s="11">
        <f t="shared" si="8"/>
        <v>0</v>
      </c>
      <c r="AL337" s="11">
        <f t="shared" si="9"/>
        <v>-1.415912318</v>
      </c>
      <c r="AM337" s="13">
        <f t="shared" si="10"/>
        <v>0.5</v>
      </c>
      <c r="AN337" s="14">
        <f t="shared" si="11"/>
        <v>0.04436450839</v>
      </c>
      <c r="AO337" s="14">
        <f t="shared" si="12"/>
        <v>37</v>
      </c>
      <c r="AP337" s="15">
        <f t="shared" si="13"/>
        <v>37</v>
      </c>
      <c r="AQ337" s="16">
        <f t="shared" si="14"/>
        <v>834</v>
      </c>
      <c r="AR337" s="11" t="str">
        <f t="shared" si="15"/>
        <v/>
      </c>
    </row>
    <row r="338">
      <c r="A338" s="1" t="s">
        <v>44</v>
      </c>
      <c r="B338" s="1" t="s">
        <v>488</v>
      </c>
      <c r="C338" s="1">
        <v>1.24170767729247E14</v>
      </c>
      <c r="D338" s="1" t="s">
        <v>46</v>
      </c>
      <c r="E338" s="1" t="s">
        <v>47</v>
      </c>
      <c r="F338" s="1" t="s">
        <v>74</v>
      </c>
      <c r="G338" s="1">
        <v>43560.0</v>
      </c>
      <c r="H338" s="1">
        <v>43804.0</v>
      </c>
      <c r="I338" s="1">
        <v>3.0</v>
      </c>
      <c r="J338" s="1" t="s">
        <v>49</v>
      </c>
      <c r="K338" s="1">
        <v>201943.0</v>
      </c>
      <c r="L338" s="2">
        <v>43759.0</v>
      </c>
      <c r="M338" s="2">
        <v>43765.0</v>
      </c>
      <c r="N338" s="2">
        <v>43759.0</v>
      </c>
      <c r="O338" s="2">
        <v>43765.0</v>
      </c>
      <c r="P338" s="1">
        <v>1.0</v>
      </c>
      <c r="Q338" s="1">
        <v>343.0</v>
      </c>
      <c r="R338" s="10">
        <f t="shared" si="1"/>
        <v>0.0487354362</v>
      </c>
      <c r="S338" s="11">
        <f t="shared" si="2"/>
        <v>1.267121341</v>
      </c>
      <c r="T338" s="1">
        <v>2.13</v>
      </c>
      <c r="U338" s="1">
        <v>1.0</v>
      </c>
      <c r="V338" s="1">
        <v>29.25</v>
      </c>
      <c r="W338" s="1">
        <v>7038.0</v>
      </c>
      <c r="X338" s="1">
        <v>141.079999999999</v>
      </c>
      <c r="Y338" s="1">
        <v>26.0</v>
      </c>
      <c r="Z338" s="1">
        <v>1256.47</v>
      </c>
      <c r="AA338" s="1">
        <v>26.0</v>
      </c>
      <c r="AB338" s="1">
        <v>5.481049562664</v>
      </c>
      <c r="AC338" s="1">
        <v>1256.47</v>
      </c>
      <c r="AD338" s="1">
        <v>264.875936307709</v>
      </c>
      <c r="AE338" s="1" t="s">
        <v>50</v>
      </c>
      <c r="AF338" s="11">
        <f t="shared" si="3"/>
        <v>0.003694231316</v>
      </c>
      <c r="AG338" s="11">
        <f t="shared" si="4"/>
        <v>0.002915451895</v>
      </c>
      <c r="AH338" s="10">
        <f t="shared" si="5"/>
        <v>20.51895044</v>
      </c>
      <c r="AI338" s="12">
        <f t="shared" si="6"/>
        <v>0.2108095986</v>
      </c>
      <c r="AJ338" s="11">
        <f t="shared" si="7"/>
        <v>0.0007231588974</v>
      </c>
      <c r="AK338" s="11">
        <f t="shared" si="8"/>
        <v>0.002911198863</v>
      </c>
      <c r="AL338" s="11">
        <f t="shared" si="9"/>
        <v>-0.2596214461</v>
      </c>
      <c r="AM338" s="13">
        <f t="shared" si="10"/>
        <v>0.3975778959</v>
      </c>
      <c r="AN338" s="14">
        <f t="shared" si="11"/>
        <v>0.7602728048</v>
      </c>
      <c r="AO338" s="14">
        <f t="shared" si="12"/>
        <v>5350.8</v>
      </c>
      <c r="AP338" s="15">
        <f t="shared" si="13"/>
        <v>1128</v>
      </c>
      <c r="AQ338" s="16">
        <f t="shared" si="14"/>
        <v>1483.677955</v>
      </c>
      <c r="AR338" s="11" t="str">
        <f t="shared" si="15"/>
        <v/>
      </c>
    </row>
    <row r="339">
      <c r="A339" s="1" t="s">
        <v>44</v>
      </c>
      <c r="B339" s="1" t="s">
        <v>489</v>
      </c>
      <c r="C339" s="1">
        <v>1.24170767729247E14</v>
      </c>
      <c r="D339" s="1" t="s">
        <v>46</v>
      </c>
      <c r="E339" s="1" t="s">
        <v>47</v>
      </c>
      <c r="F339" s="1" t="s">
        <v>377</v>
      </c>
      <c r="G339" s="1">
        <v>43560.0</v>
      </c>
      <c r="H339" s="1">
        <v>43804.0</v>
      </c>
      <c r="I339" s="1">
        <v>3.0</v>
      </c>
      <c r="J339" s="1" t="s">
        <v>49</v>
      </c>
      <c r="K339" s="1">
        <v>201943.0</v>
      </c>
      <c r="L339" s="2">
        <v>43759.0</v>
      </c>
      <c r="M339" s="2">
        <v>43765.0</v>
      </c>
      <c r="N339" s="2">
        <v>43759.0</v>
      </c>
      <c r="O339" s="2">
        <v>43765.0</v>
      </c>
      <c r="P339" s="1">
        <v>1.0</v>
      </c>
      <c r="Q339" s="1">
        <v>2170.0</v>
      </c>
      <c r="R339" s="10">
        <f t="shared" si="1"/>
        <v>0.09298937264</v>
      </c>
      <c r="S339" s="11">
        <f t="shared" si="2"/>
        <v>13.39046966</v>
      </c>
      <c r="T339" s="1">
        <v>12.1899999999999</v>
      </c>
      <c r="U339" s="1">
        <v>2.0</v>
      </c>
      <c r="V339" s="1">
        <v>252.97</v>
      </c>
      <c r="W339" s="1">
        <v>23336.0</v>
      </c>
      <c r="X339" s="1">
        <v>5907.03</v>
      </c>
      <c r="Y339" s="1">
        <v>144.0</v>
      </c>
      <c r="Z339" s="1">
        <v>12223.8</v>
      </c>
      <c r="AA339" s="1">
        <v>144.0</v>
      </c>
      <c r="AB339" s="1">
        <v>122.492165898528</v>
      </c>
      <c r="AC339" s="1">
        <v>12223.8</v>
      </c>
      <c r="AD339" s="1">
        <v>10398.0537327112</v>
      </c>
      <c r="AE339" s="1" t="s">
        <v>50</v>
      </c>
      <c r="AF339" s="11">
        <f t="shared" si="3"/>
        <v>0.006170723346</v>
      </c>
      <c r="AG339" s="11">
        <f t="shared" si="4"/>
        <v>0.0009216589862</v>
      </c>
      <c r="AH339" s="10">
        <f t="shared" si="5"/>
        <v>21.5078341</v>
      </c>
      <c r="AI339" s="12">
        <f t="shared" si="6"/>
        <v>0.850640041</v>
      </c>
      <c r="AJ339" s="11">
        <f t="shared" si="7"/>
        <v>0.0005126379142</v>
      </c>
      <c r="AK339" s="11">
        <f t="shared" si="8"/>
        <v>0.000651410922</v>
      </c>
      <c r="AL339" s="11">
        <f t="shared" si="9"/>
        <v>-6.332296405</v>
      </c>
      <c r="AM339" s="13">
        <f t="shared" si="10"/>
        <v>0.0000000001207697276</v>
      </c>
      <c r="AN339" s="14">
        <f t="shared" si="11"/>
        <v>13.39046966</v>
      </c>
      <c r="AO339" s="14">
        <f t="shared" si="12"/>
        <v>312480</v>
      </c>
      <c r="AP339" s="15">
        <f t="shared" si="13"/>
        <v>265808</v>
      </c>
      <c r="AQ339" s="16">
        <f t="shared" si="14"/>
        <v>19850.536</v>
      </c>
      <c r="AR339" s="11">
        <f t="shared" si="15"/>
        <v>1</v>
      </c>
    </row>
    <row r="340">
      <c r="A340" s="1" t="s">
        <v>44</v>
      </c>
      <c r="B340" s="1" t="s">
        <v>490</v>
      </c>
      <c r="C340" s="1">
        <v>1.24170767729247E14</v>
      </c>
      <c r="D340" s="1" t="s">
        <v>46</v>
      </c>
      <c r="E340" s="1" t="s">
        <v>47</v>
      </c>
      <c r="F340" s="1" t="s">
        <v>381</v>
      </c>
      <c r="G340" s="1">
        <v>43560.0</v>
      </c>
      <c r="H340" s="1">
        <v>43804.0</v>
      </c>
      <c r="I340" s="1">
        <v>3.0</v>
      </c>
      <c r="J340" s="1" t="s">
        <v>49</v>
      </c>
      <c r="K340" s="1">
        <v>201943.0</v>
      </c>
      <c r="L340" s="2">
        <v>43759.0</v>
      </c>
      <c r="M340" s="2">
        <v>43765.0</v>
      </c>
      <c r="N340" s="2">
        <v>43759.0</v>
      </c>
      <c r="O340" s="2">
        <v>43765.0</v>
      </c>
      <c r="P340" s="1">
        <v>1.0</v>
      </c>
      <c r="Q340" s="1">
        <v>1812.0</v>
      </c>
      <c r="R340" s="10">
        <f t="shared" si="1"/>
        <v>0.09583245187</v>
      </c>
      <c r="S340" s="11">
        <f t="shared" si="2"/>
        <v>0.2874973556</v>
      </c>
      <c r="T340" s="1">
        <v>2.36</v>
      </c>
      <c r="U340" s="1">
        <v>0.0</v>
      </c>
      <c r="V340" s="1">
        <v>0.0</v>
      </c>
      <c r="W340" s="1">
        <v>18908.0</v>
      </c>
      <c r="X340" s="1">
        <v>187.849999999999</v>
      </c>
      <c r="Y340" s="1">
        <v>3.0</v>
      </c>
      <c r="Z340" s="1">
        <v>253.57</v>
      </c>
      <c r="AA340" s="1">
        <v>3.0</v>
      </c>
      <c r="AB340" s="1">
        <v>3.0</v>
      </c>
      <c r="AC340" s="1">
        <v>253.57</v>
      </c>
      <c r="AD340" s="1">
        <v>253.57</v>
      </c>
      <c r="AE340" s="1" t="s">
        <v>50</v>
      </c>
      <c r="AF340" s="11">
        <f t="shared" si="3"/>
        <v>0.0001586629998</v>
      </c>
      <c r="AG340" s="11">
        <f t="shared" si="4"/>
        <v>0</v>
      </c>
      <c r="AH340" s="10">
        <f t="shared" si="5"/>
        <v>0</v>
      </c>
      <c r="AI340" s="12">
        <f t="shared" si="6"/>
        <v>1</v>
      </c>
      <c r="AJ340" s="11">
        <f t="shared" si="7"/>
        <v>0.00009159685826</v>
      </c>
      <c r="AK340" s="11">
        <f t="shared" si="8"/>
        <v>0</v>
      </c>
      <c r="AL340" s="11">
        <f t="shared" si="9"/>
        <v>-1.73218823</v>
      </c>
      <c r="AM340" s="13">
        <f t="shared" si="10"/>
        <v>0.5</v>
      </c>
      <c r="AN340" s="14">
        <f t="shared" si="11"/>
        <v>0.1437486778</v>
      </c>
      <c r="AO340" s="14">
        <f t="shared" si="12"/>
        <v>2718</v>
      </c>
      <c r="AP340" s="15">
        <f t="shared" si="13"/>
        <v>2718</v>
      </c>
      <c r="AQ340" s="16">
        <f t="shared" si="14"/>
        <v>18908</v>
      </c>
      <c r="AR340" s="11" t="str">
        <f t="shared" si="15"/>
        <v/>
      </c>
    </row>
    <row r="341">
      <c r="A341" s="1" t="s">
        <v>44</v>
      </c>
      <c r="B341" s="1" t="s">
        <v>491</v>
      </c>
      <c r="C341" s="1">
        <v>1.24170767729247E14</v>
      </c>
      <c r="D341" s="1" t="s">
        <v>46</v>
      </c>
      <c r="E341" s="1" t="s">
        <v>47</v>
      </c>
      <c r="F341" s="1" t="s">
        <v>492</v>
      </c>
      <c r="G341" s="1">
        <v>43560.0</v>
      </c>
      <c r="H341" s="1">
        <v>43804.0</v>
      </c>
      <c r="I341" s="1">
        <v>3.0</v>
      </c>
      <c r="J341" s="1" t="s">
        <v>49</v>
      </c>
      <c r="K341" s="1">
        <v>201943.0</v>
      </c>
      <c r="L341" s="2">
        <v>43759.0</v>
      </c>
      <c r="M341" s="2">
        <v>43765.0</v>
      </c>
      <c r="N341" s="2">
        <v>43759.0</v>
      </c>
      <c r="O341" s="2">
        <v>43765.0</v>
      </c>
      <c r="P341" s="1">
        <v>1.0</v>
      </c>
      <c r="Q341" s="1">
        <v>3826.0</v>
      </c>
      <c r="R341" s="10">
        <f t="shared" si="1"/>
        <v>0.2774876704</v>
      </c>
      <c r="S341" s="11">
        <f t="shared" si="2"/>
        <v>4.994778068</v>
      </c>
      <c r="T341" s="1">
        <v>0.855</v>
      </c>
      <c r="U341" s="1">
        <v>0.0</v>
      </c>
      <c r="V341" s="1">
        <v>0.0</v>
      </c>
      <c r="W341" s="1">
        <v>13788.0</v>
      </c>
      <c r="X341" s="1">
        <v>197.31</v>
      </c>
      <c r="Y341" s="1">
        <v>18.0</v>
      </c>
      <c r="Z341" s="1">
        <v>785.96</v>
      </c>
      <c r="AA341" s="1">
        <v>18.0</v>
      </c>
      <c r="AB341" s="1">
        <v>18.0</v>
      </c>
      <c r="AC341" s="1">
        <v>785.96</v>
      </c>
      <c r="AD341" s="1">
        <v>785.96</v>
      </c>
      <c r="AE341" s="1" t="s">
        <v>50</v>
      </c>
      <c r="AF341" s="11">
        <f t="shared" si="3"/>
        <v>0.001305483029</v>
      </c>
      <c r="AG341" s="11">
        <f t="shared" si="4"/>
        <v>0</v>
      </c>
      <c r="AH341" s="10">
        <f t="shared" si="5"/>
        <v>0</v>
      </c>
      <c r="AI341" s="12">
        <f t="shared" si="6"/>
        <v>1</v>
      </c>
      <c r="AJ341" s="11">
        <f t="shared" si="7"/>
        <v>0.0003075043832</v>
      </c>
      <c r="AK341" s="11">
        <f t="shared" si="8"/>
        <v>0</v>
      </c>
      <c r="AL341" s="11">
        <f t="shared" si="9"/>
        <v>-4.245412749</v>
      </c>
      <c r="AM341" s="13">
        <f t="shared" si="10"/>
        <v>0.5</v>
      </c>
      <c r="AN341" s="14">
        <f t="shared" si="11"/>
        <v>2.497389034</v>
      </c>
      <c r="AO341" s="14">
        <f t="shared" si="12"/>
        <v>34434</v>
      </c>
      <c r="AP341" s="15">
        <f t="shared" si="13"/>
        <v>34434</v>
      </c>
      <c r="AQ341" s="16">
        <f t="shared" si="14"/>
        <v>13788</v>
      </c>
      <c r="AR341" s="11" t="str">
        <f t="shared" si="15"/>
        <v/>
      </c>
    </row>
    <row r="342">
      <c r="A342" s="1" t="s">
        <v>44</v>
      </c>
      <c r="B342" s="1" t="s">
        <v>493</v>
      </c>
      <c r="C342" s="1">
        <v>1.24170767729247E14</v>
      </c>
      <c r="D342" s="1" t="s">
        <v>46</v>
      </c>
      <c r="E342" s="1" t="s">
        <v>47</v>
      </c>
      <c r="F342" s="1" t="s">
        <v>239</v>
      </c>
      <c r="G342" s="1">
        <v>43560.0</v>
      </c>
      <c r="H342" s="1">
        <v>43804.0</v>
      </c>
      <c r="I342" s="1">
        <v>3.0</v>
      </c>
      <c r="J342" s="1" t="s">
        <v>49</v>
      </c>
      <c r="K342" s="1">
        <v>201943.0</v>
      </c>
      <c r="L342" s="2">
        <v>43759.0</v>
      </c>
      <c r="M342" s="2">
        <v>43765.0</v>
      </c>
      <c r="N342" s="2">
        <v>43759.0</v>
      </c>
      <c r="O342" s="2">
        <v>43765.0</v>
      </c>
      <c r="P342" s="1">
        <v>1.0</v>
      </c>
      <c r="Q342" s="1">
        <v>22671.0</v>
      </c>
      <c r="R342" s="10">
        <f t="shared" si="1"/>
        <v>0.1026459482</v>
      </c>
      <c r="S342" s="11">
        <f t="shared" si="2"/>
        <v>10.57253267</v>
      </c>
      <c r="T342" s="1">
        <v>23.42</v>
      </c>
      <c r="U342" s="1">
        <v>3.0</v>
      </c>
      <c r="V342" s="1">
        <v>189.84</v>
      </c>
      <c r="W342" s="1">
        <v>220866.0</v>
      </c>
      <c r="X342" s="1">
        <v>3328.06</v>
      </c>
      <c r="Y342" s="1">
        <v>103.0</v>
      </c>
      <c r="Z342" s="1">
        <v>5074.36999999999</v>
      </c>
      <c r="AA342" s="1">
        <v>103.0</v>
      </c>
      <c r="AB342" s="1">
        <v>73.773322746936</v>
      </c>
      <c r="AC342" s="1">
        <v>5074.36999999999</v>
      </c>
      <c r="AD342" s="1">
        <v>3634.49646356669</v>
      </c>
      <c r="AE342" s="1" t="s">
        <v>50</v>
      </c>
      <c r="AF342" s="11">
        <f t="shared" si="3"/>
        <v>0.0004663461103</v>
      </c>
      <c r="AG342" s="11">
        <f t="shared" si="4"/>
        <v>0.0001323276432</v>
      </c>
      <c r="AH342" s="10">
        <f t="shared" si="5"/>
        <v>29.22667725</v>
      </c>
      <c r="AI342" s="12">
        <f t="shared" si="6"/>
        <v>0.7162458519</v>
      </c>
      <c r="AJ342" s="11">
        <f t="shared" si="7"/>
        <v>0.00004593973197</v>
      </c>
      <c r="AK342" s="11">
        <f t="shared" si="8"/>
        <v>0.00007639434541</v>
      </c>
      <c r="AL342" s="11">
        <f t="shared" si="9"/>
        <v>-3.746977043</v>
      </c>
      <c r="AM342" s="13">
        <f t="shared" si="10"/>
        <v>0.00008948922965</v>
      </c>
      <c r="AN342" s="14">
        <f t="shared" si="11"/>
        <v>10.57253267</v>
      </c>
      <c r="AO342" s="14">
        <f t="shared" si="12"/>
        <v>2335113</v>
      </c>
      <c r="AP342" s="15">
        <f t="shared" si="13"/>
        <v>1672515</v>
      </c>
      <c r="AQ342" s="16">
        <f t="shared" si="14"/>
        <v>158194.3563</v>
      </c>
      <c r="AR342" s="11">
        <f t="shared" si="15"/>
        <v>1</v>
      </c>
    </row>
    <row r="343">
      <c r="A343" s="1" t="s">
        <v>44</v>
      </c>
      <c r="B343" s="1" t="s">
        <v>494</v>
      </c>
      <c r="C343" s="1">
        <v>1.24170767729247E14</v>
      </c>
      <c r="D343" s="1" t="s">
        <v>46</v>
      </c>
      <c r="E343" s="1" t="s">
        <v>47</v>
      </c>
      <c r="F343" s="1" t="s">
        <v>375</v>
      </c>
      <c r="G343" s="1">
        <v>43560.0</v>
      </c>
      <c r="H343" s="1">
        <v>43804.0</v>
      </c>
      <c r="I343" s="1">
        <v>3.0</v>
      </c>
      <c r="J343" s="1" t="s">
        <v>49</v>
      </c>
      <c r="K343" s="1">
        <v>201943.0</v>
      </c>
      <c r="L343" s="2">
        <v>43759.0</v>
      </c>
      <c r="M343" s="2">
        <v>43765.0</v>
      </c>
      <c r="N343" s="2">
        <v>43759.0</v>
      </c>
      <c r="O343" s="2">
        <v>43765.0</v>
      </c>
      <c r="P343" s="1">
        <v>1.0</v>
      </c>
      <c r="Q343" s="1">
        <v>25376.0</v>
      </c>
      <c r="R343" s="10">
        <f t="shared" si="1"/>
        <v>0.1414555833</v>
      </c>
      <c r="S343" s="11">
        <f t="shared" si="2"/>
        <v>14.99429183</v>
      </c>
      <c r="T343" s="1">
        <v>34.45</v>
      </c>
      <c r="U343" s="1">
        <v>2.0</v>
      </c>
      <c r="V343" s="1">
        <v>153.769999999999</v>
      </c>
      <c r="W343" s="1">
        <v>179392.0</v>
      </c>
      <c r="X343" s="1">
        <v>2475.01</v>
      </c>
      <c r="Y343" s="1">
        <v>106.0</v>
      </c>
      <c r="Z343" s="1">
        <v>10362.1</v>
      </c>
      <c r="AA343" s="1">
        <v>106.0</v>
      </c>
      <c r="AB343" s="1">
        <v>91.861286254678</v>
      </c>
      <c r="AC343" s="1">
        <v>10362.1</v>
      </c>
      <c r="AD343" s="1">
        <v>8979.96070093961</v>
      </c>
      <c r="AE343" s="1" t="s">
        <v>50</v>
      </c>
      <c r="AF343" s="11">
        <f t="shared" si="3"/>
        <v>0.0005908847663</v>
      </c>
      <c r="AG343" s="11">
        <f t="shared" si="4"/>
        <v>0.00007881462799</v>
      </c>
      <c r="AH343" s="10">
        <f t="shared" si="5"/>
        <v>14.13871375</v>
      </c>
      <c r="AI343" s="12">
        <f t="shared" si="6"/>
        <v>0.8666159081</v>
      </c>
      <c r="AJ343" s="11">
        <f t="shared" si="7"/>
        <v>0.0000573748435</v>
      </c>
      <c r="AK343" s="11">
        <f t="shared" si="8"/>
        <v>0.00005572816168</v>
      </c>
      <c r="AL343" s="11">
        <f t="shared" si="9"/>
        <v>-6.40212693</v>
      </c>
      <c r="AM343" s="13">
        <f t="shared" si="10"/>
        <v>0</v>
      </c>
      <c r="AN343" s="14">
        <f t="shared" si="11"/>
        <v>14.99429183</v>
      </c>
      <c r="AO343" s="14">
        <f t="shared" si="12"/>
        <v>2689856</v>
      </c>
      <c r="AP343" s="15">
        <f t="shared" si="13"/>
        <v>2331072</v>
      </c>
      <c r="AQ343" s="16">
        <f t="shared" si="14"/>
        <v>155463.961</v>
      </c>
      <c r="AR343" s="11">
        <f t="shared" si="15"/>
        <v>1</v>
      </c>
    </row>
    <row r="344">
      <c r="A344" s="1" t="s">
        <v>44</v>
      </c>
      <c r="B344" s="1" t="s">
        <v>495</v>
      </c>
      <c r="C344" s="1">
        <v>1.24170767729247E14</v>
      </c>
      <c r="D344" s="1" t="s">
        <v>46</v>
      </c>
      <c r="E344" s="1" t="s">
        <v>47</v>
      </c>
      <c r="F344" s="1" t="s">
        <v>225</v>
      </c>
      <c r="G344" s="1">
        <v>43560.0</v>
      </c>
      <c r="H344" s="1">
        <v>43804.0</v>
      </c>
      <c r="I344" s="1">
        <v>3.0</v>
      </c>
      <c r="J344" s="1" t="s">
        <v>49</v>
      </c>
      <c r="K344" s="1">
        <v>201943.0</v>
      </c>
      <c r="L344" s="2">
        <v>43759.0</v>
      </c>
      <c r="M344" s="2">
        <v>43765.0</v>
      </c>
      <c r="N344" s="2">
        <v>43759.0</v>
      </c>
      <c r="O344" s="2">
        <v>43765.0</v>
      </c>
      <c r="P344" s="1">
        <v>1.0</v>
      </c>
      <c r="Q344" s="1">
        <v>7190.0</v>
      </c>
      <c r="R344" s="10">
        <f t="shared" si="1"/>
        <v>0.1175758765</v>
      </c>
      <c r="S344" s="11">
        <f t="shared" si="2"/>
        <v>32.68609367</v>
      </c>
      <c r="T344" s="1">
        <v>26.0</v>
      </c>
      <c r="U344" s="1">
        <v>6.0</v>
      </c>
      <c r="V344" s="1">
        <v>248.7</v>
      </c>
      <c r="W344" s="1">
        <v>61152.0</v>
      </c>
      <c r="X344" s="1">
        <v>2706.93</v>
      </c>
      <c r="Y344" s="1">
        <v>278.0</v>
      </c>
      <c r="Z344" s="1">
        <v>14742.71</v>
      </c>
      <c r="AA344" s="1">
        <v>278.0</v>
      </c>
      <c r="AB344" s="1">
        <v>226.969123782958</v>
      </c>
      <c r="AC344" s="1">
        <v>14742.71</v>
      </c>
      <c r="AD344" s="1">
        <v>12036.4747154181</v>
      </c>
      <c r="AE344" s="1" t="s">
        <v>50</v>
      </c>
      <c r="AF344" s="11">
        <f t="shared" si="3"/>
        <v>0.004546049189</v>
      </c>
      <c r="AG344" s="11">
        <f t="shared" si="4"/>
        <v>0.0008344923505</v>
      </c>
      <c r="AH344" s="10">
        <f t="shared" si="5"/>
        <v>51.03087622</v>
      </c>
      <c r="AI344" s="12">
        <f t="shared" si="6"/>
        <v>0.8164356971</v>
      </c>
      <c r="AJ344" s="11">
        <f t="shared" si="7"/>
        <v>0.0002720334566</v>
      </c>
      <c r="AK344" s="11">
        <f t="shared" si="8"/>
        <v>0.0003405378984</v>
      </c>
      <c r="AL344" s="11">
        <f t="shared" si="9"/>
        <v>-8.515606627</v>
      </c>
      <c r="AM344" s="13">
        <f t="shared" si="10"/>
        <v>0</v>
      </c>
      <c r="AN344" s="14">
        <f t="shared" si="11"/>
        <v>32.68609367</v>
      </c>
      <c r="AO344" s="14">
        <f t="shared" si="12"/>
        <v>1998820</v>
      </c>
      <c r="AP344" s="15">
        <f t="shared" si="13"/>
        <v>1631908</v>
      </c>
      <c r="AQ344" s="16">
        <f t="shared" si="14"/>
        <v>49926.67575</v>
      </c>
      <c r="AR344" s="11">
        <f t="shared" si="15"/>
        <v>1</v>
      </c>
    </row>
    <row r="345">
      <c r="A345" s="1" t="s">
        <v>44</v>
      </c>
      <c r="B345" s="1" t="s">
        <v>496</v>
      </c>
      <c r="C345" s="1">
        <v>1.24170767729247E14</v>
      </c>
      <c r="D345" s="1" t="s">
        <v>46</v>
      </c>
      <c r="E345" s="1" t="s">
        <v>47</v>
      </c>
      <c r="F345" s="1" t="s">
        <v>58</v>
      </c>
      <c r="G345" s="1">
        <v>43560.0</v>
      </c>
      <c r="H345" s="1">
        <v>43804.0</v>
      </c>
      <c r="I345" s="1">
        <v>3.0</v>
      </c>
      <c r="J345" s="1" t="s">
        <v>49</v>
      </c>
      <c r="K345" s="1">
        <v>201943.0</v>
      </c>
      <c r="L345" s="2">
        <v>43759.0</v>
      </c>
      <c r="M345" s="2">
        <v>43765.0</v>
      </c>
      <c r="N345" s="2">
        <v>43759.0</v>
      </c>
      <c r="O345" s="2">
        <v>43765.0</v>
      </c>
      <c r="P345" s="1">
        <v>1.0</v>
      </c>
      <c r="Q345" s="1">
        <v>15.0</v>
      </c>
      <c r="R345" s="10">
        <f t="shared" si="1"/>
        <v>0.01861042184</v>
      </c>
      <c r="S345" s="11">
        <f t="shared" si="2"/>
        <v>0.1674937965</v>
      </c>
      <c r="T345" s="1">
        <v>0.14</v>
      </c>
      <c r="U345" s="1">
        <v>0.0</v>
      </c>
      <c r="V345" s="1">
        <v>0.0</v>
      </c>
      <c r="W345" s="1">
        <v>806.0</v>
      </c>
      <c r="X345" s="1">
        <v>127.16</v>
      </c>
      <c r="Y345" s="1">
        <v>9.0</v>
      </c>
      <c r="Z345" s="1">
        <v>403.38</v>
      </c>
      <c r="AA345" s="1">
        <v>9.0</v>
      </c>
      <c r="AB345" s="1">
        <v>9.0</v>
      </c>
      <c r="AC345" s="1">
        <v>403.38</v>
      </c>
      <c r="AD345" s="1">
        <v>403.38</v>
      </c>
      <c r="AE345" s="1" t="s">
        <v>50</v>
      </c>
      <c r="AF345" s="11">
        <f t="shared" si="3"/>
        <v>0.0111662531</v>
      </c>
      <c r="AG345" s="11">
        <f t="shared" si="4"/>
        <v>0</v>
      </c>
      <c r="AH345" s="10">
        <f t="shared" si="5"/>
        <v>0</v>
      </c>
      <c r="AI345" s="12">
        <f t="shared" si="6"/>
        <v>1</v>
      </c>
      <c r="AJ345" s="11">
        <f t="shared" si="7"/>
        <v>0.003701245162</v>
      </c>
      <c r="AK345" s="11">
        <f t="shared" si="8"/>
        <v>0</v>
      </c>
      <c r="AL345" s="11">
        <f t="shared" si="9"/>
        <v>-3.016890969</v>
      </c>
      <c r="AM345" s="13">
        <f t="shared" si="10"/>
        <v>0.5</v>
      </c>
      <c r="AN345" s="14">
        <f t="shared" si="11"/>
        <v>0.08374689826</v>
      </c>
      <c r="AO345" s="14">
        <f t="shared" si="12"/>
        <v>67.5</v>
      </c>
      <c r="AP345" s="15">
        <f t="shared" si="13"/>
        <v>67.5</v>
      </c>
      <c r="AQ345" s="16">
        <f t="shared" si="14"/>
        <v>806</v>
      </c>
      <c r="AR345" s="11" t="str">
        <f t="shared" si="15"/>
        <v/>
      </c>
    </row>
    <row r="346">
      <c r="A346" s="1" t="s">
        <v>75</v>
      </c>
      <c r="B346" s="1" t="s">
        <v>497</v>
      </c>
      <c r="C346" s="1">
        <v>1.24170767729247E14</v>
      </c>
      <c r="D346" s="1" t="s">
        <v>46</v>
      </c>
      <c r="E346" s="1" t="s">
        <v>77</v>
      </c>
      <c r="G346" s="1">
        <v>43560.0</v>
      </c>
      <c r="H346" s="1">
        <v>43804.0</v>
      </c>
      <c r="I346" s="1">
        <v>3.0</v>
      </c>
      <c r="J346" s="1" t="s">
        <v>49</v>
      </c>
      <c r="K346" s="1">
        <v>201943.0</v>
      </c>
      <c r="L346" s="2">
        <v>43759.0</v>
      </c>
      <c r="M346" s="2">
        <v>43765.0</v>
      </c>
      <c r="N346" s="2">
        <v>43759.0</v>
      </c>
      <c r="O346" s="2">
        <v>43765.0</v>
      </c>
      <c r="P346" s="1">
        <v>1.0</v>
      </c>
      <c r="Q346" s="1">
        <v>215744.0</v>
      </c>
      <c r="R346" s="10">
        <f t="shared" si="1"/>
        <v>0.1587097477</v>
      </c>
      <c r="S346" s="11">
        <f t="shared" si="2"/>
        <v>332.8143408</v>
      </c>
      <c r="T346" s="1">
        <v>366.31</v>
      </c>
      <c r="U346" s="1">
        <v>49.0</v>
      </c>
      <c r="V346" s="1">
        <v>2524.06999999999</v>
      </c>
      <c r="W346" s="1">
        <v>1359362.0</v>
      </c>
      <c r="X346" s="1">
        <v>41529.0</v>
      </c>
      <c r="Y346" s="1">
        <v>2097.0</v>
      </c>
      <c r="Z346" s="1">
        <v>124272.63</v>
      </c>
      <c r="AA346" s="1">
        <v>2097.0</v>
      </c>
      <c r="AB346" s="1">
        <v>1788.26029924199</v>
      </c>
      <c r="AC346" s="1">
        <v>124272.63</v>
      </c>
      <c r="AD346" s="1">
        <v>105976.066052164</v>
      </c>
      <c r="AE346" s="1" t="s">
        <v>50</v>
      </c>
      <c r="AF346" s="11">
        <f t="shared" si="3"/>
        <v>0.001542635442</v>
      </c>
      <c r="AG346" s="11">
        <f t="shared" si="4"/>
        <v>0.0002271210323</v>
      </c>
      <c r="AH346" s="10">
        <f t="shared" si="5"/>
        <v>308.7397008</v>
      </c>
      <c r="AI346" s="12">
        <f t="shared" si="6"/>
        <v>0.8527707674</v>
      </c>
      <c r="AJ346" s="11">
        <f t="shared" si="7"/>
        <v>0.00003366114249</v>
      </c>
      <c r="AK346" s="11">
        <f t="shared" si="8"/>
        <v>0.00003244217698</v>
      </c>
      <c r="AL346" s="11">
        <f t="shared" si="9"/>
        <v>-28.13931437</v>
      </c>
      <c r="AM346" s="13">
        <f t="shared" si="10"/>
        <v>0</v>
      </c>
      <c r="AN346" s="14">
        <f t="shared" si="11"/>
        <v>332.8143408</v>
      </c>
      <c r="AO346" s="14">
        <f t="shared" si="12"/>
        <v>452415168</v>
      </c>
      <c r="AP346" s="15">
        <f t="shared" si="13"/>
        <v>385806430</v>
      </c>
      <c r="AQ346" s="16">
        <f t="shared" si="14"/>
        <v>1159224.176</v>
      </c>
      <c r="AR346" s="11">
        <f t="shared" si="15"/>
        <v>1</v>
      </c>
    </row>
    <row r="347">
      <c r="A347" s="1" t="s">
        <v>53</v>
      </c>
      <c r="B347" s="1" t="s">
        <v>498</v>
      </c>
      <c r="C347" s="1">
        <v>1.24170767729247E14</v>
      </c>
      <c r="D347" s="1" t="s">
        <v>46</v>
      </c>
      <c r="E347" s="1" t="s">
        <v>55</v>
      </c>
      <c r="F347" s="1" t="s">
        <v>56</v>
      </c>
      <c r="G347" s="1">
        <v>43560.0</v>
      </c>
      <c r="H347" s="1">
        <v>43804.0</v>
      </c>
      <c r="I347" s="1">
        <v>3.0</v>
      </c>
      <c r="J347" s="1" t="s">
        <v>49</v>
      </c>
      <c r="K347" s="1">
        <v>201943.0</v>
      </c>
      <c r="L347" s="2">
        <v>43759.0</v>
      </c>
      <c r="M347" s="2">
        <v>43765.0</v>
      </c>
      <c r="N347" s="2">
        <v>43759.0</v>
      </c>
      <c r="O347" s="2">
        <v>43765.0</v>
      </c>
      <c r="P347" s="1">
        <v>1.0</v>
      </c>
      <c r="Q347" s="1">
        <v>5182.0</v>
      </c>
      <c r="R347" s="10">
        <f t="shared" si="1"/>
        <v>0.1011477202</v>
      </c>
      <c r="S347" s="11">
        <f t="shared" si="2"/>
        <v>23.76971424</v>
      </c>
      <c r="T347" s="1">
        <v>13.66</v>
      </c>
      <c r="U347" s="1">
        <v>11.0</v>
      </c>
      <c r="V347" s="1">
        <v>465.37</v>
      </c>
      <c r="W347" s="1">
        <v>51232.0</v>
      </c>
      <c r="X347" s="1">
        <v>2448.41</v>
      </c>
      <c r="Y347" s="1">
        <v>235.0</v>
      </c>
      <c r="Z347" s="1">
        <v>12432.17</v>
      </c>
      <c r="AA347" s="1">
        <v>235.0</v>
      </c>
      <c r="AB347" s="1">
        <v>126.24816673088</v>
      </c>
      <c r="AC347" s="1">
        <v>12432.17</v>
      </c>
      <c r="AD347" s="1">
        <v>6678.88796164529</v>
      </c>
      <c r="AE347" s="1" t="s">
        <v>50</v>
      </c>
      <c r="AF347" s="11">
        <f t="shared" si="3"/>
        <v>0.004586976889</v>
      </c>
      <c r="AG347" s="11">
        <f t="shared" si="4"/>
        <v>0.002122732536</v>
      </c>
      <c r="AH347" s="10">
        <f t="shared" si="5"/>
        <v>108.7518333</v>
      </c>
      <c r="AI347" s="12">
        <f t="shared" si="6"/>
        <v>0.5372262414</v>
      </c>
      <c r="AJ347" s="11">
        <f t="shared" si="7"/>
        <v>0.00029853433</v>
      </c>
      <c r="AK347" s="11">
        <f t="shared" si="8"/>
        <v>0.0006393482761</v>
      </c>
      <c r="AL347" s="11">
        <f t="shared" si="9"/>
        <v>-3.492348056</v>
      </c>
      <c r="AM347" s="13">
        <f t="shared" si="10"/>
        <v>0.0002393969562</v>
      </c>
      <c r="AN347" s="14">
        <f t="shared" si="11"/>
        <v>23.76971424</v>
      </c>
      <c r="AO347" s="14">
        <f t="shared" si="12"/>
        <v>1217770</v>
      </c>
      <c r="AP347" s="15">
        <f t="shared" si="13"/>
        <v>654218</v>
      </c>
      <c r="AQ347" s="16">
        <f t="shared" si="14"/>
        <v>27523.1748</v>
      </c>
      <c r="AR347" s="11">
        <f t="shared" si="15"/>
        <v>1</v>
      </c>
    </row>
    <row r="348">
      <c r="A348" s="1" t="s">
        <v>53</v>
      </c>
      <c r="B348" s="1" t="s">
        <v>499</v>
      </c>
      <c r="C348" s="1">
        <v>1.24170767729247E14</v>
      </c>
      <c r="D348" s="1" t="s">
        <v>46</v>
      </c>
      <c r="E348" s="1" t="s">
        <v>55</v>
      </c>
      <c r="F348" s="1" t="s">
        <v>432</v>
      </c>
      <c r="G348" s="1">
        <v>43560.0</v>
      </c>
      <c r="H348" s="1">
        <v>43804.0</v>
      </c>
      <c r="I348" s="1">
        <v>3.0</v>
      </c>
      <c r="J348" s="1" t="s">
        <v>49</v>
      </c>
      <c r="K348" s="1">
        <v>201943.0</v>
      </c>
      <c r="L348" s="2">
        <v>43759.0</v>
      </c>
      <c r="M348" s="2">
        <v>43765.0</v>
      </c>
      <c r="N348" s="2">
        <v>43759.0</v>
      </c>
      <c r="O348" s="2">
        <v>43765.0</v>
      </c>
      <c r="P348" s="1">
        <v>1.0</v>
      </c>
      <c r="Q348" s="1">
        <v>4173.0</v>
      </c>
      <c r="R348" s="10">
        <f t="shared" si="1"/>
        <v>0.1317567568</v>
      </c>
      <c r="S348" s="11">
        <f t="shared" si="2"/>
        <v>3.162162162</v>
      </c>
      <c r="T348" s="1">
        <v>4.37499999999999</v>
      </c>
      <c r="U348" s="1">
        <v>1.5</v>
      </c>
      <c r="V348" s="1">
        <v>104.98</v>
      </c>
      <c r="W348" s="1">
        <v>31672.0</v>
      </c>
      <c r="X348" s="1">
        <v>806.39</v>
      </c>
      <c r="Y348" s="1">
        <v>24.0</v>
      </c>
      <c r="Z348" s="1">
        <v>1285.71</v>
      </c>
      <c r="AA348" s="1">
        <v>24.0</v>
      </c>
      <c r="AB348" s="1">
        <v>12.61538461536</v>
      </c>
      <c r="AC348" s="1">
        <v>1285.71</v>
      </c>
      <c r="AD348" s="1">
        <v>675.821923075604</v>
      </c>
      <c r="AE348" s="1" t="s">
        <v>50</v>
      </c>
      <c r="AF348" s="11">
        <f t="shared" si="3"/>
        <v>0.0007577671129</v>
      </c>
      <c r="AG348" s="11">
        <f t="shared" si="4"/>
        <v>0.0003594536305</v>
      </c>
      <c r="AH348" s="10">
        <f t="shared" si="5"/>
        <v>11.38461538</v>
      </c>
      <c r="AI348" s="12">
        <f t="shared" si="6"/>
        <v>0.5256410256</v>
      </c>
      <c r="AJ348" s="11">
        <f t="shared" si="7"/>
        <v>0.0001546199479</v>
      </c>
      <c r="AK348" s="11">
        <f t="shared" si="8"/>
        <v>0.000293439907</v>
      </c>
      <c r="AL348" s="11">
        <f t="shared" si="9"/>
        <v>-1.200882242</v>
      </c>
      <c r="AM348" s="13">
        <f t="shared" si="10"/>
        <v>0.1148984419</v>
      </c>
      <c r="AN348" s="14">
        <f t="shared" si="11"/>
        <v>2.814324324</v>
      </c>
      <c r="AO348" s="14">
        <f t="shared" si="12"/>
        <v>89135.28</v>
      </c>
      <c r="AP348" s="15">
        <f t="shared" si="13"/>
        <v>46853.16</v>
      </c>
      <c r="AQ348" s="16">
        <f t="shared" si="14"/>
        <v>16648.10256</v>
      </c>
      <c r="AR348" s="11">
        <f t="shared" si="15"/>
        <v>0.89</v>
      </c>
    </row>
    <row r="349">
      <c r="A349" s="1" t="s">
        <v>44</v>
      </c>
      <c r="B349" s="1" t="s">
        <v>500</v>
      </c>
      <c r="C349" s="1">
        <v>1.24170767729247E14</v>
      </c>
      <c r="D349" s="1" t="s">
        <v>46</v>
      </c>
      <c r="E349" s="1" t="s">
        <v>47</v>
      </c>
      <c r="F349" s="1" t="s">
        <v>501</v>
      </c>
      <c r="G349" s="1">
        <v>43560.0</v>
      </c>
      <c r="H349" s="1">
        <v>43804.0</v>
      </c>
      <c r="I349" s="1">
        <v>3.0</v>
      </c>
      <c r="J349" s="1" t="s">
        <v>49</v>
      </c>
      <c r="K349" s="1">
        <v>201943.0</v>
      </c>
      <c r="L349" s="2">
        <v>43759.0</v>
      </c>
      <c r="M349" s="2">
        <v>43765.0</v>
      </c>
      <c r="N349" s="2">
        <v>43759.0</v>
      </c>
      <c r="O349" s="2">
        <v>43765.0</v>
      </c>
      <c r="P349" s="1">
        <v>1.0</v>
      </c>
      <c r="Q349" s="1">
        <v>47160.0</v>
      </c>
      <c r="R349" s="10">
        <f t="shared" si="1"/>
        <v>0.730664353</v>
      </c>
      <c r="S349" s="11">
        <f t="shared" si="2"/>
        <v>16.07461577</v>
      </c>
      <c r="T349" s="1">
        <v>3.8425</v>
      </c>
      <c r="U349" s="1">
        <v>0.5</v>
      </c>
      <c r="V349" s="1">
        <v>10.7475</v>
      </c>
      <c r="W349" s="1">
        <v>64544.0</v>
      </c>
      <c r="X349" s="1">
        <v>495.97</v>
      </c>
      <c r="Y349" s="1">
        <v>22.0</v>
      </c>
      <c r="Z349" s="1">
        <v>727.15</v>
      </c>
      <c r="AA349" s="1">
        <v>22.0</v>
      </c>
      <c r="AB349" s="1">
        <v>21.315691263746</v>
      </c>
      <c r="AC349" s="1">
        <v>727.15</v>
      </c>
      <c r="AD349" s="1">
        <v>704.532041019677</v>
      </c>
      <c r="AE349" s="1" t="s">
        <v>50</v>
      </c>
      <c r="AF349" s="11">
        <f t="shared" si="3"/>
        <v>0.0003408527516</v>
      </c>
      <c r="AG349" s="11">
        <f t="shared" si="4"/>
        <v>0.00001060220526</v>
      </c>
      <c r="AH349" s="10">
        <f t="shared" si="5"/>
        <v>0.6843087362</v>
      </c>
      <c r="AI349" s="12">
        <f t="shared" si="6"/>
        <v>0.9688950574</v>
      </c>
      <c r="AJ349" s="11">
        <f t="shared" si="7"/>
        <v>0.00007265766487</v>
      </c>
      <c r="AK349" s="11">
        <f t="shared" si="8"/>
        <v>0.00001499370298</v>
      </c>
      <c r="AL349" s="11">
        <f t="shared" si="9"/>
        <v>-4.451500307</v>
      </c>
      <c r="AM349" s="13">
        <f t="shared" si="10"/>
        <v>0.000004263620555</v>
      </c>
      <c r="AN349" s="14">
        <f t="shared" si="11"/>
        <v>16.07461577</v>
      </c>
      <c r="AO349" s="14">
        <f t="shared" si="12"/>
        <v>1037520</v>
      </c>
      <c r="AP349" s="15">
        <f t="shared" si="13"/>
        <v>1005248</v>
      </c>
      <c r="AQ349" s="16">
        <f t="shared" si="14"/>
        <v>62536.36259</v>
      </c>
      <c r="AR349" s="11">
        <f t="shared" si="15"/>
        <v>1</v>
      </c>
    </row>
    <row r="350">
      <c r="A350" s="1" t="s">
        <v>44</v>
      </c>
      <c r="B350" s="1" t="s">
        <v>502</v>
      </c>
      <c r="C350" s="1">
        <v>1.24170767729247E14</v>
      </c>
      <c r="D350" s="1" t="s">
        <v>46</v>
      </c>
      <c r="E350" s="1" t="s">
        <v>47</v>
      </c>
      <c r="F350" s="1" t="s">
        <v>83</v>
      </c>
      <c r="G350" s="1">
        <v>43560.0</v>
      </c>
      <c r="H350" s="1">
        <v>43804.0</v>
      </c>
      <c r="I350" s="1">
        <v>3.0</v>
      </c>
      <c r="J350" s="1" t="s">
        <v>49</v>
      </c>
      <c r="K350" s="1">
        <v>201943.0</v>
      </c>
      <c r="L350" s="2">
        <v>43759.0</v>
      </c>
      <c r="M350" s="2">
        <v>43765.0</v>
      </c>
      <c r="N350" s="2">
        <v>43759.0</v>
      </c>
      <c r="O350" s="2">
        <v>43765.0</v>
      </c>
      <c r="P350" s="1">
        <v>1.0</v>
      </c>
      <c r="Q350" s="1">
        <v>500.0</v>
      </c>
      <c r="R350" s="10">
        <f t="shared" si="1"/>
        <v>0.1217730151</v>
      </c>
      <c r="S350" s="11">
        <f t="shared" si="2"/>
        <v>2.435460302</v>
      </c>
      <c r="T350" s="1">
        <v>1.815</v>
      </c>
      <c r="U350" s="1">
        <v>0.0</v>
      </c>
      <c r="V350" s="1">
        <v>0.0</v>
      </c>
      <c r="W350" s="1">
        <v>4106.0</v>
      </c>
      <c r="X350" s="1">
        <v>522.19</v>
      </c>
      <c r="Y350" s="1">
        <v>20.0</v>
      </c>
      <c r="Z350" s="1">
        <v>1378.85</v>
      </c>
      <c r="AA350" s="1">
        <v>20.0</v>
      </c>
      <c r="AB350" s="1">
        <v>20.0</v>
      </c>
      <c r="AC350" s="1">
        <v>1378.85</v>
      </c>
      <c r="AD350" s="1">
        <v>1378.85</v>
      </c>
      <c r="AE350" s="1" t="s">
        <v>50</v>
      </c>
      <c r="AF350" s="11">
        <f t="shared" si="3"/>
        <v>0.004870920604</v>
      </c>
      <c r="AG350" s="11">
        <f t="shared" si="4"/>
        <v>0</v>
      </c>
      <c r="AH350" s="10">
        <f t="shared" si="5"/>
        <v>0</v>
      </c>
      <c r="AI350" s="12">
        <f t="shared" si="6"/>
        <v>1</v>
      </c>
      <c r="AJ350" s="11">
        <f t="shared" si="7"/>
        <v>0.001086515088</v>
      </c>
      <c r="AK350" s="11">
        <f t="shared" si="8"/>
        <v>0</v>
      </c>
      <c r="AL350" s="11">
        <f t="shared" si="9"/>
        <v>-4.483067616</v>
      </c>
      <c r="AM350" s="13">
        <f t="shared" si="10"/>
        <v>0.5</v>
      </c>
      <c r="AN350" s="14">
        <f t="shared" si="11"/>
        <v>1.217730151</v>
      </c>
      <c r="AO350" s="14">
        <f t="shared" si="12"/>
        <v>5000</v>
      </c>
      <c r="AP350" s="15">
        <f t="shared" si="13"/>
        <v>5000</v>
      </c>
      <c r="AQ350" s="16">
        <f t="shared" si="14"/>
        <v>4106</v>
      </c>
      <c r="AR350" s="11" t="str">
        <f t="shared" si="15"/>
        <v/>
      </c>
    </row>
    <row r="351">
      <c r="A351" s="1" t="s">
        <v>53</v>
      </c>
      <c r="B351" s="1" t="s">
        <v>503</v>
      </c>
      <c r="C351" s="1">
        <v>1.24170767729247E14</v>
      </c>
      <c r="D351" s="1" t="s">
        <v>46</v>
      </c>
      <c r="E351" s="1" t="s">
        <v>55</v>
      </c>
      <c r="F351" s="1" t="s">
        <v>400</v>
      </c>
      <c r="G351" s="1">
        <v>43560.0</v>
      </c>
      <c r="H351" s="1">
        <v>43804.0</v>
      </c>
      <c r="I351" s="1">
        <v>3.0</v>
      </c>
      <c r="J351" s="1" t="s">
        <v>49</v>
      </c>
      <c r="K351" s="1">
        <v>201943.0</v>
      </c>
      <c r="L351" s="2">
        <v>43759.0</v>
      </c>
      <c r="M351" s="2">
        <v>43765.0</v>
      </c>
      <c r="N351" s="2">
        <v>43759.0</v>
      </c>
      <c r="O351" s="2">
        <v>43765.0</v>
      </c>
      <c r="P351" s="1">
        <v>1.0</v>
      </c>
      <c r="Q351" s="1">
        <v>98975.0</v>
      </c>
      <c r="R351" s="10">
        <f t="shared" si="1"/>
        <v>0.1780833749</v>
      </c>
      <c r="S351" s="11">
        <f t="shared" si="2"/>
        <v>47.19209434</v>
      </c>
      <c r="T351" s="1">
        <v>112.35</v>
      </c>
      <c r="U351" s="1">
        <v>6.0</v>
      </c>
      <c r="V351" s="1">
        <v>361.72</v>
      </c>
      <c r="W351" s="1">
        <v>555779.0</v>
      </c>
      <c r="X351" s="1">
        <v>7777.72</v>
      </c>
      <c r="Y351" s="1">
        <v>265.0</v>
      </c>
      <c r="Z351" s="1">
        <v>22004.85</v>
      </c>
      <c r="AA351" s="1">
        <v>265.0</v>
      </c>
      <c r="AB351" s="1">
        <v>231.30791614009</v>
      </c>
      <c r="AC351" s="1">
        <v>22004.85</v>
      </c>
      <c r="AD351" s="1">
        <v>19207.1547112273</v>
      </c>
      <c r="AE351" s="1" t="s">
        <v>50</v>
      </c>
      <c r="AF351" s="11">
        <f t="shared" si="3"/>
        <v>0.0004768082277</v>
      </c>
      <c r="AG351" s="11">
        <f t="shared" si="4"/>
        <v>0.00006062136903</v>
      </c>
      <c r="AH351" s="10">
        <f t="shared" si="5"/>
        <v>33.69208386</v>
      </c>
      <c r="AI351" s="12">
        <f t="shared" si="6"/>
        <v>0.8728600609</v>
      </c>
      <c r="AJ351" s="11">
        <f t="shared" si="7"/>
        <v>0.00002928311288</v>
      </c>
      <c r="AK351" s="11">
        <f t="shared" si="8"/>
        <v>0.00002474782012</v>
      </c>
      <c r="AL351" s="11">
        <f t="shared" si="9"/>
        <v>-10.85516174</v>
      </c>
      <c r="AM351" s="13">
        <f t="shared" si="10"/>
        <v>0</v>
      </c>
      <c r="AN351" s="14">
        <f t="shared" si="11"/>
        <v>47.19209434</v>
      </c>
      <c r="AO351" s="14">
        <f t="shared" si="12"/>
        <v>26228375</v>
      </c>
      <c r="AP351" s="15">
        <f t="shared" si="13"/>
        <v>22893701</v>
      </c>
      <c r="AQ351" s="16">
        <f t="shared" si="14"/>
        <v>485117.2918</v>
      </c>
      <c r="AR351" s="11">
        <f t="shared" si="15"/>
        <v>1</v>
      </c>
    </row>
    <row r="352">
      <c r="A352" s="1" t="s">
        <v>53</v>
      </c>
      <c r="B352" s="1" t="s">
        <v>504</v>
      </c>
      <c r="C352" s="1">
        <v>1.24170767729247E14</v>
      </c>
      <c r="D352" s="1" t="s">
        <v>46</v>
      </c>
      <c r="E352" s="1" t="s">
        <v>55</v>
      </c>
      <c r="F352" s="1" t="s">
        <v>505</v>
      </c>
      <c r="G352" s="1">
        <v>43560.0</v>
      </c>
      <c r="H352" s="1">
        <v>43804.0</v>
      </c>
      <c r="I352" s="1">
        <v>3.0</v>
      </c>
      <c r="J352" s="1" t="s">
        <v>49</v>
      </c>
      <c r="K352" s="1">
        <v>201943.0</v>
      </c>
      <c r="L352" s="2">
        <v>43759.0</v>
      </c>
      <c r="M352" s="2">
        <v>43765.0</v>
      </c>
      <c r="N352" s="2">
        <v>43759.0</v>
      </c>
      <c r="O352" s="2">
        <v>43765.0</v>
      </c>
      <c r="P352" s="1">
        <v>1.0</v>
      </c>
      <c r="Q352" s="1">
        <v>5182.0</v>
      </c>
      <c r="R352" s="10">
        <f t="shared" si="1"/>
        <v>0.2158447184</v>
      </c>
      <c r="S352" s="11">
        <f t="shared" si="2"/>
        <v>9.713012329</v>
      </c>
      <c r="T352" s="1">
        <v>2.27</v>
      </c>
      <c r="U352" s="1">
        <v>0.0</v>
      </c>
      <c r="V352" s="1">
        <v>0.0</v>
      </c>
      <c r="W352" s="1">
        <v>24008.0</v>
      </c>
      <c r="X352" s="1">
        <v>912.969999999999</v>
      </c>
      <c r="Y352" s="1">
        <v>45.0</v>
      </c>
      <c r="Z352" s="1">
        <v>2683.44</v>
      </c>
      <c r="AA352" s="1">
        <v>45.0</v>
      </c>
      <c r="AB352" s="1">
        <v>45.0</v>
      </c>
      <c r="AC352" s="1">
        <v>2683.44</v>
      </c>
      <c r="AD352" s="1">
        <v>2683.44</v>
      </c>
      <c r="AE352" s="1" t="s">
        <v>50</v>
      </c>
      <c r="AF352" s="11">
        <f t="shared" si="3"/>
        <v>0.001874375208</v>
      </c>
      <c r="AG352" s="11">
        <f t="shared" si="4"/>
        <v>0</v>
      </c>
      <c r="AH352" s="10">
        <f t="shared" si="5"/>
        <v>0</v>
      </c>
      <c r="AI352" s="12">
        <f t="shared" si="6"/>
        <v>1</v>
      </c>
      <c r="AJ352" s="11">
        <f t="shared" si="7"/>
        <v>0.0002791533713</v>
      </c>
      <c r="AK352" s="11">
        <f t="shared" si="8"/>
        <v>0</v>
      </c>
      <c r="AL352" s="11">
        <f t="shared" si="9"/>
        <v>-6.71449963</v>
      </c>
      <c r="AM352" s="13">
        <f t="shared" si="10"/>
        <v>0.5</v>
      </c>
      <c r="AN352" s="14">
        <f t="shared" si="11"/>
        <v>4.856506165</v>
      </c>
      <c r="AO352" s="14">
        <f t="shared" si="12"/>
        <v>116595</v>
      </c>
      <c r="AP352" s="15">
        <f t="shared" si="13"/>
        <v>116595</v>
      </c>
      <c r="AQ352" s="16">
        <f t="shared" si="14"/>
        <v>24008</v>
      </c>
      <c r="AR352" s="11" t="str">
        <f t="shared" si="15"/>
        <v/>
      </c>
    </row>
    <row r="353">
      <c r="A353" s="1" t="s">
        <v>53</v>
      </c>
      <c r="B353" s="1" t="s">
        <v>506</v>
      </c>
      <c r="C353" s="1">
        <v>1.24170767729247E14</v>
      </c>
      <c r="D353" s="1" t="s">
        <v>46</v>
      </c>
      <c r="E353" s="1" t="s">
        <v>55</v>
      </c>
      <c r="F353" s="1" t="s">
        <v>221</v>
      </c>
      <c r="G353" s="1">
        <v>43560.0</v>
      </c>
      <c r="H353" s="1">
        <v>43804.0</v>
      </c>
      <c r="I353" s="1">
        <v>3.0</v>
      </c>
      <c r="J353" s="1" t="s">
        <v>49</v>
      </c>
      <c r="K353" s="1">
        <v>201943.0</v>
      </c>
      <c r="L353" s="2">
        <v>43759.0</v>
      </c>
      <c r="M353" s="2">
        <v>43765.0</v>
      </c>
      <c r="N353" s="2">
        <v>43759.0</v>
      </c>
      <c r="O353" s="2">
        <v>43765.0</v>
      </c>
      <c r="P353" s="1">
        <v>1.0</v>
      </c>
      <c r="Q353" s="1">
        <v>62753.0</v>
      </c>
      <c r="R353" s="10">
        <f t="shared" si="1"/>
        <v>0.1479127039</v>
      </c>
      <c r="S353" s="11">
        <f t="shared" si="2"/>
        <v>28.10341373</v>
      </c>
      <c r="T353" s="1">
        <v>64.8699999999999</v>
      </c>
      <c r="U353" s="1">
        <v>5.0</v>
      </c>
      <c r="V353" s="1">
        <v>262.79</v>
      </c>
      <c r="W353" s="1">
        <v>424257.0</v>
      </c>
      <c r="X353" s="1">
        <v>6430.73</v>
      </c>
      <c r="Y353" s="1">
        <v>190.0</v>
      </c>
      <c r="Z353" s="1">
        <v>9853.50999999999</v>
      </c>
      <c r="AA353" s="1">
        <v>190.0</v>
      </c>
      <c r="AB353" s="1">
        <v>156.19627746872</v>
      </c>
      <c r="AC353" s="1">
        <v>9853.50999999999</v>
      </c>
      <c r="AD353" s="1">
        <v>8100.42937895161</v>
      </c>
      <c r="AE353" s="1" t="s">
        <v>50</v>
      </c>
      <c r="AF353" s="11">
        <f t="shared" si="3"/>
        <v>0.0004478417563</v>
      </c>
      <c r="AG353" s="11">
        <f t="shared" si="4"/>
        <v>0.00007967746562</v>
      </c>
      <c r="AH353" s="10">
        <f t="shared" si="5"/>
        <v>33.80372253</v>
      </c>
      <c r="AI353" s="12">
        <f t="shared" si="6"/>
        <v>0.8220856709</v>
      </c>
      <c r="AJ353" s="11">
        <f t="shared" si="7"/>
        <v>0.00003248257983</v>
      </c>
      <c r="AK353" s="11">
        <f t="shared" si="8"/>
        <v>0.00003563142628</v>
      </c>
      <c r="AL353" s="11">
        <f t="shared" si="9"/>
        <v>-7.635837206</v>
      </c>
      <c r="AM353" s="13">
        <f t="shared" si="10"/>
        <v>0</v>
      </c>
      <c r="AN353" s="14">
        <f t="shared" si="11"/>
        <v>28.10341373</v>
      </c>
      <c r="AO353" s="14">
        <f t="shared" si="12"/>
        <v>11923070</v>
      </c>
      <c r="AP353" s="15">
        <f t="shared" si="13"/>
        <v>9801785</v>
      </c>
      <c r="AQ353" s="16">
        <f t="shared" si="14"/>
        <v>348775.6005</v>
      </c>
      <c r="AR353" s="11">
        <f t="shared" si="15"/>
        <v>1</v>
      </c>
    </row>
    <row r="354">
      <c r="A354" s="1" t="s">
        <v>53</v>
      </c>
      <c r="B354" s="1" t="s">
        <v>507</v>
      </c>
      <c r="C354" s="1">
        <v>1.24170767729247E14</v>
      </c>
      <c r="D354" s="1" t="s">
        <v>46</v>
      </c>
      <c r="E354" s="1" t="s">
        <v>55</v>
      </c>
      <c r="F354" s="1" t="s">
        <v>62</v>
      </c>
      <c r="G354" s="1">
        <v>43560.0</v>
      </c>
      <c r="H354" s="1">
        <v>43804.0</v>
      </c>
      <c r="I354" s="1">
        <v>3.0</v>
      </c>
      <c r="J354" s="1" t="s">
        <v>49</v>
      </c>
      <c r="K354" s="1">
        <v>201943.0</v>
      </c>
      <c r="L354" s="2">
        <v>43759.0</v>
      </c>
      <c r="M354" s="2">
        <v>43765.0</v>
      </c>
      <c r="N354" s="2">
        <v>43759.0</v>
      </c>
      <c r="O354" s="2">
        <v>43765.0</v>
      </c>
      <c r="P354" s="1">
        <v>1.0</v>
      </c>
      <c r="Q354" s="1">
        <v>72.0</v>
      </c>
      <c r="R354" s="10">
        <f t="shared" si="1"/>
        <v>0.01392649903</v>
      </c>
      <c r="S354" s="11">
        <f t="shared" si="2"/>
        <v>0.5570599613</v>
      </c>
      <c r="T354" s="1">
        <v>0.8</v>
      </c>
      <c r="U354" s="1">
        <v>1.0</v>
      </c>
      <c r="V354" s="1">
        <v>34.99</v>
      </c>
      <c r="W354" s="1">
        <v>5170.0</v>
      </c>
      <c r="X354" s="1">
        <v>703.069999999999</v>
      </c>
      <c r="Y354" s="1">
        <v>40.0</v>
      </c>
      <c r="Z354" s="1">
        <v>1866.12</v>
      </c>
      <c r="AA354" s="1">
        <v>40.0</v>
      </c>
      <c r="AB354" s="1">
        <v>-31.80555555552</v>
      </c>
      <c r="AC354" s="1">
        <v>1866.12</v>
      </c>
      <c r="AD354" s="1">
        <v>-1483.82458333167</v>
      </c>
      <c r="AE354" s="1" t="s">
        <v>50</v>
      </c>
      <c r="AF354" s="11">
        <f t="shared" si="3"/>
        <v>0.007736943907</v>
      </c>
      <c r="AG354" s="11">
        <f t="shared" si="4"/>
        <v>0.01388888889</v>
      </c>
      <c r="AH354" s="10">
        <f t="shared" si="5"/>
        <v>71.80555556</v>
      </c>
      <c r="AI354" s="12">
        <f t="shared" si="6"/>
        <v>-0.7951388889</v>
      </c>
      <c r="AJ354" s="11">
        <f t="shared" si="7"/>
        <v>0.001218576682</v>
      </c>
      <c r="AK354" s="11">
        <f t="shared" si="8"/>
        <v>0.01379210103</v>
      </c>
      <c r="AL354" s="11">
        <f t="shared" si="9"/>
        <v>0.4443175627</v>
      </c>
      <c r="AM354" s="13">
        <f t="shared" si="10"/>
        <v>0.6715934973</v>
      </c>
      <c r="AN354" s="14">
        <f t="shared" si="11"/>
        <v>0.3732301741</v>
      </c>
      <c r="AO354" s="14">
        <f t="shared" si="12"/>
        <v>1929.6</v>
      </c>
      <c r="AP354" s="15">
        <f t="shared" si="13"/>
        <v>-1534.3</v>
      </c>
      <c r="AQ354" s="16">
        <f t="shared" si="14"/>
        <v>-4110.868056</v>
      </c>
      <c r="AR354" s="11" t="str">
        <f t="shared" si="15"/>
        <v/>
      </c>
    </row>
    <row r="355">
      <c r="A355" s="1" t="s">
        <v>53</v>
      </c>
      <c r="B355" s="1" t="s">
        <v>508</v>
      </c>
      <c r="C355" s="1">
        <v>1.24170767729247E14</v>
      </c>
      <c r="D355" s="1" t="s">
        <v>46</v>
      </c>
      <c r="E355" s="1" t="s">
        <v>55</v>
      </c>
      <c r="F355" s="1" t="s">
        <v>509</v>
      </c>
      <c r="G355" s="1">
        <v>43560.0</v>
      </c>
      <c r="H355" s="1">
        <v>43804.0</v>
      </c>
      <c r="I355" s="1">
        <v>3.0</v>
      </c>
      <c r="J355" s="1" t="s">
        <v>49</v>
      </c>
      <c r="K355" s="1">
        <v>201943.0</v>
      </c>
      <c r="L355" s="2">
        <v>43759.0</v>
      </c>
      <c r="M355" s="2">
        <v>43765.0</v>
      </c>
      <c r="N355" s="2">
        <v>43759.0</v>
      </c>
      <c r="O355" s="2">
        <v>43765.0</v>
      </c>
      <c r="P355" s="1">
        <v>1.0</v>
      </c>
      <c r="Q355" s="1">
        <v>47160.0</v>
      </c>
      <c r="R355" s="10">
        <f t="shared" si="1"/>
        <v>0.2269752041</v>
      </c>
      <c r="S355" s="11">
        <f t="shared" si="2"/>
        <v>19.29289235</v>
      </c>
      <c r="T355" s="1">
        <v>7.685</v>
      </c>
      <c r="U355" s="1">
        <v>1.0</v>
      </c>
      <c r="V355" s="1">
        <v>21.495</v>
      </c>
      <c r="W355" s="1">
        <v>207776.0</v>
      </c>
      <c r="X355" s="1">
        <v>1668.86</v>
      </c>
      <c r="Y355" s="1">
        <v>85.0</v>
      </c>
      <c r="Z355" s="1">
        <v>3436.45</v>
      </c>
      <c r="AA355" s="1">
        <v>85.0</v>
      </c>
      <c r="AB355" s="1">
        <v>80.59423240034</v>
      </c>
      <c r="AC355" s="1">
        <v>3436.45</v>
      </c>
      <c r="AD355" s="1">
        <v>3258.32999920174</v>
      </c>
      <c r="AE355" s="1" t="s">
        <v>50</v>
      </c>
      <c r="AF355" s="11">
        <f t="shared" si="3"/>
        <v>0.0004090944094</v>
      </c>
      <c r="AG355" s="11">
        <f t="shared" si="4"/>
        <v>0.00002120441052</v>
      </c>
      <c r="AH355" s="10">
        <f t="shared" si="5"/>
        <v>4.4057676</v>
      </c>
      <c r="AI355" s="12">
        <f t="shared" si="6"/>
        <v>0.94816744</v>
      </c>
      <c r="AJ355" s="11">
        <f t="shared" si="7"/>
        <v>0.00004436344155</v>
      </c>
      <c r="AK355" s="11">
        <f t="shared" si="8"/>
        <v>0.0000212041857</v>
      </c>
      <c r="AL355" s="11">
        <f t="shared" si="9"/>
        <v>-7.888682252</v>
      </c>
      <c r="AM355" s="13">
        <f t="shared" si="10"/>
        <v>0</v>
      </c>
      <c r="AN355" s="14">
        <f t="shared" si="11"/>
        <v>19.29289235</v>
      </c>
      <c r="AO355" s="14">
        <f t="shared" si="12"/>
        <v>4008600</v>
      </c>
      <c r="AP355" s="15">
        <f t="shared" si="13"/>
        <v>3800824</v>
      </c>
      <c r="AQ355" s="16">
        <f t="shared" si="14"/>
        <v>197006.438</v>
      </c>
      <c r="AR355" s="11">
        <f t="shared" si="15"/>
        <v>1</v>
      </c>
    </row>
    <row r="356">
      <c r="A356" s="1" t="s">
        <v>53</v>
      </c>
      <c r="B356" s="1" t="s">
        <v>510</v>
      </c>
      <c r="C356" s="1">
        <v>1.24170767729247E14</v>
      </c>
      <c r="D356" s="1" t="s">
        <v>46</v>
      </c>
      <c r="E356" s="1" t="s">
        <v>55</v>
      </c>
      <c r="F356" s="1" t="s">
        <v>472</v>
      </c>
      <c r="G356" s="1">
        <v>43560.0</v>
      </c>
      <c r="H356" s="1">
        <v>43804.0</v>
      </c>
      <c r="I356" s="1">
        <v>3.0</v>
      </c>
      <c r="J356" s="1" t="s">
        <v>49</v>
      </c>
      <c r="K356" s="1">
        <v>201943.0</v>
      </c>
      <c r="L356" s="2">
        <v>43759.0</v>
      </c>
      <c r="M356" s="2">
        <v>43765.0</v>
      </c>
      <c r="N356" s="2">
        <v>43759.0</v>
      </c>
      <c r="O356" s="2">
        <v>43765.0</v>
      </c>
      <c r="P356" s="1">
        <v>1.0</v>
      </c>
      <c r="Q356" s="1">
        <v>166.0</v>
      </c>
      <c r="R356" s="10">
        <f t="shared" si="1"/>
        <v>0.05661664393</v>
      </c>
      <c r="S356" s="11">
        <f t="shared" si="2"/>
        <v>0.3963165075</v>
      </c>
      <c r="T356" s="1">
        <v>0.28</v>
      </c>
      <c r="U356" s="1">
        <v>0.0</v>
      </c>
      <c r="V356" s="1">
        <v>0.0</v>
      </c>
      <c r="W356" s="1">
        <v>2932.0</v>
      </c>
      <c r="X356" s="1">
        <v>27.78</v>
      </c>
      <c r="Y356" s="1">
        <v>7.0</v>
      </c>
      <c r="Z356" s="1">
        <v>246.13</v>
      </c>
      <c r="AA356" s="1">
        <v>7.0</v>
      </c>
      <c r="AB356" s="1">
        <v>7.0</v>
      </c>
      <c r="AC356" s="1">
        <v>246.13</v>
      </c>
      <c r="AD356" s="1">
        <v>246.13</v>
      </c>
      <c r="AE356" s="1" t="s">
        <v>50</v>
      </c>
      <c r="AF356" s="11">
        <f t="shared" si="3"/>
        <v>0.00238744884</v>
      </c>
      <c r="AG356" s="11">
        <f t="shared" si="4"/>
        <v>0</v>
      </c>
      <c r="AH356" s="10">
        <f t="shared" si="5"/>
        <v>0</v>
      </c>
      <c r="AI356" s="12">
        <f t="shared" si="6"/>
        <v>1</v>
      </c>
      <c r="AJ356" s="11">
        <f t="shared" si="7"/>
        <v>0.000901293017</v>
      </c>
      <c r="AK356" s="11">
        <f t="shared" si="8"/>
        <v>0</v>
      </c>
      <c r="AL356" s="11">
        <f t="shared" si="9"/>
        <v>-2.648915275</v>
      </c>
      <c r="AM356" s="13">
        <f t="shared" si="10"/>
        <v>0.5</v>
      </c>
      <c r="AN356" s="14">
        <f t="shared" si="11"/>
        <v>0.1981582538</v>
      </c>
      <c r="AO356" s="14">
        <f t="shared" si="12"/>
        <v>581</v>
      </c>
      <c r="AP356" s="15">
        <f t="shared" si="13"/>
        <v>581</v>
      </c>
      <c r="AQ356" s="16">
        <f t="shared" si="14"/>
        <v>2932</v>
      </c>
      <c r="AR356" s="11" t="str">
        <f t="shared" si="15"/>
        <v/>
      </c>
    </row>
    <row r="357">
      <c r="A357" s="1" t="s">
        <v>53</v>
      </c>
      <c r="B357" s="1" t="s">
        <v>511</v>
      </c>
      <c r="C357" s="1">
        <v>1.24170767729247E14</v>
      </c>
      <c r="D357" s="1" t="s">
        <v>46</v>
      </c>
      <c r="E357" s="1" t="s">
        <v>55</v>
      </c>
      <c r="F357" s="1" t="s">
        <v>389</v>
      </c>
      <c r="G357" s="1">
        <v>43560.0</v>
      </c>
      <c r="H357" s="1">
        <v>43804.0</v>
      </c>
      <c r="I357" s="1">
        <v>3.0</v>
      </c>
      <c r="J357" s="1" t="s">
        <v>49</v>
      </c>
      <c r="K357" s="1">
        <v>201943.0</v>
      </c>
      <c r="L357" s="2">
        <v>43759.0</v>
      </c>
      <c r="M357" s="2">
        <v>43765.0</v>
      </c>
      <c r="N357" s="2">
        <v>43759.0</v>
      </c>
      <c r="O357" s="2">
        <v>43765.0</v>
      </c>
      <c r="P357" s="1">
        <v>1.0</v>
      </c>
      <c r="Q357" s="1">
        <v>2170.0</v>
      </c>
      <c r="R357" s="10">
        <f t="shared" si="1"/>
        <v>0.09298937264</v>
      </c>
      <c r="S357" s="11">
        <f t="shared" si="2"/>
        <v>13.39046966</v>
      </c>
      <c r="T357" s="1">
        <v>12.1899999999999</v>
      </c>
      <c r="U357" s="1">
        <v>2.0</v>
      </c>
      <c r="V357" s="1">
        <v>252.97</v>
      </c>
      <c r="W357" s="1">
        <v>23336.0</v>
      </c>
      <c r="X357" s="1">
        <v>5907.03</v>
      </c>
      <c r="Y357" s="1">
        <v>144.0</v>
      </c>
      <c r="Z357" s="1">
        <v>12223.8</v>
      </c>
      <c r="AA357" s="1">
        <v>144.0</v>
      </c>
      <c r="AB357" s="1">
        <v>122.492165898528</v>
      </c>
      <c r="AC357" s="1">
        <v>12223.8</v>
      </c>
      <c r="AD357" s="1">
        <v>10398.0537327112</v>
      </c>
      <c r="AE357" s="1" t="s">
        <v>50</v>
      </c>
      <c r="AF357" s="11">
        <f t="shared" si="3"/>
        <v>0.006170723346</v>
      </c>
      <c r="AG357" s="11">
        <f t="shared" si="4"/>
        <v>0.0009216589862</v>
      </c>
      <c r="AH357" s="10">
        <f t="shared" si="5"/>
        <v>21.5078341</v>
      </c>
      <c r="AI357" s="12">
        <f t="shared" si="6"/>
        <v>0.850640041</v>
      </c>
      <c r="AJ357" s="11">
        <f t="shared" si="7"/>
        <v>0.0005126379142</v>
      </c>
      <c r="AK357" s="11">
        <f t="shared" si="8"/>
        <v>0.000651410922</v>
      </c>
      <c r="AL357" s="11">
        <f t="shared" si="9"/>
        <v>-6.332296405</v>
      </c>
      <c r="AM357" s="13">
        <f t="shared" si="10"/>
        <v>0.0000000001207697276</v>
      </c>
      <c r="AN357" s="14">
        <f t="shared" si="11"/>
        <v>13.39046966</v>
      </c>
      <c r="AO357" s="14">
        <f t="shared" si="12"/>
        <v>312480</v>
      </c>
      <c r="AP357" s="15">
        <f t="shared" si="13"/>
        <v>265808</v>
      </c>
      <c r="AQ357" s="16">
        <f t="shared" si="14"/>
        <v>19850.536</v>
      </c>
      <c r="AR357" s="11">
        <f t="shared" si="15"/>
        <v>1</v>
      </c>
    </row>
    <row r="358">
      <c r="A358" s="1" t="s">
        <v>44</v>
      </c>
      <c r="B358" s="1" t="s">
        <v>512</v>
      </c>
      <c r="C358" s="1">
        <v>1.24170767729247E14</v>
      </c>
      <c r="D358" s="1" t="s">
        <v>46</v>
      </c>
      <c r="E358" s="1" t="s">
        <v>47</v>
      </c>
      <c r="F358" s="1" t="s">
        <v>425</v>
      </c>
      <c r="G358" s="1">
        <v>43560.0</v>
      </c>
      <c r="H358" s="1">
        <v>43804.0</v>
      </c>
      <c r="I358" s="1">
        <v>3.0</v>
      </c>
      <c r="J358" s="1" t="s">
        <v>49</v>
      </c>
      <c r="K358" s="1">
        <v>201943.0</v>
      </c>
      <c r="L358" s="2">
        <v>43759.0</v>
      </c>
      <c r="M358" s="2">
        <v>43765.0</v>
      </c>
      <c r="N358" s="2">
        <v>43759.0</v>
      </c>
      <c r="O358" s="2">
        <v>43765.0</v>
      </c>
      <c r="P358" s="1">
        <v>1.0</v>
      </c>
      <c r="Q358" s="1">
        <v>17299.0</v>
      </c>
      <c r="R358" s="10">
        <f t="shared" si="1"/>
        <v>0.1274065018</v>
      </c>
      <c r="S358" s="11">
        <f t="shared" si="2"/>
        <v>4.586634064</v>
      </c>
      <c r="T358" s="1">
        <v>17.49</v>
      </c>
      <c r="U358" s="1">
        <v>0.0</v>
      </c>
      <c r="V358" s="1">
        <v>0.0</v>
      </c>
      <c r="W358" s="1">
        <v>135778.0</v>
      </c>
      <c r="X358" s="1">
        <v>1360.23</v>
      </c>
      <c r="Y358" s="1">
        <v>36.0</v>
      </c>
      <c r="Z358" s="1">
        <v>3006.63</v>
      </c>
      <c r="AA358" s="1">
        <v>36.0</v>
      </c>
      <c r="AB358" s="1">
        <v>36.0</v>
      </c>
      <c r="AC358" s="1">
        <v>3006.63</v>
      </c>
      <c r="AD358" s="1">
        <v>3006.63</v>
      </c>
      <c r="AE358" s="1" t="s">
        <v>50</v>
      </c>
      <c r="AF358" s="11">
        <f t="shared" si="3"/>
        <v>0.0002651386823</v>
      </c>
      <c r="AG358" s="11">
        <f t="shared" si="4"/>
        <v>0</v>
      </c>
      <c r="AH358" s="10">
        <f t="shared" si="5"/>
        <v>0</v>
      </c>
      <c r="AI358" s="12">
        <f t="shared" si="6"/>
        <v>1</v>
      </c>
      <c r="AJ358" s="11">
        <f t="shared" si="7"/>
        <v>0.00004418392178</v>
      </c>
      <c r="AK358" s="11">
        <f t="shared" si="8"/>
        <v>0</v>
      </c>
      <c r="AL358" s="11">
        <f t="shared" si="9"/>
        <v>-6.000795574</v>
      </c>
      <c r="AM358" s="13">
        <f t="shared" si="10"/>
        <v>0.5</v>
      </c>
      <c r="AN358" s="14">
        <f t="shared" si="11"/>
        <v>2.293317032</v>
      </c>
      <c r="AO358" s="14">
        <f t="shared" si="12"/>
        <v>311382</v>
      </c>
      <c r="AP358" s="15">
        <f t="shared" si="13"/>
        <v>311382</v>
      </c>
      <c r="AQ358" s="16">
        <f t="shared" si="14"/>
        <v>135778</v>
      </c>
      <c r="AR358" s="11" t="str">
        <f t="shared" si="15"/>
        <v/>
      </c>
    </row>
    <row r="359">
      <c r="A359" s="1" t="s">
        <v>53</v>
      </c>
      <c r="B359" s="1" t="s">
        <v>513</v>
      </c>
      <c r="C359" s="1">
        <v>1.24170767729247E14</v>
      </c>
      <c r="D359" s="1" t="s">
        <v>46</v>
      </c>
      <c r="E359" s="1" t="s">
        <v>55</v>
      </c>
      <c r="F359" s="1" t="s">
        <v>64</v>
      </c>
      <c r="G359" s="1">
        <v>43560.0</v>
      </c>
      <c r="H359" s="1">
        <v>43804.0</v>
      </c>
      <c r="I359" s="1">
        <v>3.0</v>
      </c>
      <c r="J359" s="1" t="s">
        <v>49</v>
      </c>
      <c r="K359" s="1">
        <v>201943.0</v>
      </c>
      <c r="L359" s="2">
        <v>43759.0</v>
      </c>
      <c r="M359" s="2">
        <v>43765.0</v>
      </c>
      <c r="N359" s="2">
        <v>43759.0</v>
      </c>
      <c r="O359" s="2">
        <v>43765.0</v>
      </c>
      <c r="P359" s="1">
        <v>1.0</v>
      </c>
      <c r="Q359" s="1">
        <v>1083.0</v>
      </c>
      <c r="R359" s="10">
        <f t="shared" si="1"/>
        <v>0.03489945862</v>
      </c>
      <c r="S359" s="11">
        <f t="shared" si="2"/>
        <v>2.757057231</v>
      </c>
      <c r="T359" s="1">
        <v>9.92</v>
      </c>
      <c r="U359" s="1">
        <v>2.0</v>
      </c>
      <c r="V359" s="1">
        <v>89.24</v>
      </c>
      <c r="W359" s="1">
        <v>31032.0</v>
      </c>
      <c r="X359" s="1">
        <v>890.26</v>
      </c>
      <c r="Y359" s="1">
        <v>79.0</v>
      </c>
      <c r="Z359" s="1">
        <v>5233.49</v>
      </c>
      <c r="AA359" s="1">
        <v>79.0</v>
      </c>
      <c r="AB359" s="1">
        <v>21.692520775583</v>
      </c>
      <c r="AC359" s="1">
        <v>5233.49</v>
      </c>
      <c r="AD359" s="1">
        <v>1437.05810827602</v>
      </c>
      <c r="AE359" s="1" t="s">
        <v>50</v>
      </c>
      <c r="AF359" s="11">
        <f t="shared" si="3"/>
        <v>0.002545759216</v>
      </c>
      <c r="AG359" s="11">
        <f t="shared" si="4"/>
        <v>0.001846722068</v>
      </c>
      <c r="AH359" s="10">
        <f t="shared" si="5"/>
        <v>57.30747922</v>
      </c>
      <c r="AI359" s="12">
        <f t="shared" si="6"/>
        <v>0.2745888706</v>
      </c>
      <c r="AJ359" s="11">
        <f t="shared" si="7"/>
        <v>0.0002860554784</v>
      </c>
      <c r="AK359" s="11">
        <f t="shared" si="8"/>
        <v>0.001304623388</v>
      </c>
      <c r="AL359" s="11">
        <f t="shared" si="9"/>
        <v>-0.5233818574</v>
      </c>
      <c r="AM359" s="13">
        <f t="shared" si="10"/>
        <v>0.3003542735</v>
      </c>
      <c r="AN359" s="14">
        <f t="shared" si="11"/>
        <v>1.929940062</v>
      </c>
      <c r="AO359" s="14">
        <f t="shared" si="12"/>
        <v>59889.9</v>
      </c>
      <c r="AP359" s="15">
        <f t="shared" si="13"/>
        <v>16445.1</v>
      </c>
      <c r="AQ359" s="16">
        <f t="shared" si="14"/>
        <v>8521.041832</v>
      </c>
      <c r="AR359" s="11" t="str">
        <f t="shared" si="15"/>
        <v/>
      </c>
    </row>
    <row r="360">
      <c r="A360" s="1" t="s">
        <v>44</v>
      </c>
      <c r="B360" s="1" t="s">
        <v>514</v>
      </c>
      <c r="C360" s="1">
        <v>1.24170767729247E14</v>
      </c>
      <c r="D360" s="1" t="s">
        <v>46</v>
      </c>
      <c r="E360" s="1" t="s">
        <v>47</v>
      </c>
      <c r="F360" s="1" t="s">
        <v>441</v>
      </c>
      <c r="G360" s="1">
        <v>43560.0</v>
      </c>
      <c r="H360" s="1">
        <v>43804.0</v>
      </c>
      <c r="I360" s="1">
        <v>3.0</v>
      </c>
      <c r="J360" s="1" t="s">
        <v>49</v>
      </c>
      <c r="K360" s="1">
        <v>201943.0</v>
      </c>
      <c r="L360" s="2">
        <v>43759.0</v>
      </c>
      <c r="M360" s="2">
        <v>43765.0</v>
      </c>
      <c r="N360" s="2">
        <v>43759.0</v>
      </c>
      <c r="O360" s="2">
        <v>43765.0</v>
      </c>
      <c r="P360" s="1">
        <v>1.0</v>
      </c>
      <c r="Q360" s="1">
        <v>3625.0</v>
      </c>
      <c r="R360" s="10">
        <f t="shared" si="1"/>
        <v>0.05553002451</v>
      </c>
      <c r="S360" s="11">
        <f t="shared" si="2"/>
        <v>4.664522059</v>
      </c>
      <c r="T360" s="1">
        <v>7.53999999999999</v>
      </c>
      <c r="U360" s="1">
        <v>3.0</v>
      </c>
      <c r="V360" s="1">
        <v>209.96</v>
      </c>
      <c r="W360" s="1">
        <v>65280.0</v>
      </c>
      <c r="X360" s="1">
        <v>818.41</v>
      </c>
      <c r="Y360" s="1">
        <v>84.0</v>
      </c>
      <c r="Z360" s="1">
        <v>4540.23</v>
      </c>
      <c r="AA360" s="1">
        <v>84.0</v>
      </c>
      <c r="AB360" s="1">
        <v>29.975172413676</v>
      </c>
      <c r="AC360" s="1">
        <v>4540.23</v>
      </c>
      <c r="AD360" s="1">
        <v>1620.1687743779</v>
      </c>
      <c r="AE360" s="1" t="s">
        <v>50</v>
      </c>
      <c r="AF360" s="11">
        <f t="shared" si="3"/>
        <v>0.001286764706</v>
      </c>
      <c r="AG360" s="11">
        <f t="shared" si="4"/>
        <v>0.0008275862069</v>
      </c>
      <c r="AH360" s="10">
        <f t="shared" si="5"/>
        <v>54.02482759</v>
      </c>
      <c r="AI360" s="12">
        <f t="shared" si="6"/>
        <v>0.3568472906</v>
      </c>
      <c r="AJ360" s="11">
        <f t="shared" si="7"/>
        <v>0.0001403071813</v>
      </c>
      <c r="AK360" s="11">
        <f t="shared" si="8"/>
        <v>0.0004776093651</v>
      </c>
      <c r="AL360" s="11">
        <f t="shared" si="9"/>
        <v>-0.9224305709</v>
      </c>
      <c r="AM360" s="13">
        <f t="shared" si="10"/>
        <v>0.1781520149</v>
      </c>
      <c r="AN360" s="14">
        <f t="shared" si="11"/>
        <v>3.824908088</v>
      </c>
      <c r="AO360" s="14">
        <f t="shared" si="12"/>
        <v>249690</v>
      </c>
      <c r="AP360" s="15">
        <f t="shared" si="13"/>
        <v>89101.2</v>
      </c>
      <c r="AQ360" s="16">
        <f t="shared" si="14"/>
        <v>23294.99113</v>
      </c>
      <c r="AR360" s="11">
        <f t="shared" si="15"/>
        <v>0.82</v>
      </c>
    </row>
    <row r="361">
      <c r="A361" s="1" t="s">
        <v>53</v>
      </c>
      <c r="B361" s="1" t="s">
        <v>515</v>
      </c>
      <c r="C361" s="1">
        <v>1.24170767729247E14</v>
      </c>
      <c r="D361" s="1" t="s">
        <v>46</v>
      </c>
      <c r="E361" s="1" t="s">
        <v>55</v>
      </c>
      <c r="F361" s="1" t="s">
        <v>516</v>
      </c>
      <c r="G361" s="1">
        <v>43560.0</v>
      </c>
      <c r="H361" s="1">
        <v>43804.0</v>
      </c>
      <c r="I361" s="1">
        <v>3.0</v>
      </c>
      <c r="J361" s="1" t="s">
        <v>49</v>
      </c>
      <c r="K361" s="1">
        <v>201943.0</v>
      </c>
      <c r="L361" s="2">
        <v>43759.0</v>
      </c>
      <c r="M361" s="2">
        <v>43765.0</v>
      </c>
      <c r="N361" s="2">
        <v>43759.0</v>
      </c>
      <c r="O361" s="2">
        <v>43765.0</v>
      </c>
      <c r="P361" s="1">
        <v>1.0</v>
      </c>
      <c r="Q361" s="1">
        <v>47160.0</v>
      </c>
      <c r="R361" s="10">
        <f t="shared" si="1"/>
        <v>2.513859275</v>
      </c>
      <c r="S361" s="11">
        <f t="shared" si="2"/>
        <v>276.5245203</v>
      </c>
      <c r="T361" s="1">
        <v>39.725</v>
      </c>
      <c r="U361" s="1">
        <v>2.0</v>
      </c>
      <c r="V361" s="1">
        <v>141.475</v>
      </c>
      <c r="W361" s="1">
        <v>18760.0</v>
      </c>
      <c r="X361" s="1">
        <v>2701.06999999999</v>
      </c>
      <c r="Y361" s="1">
        <v>110.0</v>
      </c>
      <c r="Z361" s="1">
        <v>5695.97</v>
      </c>
      <c r="AA361" s="1">
        <v>110.0</v>
      </c>
      <c r="AB361" s="1">
        <v>109.20441051729</v>
      </c>
      <c r="AC361" s="1">
        <v>5695.97</v>
      </c>
      <c r="AD361" s="1">
        <v>5654.77314703789</v>
      </c>
      <c r="AE361" s="1" t="s">
        <v>50</v>
      </c>
      <c r="AF361" s="11">
        <f t="shared" si="3"/>
        <v>0.005863539446</v>
      </c>
      <c r="AG361" s="11">
        <f t="shared" si="4"/>
        <v>0.00004240882103</v>
      </c>
      <c r="AH361" s="10">
        <f t="shared" si="5"/>
        <v>0.7955894826</v>
      </c>
      <c r="AI361" s="12">
        <f t="shared" si="6"/>
        <v>0.9927673683</v>
      </c>
      <c r="AJ361" s="11">
        <f t="shared" si="7"/>
        <v>0.0005574250861</v>
      </c>
      <c r="AK361" s="11">
        <f t="shared" si="8"/>
        <v>0.00002998692906</v>
      </c>
      <c r="AL361" s="11">
        <f t="shared" si="9"/>
        <v>-10.42781529</v>
      </c>
      <c r="AM361" s="13">
        <f t="shared" si="10"/>
        <v>0</v>
      </c>
      <c r="AN361" s="14">
        <f t="shared" si="11"/>
        <v>276.5245203</v>
      </c>
      <c r="AO361" s="14">
        <f t="shared" si="12"/>
        <v>5187600</v>
      </c>
      <c r="AP361" s="15">
        <f t="shared" si="13"/>
        <v>5150080</v>
      </c>
      <c r="AQ361" s="16">
        <f t="shared" si="14"/>
        <v>18624.31583</v>
      </c>
      <c r="AR361" s="11">
        <f t="shared" si="15"/>
        <v>1</v>
      </c>
    </row>
    <row r="362">
      <c r="A362" s="1" t="s">
        <v>44</v>
      </c>
      <c r="B362" s="1" t="s">
        <v>517</v>
      </c>
      <c r="C362" s="1">
        <v>1.24170767729247E14</v>
      </c>
      <c r="D362" s="1" t="s">
        <v>46</v>
      </c>
      <c r="E362" s="1" t="s">
        <v>47</v>
      </c>
      <c r="F362" s="1" t="s">
        <v>443</v>
      </c>
      <c r="G362" s="1">
        <v>43560.0</v>
      </c>
      <c r="H362" s="1">
        <v>43804.0</v>
      </c>
      <c r="I362" s="1">
        <v>3.0</v>
      </c>
      <c r="J362" s="1" t="s">
        <v>49</v>
      </c>
      <c r="K362" s="1">
        <v>201943.0</v>
      </c>
      <c r="L362" s="2">
        <v>43759.0</v>
      </c>
      <c r="M362" s="2">
        <v>43765.0</v>
      </c>
      <c r="N362" s="2">
        <v>43759.0</v>
      </c>
      <c r="O362" s="2">
        <v>43765.0</v>
      </c>
      <c r="P362" s="1">
        <v>1.0</v>
      </c>
      <c r="Q362" s="1">
        <v>551.0</v>
      </c>
      <c r="R362" s="10">
        <f t="shared" si="1"/>
        <v>0.01753883372</v>
      </c>
      <c r="S362" s="11">
        <f t="shared" si="2"/>
        <v>0.368315508</v>
      </c>
      <c r="T362" s="1">
        <v>1.19</v>
      </c>
      <c r="U362" s="1">
        <v>0.0</v>
      </c>
      <c r="V362" s="1">
        <v>0.0</v>
      </c>
      <c r="W362" s="1">
        <v>31416.0</v>
      </c>
      <c r="X362" s="1">
        <v>790.01</v>
      </c>
      <c r="Y362" s="1">
        <v>21.0</v>
      </c>
      <c r="Z362" s="1">
        <v>1143.0</v>
      </c>
      <c r="AA362" s="1">
        <v>21.0</v>
      </c>
      <c r="AB362" s="1">
        <v>21.0</v>
      </c>
      <c r="AC362" s="1">
        <v>1143.0</v>
      </c>
      <c r="AD362" s="1">
        <v>1143.0</v>
      </c>
      <c r="AE362" s="1" t="s">
        <v>50</v>
      </c>
      <c r="AF362" s="11">
        <f t="shared" si="3"/>
        <v>0.0006684491979</v>
      </c>
      <c r="AG362" s="11">
        <f t="shared" si="4"/>
        <v>0</v>
      </c>
      <c r="AH362" s="10">
        <f t="shared" si="5"/>
        <v>0</v>
      </c>
      <c r="AI362" s="12">
        <f t="shared" si="6"/>
        <v>1</v>
      </c>
      <c r="AJ362" s="11">
        <f t="shared" si="7"/>
        <v>0.000145818813</v>
      </c>
      <c r="AK362" s="11">
        <f t="shared" si="8"/>
        <v>0</v>
      </c>
      <c r="AL362" s="11">
        <f t="shared" si="9"/>
        <v>-4.584108073</v>
      </c>
      <c r="AM362" s="13">
        <f t="shared" si="10"/>
        <v>0.5</v>
      </c>
      <c r="AN362" s="14">
        <f t="shared" si="11"/>
        <v>0.184157754</v>
      </c>
      <c r="AO362" s="14">
        <f t="shared" si="12"/>
        <v>5785.5</v>
      </c>
      <c r="AP362" s="15">
        <f t="shared" si="13"/>
        <v>5785.5</v>
      </c>
      <c r="AQ362" s="16">
        <f t="shared" si="14"/>
        <v>31416</v>
      </c>
      <c r="AR362" s="11" t="str">
        <f t="shared" si="15"/>
        <v/>
      </c>
    </row>
    <row r="363">
      <c r="A363" s="1" t="s">
        <v>44</v>
      </c>
      <c r="B363" s="1" t="s">
        <v>518</v>
      </c>
      <c r="C363" s="1">
        <v>1.24170767729247E14</v>
      </c>
      <c r="D363" s="1" t="s">
        <v>46</v>
      </c>
      <c r="E363" s="1" t="s">
        <v>47</v>
      </c>
      <c r="F363" s="1" t="s">
        <v>519</v>
      </c>
      <c r="G363" s="1">
        <v>43560.0</v>
      </c>
      <c r="H363" s="1">
        <v>43804.0</v>
      </c>
      <c r="I363" s="1">
        <v>3.0</v>
      </c>
      <c r="J363" s="1" t="s">
        <v>49</v>
      </c>
      <c r="K363" s="1">
        <v>201943.0</v>
      </c>
      <c r="L363" s="2">
        <v>43759.0</v>
      </c>
      <c r="M363" s="2">
        <v>43765.0</v>
      </c>
      <c r="N363" s="2">
        <v>43759.0</v>
      </c>
      <c r="O363" s="2">
        <v>43765.0</v>
      </c>
      <c r="P363" s="1">
        <v>1.0</v>
      </c>
      <c r="Q363" s="1">
        <v>47160.0</v>
      </c>
      <c r="R363" s="10">
        <f t="shared" si="1"/>
        <v>2.758540009</v>
      </c>
      <c r="S363" s="11">
        <f t="shared" si="2"/>
        <v>187.5807206</v>
      </c>
      <c r="T363" s="1">
        <v>19.8625</v>
      </c>
      <c r="U363" s="1">
        <v>1.0</v>
      </c>
      <c r="V363" s="1">
        <v>70.7375</v>
      </c>
      <c r="W363" s="1">
        <v>17096.0</v>
      </c>
      <c r="X363" s="1">
        <v>2208.77999999999</v>
      </c>
      <c r="Y363" s="1">
        <v>68.0</v>
      </c>
      <c r="Z363" s="1">
        <v>3668.99</v>
      </c>
      <c r="AA363" s="1">
        <v>68.0</v>
      </c>
      <c r="AB363" s="1">
        <v>67.637489397776</v>
      </c>
      <c r="AC363" s="1">
        <v>3668.99</v>
      </c>
      <c r="AD363" s="1">
        <v>3649.43047390509</v>
      </c>
      <c r="AE363" s="1" t="s">
        <v>50</v>
      </c>
      <c r="AF363" s="11">
        <f t="shared" si="3"/>
        <v>0.003977538606</v>
      </c>
      <c r="AG363" s="11">
        <f t="shared" si="4"/>
        <v>0.00002120441052</v>
      </c>
      <c r="AH363" s="10">
        <f t="shared" si="5"/>
        <v>0.3625106022</v>
      </c>
      <c r="AI363" s="12">
        <f t="shared" si="6"/>
        <v>0.9946689617</v>
      </c>
      <c r="AJ363" s="11">
        <f t="shared" si="7"/>
        <v>0.0004813871724</v>
      </c>
      <c r="AK363" s="11">
        <f t="shared" si="8"/>
        <v>0.0000212041857</v>
      </c>
      <c r="AL363" s="11">
        <f t="shared" si="9"/>
        <v>-8.210650159</v>
      </c>
      <c r="AM363" s="13">
        <f t="shared" si="10"/>
        <v>0</v>
      </c>
      <c r="AN363" s="14">
        <f t="shared" si="11"/>
        <v>187.5807206</v>
      </c>
      <c r="AO363" s="14">
        <f t="shared" si="12"/>
        <v>3206880</v>
      </c>
      <c r="AP363" s="15">
        <f t="shared" si="13"/>
        <v>3189784</v>
      </c>
      <c r="AQ363" s="16">
        <f t="shared" si="14"/>
        <v>17004.86057</v>
      </c>
      <c r="AR363" s="11">
        <f t="shared" si="15"/>
        <v>1</v>
      </c>
    </row>
    <row r="364">
      <c r="A364" s="1" t="s">
        <v>44</v>
      </c>
      <c r="B364" s="1" t="s">
        <v>520</v>
      </c>
      <c r="C364" s="1">
        <v>1.24170767729247E14</v>
      </c>
      <c r="D364" s="1" t="s">
        <v>46</v>
      </c>
      <c r="E364" s="1" t="s">
        <v>47</v>
      </c>
      <c r="F364" s="1" t="s">
        <v>521</v>
      </c>
      <c r="G364" s="1">
        <v>43560.0</v>
      </c>
      <c r="H364" s="1">
        <v>43804.0</v>
      </c>
      <c r="I364" s="1">
        <v>3.0</v>
      </c>
      <c r="J364" s="1" t="s">
        <v>49</v>
      </c>
      <c r="K364" s="1">
        <v>201943.0</v>
      </c>
      <c r="L364" s="2">
        <v>43759.0</v>
      </c>
      <c r="M364" s="2">
        <v>43765.0</v>
      </c>
      <c r="N364" s="2">
        <v>43759.0</v>
      </c>
      <c r="O364" s="2">
        <v>43765.0</v>
      </c>
      <c r="P364" s="1">
        <v>1.0</v>
      </c>
      <c r="Q364" s="1">
        <v>47160.0</v>
      </c>
      <c r="R364" s="10">
        <f t="shared" si="1"/>
        <v>0.2589615182</v>
      </c>
      <c r="S364" s="11">
        <f t="shared" si="2"/>
        <v>16.31457565</v>
      </c>
      <c r="T364" s="1">
        <v>3.8425</v>
      </c>
      <c r="U364" s="1">
        <v>0.5</v>
      </c>
      <c r="V364" s="1">
        <v>10.7475</v>
      </c>
      <c r="W364" s="1">
        <v>182112.0</v>
      </c>
      <c r="X364" s="1">
        <v>1172.89</v>
      </c>
      <c r="Y364" s="1">
        <v>63.0</v>
      </c>
      <c r="Z364" s="1">
        <v>2709.3</v>
      </c>
      <c r="AA364" s="1">
        <v>63.0</v>
      </c>
      <c r="AB364" s="1">
        <v>61.069211195832</v>
      </c>
      <c r="AC364" s="1">
        <v>2709.3</v>
      </c>
      <c r="AD364" s="1">
        <v>2626.26688718837</v>
      </c>
      <c r="AE364" s="1" t="s">
        <v>50</v>
      </c>
      <c r="AF364" s="11">
        <f t="shared" si="3"/>
        <v>0.0003459409594</v>
      </c>
      <c r="AG364" s="11">
        <f t="shared" si="4"/>
        <v>0.00001060220526</v>
      </c>
      <c r="AH364" s="10">
        <f t="shared" si="5"/>
        <v>1.930788804</v>
      </c>
      <c r="AI364" s="12">
        <f t="shared" si="6"/>
        <v>0.9693525587</v>
      </c>
      <c r="AJ364" s="11">
        <f t="shared" si="7"/>
        <v>0.00004357692466</v>
      </c>
      <c r="AK364" s="11">
        <f t="shared" si="8"/>
        <v>0.00001499370298</v>
      </c>
      <c r="AL364" s="11">
        <f t="shared" si="9"/>
        <v>-7.276643194</v>
      </c>
      <c r="AM364" s="13">
        <f t="shared" si="10"/>
        <v>0</v>
      </c>
      <c r="AN364" s="14">
        <f t="shared" si="11"/>
        <v>16.31457565</v>
      </c>
      <c r="AO364" s="14">
        <f t="shared" si="12"/>
        <v>2971080</v>
      </c>
      <c r="AP364" s="15">
        <f t="shared" si="13"/>
        <v>2880024</v>
      </c>
      <c r="AQ364" s="16">
        <f t="shared" si="14"/>
        <v>176530.7332</v>
      </c>
      <c r="AR364" s="11">
        <f t="shared" si="15"/>
        <v>1</v>
      </c>
    </row>
    <row r="365">
      <c r="A365" s="1" t="s">
        <v>44</v>
      </c>
      <c r="B365" s="1" t="s">
        <v>522</v>
      </c>
      <c r="C365" s="1">
        <v>1.24170767729247E14</v>
      </c>
      <c r="D365" s="1" t="s">
        <v>46</v>
      </c>
      <c r="E365" s="1" t="s">
        <v>47</v>
      </c>
      <c r="F365" s="1" t="s">
        <v>327</v>
      </c>
      <c r="G365" s="1">
        <v>43560.0</v>
      </c>
      <c r="H365" s="1">
        <v>43804.0</v>
      </c>
      <c r="I365" s="1">
        <v>3.0</v>
      </c>
      <c r="J365" s="1" t="s">
        <v>49</v>
      </c>
      <c r="K365" s="1">
        <v>201943.0</v>
      </c>
      <c r="L365" s="2">
        <v>43759.0</v>
      </c>
      <c r="M365" s="2">
        <v>43765.0</v>
      </c>
      <c r="N365" s="2">
        <v>43759.0</v>
      </c>
      <c r="O365" s="2">
        <v>43765.0</v>
      </c>
      <c r="P365" s="1">
        <v>1.0</v>
      </c>
      <c r="Q365" s="1">
        <v>17460.0</v>
      </c>
      <c r="R365" s="10">
        <f t="shared" si="1"/>
        <v>0.1224472621</v>
      </c>
      <c r="S365" s="11">
        <f t="shared" si="2"/>
        <v>59.50936939</v>
      </c>
      <c r="T365" s="1">
        <v>66.22</v>
      </c>
      <c r="U365" s="1">
        <v>9.0</v>
      </c>
      <c r="V365" s="1">
        <v>385.37</v>
      </c>
      <c r="W365" s="1">
        <v>142592.0</v>
      </c>
      <c r="X365" s="1">
        <v>7543.01</v>
      </c>
      <c r="Y365" s="1">
        <v>486.0</v>
      </c>
      <c r="Z365" s="1">
        <v>26765.54</v>
      </c>
      <c r="AA365" s="1">
        <v>486.0</v>
      </c>
      <c r="AB365" s="1">
        <v>412.498969072128</v>
      </c>
      <c r="AC365" s="1">
        <v>26765.54</v>
      </c>
      <c r="AD365" s="1">
        <v>22717.6083470345</v>
      </c>
      <c r="AE365" s="1" t="s">
        <v>50</v>
      </c>
      <c r="AF365" s="11">
        <f t="shared" si="3"/>
        <v>0.003408325853</v>
      </c>
      <c r="AG365" s="11">
        <f t="shared" si="4"/>
        <v>0.0005154639175</v>
      </c>
      <c r="AH365" s="10">
        <f t="shared" si="5"/>
        <v>73.50103093</v>
      </c>
      <c r="AI365" s="12">
        <f t="shared" si="6"/>
        <v>0.8487633108</v>
      </c>
      <c r="AJ365" s="11">
        <f t="shared" si="7"/>
        <v>0.0001543411037</v>
      </c>
      <c r="AK365" s="11">
        <f t="shared" si="8"/>
        <v>0.0001717770163</v>
      </c>
      <c r="AL365" s="11">
        <f t="shared" si="9"/>
        <v>-12.52702497</v>
      </c>
      <c r="AM365" s="13">
        <f t="shared" si="10"/>
        <v>0</v>
      </c>
      <c r="AN365" s="14">
        <f t="shared" si="11"/>
        <v>59.50936939</v>
      </c>
      <c r="AO365" s="14">
        <f t="shared" si="12"/>
        <v>8485560</v>
      </c>
      <c r="AP365" s="15">
        <f t="shared" si="13"/>
        <v>7202232</v>
      </c>
      <c r="AQ365" s="16">
        <f t="shared" si="14"/>
        <v>121026.858</v>
      </c>
      <c r="AR365" s="11">
        <f t="shared" si="15"/>
        <v>1</v>
      </c>
    </row>
    <row r="366">
      <c r="A366" s="1" t="s">
        <v>44</v>
      </c>
      <c r="B366" s="1" t="s">
        <v>523</v>
      </c>
      <c r="C366" s="1">
        <v>1.24170767729247E14</v>
      </c>
      <c r="D366" s="1" t="s">
        <v>46</v>
      </c>
      <c r="E366" s="1" t="s">
        <v>47</v>
      </c>
      <c r="F366" s="1" t="s">
        <v>60</v>
      </c>
      <c r="G366" s="1">
        <v>43560.0</v>
      </c>
      <c r="H366" s="1">
        <v>43804.0</v>
      </c>
      <c r="I366" s="1">
        <v>3.0</v>
      </c>
      <c r="J366" s="1" t="s">
        <v>49</v>
      </c>
      <c r="K366" s="1">
        <v>201943.0</v>
      </c>
      <c r="L366" s="2">
        <v>43759.0</v>
      </c>
      <c r="M366" s="2">
        <v>43765.0</v>
      </c>
      <c r="N366" s="2">
        <v>43759.0</v>
      </c>
      <c r="O366" s="2">
        <v>43765.0</v>
      </c>
      <c r="P366" s="1">
        <v>1.0</v>
      </c>
      <c r="Q366" s="1">
        <v>1150.0</v>
      </c>
      <c r="R366" s="10">
        <f t="shared" si="1"/>
        <v>0.1008418099</v>
      </c>
      <c r="S366" s="11">
        <f t="shared" si="2"/>
        <v>11.39512452</v>
      </c>
      <c r="T366" s="1">
        <v>3.63</v>
      </c>
      <c r="U366" s="1">
        <v>2.0</v>
      </c>
      <c r="V366" s="1">
        <v>109.99</v>
      </c>
      <c r="W366" s="1">
        <v>11404.0</v>
      </c>
      <c r="X366" s="1">
        <v>1065.83</v>
      </c>
      <c r="Y366" s="1">
        <v>113.0</v>
      </c>
      <c r="Z366" s="1">
        <v>6143.19</v>
      </c>
      <c r="AA366" s="1">
        <v>113.0</v>
      </c>
      <c r="AB366" s="1">
        <v>93.1669565216999</v>
      </c>
      <c r="AC366" s="1">
        <v>6143.19</v>
      </c>
      <c r="AD366" s="1">
        <v>5064.97624455347</v>
      </c>
      <c r="AE366" s="1" t="s">
        <v>50</v>
      </c>
      <c r="AF366" s="11">
        <f t="shared" si="3"/>
        <v>0.009908803928</v>
      </c>
      <c r="AG366" s="11">
        <f t="shared" si="4"/>
        <v>0.001739130435</v>
      </c>
      <c r="AH366" s="10">
        <f t="shared" si="5"/>
        <v>19.83304348</v>
      </c>
      <c r="AI366" s="12">
        <f t="shared" si="6"/>
        <v>0.8244863409</v>
      </c>
      <c r="AJ366" s="11">
        <f t="shared" si="7"/>
        <v>0.0009275121609</v>
      </c>
      <c r="AK366" s="11">
        <f t="shared" si="8"/>
        <v>0.00122868111</v>
      </c>
      <c r="AL366" s="11">
        <f t="shared" si="9"/>
        <v>-5.306844764</v>
      </c>
      <c r="AM366" s="13">
        <f t="shared" si="10"/>
        <v>0.00000005576954565</v>
      </c>
      <c r="AN366" s="14">
        <f t="shared" si="11"/>
        <v>11.39512452</v>
      </c>
      <c r="AO366" s="14">
        <f t="shared" si="12"/>
        <v>129950</v>
      </c>
      <c r="AP366" s="15">
        <f t="shared" si="13"/>
        <v>107142</v>
      </c>
      <c r="AQ366" s="16">
        <f t="shared" si="14"/>
        <v>9402.442232</v>
      </c>
      <c r="AR366" s="11">
        <f t="shared" si="15"/>
        <v>1</v>
      </c>
    </row>
    <row r="367">
      <c r="A367" s="1" t="s">
        <v>44</v>
      </c>
      <c r="B367" s="1" t="s">
        <v>524</v>
      </c>
      <c r="C367" s="1">
        <v>1.24170767729247E14</v>
      </c>
      <c r="D367" s="1" t="s">
        <v>46</v>
      </c>
      <c r="E367" s="1" t="s">
        <v>47</v>
      </c>
      <c r="F367" s="1" t="s">
        <v>131</v>
      </c>
      <c r="G367" s="1">
        <v>43560.0</v>
      </c>
      <c r="H367" s="1">
        <v>43804.0</v>
      </c>
      <c r="I367" s="1">
        <v>3.0</v>
      </c>
      <c r="J367" s="1" t="s">
        <v>49</v>
      </c>
      <c r="K367" s="1">
        <v>201943.0</v>
      </c>
      <c r="L367" s="2">
        <v>43759.0</v>
      </c>
      <c r="M367" s="2">
        <v>43765.0</v>
      </c>
      <c r="N367" s="2">
        <v>43759.0</v>
      </c>
      <c r="O367" s="2">
        <v>43765.0</v>
      </c>
      <c r="P367" s="1">
        <v>1.0</v>
      </c>
      <c r="Q367" s="1">
        <v>4.0</v>
      </c>
      <c r="R367" s="10">
        <f t="shared" si="1"/>
        <v>0.0097799511</v>
      </c>
      <c r="S367" s="11">
        <f t="shared" si="2"/>
        <v>0.0293398533</v>
      </c>
      <c r="T367" s="1">
        <v>0.01</v>
      </c>
      <c r="U367" s="1">
        <v>0.0</v>
      </c>
      <c r="V367" s="1">
        <v>0.0</v>
      </c>
      <c r="W367" s="1">
        <v>409.0</v>
      </c>
      <c r="X367" s="1">
        <v>22.61</v>
      </c>
      <c r="Y367" s="1">
        <v>3.0</v>
      </c>
      <c r="Z367" s="1">
        <v>142.71</v>
      </c>
      <c r="AA367" s="1">
        <v>3.0</v>
      </c>
      <c r="AB367" s="1">
        <v>3.0</v>
      </c>
      <c r="AC367" s="1">
        <v>142.71</v>
      </c>
      <c r="AD367" s="1">
        <v>142.71</v>
      </c>
      <c r="AE367" s="1" t="s">
        <v>50</v>
      </c>
      <c r="AF367" s="11">
        <f t="shared" si="3"/>
        <v>0.007334963325</v>
      </c>
      <c r="AG367" s="11">
        <f t="shared" si="4"/>
        <v>0</v>
      </c>
      <c r="AH367" s="10">
        <f t="shared" si="5"/>
        <v>0</v>
      </c>
      <c r="AI367" s="12">
        <f t="shared" si="6"/>
        <v>1</v>
      </c>
      <c r="AJ367" s="11">
        <f t="shared" si="7"/>
        <v>0.004219283256</v>
      </c>
      <c r="AK367" s="11">
        <f t="shared" si="8"/>
        <v>0</v>
      </c>
      <c r="AL367" s="11">
        <f t="shared" si="9"/>
        <v>-1.738438232</v>
      </c>
      <c r="AM367" s="13">
        <f t="shared" si="10"/>
        <v>0.5</v>
      </c>
      <c r="AN367" s="14">
        <f t="shared" si="11"/>
        <v>0.01466992665</v>
      </c>
      <c r="AO367" s="14">
        <f t="shared" si="12"/>
        <v>6</v>
      </c>
      <c r="AP367" s="15">
        <f t="shared" si="13"/>
        <v>6</v>
      </c>
      <c r="AQ367" s="16">
        <f t="shared" si="14"/>
        <v>409</v>
      </c>
      <c r="AR367" s="11" t="str">
        <f t="shared" si="15"/>
        <v/>
      </c>
    </row>
    <row r="368">
      <c r="A368" s="1" t="s">
        <v>44</v>
      </c>
      <c r="B368" s="1" t="s">
        <v>525</v>
      </c>
      <c r="C368" s="1">
        <v>1.24170767729247E14</v>
      </c>
      <c r="D368" s="1" t="s">
        <v>46</v>
      </c>
      <c r="E368" s="1" t="s">
        <v>47</v>
      </c>
      <c r="F368" s="1" t="s">
        <v>476</v>
      </c>
      <c r="G368" s="1">
        <v>43560.0</v>
      </c>
      <c r="H368" s="1">
        <v>43804.0</v>
      </c>
      <c r="I368" s="1">
        <v>3.0</v>
      </c>
      <c r="J368" s="1" t="s">
        <v>49</v>
      </c>
      <c r="K368" s="1">
        <v>201943.0</v>
      </c>
      <c r="L368" s="2">
        <v>43759.0</v>
      </c>
      <c r="M368" s="2">
        <v>43765.0</v>
      </c>
      <c r="N368" s="2">
        <v>43759.0</v>
      </c>
      <c r="O368" s="2">
        <v>43765.0</v>
      </c>
      <c r="P368" s="1">
        <v>1.0</v>
      </c>
      <c r="Q368" s="1">
        <v>129.0</v>
      </c>
      <c r="R368" s="10">
        <f t="shared" si="1"/>
        <v>0.0614871306</v>
      </c>
      <c r="S368" s="11">
        <f t="shared" si="2"/>
        <v>0.307435653</v>
      </c>
      <c r="T368" s="1">
        <v>0.2</v>
      </c>
      <c r="U368" s="1">
        <v>0.0</v>
      </c>
      <c r="V368" s="1">
        <v>0.0</v>
      </c>
      <c r="W368" s="1">
        <v>2098.0</v>
      </c>
      <c r="X368" s="1">
        <v>20.49</v>
      </c>
      <c r="Y368" s="1">
        <v>5.0</v>
      </c>
      <c r="Z368" s="1">
        <v>171.07</v>
      </c>
      <c r="AA368" s="1">
        <v>5.0</v>
      </c>
      <c r="AB368" s="1">
        <v>5.0</v>
      </c>
      <c r="AC368" s="1">
        <v>171.07</v>
      </c>
      <c r="AD368" s="1">
        <v>171.07</v>
      </c>
      <c r="AE368" s="1" t="s">
        <v>50</v>
      </c>
      <c r="AF368" s="11">
        <f t="shared" si="3"/>
        <v>0.002383222116</v>
      </c>
      <c r="AG368" s="11">
        <f t="shared" si="4"/>
        <v>0</v>
      </c>
      <c r="AH368" s="10">
        <f t="shared" si="5"/>
        <v>0</v>
      </c>
      <c r="AI368" s="12">
        <f t="shared" si="6"/>
        <v>1</v>
      </c>
      <c r="AJ368" s="11">
        <f t="shared" si="7"/>
        <v>0.001064538544</v>
      </c>
      <c r="AK368" s="11">
        <f t="shared" si="8"/>
        <v>0</v>
      </c>
      <c r="AL368" s="11">
        <f t="shared" si="9"/>
        <v>-2.238737273</v>
      </c>
      <c r="AM368" s="13">
        <f t="shared" si="10"/>
        <v>0.5</v>
      </c>
      <c r="AN368" s="14">
        <f t="shared" si="11"/>
        <v>0.1537178265</v>
      </c>
      <c r="AO368" s="14">
        <f t="shared" si="12"/>
        <v>322.5</v>
      </c>
      <c r="AP368" s="15">
        <f t="shared" si="13"/>
        <v>322.5</v>
      </c>
      <c r="AQ368" s="16">
        <f t="shared" si="14"/>
        <v>2098</v>
      </c>
      <c r="AR368" s="11" t="str">
        <f t="shared" si="15"/>
        <v/>
      </c>
    </row>
    <row r="369">
      <c r="A369" s="1" t="s">
        <v>53</v>
      </c>
      <c r="B369" s="1" t="s">
        <v>526</v>
      </c>
      <c r="C369" s="1">
        <v>1.24170767729247E14</v>
      </c>
      <c r="D369" s="1" t="s">
        <v>46</v>
      </c>
      <c r="E369" s="1" t="s">
        <v>55</v>
      </c>
      <c r="F369" s="1" t="s">
        <v>451</v>
      </c>
      <c r="G369" s="1">
        <v>43560.0</v>
      </c>
      <c r="H369" s="1">
        <v>43804.0</v>
      </c>
      <c r="I369" s="1">
        <v>3.0</v>
      </c>
      <c r="J369" s="1" t="s">
        <v>49</v>
      </c>
      <c r="K369" s="1">
        <v>201943.0</v>
      </c>
      <c r="L369" s="2">
        <v>43759.0</v>
      </c>
      <c r="M369" s="2">
        <v>43765.0</v>
      </c>
      <c r="N369" s="2">
        <v>43759.0</v>
      </c>
      <c r="O369" s="2">
        <v>43765.0</v>
      </c>
      <c r="P369" s="1">
        <v>1.0</v>
      </c>
      <c r="Q369" s="1">
        <v>4450.0</v>
      </c>
      <c r="R369" s="10">
        <f t="shared" si="1"/>
        <v>0.0603177185</v>
      </c>
      <c r="S369" s="11">
        <f t="shared" si="2"/>
        <v>5.428594665</v>
      </c>
      <c r="T369" s="1">
        <v>5.10499999999999</v>
      </c>
      <c r="U369" s="1">
        <v>1.5</v>
      </c>
      <c r="V369" s="1">
        <v>104.98</v>
      </c>
      <c r="W369" s="1">
        <v>73776.0</v>
      </c>
      <c r="X369" s="1">
        <v>899.99</v>
      </c>
      <c r="Y369" s="1">
        <v>90.0</v>
      </c>
      <c r="Z369" s="1">
        <v>4820.15</v>
      </c>
      <c r="AA369" s="1">
        <v>90.0</v>
      </c>
      <c r="AB369" s="1">
        <v>65.13168539322</v>
      </c>
      <c r="AC369" s="1">
        <v>4820.15</v>
      </c>
      <c r="AD369" s="1">
        <v>3488.27214831254</v>
      </c>
      <c r="AE369" s="1" t="s">
        <v>50</v>
      </c>
      <c r="AF369" s="11">
        <f t="shared" si="3"/>
        <v>0.001219908913</v>
      </c>
      <c r="AG369" s="11">
        <f t="shared" si="4"/>
        <v>0.0003370786517</v>
      </c>
      <c r="AH369" s="10">
        <f t="shared" si="5"/>
        <v>24.86831461</v>
      </c>
      <c r="AI369" s="12">
        <f t="shared" si="6"/>
        <v>0.7236853933</v>
      </c>
      <c r="AJ369" s="11">
        <f t="shared" si="7"/>
        <v>0.0001285112324</v>
      </c>
      <c r="AK369" s="11">
        <f t="shared" si="8"/>
        <v>0.0002751771767</v>
      </c>
      <c r="AL369" s="11">
        <f t="shared" si="9"/>
        <v>-2.906853724</v>
      </c>
      <c r="AM369" s="13">
        <f t="shared" si="10"/>
        <v>0.001825419365</v>
      </c>
      <c r="AN369" s="14">
        <f t="shared" si="11"/>
        <v>5.428594665</v>
      </c>
      <c r="AO369" s="14">
        <f t="shared" si="12"/>
        <v>400500</v>
      </c>
      <c r="AP369" s="15">
        <f t="shared" si="13"/>
        <v>289836</v>
      </c>
      <c r="AQ369" s="16">
        <f t="shared" si="14"/>
        <v>53390.61357</v>
      </c>
      <c r="AR369" s="11">
        <f t="shared" si="15"/>
        <v>1</v>
      </c>
    </row>
    <row r="370">
      <c r="A370" s="1" t="s">
        <v>90</v>
      </c>
      <c r="B370" s="1" t="s">
        <v>527</v>
      </c>
      <c r="C370" s="1">
        <v>1.24170767729247E14</v>
      </c>
      <c r="D370" s="1" t="s">
        <v>46</v>
      </c>
      <c r="E370" s="1" t="s">
        <v>92</v>
      </c>
      <c r="F370" s="1" t="s">
        <v>95</v>
      </c>
      <c r="G370" s="1">
        <v>43560.0</v>
      </c>
      <c r="H370" s="1">
        <v>43804.0</v>
      </c>
      <c r="I370" s="1">
        <v>3.0</v>
      </c>
      <c r="J370" s="1" t="s">
        <v>49</v>
      </c>
      <c r="K370" s="1">
        <v>201943.0</v>
      </c>
      <c r="L370" s="2">
        <v>43759.0</v>
      </c>
      <c r="M370" s="2">
        <v>43765.0</v>
      </c>
      <c r="N370" s="2">
        <v>43759.0</v>
      </c>
      <c r="O370" s="2">
        <v>43765.0</v>
      </c>
      <c r="P370" s="1">
        <v>1.0</v>
      </c>
      <c r="Q370" s="1">
        <v>211776.0</v>
      </c>
      <c r="R370" s="10">
        <f t="shared" si="1"/>
        <v>0.1606932293</v>
      </c>
      <c r="S370" s="11">
        <f t="shared" si="2"/>
        <v>268.0363065</v>
      </c>
      <c r="T370" s="1">
        <v>337.72</v>
      </c>
      <c r="U370" s="1">
        <v>35.0</v>
      </c>
      <c r="V370" s="1">
        <v>1934.47</v>
      </c>
      <c r="W370" s="1">
        <v>1317890.0</v>
      </c>
      <c r="X370" s="1">
        <v>35686.32</v>
      </c>
      <c r="Y370" s="1">
        <v>1668.0</v>
      </c>
      <c r="Z370" s="1">
        <v>100491.78</v>
      </c>
      <c r="AA370" s="1">
        <v>1668.0</v>
      </c>
      <c r="AB370" s="1">
        <v>1450.1936857799</v>
      </c>
      <c r="AC370" s="1">
        <v>100491.78</v>
      </c>
      <c r="AD370" s="1">
        <v>87369.6311923161</v>
      </c>
      <c r="AE370" s="1" t="s">
        <v>50</v>
      </c>
      <c r="AF370" s="11">
        <f t="shared" si="3"/>
        <v>0.001265659501</v>
      </c>
      <c r="AG370" s="11">
        <f t="shared" si="4"/>
        <v>0.0001652689634</v>
      </c>
      <c r="AH370" s="10">
        <f t="shared" si="5"/>
        <v>217.8063142</v>
      </c>
      <c r="AI370" s="12">
        <f t="shared" si="6"/>
        <v>0.8694206749</v>
      </c>
      <c r="AJ370" s="11">
        <f t="shared" si="7"/>
        <v>0.00003097018873</v>
      </c>
      <c r="AK370" s="11">
        <f t="shared" si="8"/>
        <v>0.00002793324499</v>
      </c>
      <c r="AL370" s="11">
        <f t="shared" si="9"/>
        <v>-26.38425111</v>
      </c>
      <c r="AM370" s="13">
        <f t="shared" si="10"/>
        <v>0</v>
      </c>
      <c r="AN370" s="14">
        <f t="shared" si="11"/>
        <v>268.0363065</v>
      </c>
      <c r="AO370" s="14">
        <f t="shared" si="12"/>
        <v>353242368</v>
      </c>
      <c r="AP370" s="15">
        <f t="shared" si="13"/>
        <v>307116218</v>
      </c>
      <c r="AQ370" s="16">
        <f t="shared" si="14"/>
        <v>1145800.813</v>
      </c>
      <c r="AR370" s="11">
        <f t="shared" si="15"/>
        <v>1</v>
      </c>
    </row>
    <row r="371">
      <c r="A371" s="1" t="s">
        <v>53</v>
      </c>
      <c r="B371" s="1" t="s">
        <v>528</v>
      </c>
      <c r="C371" s="1">
        <v>1.24170767729247E14</v>
      </c>
      <c r="D371" s="1" t="s">
        <v>46</v>
      </c>
      <c r="E371" s="1" t="s">
        <v>55</v>
      </c>
      <c r="F371" s="1" t="s">
        <v>333</v>
      </c>
      <c r="G371" s="1">
        <v>43560.0</v>
      </c>
      <c r="H371" s="1">
        <v>43804.0</v>
      </c>
      <c r="I371" s="1">
        <v>3.0</v>
      </c>
      <c r="J371" s="1" t="s">
        <v>49</v>
      </c>
      <c r="K371" s="1">
        <v>201943.0</v>
      </c>
      <c r="L371" s="2">
        <v>43759.0</v>
      </c>
      <c r="M371" s="2">
        <v>43765.0</v>
      </c>
      <c r="N371" s="2">
        <v>43759.0</v>
      </c>
      <c r="O371" s="2">
        <v>43765.0</v>
      </c>
      <c r="P371" s="1">
        <v>1.0</v>
      </c>
      <c r="Q371" s="1">
        <v>17460.0</v>
      </c>
      <c r="R371" s="10">
        <f t="shared" si="1"/>
        <v>0.1224472621</v>
      </c>
      <c r="S371" s="11">
        <f t="shared" si="2"/>
        <v>59.50936939</v>
      </c>
      <c r="T371" s="1">
        <v>66.22</v>
      </c>
      <c r="U371" s="1">
        <v>9.0</v>
      </c>
      <c r="V371" s="1">
        <v>385.37</v>
      </c>
      <c r="W371" s="1">
        <v>142592.0</v>
      </c>
      <c r="X371" s="1">
        <v>7543.01</v>
      </c>
      <c r="Y371" s="1">
        <v>486.0</v>
      </c>
      <c r="Z371" s="1">
        <v>26765.5399999999</v>
      </c>
      <c r="AA371" s="1">
        <v>486.0</v>
      </c>
      <c r="AB371" s="1">
        <v>412.498969072128</v>
      </c>
      <c r="AC371" s="1">
        <v>26765.5399999999</v>
      </c>
      <c r="AD371" s="1">
        <v>22717.6083470345</v>
      </c>
      <c r="AE371" s="1" t="s">
        <v>50</v>
      </c>
      <c r="AF371" s="11">
        <f t="shared" si="3"/>
        <v>0.003408325853</v>
      </c>
      <c r="AG371" s="11">
        <f t="shared" si="4"/>
        <v>0.0005154639175</v>
      </c>
      <c r="AH371" s="10">
        <f t="shared" si="5"/>
        <v>73.50103093</v>
      </c>
      <c r="AI371" s="12">
        <f t="shared" si="6"/>
        <v>0.8487633108</v>
      </c>
      <c r="AJ371" s="11">
        <f t="shared" si="7"/>
        <v>0.0001543411037</v>
      </c>
      <c r="AK371" s="11">
        <f t="shared" si="8"/>
        <v>0.0001717770163</v>
      </c>
      <c r="AL371" s="11">
        <f t="shared" si="9"/>
        <v>-12.52702497</v>
      </c>
      <c r="AM371" s="13">
        <f t="shared" si="10"/>
        <v>0</v>
      </c>
      <c r="AN371" s="14">
        <f t="shared" si="11"/>
        <v>59.50936939</v>
      </c>
      <c r="AO371" s="14">
        <f t="shared" si="12"/>
        <v>8485560</v>
      </c>
      <c r="AP371" s="15">
        <f t="shared" si="13"/>
        <v>7202232</v>
      </c>
      <c r="AQ371" s="16">
        <f t="shared" si="14"/>
        <v>121026.858</v>
      </c>
      <c r="AR371" s="11">
        <f t="shared" si="15"/>
        <v>1</v>
      </c>
    </row>
    <row r="372">
      <c r="A372" s="1" t="s">
        <v>53</v>
      </c>
      <c r="B372" s="1" t="s">
        <v>529</v>
      </c>
      <c r="C372" s="1">
        <v>1.24170767729247E14</v>
      </c>
      <c r="D372" s="1" t="s">
        <v>46</v>
      </c>
      <c r="E372" s="1" t="s">
        <v>55</v>
      </c>
      <c r="F372" s="1" t="s">
        <v>398</v>
      </c>
      <c r="G372" s="1">
        <v>43560.0</v>
      </c>
      <c r="H372" s="1">
        <v>43804.0</v>
      </c>
      <c r="I372" s="1">
        <v>3.0</v>
      </c>
      <c r="J372" s="1" t="s">
        <v>49</v>
      </c>
      <c r="K372" s="1">
        <v>201943.0</v>
      </c>
      <c r="L372" s="2">
        <v>43759.0</v>
      </c>
      <c r="M372" s="2">
        <v>43765.0</v>
      </c>
      <c r="N372" s="2">
        <v>43759.0</v>
      </c>
      <c r="O372" s="2">
        <v>43765.0</v>
      </c>
      <c r="P372" s="1">
        <v>1.0</v>
      </c>
      <c r="Q372" s="1">
        <v>7290.0</v>
      </c>
      <c r="R372" s="10">
        <f t="shared" si="1"/>
        <v>0.1178238945</v>
      </c>
      <c r="S372" s="11">
        <f t="shared" si="2"/>
        <v>34.99369666</v>
      </c>
      <c r="T372" s="1">
        <v>26.86</v>
      </c>
      <c r="U372" s="1">
        <v>7.0</v>
      </c>
      <c r="V372" s="1">
        <v>298.69</v>
      </c>
      <c r="W372" s="1">
        <v>61872.0</v>
      </c>
      <c r="X372" s="1">
        <v>2811.71</v>
      </c>
      <c r="Y372" s="1">
        <v>297.0</v>
      </c>
      <c r="Z372" s="1">
        <v>15725.3</v>
      </c>
      <c r="AA372" s="1">
        <v>297.0</v>
      </c>
      <c r="AB372" s="1">
        <v>237.589300411353</v>
      </c>
      <c r="AC372" s="1">
        <v>15725.3</v>
      </c>
      <c r="AD372" s="1">
        <v>12579.6734874028</v>
      </c>
      <c r="AE372" s="1" t="s">
        <v>50</v>
      </c>
      <c r="AF372" s="11">
        <f t="shared" si="3"/>
        <v>0.004800232739</v>
      </c>
      <c r="AG372" s="11">
        <f t="shared" si="4"/>
        <v>0.0009602194787</v>
      </c>
      <c r="AH372" s="10">
        <f t="shared" si="5"/>
        <v>59.41069959</v>
      </c>
      <c r="AI372" s="12">
        <f t="shared" si="6"/>
        <v>0.7999639744</v>
      </c>
      <c r="AJ372" s="11">
        <f t="shared" si="7"/>
        <v>0.0002778684272</v>
      </c>
      <c r="AK372" s="11">
        <f t="shared" si="8"/>
        <v>0.0003627545617</v>
      </c>
      <c r="AL372" s="11">
        <f t="shared" si="9"/>
        <v>-8.40360581</v>
      </c>
      <c r="AM372" s="13">
        <f t="shared" si="10"/>
        <v>0</v>
      </c>
      <c r="AN372" s="14">
        <f t="shared" si="11"/>
        <v>34.99369666</v>
      </c>
      <c r="AO372" s="14">
        <f t="shared" si="12"/>
        <v>2165130</v>
      </c>
      <c r="AP372" s="15">
        <f t="shared" si="13"/>
        <v>1732026</v>
      </c>
      <c r="AQ372" s="16">
        <f t="shared" si="14"/>
        <v>49495.37103</v>
      </c>
      <c r="AR372" s="11">
        <f t="shared" si="15"/>
        <v>1</v>
      </c>
    </row>
    <row r="373">
      <c r="A373" s="1" t="s">
        <v>44</v>
      </c>
      <c r="B373" s="1" t="s">
        <v>530</v>
      </c>
      <c r="C373" s="1">
        <v>1.24170767729247E14</v>
      </c>
      <c r="D373" s="1" t="s">
        <v>46</v>
      </c>
      <c r="E373" s="1" t="s">
        <v>47</v>
      </c>
      <c r="F373" s="1" t="s">
        <v>531</v>
      </c>
      <c r="G373" s="1">
        <v>43560.0</v>
      </c>
      <c r="H373" s="1">
        <v>43804.0</v>
      </c>
      <c r="I373" s="1">
        <v>3.0</v>
      </c>
      <c r="J373" s="1" t="s">
        <v>49</v>
      </c>
      <c r="K373" s="1">
        <v>201943.0</v>
      </c>
      <c r="L373" s="2">
        <v>43759.0</v>
      </c>
      <c r="M373" s="2">
        <v>43765.0</v>
      </c>
      <c r="N373" s="2">
        <v>43759.0</v>
      </c>
      <c r="O373" s="2">
        <v>43765.0</v>
      </c>
      <c r="P373" s="1">
        <v>1.0</v>
      </c>
      <c r="Q373" s="1">
        <v>1150.0</v>
      </c>
      <c r="R373" s="10">
        <f t="shared" si="1"/>
        <v>0.1376586067</v>
      </c>
      <c r="S373" s="11">
        <f t="shared" si="2"/>
        <v>2.753172133</v>
      </c>
      <c r="T373" s="1">
        <v>1.02</v>
      </c>
      <c r="U373" s="1">
        <v>0.0</v>
      </c>
      <c r="V373" s="1">
        <v>0.0</v>
      </c>
      <c r="W373" s="1">
        <v>8354.0</v>
      </c>
      <c r="X373" s="1">
        <v>387.26</v>
      </c>
      <c r="Y373" s="1">
        <v>20.0</v>
      </c>
      <c r="Z373" s="1">
        <v>1069.89</v>
      </c>
      <c r="AA373" s="1">
        <v>20.0</v>
      </c>
      <c r="AB373" s="1">
        <v>20.0</v>
      </c>
      <c r="AC373" s="1">
        <v>1069.89</v>
      </c>
      <c r="AD373" s="1">
        <v>1069.89</v>
      </c>
      <c r="AE373" s="1" t="s">
        <v>50</v>
      </c>
      <c r="AF373" s="11">
        <f t="shared" si="3"/>
        <v>0.002394062724</v>
      </c>
      <c r="AG373" s="11">
        <f t="shared" si="4"/>
        <v>0</v>
      </c>
      <c r="AH373" s="10">
        <f t="shared" si="5"/>
        <v>0</v>
      </c>
      <c r="AI373" s="12">
        <f t="shared" si="6"/>
        <v>1</v>
      </c>
      <c r="AJ373" s="11">
        <f t="shared" si="7"/>
        <v>0.0005346875102</v>
      </c>
      <c r="AK373" s="11">
        <f t="shared" si="8"/>
        <v>0</v>
      </c>
      <c r="AL373" s="11">
        <f t="shared" si="9"/>
        <v>-4.477498873</v>
      </c>
      <c r="AM373" s="13">
        <f t="shared" si="10"/>
        <v>0.5</v>
      </c>
      <c r="AN373" s="14">
        <f t="shared" si="11"/>
        <v>1.376586067</v>
      </c>
      <c r="AO373" s="14">
        <f t="shared" si="12"/>
        <v>11500</v>
      </c>
      <c r="AP373" s="15">
        <f t="shared" si="13"/>
        <v>11500</v>
      </c>
      <c r="AQ373" s="16">
        <f t="shared" si="14"/>
        <v>8354</v>
      </c>
      <c r="AR373" s="11" t="str">
        <f t="shared" si="15"/>
        <v/>
      </c>
    </row>
    <row r="374">
      <c r="A374" s="1" t="s">
        <v>44</v>
      </c>
      <c r="B374" s="1" t="s">
        <v>532</v>
      </c>
      <c r="C374" s="1">
        <v>1.24170767729247E14</v>
      </c>
      <c r="D374" s="1" t="s">
        <v>46</v>
      </c>
      <c r="E374" s="1" t="s">
        <v>47</v>
      </c>
      <c r="F374" s="1" t="s">
        <v>279</v>
      </c>
      <c r="G374" s="1">
        <v>43560.0</v>
      </c>
      <c r="H374" s="1">
        <v>43804.0</v>
      </c>
      <c r="I374" s="1">
        <v>3.0</v>
      </c>
      <c r="J374" s="1" t="s">
        <v>49</v>
      </c>
      <c r="K374" s="1">
        <v>201943.0</v>
      </c>
      <c r="L374" s="2">
        <v>43759.0</v>
      </c>
      <c r="M374" s="2">
        <v>43765.0</v>
      </c>
      <c r="N374" s="2">
        <v>43759.0</v>
      </c>
      <c r="O374" s="2">
        <v>43765.0</v>
      </c>
      <c r="P374" s="1">
        <v>1.0</v>
      </c>
      <c r="Q374" s="1">
        <v>196.0</v>
      </c>
      <c r="R374" s="10">
        <f t="shared" si="1"/>
        <v>0.08600263273</v>
      </c>
      <c r="S374" s="11">
        <f t="shared" si="2"/>
        <v>1.634050022</v>
      </c>
      <c r="T374" s="1">
        <v>0.86</v>
      </c>
      <c r="U374" s="1">
        <v>1.0</v>
      </c>
      <c r="V374" s="1">
        <v>49.99</v>
      </c>
      <c r="W374" s="1">
        <v>2279.0</v>
      </c>
      <c r="X374" s="1">
        <v>104.78</v>
      </c>
      <c r="Y374" s="1">
        <v>19.0</v>
      </c>
      <c r="Z374" s="1">
        <v>982.59</v>
      </c>
      <c r="AA374" s="1">
        <v>19.0</v>
      </c>
      <c r="AB374" s="1">
        <v>7.372448979576</v>
      </c>
      <c r="AC374" s="1">
        <v>982.59</v>
      </c>
      <c r="AD374" s="1">
        <v>381.268139096925</v>
      </c>
      <c r="AE374" s="1" t="s">
        <v>50</v>
      </c>
      <c r="AF374" s="11">
        <f t="shared" si="3"/>
        <v>0.008336989908</v>
      </c>
      <c r="AG374" s="11">
        <f t="shared" si="4"/>
        <v>0.005102040816</v>
      </c>
      <c r="AH374" s="10">
        <f t="shared" si="5"/>
        <v>11.62755102</v>
      </c>
      <c r="AI374" s="12">
        <f t="shared" si="6"/>
        <v>0.3880236305</v>
      </c>
      <c r="AJ374" s="11">
        <f t="shared" si="7"/>
        <v>0.001904647155</v>
      </c>
      <c r="AK374" s="11">
        <f t="shared" si="8"/>
        <v>0.005089008762</v>
      </c>
      <c r="AL374" s="11">
        <f t="shared" si="9"/>
        <v>-0.5953432249</v>
      </c>
      <c r="AM374" s="13">
        <f t="shared" si="10"/>
        <v>0.275807034</v>
      </c>
      <c r="AN374" s="14">
        <f t="shared" si="11"/>
        <v>1.176516016</v>
      </c>
      <c r="AO374" s="14">
        <f t="shared" si="12"/>
        <v>2681.28</v>
      </c>
      <c r="AP374" s="15">
        <f t="shared" si="13"/>
        <v>1040.4</v>
      </c>
      <c r="AQ374" s="16">
        <f t="shared" si="14"/>
        <v>884.3058539</v>
      </c>
      <c r="AR374" s="11" t="str">
        <f t="shared" si="15"/>
        <v/>
      </c>
    </row>
    <row r="375">
      <c r="A375" s="1" t="s">
        <v>44</v>
      </c>
      <c r="B375" s="1" t="s">
        <v>533</v>
      </c>
      <c r="C375" s="1">
        <v>1.24170767729247E14</v>
      </c>
      <c r="D375" s="1" t="s">
        <v>46</v>
      </c>
      <c r="E375" s="1" t="s">
        <v>47</v>
      </c>
      <c r="F375" s="1" t="s">
        <v>534</v>
      </c>
      <c r="G375" s="1">
        <v>43560.0</v>
      </c>
      <c r="H375" s="1">
        <v>43804.0</v>
      </c>
      <c r="I375" s="1">
        <v>3.0</v>
      </c>
      <c r="J375" s="1" t="s">
        <v>49</v>
      </c>
      <c r="K375" s="1">
        <v>201943.0</v>
      </c>
      <c r="L375" s="2">
        <v>43759.0</v>
      </c>
      <c r="M375" s="2">
        <v>43765.0</v>
      </c>
      <c r="N375" s="2">
        <v>43759.0</v>
      </c>
      <c r="O375" s="2">
        <v>43765.0</v>
      </c>
      <c r="P375" s="1">
        <v>1.0</v>
      </c>
      <c r="Q375" s="1">
        <v>500.0</v>
      </c>
      <c r="R375" s="10">
        <f t="shared" si="1"/>
        <v>0.1477104874</v>
      </c>
      <c r="S375" s="11">
        <f t="shared" si="2"/>
        <v>1.033973412</v>
      </c>
      <c r="T375" s="1">
        <v>0.395</v>
      </c>
      <c r="U375" s="1">
        <v>0.0</v>
      </c>
      <c r="V375" s="1">
        <v>0.0</v>
      </c>
      <c r="W375" s="1">
        <v>3385.0</v>
      </c>
      <c r="X375" s="1">
        <v>328.4</v>
      </c>
      <c r="Y375" s="1">
        <v>7.0</v>
      </c>
      <c r="Z375" s="1">
        <v>827.59</v>
      </c>
      <c r="AA375" s="1">
        <v>7.0</v>
      </c>
      <c r="AB375" s="1">
        <v>7.0</v>
      </c>
      <c r="AC375" s="1">
        <v>827.59</v>
      </c>
      <c r="AD375" s="1">
        <v>827.59</v>
      </c>
      <c r="AE375" s="1" t="s">
        <v>50</v>
      </c>
      <c r="AF375" s="11">
        <f t="shared" si="3"/>
        <v>0.002067946824</v>
      </c>
      <c r="AG375" s="11">
        <f t="shared" si="4"/>
        <v>0</v>
      </c>
      <c r="AH375" s="10">
        <f t="shared" si="5"/>
        <v>0</v>
      </c>
      <c r="AI375" s="12">
        <f t="shared" si="6"/>
        <v>1</v>
      </c>
      <c r="AJ375" s="11">
        <f t="shared" si="7"/>
        <v>0.000780801849</v>
      </c>
      <c r="AK375" s="11">
        <f t="shared" si="8"/>
        <v>0</v>
      </c>
      <c r="AL375" s="11">
        <f t="shared" si="9"/>
        <v>-2.648491198</v>
      </c>
      <c r="AM375" s="13">
        <f t="shared" si="10"/>
        <v>0.5</v>
      </c>
      <c r="AN375" s="14">
        <f t="shared" si="11"/>
        <v>0.5169867061</v>
      </c>
      <c r="AO375" s="14">
        <f t="shared" si="12"/>
        <v>1750</v>
      </c>
      <c r="AP375" s="15">
        <f t="shared" si="13"/>
        <v>1750</v>
      </c>
      <c r="AQ375" s="16">
        <f t="shared" si="14"/>
        <v>3385</v>
      </c>
      <c r="AR375" s="11" t="str">
        <f t="shared" si="15"/>
        <v/>
      </c>
    </row>
    <row r="376">
      <c r="A376" s="1" t="s">
        <v>116</v>
      </c>
      <c r="B376" s="1" t="s">
        <v>535</v>
      </c>
      <c r="C376" s="1">
        <v>1.24170767729247E14</v>
      </c>
      <c r="D376" s="1" t="s">
        <v>46</v>
      </c>
      <c r="E376" s="1" t="s">
        <v>118</v>
      </c>
      <c r="F376" s="1" t="s">
        <v>358</v>
      </c>
      <c r="G376" s="1">
        <v>43560.0</v>
      </c>
      <c r="H376" s="1">
        <v>43804.0</v>
      </c>
      <c r="I376" s="1">
        <v>3.0</v>
      </c>
      <c r="J376" s="1" t="s">
        <v>49</v>
      </c>
      <c r="K376" s="1">
        <v>201943.0</v>
      </c>
      <c r="L376" s="2">
        <v>43759.0</v>
      </c>
      <c r="M376" s="2">
        <v>43765.0</v>
      </c>
      <c r="N376" s="2">
        <v>43759.0</v>
      </c>
      <c r="O376" s="2">
        <v>43765.0</v>
      </c>
      <c r="P376" s="1">
        <v>1.0</v>
      </c>
      <c r="Q376" s="1">
        <v>17460.0</v>
      </c>
      <c r="R376" s="10">
        <f t="shared" si="1"/>
        <v>0.1224472621</v>
      </c>
      <c r="S376" s="11">
        <f t="shared" si="2"/>
        <v>59.50936939</v>
      </c>
      <c r="T376" s="1">
        <v>66.22</v>
      </c>
      <c r="U376" s="1">
        <v>9.0</v>
      </c>
      <c r="V376" s="1">
        <v>385.37</v>
      </c>
      <c r="W376" s="1">
        <v>142592.0</v>
      </c>
      <c r="X376" s="1">
        <v>7543.01</v>
      </c>
      <c r="Y376" s="1">
        <v>486.0</v>
      </c>
      <c r="Z376" s="1">
        <v>26765.54</v>
      </c>
      <c r="AA376" s="1">
        <v>486.0</v>
      </c>
      <c r="AB376" s="1">
        <v>412.498969072128</v>
      </c>
      <c r="AC376" s="1">
        <v>26765.54</v>
      </c>
      <c r="AD376" s="1">
        <v>22717.6083470345</v>
      </c>
      <c r="AE376" s="1" t="s">
        <v>50</v>
      </c>
      <c r="AF376" s="11">
        <f t="shared" si="3"/>
        <v>0.003408325853</v>
      </c>
      <c r="AG376" s="11">
        <f t="shared" si="4"/>
        <v>0.0005154639175</v>
      </c>
      <c r="AH376" s="10">
        <f t="shared" si="5"/>
        <v>73.50103093</v>
      </c>
      <c r="AI376" s="12">
        <f t="shared" si="6"/>
        <v>0.8487633108</v>
      </c>
      <c r="AJ376" s="11">
        <f t="shared" si="7"/>
        <v>0.0001543411037</v>
      </c>
      <c r="AK376" s="11">
        <f t="shared" si="8"/>
        <v>0.0001717770163</v>
      </c>
      <c r="AL376" s="11">
        <f t="shared" si="9"/>
        <v>-12.52702497</v>
      </c>
      <c r="AM376" s="13">
        <f t="shared" si="10"/>
        <v>0</v>
      </c>
      <c r="AN376" s="14">
        <f t="shared" si="11"/>
        <v>59.50936939</v>
      </c>
      <c r="AO376" s="14">
        <f t="shared" si="12"/>
        <v>8485560</v>
      </c>
      <c r="AP376" s="15">
        <f t="shared" si="13"/>
        <v>7202232</v>
      </c>
      <c r="AQ376" s="16">
        <f t="shared" si="14"/>
        <v>121026.858</v>
      </c>
      <c r="AR376" s="11">
        <f t="shared" si="15"/>
        <v>1</v>
      </c>
    </row>
    <row r="377">
      <c r="A377" s="1" t="s">
        <v>90</v>
      </c>
      <c r="B377" s="1" t="s">
        <v>536</v>
      </c>
      <c r="C377" s="1">
        <v>1.24170767729247E14</v>
      </c>
      <c r="D377" s="1" t="s">
        <v>46</v>
      </c>
      <c r="E377" s="1" t="s">
        <v>92</v>
      </c>
      <c r="F377" s="1" t="s">
        <v>93</v>
      </c>
      <c r="G377" s="1">
        <v>43560.0</v>
      </c>
      <c r="H377" s="1">
        <v>43804.0</v>
      </c>
      <c r="I377" s="1">
        <v>3.0</v>
      </c>
      <c r="J377" s="1" t="s">
        <v>49</v>
      </c>
      <c r="K377" s="1">
        <v>201943.0</v>
      </c>
      <c r="L377" s="2">
        <v>43759.0</v>
      </c>
      <c r="M377" s="2">
        <v>43765.0</v>
      </c>
      <c r="N377" s="2">
        <v>43759.0</v>
      </c>
      <c r="O377" s="2">
        <v>43765.0</v>
      </c>
      <c r="P377" s="1">
        <v>1.0</v>
      </c>
      <c r="Q377" s="1">
        <v>4979.0</v>
      </c>
      <c r="R377" s="10">
        <f t="shared" si="1"/>
        <v>0.06573457964</v>
      </c>
      <c r="S377" s="11">
        <f t="shared" si="2"/>
        <v>15.71056453</v>
      </c>
      <c r="T377" s="1">
        <v>19.79</v>
      </c>
      <c r="U377" s="1">
        <v>12.0</v>
      </c>
      <c r="V377" s="1">
        <v>479.61</v>
      </c>
      <c r="W377" s="1">
        <v>75744.0</v>
      </c>
      <c r="X377" s="1">
        <v>2651.02999999999</v>
      </c>
      <c r="Y377" s="1">
        <v>239.0</v>
      </c>
      <c r="Z377" s="1">
        <v>12795.7</v>
      </c>
      <c r="AA377" s="1">
        <v>239.0</v>
      </c>
      <c r="AB377" s="1">
        <v>56.4476802568589</v>
      </c>
      <c r="AC377" s="1">
        <v>12795.7</v>
      </c>
      <c r="AD377" s="1">
        <v>3022.1237751577</v>
      </c>
      <c r="AE377" s="1" t="s">
        <v>50</v>
      </c>
      <c r="AF377" s="11">
        <f t="shared" si="3"/>
        <v>0.003155365441</v>
      </c>
      <c r="AG377" s="11">
        <f t="shared" si="4"/>
        <v>0.002410122515</v>
      </c>
      <c r="AH377" s="10">
        <f t="shared" si="5"/>
        <v>182.5523197</v>
      </c>
      <c r="AI377" s="12">
        <f t="shared" si="6"/>
        <v>0.2361827626</v>
      </c>
      <c r="AJ377" s="11">
        <f t="shared" si="7"/>
        <v>0.000203781358</v>
      </c>
      <c r="AK377" s="11">
        <f t="shared" si="8"/>
        <v>0.0006949035232</v>
      </c>
      <c r="AL377" s="11">
        <f t="shared" si="9"/>
        <v>-1.029103777</v>
      </c>
      <c r="AM377" s="13">
        <f t="shared" si="10"/>
        <v>0.1517154558</v>
      </c>
      <c r="AN377" s="14">
        <f t="shared" si="11"/>
        <v>13.35397985</v>
      </c>
      <c r="AO377" s="14">
        <f t="shared" si="12"/>
        <v>1011483.85</v>
      </c>
      <c r="AP377" s="15">
        <f t="shared" si="13"/>
        <v>238895.05</v>
      </c>
      <c r="AQ377" s="16">
        <f t="shared" si="14"/>
        <v>17889.42717</v>
      </c>
      <c r="AR377" s="11">
        <f t="shared" si="15"/>
        <v>0.85</v>
      </c>
    </row>
    <row r="378">
      <c r="A378" s="1" t="s">
        <v>44</v>
      </c>
      <c r="B378" s="1" t="s">
        <v>537</v>
      </c>
      <c r="C378" s="1">
        <v>1.24170767729247E14</v>
      </c>
      <c r="D378" s="1" t="s">
        <v>46</v>
      </c>
      <c r="E378" s="1" t="s">
        <v>47</v>
      </c>
      <c r="F378" s="1" t="s">
        <v>296</v>
      </c>
      <c r="G378" s="1">
        <v>43560.0</v>
      </c>
      <c r="H378" s="1">
        <v>43804.0</v>
      </c>
      <c r="I378" s="1">
        <v>3.0</v>
      </c>
      <c r="J378" s="1" t="s">
        <v>49</v>
      </c>
      <c r="K378" s="1">
        <v>201943.0</v>
      </c>
      <c r="L378" s="2">
        <v>43759.0</v>
      </c>
      <c r="M378" s="2">
        <v>43765.0</v>
      </c>
      <c r="N378" s="2">
        <v>43759.0</v>
      </c>
      <c r="O378" s="2">
        <v>43765.0</v>
      </c>
      <c r="P378" s="1">
        <v>1.0</v>
      </c>
      <c r="Q378" s="1">
        <v>24818.0</v>
      </c>
      <c r="R378" s="10">
        <f t="shared" si="1"/>
        <v>0.2402633235</v>
      </c>
      <c r="S378" s="11">
        <f t="shared" si="2"/>
        <v>11.77290285</v>
      </c>
      <c r="T378" s="1">
        <v>22.87</v>
      </c>
      <c r="U378" s="1">
        <v>1.0</v>
      </c>
      <c r="V378" s="1">
        <v>59.99</v>
      </c>
      <c r="W378" s="1">
        <v>103295.0</v>
      </c>
      <c r="X378" s="1">
        <v>1324.43</v>
      </c>
      <c r="Y378" s="1">
        <v>49.0</v>
      </c>
      <c r="Z378" s="1">
        <v>2606.72</v>
      </c>
      <c r="AA378" s="1">
        <v>49.0</v>
      </c>
      <c r="AB378" s="1">
        <v>44.837899911336</v>
      </c>
      <c r="AC378" s="1">
        <v>2606.72</v>
      </c>
      <c r="AD378" s="1">
        <v>2385.30307054852</v>
      </c>
      <c r="AE378" s="1" t="s">
        <v>50</v>
      </c>
      <c r="AF378" s="11">
        <f t="shared" si="3"/>
        <v>0.0004743695242</v>
      </c>
      <c r="AG378" s="11">
        <f t="shared" si="4"/>
        <v>0.00004029333548</v>
      </c>
      <c r="AH378" s="10">
        <f t="shared" si="5"/>
        <v>4.162100089</v>
      </c>
      <c r="AI378" s="12">
        <f t="shared" si="6"/>
        <v>0.9150591819</v>
      </c>
      <c r="AJ378" s="11">
        <f t="shared" si="7"/>
        <v>0.00006775099966</v>
      </c>
      <c r="AK378" s="11">
        <f t="shared" si="8"/>
        <v>0.0000402925237</v>
      </c>
      <c r="AL378" s="11">
        <f t="shared" si="9"/>
        <v>-5.50669892</v>
      </c>
      <c r="AM378" s="13">
        <f t="shared" si="10"/>
        <v>0.00000001828123941</v>
      </c>
      <c r="AN378" s="14">
        <f t="shared" si="11"/>
        <v>11.77290285</v>
      </c>
      <c r="AO378" s="14">
        <f t="shared" si="12"/>
        <v>1216082</v>
      </c>
      <c r="AP378" s="15">
        <f t="shared" si="13"/>
        <v>1112787</v>
      </c>
      <c r="AQ378" s="16">
        <f t="shared" si="14"/>
        <v>94521.03819</v>
      </c>
      <c r="AR378" s="11">
        <f t="shared" si="15"/>
        <v>1</v>
      </c>
    </row>
    <row r="379">
      <c r="A379" s="1" t="s">
        <v>44</v>
      </c>
      <c r="B379" s="1" t="s">
        <v>538</v>
      </c>
      <c r="C379" s="1">
        <v>1.24170767729247E14</v>
      </c>
      <c r="D379" s="1" t="s">
        <v>46</v>
      </c>
      <c r="E379" s="1" t="s">
        <v>47</v>
      </c>
      <c r="F379" s="1" t="s">
        <v>409</v>
      </c>
      <c r="G379" s="1">
        <v>43560.0</v>
      </c>
      <c r="H379" s="1">
        <v>43804.0</v>
      </c>
      <c r="I379" s="1">
        <v>3.0</v>
      </c>
      <c r="J379" s="1" t="s">
        <v>49</v>
      </c>
      <c r="K379" s="1">
        <v>201943.0</v>
      </c>
      <c r="L379" s="2">
        <v>43759.0</v>
      </c>
      <c r="M379" s="2">
        <v>43765.0</v>
      </c>
      <c r="N379" s="2">
        <v>43759.0</v>
      </c>
      <c r="O379" s="2">
        <v>43765.0</v>
      </c>
      <c r="P379" s="1">
        <v>1.0</v>
      </c>
      <c r="Q379" s="1">
        <v>45111.0</v>
      </c>
      <c r="R379" s="10">
        <f t="shared" si="1"/>
        <v>0.2808746708</v>
      </c>
      <c r="S379" s="11">
        <f t="shared" si="2"/>
        <v>15.72898156</v>
      </c>
      <c r="T379" s="1">
        <v>40.15</v>
      </c>
      <c r="U379" s="1">
        <v>2.0</v>
      </c>
      <c r="V379" s="1">
        <v>99.96</v>
      </c>
      <c r="W379" s="1">
        <v>160609.0</v>
      </c>
      <c r="X379" s="1">
        <v>2342.93</v>
      </c>
      <c r="Y379" s="1">
        <v>56.0</v>
      </c>
      <c r="Z379" s="1">
        <v>4293.49</v>
      </c>
      <c r="AA379" s="1">
        <v>56.0</v>
      </c>
      <c r="AB379" s="1">
        <v>48.879386402448</v>
      </c>
      <c r="AC379" s="1">
        <v>4293.49</v>
      </c>
      <c r="AD379" s="1">
        <v>3747.55637009011</v>
      </c>
      <c r="AE379" s="1" t="s">
        <v>50</v>
      </c>
      <c r="AF379" s="11">
        <f t="shared" si="3"/>
        <v>0.0003486728639</v>
      </c>
      <c r="AG379" s="11">
        <f t="shared" si="4"/>
        <v>0.00004433508457</v>
      </c>
      <c r="AH379" s="10">
        <f t="shared" si="5"/>
        <v>7.120613598</v>
      </c>
      <c r="AI379" s="12">
        <f t="shared" si="6"/>
        <v>0.8728461858</v>
      </c>
      <c r="AJ379" s="11">
        <f t="shared" si="7"/>
        <v>0.00004658524768</v>
      </c>
      <c r="AK379" s="11">
        <f t="shared" si="8"/>
        <v>0.00003134894399</v>
      </c>
      <c r="AL379" s="11">
        <f t="shared" si="9"/>
        <v>-5.419982754</v>
      </c>
      <c r="AM379" s="13">
        <f t="shared" si="10"/>
        <v>0.00000002980239255</v>
      </c>
      <c r="AN379" s="14">
        <f t="shared" si="11"/>
        <v>15.72898156</v>
      </c>
      <c r="AO379" s="14">
        <f t="shared" si="12"/>
        <v>2526216</v>
      </c>
      <c r="AP379" s="15">
        <f t="shared" si="13"/>
        <v>2204998</v>
      </c>
      <c r="AQ379" s="16">
        <f t="shared" si="14"/>
        <v>140186.953</v>
      </c>
      <c r="AR379" s="11">
        <f t="shared" si="15"/>
        <v>1</v>
      </c>
    </row>
    <row r="380">
      <c r="A380" s="1" t="s">
        <v>44</v>
      </c>
      <c r="B380" s="1" t="s">
        <v>539</v>
      </c>
      <c r="C380" s="1">
        <v>1.24170767729247E14</v>
      </c>
      <c r="D380" s="1" t="s">
        <v>46</v>
      </c>
      <c r="E380" s="1" t="s">
        <v>47</v>
      </c>
      <c r="F380" s="1" t="s">
        <v>464</v>
      </c>
      <c r="G380" s="1">
        <v>43560.0</v>
      </c>
      <c r="H380" s="1">
        <v>43804.0</v>
      </c>
      <c r="I380" s="1">
        <v>3.0</v>
      </c>
      <c r="J380" s="1" t="s">
        <v>49</v>
      </c>
      <c r="K380" s="1">
        <v>201943.0</v>
      </c>
      <c r="L380" s="2">
        <v>43759.0</v>
      </c>
      <c r="M380" s="2">
        <v>43765.0</v>
      </c>
      <c r="N380" s="2">
        <v>43759.0</v>
      </c>
      <c r="O380" s="2">
        <v>43765.0</v>
      </c>
      <c r="P380" s="1">
        <v>1.0</v>
      </c>
      <c r="Q380" s="1">
        <v>288.0</v>
      </c>
      <c r="R380" s="10">
        <f t="shared" si="1"/>
        <v>0.03436754177</v>
      </c>
      <c r="S380" s="11">
        <f t="shared" si="2"/>
        <v>0.2062052506</v>
      </c>
      <c r="T380" s="1">
        <v>0.74</v>
      </c>
      <c r="U380" s="1">
        <v>0.0</v>
      </c>
      <c r="V380" s="1">
        <v>0.0</v>
      </c>
      <c r="W380" s="1">
        <v>8380.0</v>
      </c>
      <c r="X380" s="1">
        <v>75.35</v>
      </c>
      <c r="Y380" s="1">
        <v>6.0</v>
      </c>
      <c r="Z380" s="1">
        <v>279.919999999999</v>
      </c>
      <c r="AA380" s="1">
        <v>6.0</v>
      </c>
      <c r="AB380" s="1">
        <v>6.0</v>
      </c>
      <c r="AC380" s="1">
        <v>279.919999999999</v>
      </c>
      <c r="AD380" s="1">
        <v>279.919999999999</v>
      </c>
      <c r="AE380" s="1" t="s">
        <v>50</v>
      </c>
      <c r="AF380" s="11">
        <f t="shared" si="3"/>
        <v>0.0007159904535</v>
      </c>
      <c r="AG380" s="11">
        <f t="shared" si="4"/>
        <v>0</v>
      </c>
      <c r="AH380" s="10">
        <f t="shared" si="5"/>
        <v>0</v>
      </c>
      <c r="AI380" s="12">
        <f t="shared" si="6"/>
        <v>1</v>
      </c>
      <c r="AJ380" s="11">
        <f t="shared" si="7"/>
        <v>0.0002921972172</v>
      </c>
      <c r="AK380" s="11">
        <f t="shared" si="8"/>
        <v>0</v>
      </c>
      <c r="AL380" s="11">
        <f t="shared" si="9"/>
        <v>-2.45036712</v>
      </c>
      <c r="AM380" s="13">
        <f t="shared" si="10"/>
        <v>0.5</v>
      </c>
      <c r="AN380" s="14">
        <f t="shared" si="11"/>
        <v>0.1031026253</v>
      </c>
      <c r="AO380" s="14">
        <f t="shared" si="12"/>
        <v>864</v>
      </c>
      <c r="AP380" s="15">
        <f t="shared" si="13"/>
        <v>864</v>
      </c>
      <c r="AQ380" s="16">
        <f t="shared" si="14"/>
        <v>8380</v>
      </c>
      <c r="AR380" s="11" t="str">
        <f t="shared" si="15"/>
        <v/>
      </c>
    </row>
    <row r="381">
      <c r="A381" s="1" t="s">
        <v>90</v>
      </c>
      <c r="B381" s="1" t="s">
        <v>540</v>
      </c>
      <c r="C381" s="1">
        <v>1.24170767729247E14</v>
      </c>
      <c r="D381" s="1" t="s">
        <v>46</v>
      </c>
      <c r="E381" s="1" t="s">
        <v>92</v>
      </c>
      <c r="F381" s="1" t="s">
        <v>115</v>
      </c>
      <c r="G381" s="1">
        <v>43560.0</v>
      </c>
      <c r="H381" s="1">
        <v>43804.0</v>
      </c>
      <c r="I381" s="1">
        <v>3.0</v>
      </c>
      <c r="J381" s="1" t="s">
        <v>49</v>
      </c>
      <c r="K381" s="1">
        <v>201943.0</v>
      </c>
      <c r="L381" s="2">
        <v>43759.0</v>
      </c>
      <c r="M381" s="2">
        <v>43765.0</v>
      </c>
      <c r="N381" s="2">
        <v>43759.0</v>
      </c>
      <c r="O381" s="2">
        <v>43765.0</v>
      </c>
      <c r="P381" s="1">
        <v>1.0</v>
      </c>
      <c r="Q381" s="1">
        <v>2483.0</v>
      </c>
      <c r="R381" s="10">
        <f t="shared" si="1"/>
        <v>0.0456702472</v>
      </c>
      <c r="S381" s="11">
        <f t="shared" si="2"/>
        <v>8.677346969</v>
      </c>
      <c r="T381" s="1">
        <v>8.8</v>
      </c>
      <c r="U381" s="1">
        <v>2.0</v>
      </c>
      <c r="V381" s="1">
        <v>109.99</v>
      </c>
      <c r="W381" s="1">
        <v>54368.0</v>
      </c>
      <c r="X381" s="1">
        <v>3191.65</v>
      </c>
      <c r="Y381" s="1">
        <v>190.0</v>
      </c>
      <c r="Z381" s="1">
        <v>10985.15</v>
      </c>
      <c r="AA381" s="1">
        <v>190.0</v>
      </c>
      <c r="AB381" s="1">
        <v>146.20781312917</v>
      </c>
      <c r="AC381" s="1">
        <v>10985.15</v>
      </c>
      <c r="AD381" s="1">
        <v>8453.23557050474</v>
      </c>
      <c r="AE381" s="1" t="s">
        <v>50</v>
      </c>
      <c r="AF381" s="11">
        <f t="shared" si="3"/>
        <v>0.003494702766</v>
      </c>
      <c r="AG381" s="11">
        <f t="shared" si="4"/>
        <v>0.0008054772453</v>
      </c>
      <c r="AH381" s="10">
        <f t="shared" si="5"/>
        <v>43.79218687</v>
      </c>
      <c r="AI381" s="12">
        <f t="shared" si="6"/>
        <v>0.7695148059</v>
      </c>
      <c r="AJ381" s="11">
        <f t="shared" si="7"/>
        <v>0.0002530889879</v>
      </c>
      <c r="AK381" s="11">
        <f t="shared" si="8"/>
        <v>0.0005693289928</v>
      </c>
      <c r="AL381" s="11">
        <f t="shared" si="9"/>
        <v>-4.316237274</v>
      </c>
      <c r="AM381" s="13">
        <f t="shared" si="10"/>
        <v>0.000007935568912</v>
      </c>
      <c r="AN381" s="14">
        <f t="shared" si="11"/>
        <v>8.677346969</v>
      </c>
      <c r="AO381" s="14">
        <f t="shared" si="12"/>
        <v>471770</v>
      </c>
      <c r="AP381" s="15">
        <f t="shared" si="13"/>
        <v>363034</v>
      </c>
      <c r="AQ381" s="16">
        <f t="shared" si="14"/>
        <v>41836.98097</v>
      </c>
      <c r="AR381" s="11">
        <f t="shared" si="15"/>
        <v>1</v>
      </c>
    </row>
    <row r="382">
      <c r="A382" s="1" t="s">
        <v>44</v>
      </c>
      <c r="B382" s="1" t="s">
        <v>541</v>
      </c>
      <c r="C382" s="1">
        <v>1.24170767729247E14</v>
      </c>
      <c r="D382" s="1" t="s">
        <v>46</v>
      </c>
      <c r="E382" s="1" t="s">
        <v>47</v>
      </c>
      <c r="F382" s="1" t="s">
        <v>72</v>
      </c>
      <c r="G382" s="1">
        <v>43560.0</v>
      </c>
      <c r="H382" s="1">
        <v>43804.0</v>
      </c>
      <c r="I382" s="1">
        <v>3.0</v>
      </c>
      <c r="J382" s="1" t="s">
        <v>49</v>
      </c>
      <c r="K382" s="1">
        <v>201943.0</v>
      </c>
      <c r="L382" s="2">
        <v>43759.0</v>
      </c>
      <c r="M382" s="2">
        <v>43765.0</v>
      </c>
      <c r="N382" s="2">
        <v>43759.0</v>
      </c>
      <c r="O382" s="2">
        <v>43765.0</v>
      </c>
      <c r="P382" s="1">
        <v>1.0</v>
      </c>
      <c r="Q382" s="1">
        <v>742.0</v>
      </c>
      <c r="R382" s="10">
        <f t="shared" si="1"/>
        <v>0.03051990786</v>
      </c>
      <c r="S382" s="11">
        <f t="shared" si="2"/>
        <v>1.617555117</v>
      </c>
      <c r="T382" s="1">
        <v>7.79</v>
      </c>
      <c r="U382" s="1">
        <v>1.0</v>
      </c>
      <c r="V382" s="1">
        <v>59.99</v>
      </c>
      <c r="W382" s="1">
        <v>24312.0</v>
      </c>
      <c r="X382" s="1">
        <v>749.18</v>
      </c>
      <c r="Y382" s="1">
        <v>53.0</v>
      </c>
      <c r="Z382" s="1">
        <v>3977.02</v>
      </c>
      <c r="AA382" s="1">
        <v>53.0</v>
      </c>
      <c r="AB382" s="1">
        <v>20.234501347688</v>
      </c>
      <c r="AC382" s="1">
        <v>3977.02</v>
      </c>
      <c r="AD382" s="1">
        <v>1518.35880282607</v>
      </c>
      <c r="AE382" s="1" t="s">
        <v>50</v>
      </c>
      <c r="AF382" s="11">
        <f t="shared" si="3"/>
        <v>0.002179993419</v>
      </c>
      <c r="AG382" s="11">
        <f t="shared" si="4"/>
        <v>0.001347708895</v>
      </c>
      <c r="AH382" s="10">
        <f t="shared" si="5"/>
        <v>32.76549865</v>
      </c>
      <c r="AI382" s="12">
        <f t="shared" si="6"/>
        <v>0.3817830443</v>
      </c>
      <c r="AJ382" s="11">
        <f t="shared" si="7"/>
        <v>0.0002991185531</v>
      </c>
      <c r="AK382" s="11">
        <f t="shared" si="8"/>
        <v>0.001346800429</v>
      </c>
      <c r="AL382" s="11">
        <f t="shared" si="9"/>
        <v>-0.6032721197</v>
      </c>
      <c r="AM382" s="13">
        <f t="shared" si="10"/>
        <v>0.2731638385</v>
      </c>
      <c r="AN382" s="14">
        <f t="shared" si="11"/>
        <v>1.180815235</v>
      </c>
      <c r="AO382" s="14">
        <f t="shared" si="12"/>
        <v>28707.98</v>
      </c>
      <c r="AP382" s="15">
        <f t="shared" si="13"/>
        <v>10960.22</v>
      </c>
      <c r="AQ382" s="16">
        <f t="shared" si="14"/>
        <v>9281.909373</v>
      </c>
      <c r="AR382" s="11" t="str">
        <f t="shared" si="15"/>
        <v/>
      </c>
    </row>
    <row r="383">
      <c r="A383" s="1" t="s">
        <v>44</v>
      </c>
      <c r="B383" s="1" t="s">
        <v>542</v>
      </c>
      <c r="C383" s="1">
        <v>1.24170767729247E14</v>
      </c>
      <c r="D383" s="1" t="s">
        <v>46</v>
      </c>
      <c r="E383" s="1" t="s">
        <v>47</v>
      </c>
      <c r="F383" s="1" t="s">
        <v>394</v>
      </c>
      <c r="G383" s="1">
        <v>43560.0</v>
      </c>
      <c r="H383" s="1">
        <v>43804.0</v>
      </c>
      <c r="I383" s="1">
        <v>3.0</v>
      </c>
      <c r="J383" s="1" t="s">
        <v>49</v>
      </c>
      <c r="K383" s="1">
        <v>201943.0</v>
      </c>
      <c r="L383" s="2">
        <v>43759.0</v>
      </c>
      <c r="M383" s="2">
        <v>43765.0</v>
      </c>
      <c r="N383" s="2">
        <v>43759.0</v>
      </c>
      <c r="O383" s="2">
        <v>43765.0</v>
      </c>
      <c r="P383" s="1">
        <v>1.0</v>
      </c>
      <c r="Q383" s="1">
        <v>16376.0</v>
      </c>
      <c r="R383" s="10">
        <f t="shared" si="1"/>
        <v>0.1387232312</v>
      </c>
      <c r="S383" s="11">
        <f t="shared" si="2"/>
        <v>8.878286799</v>
      </c>
      <c r="T383" s="1">
        <v>17.9</v>
      </c>
      <c r="U383" s="1">
        <v>2.0</v>
      </c>
      <c r="V383" s="1">
        <v>107.99</v>
      </c>
      <c r="W383" s="1">
        <v>118048.0</v>
      </c>
      <c r="X383" s="1">
        <v>1411.7</v>
      </c>
      <c r="Y383" s="1">
        <v>64.0</v>
      </c>
      <c r="Z383" s="1">
        <v>4089.06</v>
      </c>
      <c r="AA383" s="1">
        <v>64.0</v>
      </c>
      <c r="AB383" s="1">
        <v>49.582804103488</v>
      </c>
      <c r="AC383" s="1">
        <v>4089.06</v>
      </c>
      <c r="AD383" s="1">
        <v>3167.92282730326</v>
      </c>
      <c r="AE383" s="1" t="s">
        <v>50</v>
      </c>
      <c r="AF383" s="11">
        <f t="shared" si="3"/>
        <v>0.0005421523448</v>
      </c>
      <c r="AG383" s="11">
        <f t="shared" si="4"/>
        <v>0.0001221299463</v>
      </c>
      <c r="AH383" s="10">
        <f t="shared" si="5"/>
        <v>14.4171959</v>
      </c>
      <c r="AI383" s="12">
        <f t="shared" si="6"/>
        <v>0.7747313141</v>
      </c>
      <c r="AJ383" s="11">
        <f t="shared" si="7"/>
        <v>0.00006775067004</v>
      </c>
      <c r="AK383" s="11">
        <f t="shared" si="8"/>
        <v>0.00008635363952</v>
      </c>
      <c r="AL383" s="11">
        <f t="shared" si="9"/>
        <v>-3.82675902</v>
      </c>
      <c r="AM383" s="13">
        <f t="shared" si="10"/>
        <v>0.00006492075651</v>
      </c>
      <c r="AN383" s="14">
        <f t="shared" si="11"/>
        <v>8.878286799</v>
      </c>
      <c r="AO383" s="14">
        <f t="shared" si="12"/>
        <v>1048064</v>
      </c>
      <c r="AP383" s="15">
        <f t="shared" si="13"/>
        <v>811968</v>
      </c>
      <c r="AQ383" s="16">
        <f t="shared" si="14"/>
        <v>91455.48217</v>
      </c>
      <c r="AR383" s="11">
        <f t="shared" si="15"/>
        <v>1</v>
      </c>
    </row>
    <row r="384">
      <c r="A384" s="1" t="s">
        <v>44</v>
      </c>
      <c r="B384" s="1" t="s">
        <v>543</v>
      </c>
      <c r="C384" s="1">
        <v>1.24170767729247E14</v>
      </c>
      <c r="D384" s="1" t="s">
        <v>46</v>
      </c>
      <c r="E384" s="1" t="s">
        <v>47</v>
      </c>
      <c r="F384" s="1" t="s">
        <v>109</v>
      </c>
      <c r="G384" s="1">
        <v>43560.0</v>
      </c>
      <c r="H384" s="1">
        <v>43804.0</v>
      </c>
      <c r="I384" s="1">
        <v>3.0</v>
      </c>
      <c r="J384" s="1" t="s">
        <v>49</v>
      </c>
      <c r="K384" s="1">
        <v>201943.0</v>
      </c>
      <c r="L384" s="2">
        <v>43759.0</v>
      </c>
      <c r="M384" s="2">
        <v>43765.0</v>
      </c>
      <c r="N384" s="2">
        <v>43759.0</v>
      </c>
      <c r="O384" s="2">
        <v>43765.0</v>
      </c>
      <c r="P384" s="1">
        <v>1.0</v>
      </c>
      <c r="Q384" s="1">
        <v>3826.0</v>
      </c>
      <c r="R384" s="10">
        <f t="shared" si="1"/>
        <v>0.1021683401</v>
      </c>
      <c r="S384" s="11">
        <f t="shared" si="2"/>
        <v>10.42117069</v>
      </c>
      <c r="T384" s="1">
        <v>8.215</v>
      </c>
      <c r="U384" s="1">
        <v>9.0</v>
      </c>
      <c r="V384" s="1">
        <v>355.38</v>
      </c>
      <c r="W384" s="1">
        <v>37448.0</v>
      </c>
      <c r="X384" s="1">
        <v>860.39</v>
      </c>
      <c r="Y384" s="1">
        <v>102.0</v>
      </c>
      <c r="Z384" s="1">
        <v>4910.13</v>
      </c>
      <c r="AA384" s="1">
        <v>102.0</v>
      </c>
      <c r="AB384" s="1">
        <v>13.910088865602</v>
      </c>
      <c r="AC384" s="1">
        <v>4910.13</v>
      </c>
      <c r="AD384" s="1">
        <v>669.611221977042</v>
      </c>
      <c r="AE384" s="1" t="s">
        <v>50</v>
      </c>
      <c r="AF384" s="11">
        <f t="shared" si="3"/>
        <v>0.002723776971</v>
      </c>
      <c r="AG384" s="11">
        <f t="shared" si="4"/>
        <v>0.002352326189</v>
      </c>
      <c r="AH384" s="10">
        <f t="shared" si="5"/>
        <v>88.08991113</v>
      </c>
      <c r="AI384" s="12">
        <f t="shared" si="6"/>
        <v>0.1363734203</v>
      </c>
      <c r="AJ384" s="11">
        <f t="shared" si="7"/>
        <v>0.0002693265638</v>
      </c>
      <c r="AK384" s="11">
        <f t="shared" si="8"/>
        <v>0.000783185947</v>
      </c>
      <c r="AL384" s="11">
        <f t="shared" si="9"/>
        <v>-0.448503137</v>
      </c>
      <c r="AM384" s="13">
        <f t="shared" si="10"/>
        <v>0.3268950614</v>
      </c>
      <c r="AN384" s="14">
        <f t="shared" si="11"/>
        <v>6.982184362</v>
      </c>
      <c r="AO384" s="14">
        <f t="shared" si="12"/>
        <v>261468.84</v>
      </c>
      <c r="AP384" s="15">
        <f t="shared" si="13"/>
        <v>35657.4</v>
      </c>
      <c r="AQ384" s="16">
        <f t="shared" si="14"/>
        <v>5106.911842</v>
      </c>
      <c r="AR384" s="11" t="str">
        <f t="shared" si="15"/>
        <v/>
      </c>
    </row>
    <row r="385">
      <c r="A385" s="1" t="s">
        <v>44</v>
      </c>
      <c r="B385" s="1" t="s">
        <v>544</v>
      </c>
      <c r="C385" s="1">
        <v>1.24170767729247E14</v>
      </c>
      <c r="D385" s="1" t="s">
        <v>46</v>
      </c>
      <c r="E385" s="1" t="s">
        <v>47</v>
      </c>
      <c r="F385" s="1" t="s">
        <v>545</v>
      </c>
      <c r="G385" s="1">
        <v>43560.0</v>
      </c>
      <c r="H385" s="1">
        <v>43804.0</v>
      </c>
      <c r="I385" s="1">
        <v>3.0</v>
      </c>
      <c r="J385" s="1" t="s">
        <v>49</v>
      </c>
      <c r="K385" s="1">
        <v>201943.0</v>
      </c>
      <c r="L385" s="2">
        <v>43759.0</v>
      </c>
      <c r="M385" s="2">
        <v>43765.0</v>
      </c>
      <c r="N385" s="2">
        <v>43759.0</v>
      </c>
      <c r="O385" s="2">
        <v>43765.0</v>
      </c>
      <c r="P385" s="1">
        <v>1.0</v>
      </c>
      <c r="Q385" s="1">
        <v>47160.0</v>
      </c>
      <c r="R385" s="10">
        <f t="shared" si="1"/>
        <v>20.12804097</v>
      </c>
      <c r="S385" s="11">
        <f t="shared" si="2"/>
        <v>845.3777209</v>
      </c>
      <c r="T385" s="1">
        <v>19.8625</v>
      </c>
      <c r="U385" s="1">
        <v>1.0</v>
      </c>
      <c r="V385" s="1">
        <v>70.7375</v>
      </c>
      <c r="W385" s="1">
        <v>2343.0</v>
      </c>
      <c r="X385" s="1">
        <v>492.29</v>
      </c>
      <c r="Y385" s="1">
        <v>42.0</v>
      </c>
      <c r="Z385" s="1">
        <v>2026.98</v>
      </c>
      <c r="AA385" s="1">
        <v>42.0</v>
      </c>
      <c r="AB385" s="1">
        <v>41.950318066146</v>
      </c>
      <c r="AC385" s="1">
        <v>2026.98</v>
      </c>
      <c r="AD385" s="1">
        <v>2024.58227889801</v>
      </c>
      <c r="AE385" s="1" t="s">
        <v>50</v>
      </c>
      <c r="AF385" s="11">
        <f t="shared" si="3"/>
        <v>0.01792573624</v>
      </c>
      <c r="AG385" s="11">
        <f t="shared" si="4"/>
        <v>0.00002120441052</v>
      </c>
      <c r="AH385" s="10">
        <f t="shared" si="5"/>
        <v>0.04968193384</v>
      </c>
      <c r="AI385" s="12">
        <f t="shared" si="6"/>
        <v>0.9988170968</v>
      </c>
      <c r="AJ385" s="11">
        <f t="shared" si="7"/>
        <v>0.00274109774</v>
      </c>
      <c r="AK385" s="11">
        <f t="shared" si="8"/>
        <v>0.0000212041857</v>
      </c>
      <c r="AL385" s="11">
        <f t="shared" si="9"/>
        <v>-6.531688337</v>
      </c>
      <c r="AM385" s="13">
        <f t="shared" si="10"/>
        <v>0</v>
      </c>
      <c r="AN385" s="14">
        <f t="shared" si="11"/>
        <v>845.3777209</v>
      </c>
      <c r="AO385" s="14">
        <f t="shared" si="12"/>
        <v>1980720</v>
      </c>
      <c r="AP385" s="15">
        <f t="shared" si="13"/>
        <v>1978377</v>
      </c>
      <c r="AQ385" s="16">
        <f t="shared" si="14"/>
        <v>2340.228458</v>
      </c>
      <c r="AR385" s="11">
        <f t="shared" si="15"/>
        <v>1</v>
      </c>
    </row>
    <row r="386">
      <c r="A386" s="1" t="s">
        <v>44</v>
      </c>
      <c r="B386" s="1" t="s">
        <v>546</v>
      </c>
      <c r="C386" s="1">
        <v>1.24170767729247E14</v>
      </c>
      <c r="D386" s="1" t="s">
        <v>46</v>
      </c>
      <c r="E386" s="1" t="s">
        <v>47</v>
      </c>
      <c r="F386" s="1" t="s">
        <v>81</v>
      </c>
      <c r="G386" s="1">
        <v>43560.0</v>
      </c>
      <c r="H386" s="1">
        <v>43804.0</v>
      </c>
      <c r="I386" s="1">
        <v>3.0</v>
      </c>
      <c r="J386" s="1" t="s">
        <v>49</v>
      </c>
      <c r="K386" s="1">
        <v>201943.0</v>
      </c>
      <c r="L386" s="2">
        <v>43759.0</v>
      </c>
      <c r="M386" s="2">
        <v>43765.0</v>
      </c>
      <c r="N386" s="2">
        <v>43759.0</v>
      </c>
      <c r="O386" s="2">
        <v>43765.0</v>
      </c>
      <c r="P386" s="1">
        <v>1.0</v>
      </c>
      <c r="Q386" s="1">
        <v>57.0</v>
      </c>
      <c r="R386" s="10">
        <f t="shared" si="1"/>
        <v>0.01277454056</v>
      </c>
      <c r="S386" s="11">
        <f t="shared" si="2"/>
        <v>0.3960107575</v>
      </c>
      <c r="T386" s="1">
        <v>0.66</v>
      </c>
      <c r="U386" s="1">
        <v>1.0</v>
      </c>
      <c r="V386" s="1">
        <v>34.99</v>
      </c>
      <c r="W386" s="1">
        <v>4462.0</v>
      </c>
      <c r="X386" s="1">
        <v>575.91</v>
      </c>
      <c r="Y386" s="1">
        <v>31.0</v>
      </c>
      <c r="Z386" s="1">
        <v>1462.74</v>
      </c>
      <c r="AA386" s="1">
        <v>31.0</v>
      </c>
      <c r="AB386" s="1">
        <v>-47.2807017543909</v>
      </c>
      <c r="AC386" s="1">
        <v>1462.74</v>
      </c>
      <c r="AD386" s="1">
        <v>-2230.94753820057</v>
      </c>
      <c r="AE386" s="1" t="s">
        <v>50</v>
      </c>
      <c r="AF386" s="11">
        <f t="shared" si="3"/>
        <v>0.006947557149</v>
      </c>
      <c r="AG386" s="11">
        <f t="shared" si="4"/>
        <v>0.01754385965</v>
      </c>
      <c r="AH386" s="10">
        <f t="shared" si="5"/>
        <v>78.28070175</v>
      </c>
      <c r="AI386" s="12">
        <f t="shared" si="6"/>
        <v>-1.525183928</v>
      </c>
      <c r="AJ386" s="11">
        <f t="shared" si="7"/>
        <v>0.001243475901</v>
      </c>
      <c r="AK386" s="11">
        <f t="shared" si="8"/>
        <v>0.01738928519</v>
      </c>
      <c r="AL386" s="11">
        <f t="shared" si="9"/>
        <v>0.6078061394</v>
      </c>
      <c r="AM386" s="13">
        <f t="shared" si="10"/>
        <v>0.7283419715</v>
      </c>
      <c r="AN386" s="14">
        <f t="shared" si="11"/>
        <v>0.289087853</v>
      </c>
      <c r="AO386" s="14">
        <f t="shared" si="12"/>
        <v>1289.91</v>
      </c>
      <c r="AP386" s="15">
        <f t="shared" si="13"/>
        <v>-1967.35</v>
      </c>
      <c r="AQ386" s="16">
        <f t="shared" si="14"/>
        <v>-6805.370685</v>
      </c>
      <c r="AR386" s="11" t="str">
        <f t="shared" si="15"/>
        <v/>
      </c>
    </row>
    <row r="387">
      <c r="A387" s="1" t="s">
        <v>44</v>
      </c>
      <c r="B387" s="1" t="s">
        <v>547</v>
      </c>
      <c r="C387" s="1">
        <v>1.24170767729247E14</v>
      </c>
      <c r="D387" s="1" t="s">
        <v>46</v>
      </c>
      <c r="E387" s="1" t="s">
        <v>47</v>
      </c>
      <c r="F387" s="1" t="s">
        <v>264</v>
      </c>
      <c r="G387" s="1">
        <v>43560.0</v>
      </c>
      <c r="H387" s="1">
        <v>43804.0</v>
      </c>
      <c r="I387" s="1">
        <v>3.0</v>
      </c>
      <c r="J387" s="1" t="s">
        <v>49</v>
      </c>
      <c r="K387" s="1">
        <v>201943.0</v>
      </c>
      <c r="L387" s="2">
        <v>43759.0</v>
      </c>
      <c r="M387" s="2">
        <v>43765.0</v>
      </c>
      <c r="N387" s="2">
        <v>43759.0</v>
      </c>
      <c r="O387" s="2">
        <v>43765.0</v>
      </c>
      <c r="P387" s="1">
        <v>1.0</v>
      </c>
      <c r="Q387" s="1">
        <v>18245.0</v>
      </c>
      <c r="R387" s="10">
        <f t="shared" si="1"/>
        <v>0.1483224805</v>
      </c>
      <c r="S387" s="11">
        <f t="shared" si="2"/>
        <v>5.636254258</v>
      </c>
      <c r="T387" s="1">
        <v>18.58</v>
      </c>
      <c r="U387" s="1">
        <v>1.0</v>
      </c>
      <c r="V387" s="1">
        <v>12.96</v>
      </c>
      <c r="W387" s="1">
        <v>123009.0</v>
      </c>
      <c r="X387" s="1">
        <v>1778.24</v>
      </c>
      <c r="Y387" s="1">
        <v>38.0</v>
      </c>
      <c r="Z387" s="1">
        <v>2172.42</v>
      </c>
      <c r="AA387" s="1">
        <v>38.0</v>
      </c>
      <c r="AB387" s="1">
        <v>31.257933680484</v>
      </c>
      <c r="AC387" s="1">
        <v>2172.42</v>
      </c>
      <c r="AD387" s="1">
        <v>1786.98316542518</v>
      </c>
      <c r="AE387" s="1" t="s">
        <v>50</v>
      </c>
      <c r="AF387" s="11">
        <f t="shared" si="3"/>
        <v>0.0003089204855</v>
      </c>
      <c r="AG387" s="11">
        <f t="shared" si="4"/>
        <v>0.00005480953686</v>
      </c>
      <c r="AH387" s="10">
        <f t="shared" si="5"/>
        <v>6.74206632</v>
      </c>
      <c r="AI387" s="12">
        <f t="shared" si="6"/>
        <v>0.8225772021</v>
      </c>
      <c r="AJ387" s="11">
        <f t="shared" si="7"/>
        <v>0.00005010577903</v>
      </c>
      <c r="AK387" s="11">
        <f t="shared" si="8"/>
        <v>0.0000548080348</v>
      </c>
      <c r="AL387" s="11">
        <f t="shared" si="9"/>
        <v>-3.421920553</v>
      </c>
      <c r="AM387" s="13">
        <f t="shared" si="10"/>
        <v>0.0003109023995</v>
      </c>
      <c r="AN387" s="14">
        <f t="shared" si="11"/>
        <v>5.636254258</v>
      </c>
      <c r="AO387" s="14">
        <f t="shared" si="12"/>
        <v>693310</v>
      </c>
      <c r="AP387" s="15">
        <f t="shared" si="13"/>
        <v>570301</v>
      </c>
      <c r="AQ387" s="16">
        <f t="shared" si="14"/>
        <v>101184.3991</v>
      </c>
      <c r="AR387" s="11">
        <f t="shared" si="15"/>
        <v>1</v>
      </c>
    </row>
    <row r="388">
      <c r="A388" s="1" t="s">
        <v>116</v>
      </c>
      <c r="B388" s="1" t="s">
        <v>548</v>
      </c>
      <c r="C388" s="1">
        <v>1.24170767729247E14</v>
      </c>
      <c r="D388" s="1" t="s">
        <v>46</v>
      </c>
      <c r="E388" s="1" t="s">
        <v>118</v>
      </c>
      <c r="F388" s="1" t="s">
        <v>95</v>
      </c>
      <c r="G388" s="1">
        <v>43560.0</v>
      </c>
      <c r="H388" s="1">
        <v>43804.0</v>
      </c>
      <c r="I388" s="1">
        <v>3.0</v>
      </c>
      <c r="J388" s="1" t="s">
        <v>49</v>
      </c>
      <c r="K388" s="1">
        <v>201943.0</v>
      </c>
      <c r="L388" s="2">
        <v>43759.0</v>
      </c>
      <c r="M388" s="2">
        <v>43765.0</v>
      </c>
      <c r="N388" s="2">
        <v>43759.0</v>
      </c>
      <c r="O388" s="2">
        <v>43765.0</v>
      </c>
      <c r="P388" s="1">
        <v>1.0</v>
      </c>
      <c r="Q388" s="1">
        <v>206432.0</v>
      </c>
      <c r="R388" s="10">
        <f t="shared" si="1"/>
        <v>0.1609205975</v>
      </c>
      <c r="S388" s="11">
        <f t="shared" si="2"/>
        <v>259.2430826</v>
      </c>
      <c r="T388" s="1">
        <v>300.09</v>
      </c>
      <c r="U388" s="1">
        <v>40.0</v>
      </c>
      <c r="V388" s="1">
        <v>2138.7</v>
      </c>
      <c r="W388" s="1">
        <v>1282819.0</v>
      </c>
      <c r="X388" s="1">
        <v>33985.99</v>
      </c>
      <c r="Y388" s="1">
        <v>1611.0</v>
      </c>
      <c r="Z388" s="1">
        <v>97507.09</v>
      </c>
      <c r="AA388" s="1">
        <v>1611.0</v>
      </c>
      <c r="AB388" s="1">
        <v>1362.43020461796</v>
      </c>
      <c r="AC388" s="1">
        <v>97507.09</v>
      </c>
      <c r="AD388" s="1">
        <v>82462.2002361277</v>
      </c>
      <c r="AE388" s="1" t="s">
        <v>50</v>
      </c>
      <c r="AF388" s="11">
        <f t="shared" si="3"/>
        <v>0.001255827985</v>
      </c>
      <c r="AG388" s="11">
        <f t="shared" si="4"/>
        <v>0.000193768408</v>
      </c>
      <c r="AH388" s="10">
        <f t="shared" si="5"/>
        <v>248.5697954</v>
      </c>
      <c r="AI388" s="12">
        <f t="shared" si="6"/>
        <v>0.8457046584</v>
      </c>
      <c r="AJ388" s="11">
        <f t="shared" si="7"/>
        <v>0.00003126867766</v>
      </c>
      <c r="AK388" s="11">
        <f t="shared" si="8"/>
        <v>0.00003063450696</v>
      </c>
      <c r="AL388" s="11">
        <f t="shared" si="9"/>
        <v>-24.26208371</v>
      </c>
      <c r="AM388" s="13">
        <f t="shared" si="10"/>
        <v>0</v>
      </c>
      <c r="AN388" s="14">
        <f t="shared" si="11"/>
        <v>259.2430826</v>
      </c>
      <c r="AO388" s="14">
        <f t="shared" si="12"/>
        <v>332561952</v>
      </c>
      <c r="AP388" s="15">
        <f t="shared" si="13"/>
        <v>281249192</v>
      </c>
      <c r="AQ388" s="16">
        <f t="shared" si="14"/>
        <v>1084886.004</v>
      </c>
      <c r="AR388" s="11">
        <f t="shared" si="15"/>
        <v>1</v>
      </c>
    </row>
    <row r="389">
      <c r="A389" s="1" t="s">
        <v>53</v>
      </c>
      <c r="B389" s="1" t="s">
        <v>549</v>
      </c>
      <c r="C389" s="1">
        <v>1.24170767729247E14</v>
      </c>
      <c r="D389" s="1" t="s">
        <v>46</v>
      </c>
      <c r="E389" s="1" t="s">
        <v>55</v>
      </c>
      <c r="F389" s="1" t="s">
        <v>550</v>
      </c>
      <c r="G389" s="1">
        <v>43560.0</v>
      </c>
      <c r="H389" s="1">
        <v>43804.0</v>
      </c>
      <c r="I389" s="1">
        <v>3.0</v>
      </c>
      <c r="J389" s="1" t="s">
        <v>49</v>
      </c>
      <c r="K389" s="1">
        <v>201944.0</v>
      </c>
      <c r="L389" s="2">
        <v>43766.0</v>
      </c>
      <c r="M389" s="2">
        <v>43772.0</v>
      </c>
      <c r="N389" s="2">
        <v>43766.0</v>
      </c>
      <c r="O389" s="2">
        <v>43772.0</v>
      </c>
      <c r="P389" s="1">
        <v>1.0</v>
      </c>
      <c r="Q389" s="1">
        <v>1411.0</v>
      </c>
      <c r="R389" s="10">
        <f t="shared" si="1"/>
        <v>0.06241153574</v>
      </c>
      <c r="S389" s="11">
        <f t="shared" si="2"/>
        <v>4.056749823</v>
      </c>
      <c r="T389" s="1">
        <v>4.81</v>
      </c>
      <c r="U389" s="1">
        <v>3.0</v>
      </c>
      <c r="V389" s="1">
        <v>320.419999999999</v>
      </c>
      <c r="W389" s="1">
        <v>22608.0</v>
      </c>
      <c r="X389" s="1">
        <v>2441.22</v>
      </c>
      <c r="Y389" s="1">
        <v>65.0</v>
      </c>
      <c r="Z389" s="1">
        <v>6828.95</v>
      </c>
      <c r="AA389" s="1">
        <v>65.0</v>
      </c>
      <c r="AB389" s="1">
        <v>16.93196314667</v>
      </c>
      <c r="AC389" s="1">
        <v>6828.95</v>
      </c>
      <c r="AD389" s="1">
        <v>1778.88507277618</v>
      </c>
      <c r="AE389" s="1" t="s">
        <v>50</v>
      </c>
      <c r="AF389" s="11">
        <f t="shared" si="3"/>
        <v>0.002875088464</v>
      </c>
      <c r="AG389" s="11">
        <f t="shared" si="4"/>
        <v>0.002126151665</v>
      </c>
      <c r="AH389" s="10">
        <f t="shared" si="5"/>
        <v>48.06803685</v>
      </c>
      <c r="AI389" s="12">
        <f t="shared" si="6"/>
        <v>0.2604917407</v>
      </c>
      <c r="AJ389" s="11">
        <f t="shared" si="7"/>
        <v>0.0003560978217</v>
      </c>
      <c r="AK389" s="11">
        <f t="shared" si="8"/>
        <v>0.00122622858</v>
      </c>
      <c r="AL389" s="11">
        <f t="shared" si="9"/>
        <v>-0.5865330216</v>
      </c>
      <c r="AM389" s="13">
        <f t="shared" si="10"/>
        <v>0.2787586888</v>
      </c>
      <c r="AN389" s="14">
        <f t="shared" si="11"/>
        <v>2.920859873</v>
      </c>
      <c r="AO389" s="14">
        <f t="shared" si="12"/>
        <v>66034.8</v>
      </c>
      <c r="AP389" s="15">
        <f t="shared" si="13"/>
        <v>17201.52</v>
      </c>
      <c r="AQ389" s="16">
        <f t="shared" si="14"/>
        <v>5889.197274</v>
      </c>
      <c r="AR389" s="11" t="str">
        <f t="shared" si="15"/>
        <v/>
      </c>
    </row>
    <row r="390">
      <c r="A390" s="1" t="s">
        <v>44</v>
      </c>
      <c r="B390" s="1" t="s">
        <v>551</v>
      </c>
      <c r="C390" s="1">
        <v>1.24170767729247E14</v>
      </c>
      <c r="D390" s="1" t="s">
        <v>46</v>
      </c>
      <c r="E390" s="1" t="s">
        <v>47</v>
      </c>
      <c r="F390" s="1" t="s">
        <v>425</v>
      </c>
      <c r="G390" s="1">
        <v>43560.0</v>
      </c>
      <c r="H390" s="1">
        <v>43804.0</v>
      </c>
      <c r="I390" s="1">
        <v>3.0</v>
      </c>
      <c r="J390" s="1" t="s">
        <v>49</v>
      </c>
      <c r="K390" s="1">
        <v>201944.0</v>
      </c>
      <c r="L390" s="2">
        <v>43766.0</v>
      </c>
      <c r="M390" s="2">
        <v>43772.0</v>
      </c>
      <c r="N390" s="2">
        <v>43766.0</v>
      </c>
      <c r="O390" s="2">
        <v>43772.0</v>
      </c>
      <c r="P390" s="1">
        <v>1.0</v>
      </c>
      <c r="Q390" s="1">
        <v>8574.0</v>
      </c>
      <c r="R390" s="10">
        <f t="shared" si="1"/>
        <v>0.2452517162</v>
      </c>
      <c r="S390" s="11">
        <f t="shared" si="2"/>
        <v>1.96201373</v>
      </c>
      <c r="T390" s="1">
        <v>9.14</v>
      </c>
      <c r="U390" s="1">
        <v>1.0</v>
      </c>
      <c r="V390" s="1">
        <v>39.98</v>
      </c>
      <c r="W390" s="1">
        <v>34960.0</v>
      </c>
      <c r="X390" s="1">
        <v>289.1</v>
      </c>
      <c r="Y390" s="1">
        <v>8.0</v>
      </c>
      <c r="Z390" s="1">
        <v>1101.67</v>
      </c>
      <c r="AA390" s="1">
        <v>8.0</v>
      </c>
      <c r="AB390" s="1">
        <v>3.922556566344</v>
      </c>
      <c r="AC390" s="1">
        <v>1101.67</v>
      </c>
      <c r="AD390" s="1">
        <v>540.170361555524</v>
      </c>
      <c r="AE390" s="1" t="s">
        <v>50</v>
      </c>
      <c r="AF390" s="11">
        <f t="shared" si="3"/>
        <v>0.0002288329519</v>
      </c>
      <c r="AG390" s="11">
        <f t="shared" si="4"/>
        <v>0.0001166316772</v>
      </c>
      <c r="AH390" s="10">
        <f t="shared" si="5"/>
        <v>4.077443434</v>
      </c>
      <c r="AI390" s="12">
        <f t="shared" si="6"/>
        <v>0.4903195708</v>
      </c>
      <c r="AJ390" s="11">
        <f t="shared" si="7"/>
        <v>0.00008089540868</v>
      </c>
      <c r="AK390" s="11">
        <f t="shared" si="8"/>
        <v>0.0001166248755</v>
      </c>
      <c r="AL390" s="11">
        <f t="shared" si="9"/>
        <v>-0.7905139424</v>
      </c>
      <c r="AM390" s="13">
        <f t="shared" si="10"/>
        <v>0.2146138415</v>
      </c>
      <c r="AN390" s="14">
        <f t="shared" si="11"/>
        <v>1.549990847</v>
      </c>
      <c r="AO390" s="14">
        <f t="shared" si="12"/>
        <v>54187.68</v>
      </c>
      <c r="AP390" s="15">
        <f t="shared" si="13"/>
        <v>26569.28</v>
      </c>
      <c r="AQ390" s="16">
        <f t="shared" si="14"/>
        <v>17141.5722</v>
      </c>
      <c r="AR390" s="11">
        <f t="shared" si="15"/>
        <v>0.79</v>
      </c>
    </row>
    <row r="391">
      <c r="A391" s="1" t="s">
        <v>44</v>
      </c>
      <c r="B391" s="1" t="s">
        <v>552</v>
      </c>
      <c r="C391" s="1">
        <v>1.24170767729247E14</v>
      </c>
      <c r="D391" s="1" t="s">
        <v>46</v>
      </c>
      <c r="E391" s="1" t="s">
        <v>47</v>
      </c>
      <c r="F391" s="1" t="s">
        <v>553</v>
      </c>
      <c r="G391" s="1">
        <v>43560.0</v>
      </c>
      <c r="H391" s="1">
        <v>43804.0</v>
      </c>
      <c r="I391" s="1">
        <v>3.0</v>
      </c>
      <c r="J391" s="1" t="s">
        <v>49</v>
      </c>
      <c r="K391" s="1">
        <v>201944.0</v>
      </c>
      <c r="L391" s="2">
        <v>43766.0</v>
      </c>
      <c r="M391" s="2">
        <v>43772.0</v>
      </c>
      <c r="N391" s="2">
        <v>43766.0</v>
      </c>
      <c r="O391" s="2">
        <v>43772.0</v>
      </c>
      <c r="P391" s="1">
        <v>1.0</v>
      </c>
      <c r="Q391" s="1">
        <v>10211.0</v>
      </c>
      <c r="R391" s="10">
        <f t="shared" si="1"/>
        <v>0.1102223661</v>
      </c>
      <c r="S391" s="11">
        <f t="shared" si="2"/>
        <v>2.314669689</v>
      </c>
      <c r="T391" s="1">
        <v>8.69</v>
      </c>
      <c r="U391" s="1">
        <v>1.0</v>
      </c>
      <c r="V391" s="1">
        <v>33.0</v>
      </c>
      <c r="W391" s="1">
        <v>92640.0</v>
      </c>
      <c r="X391" s="1">
        <v>613.609999999999</v>
      </c>
      <c r="Y391" s="1">
        <v>21.0</v>
      </c>
      <c r="Z391" s="1">
        <v>2764.57</v>
      </c>
      <c r="AA391" s="1">
        <v>21.0</v>
      </c>
      <c r="AB391" s="1">
        <v>11.927431201602</v>
      </c>
      <c r="AC391" s="1">
        <v>2764.57</v>
      </c>
      <c r="AD391" s="1">
        <v>1570.20087985775</v>
      </c>
      <c r="AE391" s="1" t="s">
        <v>50</v>
      </c>
      <c r="AF391" s="11">
        <f t="shared" si="3"/>
        <v>0.0002266839378</v>
      </c>
      <c r="AG391" s="11">
        <f t="shared" si="4"/>
        <v>0.00009793360102</v>
      </c>
      <c r="AH391" s="10">
        <f t="shared" si="5"/>
        <v>9.072568798</v>
      </c>
      <c r="AI391" s="12">
        <f t="shared" si="6"/>
        <v>0.5679729144</v>
      </c>
      <c r="AJ391" s="11">
        <f t="shared" si="7"/>
        <v>0.00004946088372</v>
      </c>
      <c r="AK391" s="11">
        <f t="shared" si="8"/>
        <v>0.00009792880541</v>
      </c>
      <c r="AL391" s="11">
        <f t="shared" si="9"/>
        <v>-1.173544406</v>
      </c>
      <c r="AM391" s="13">
        <f t="shared" si="10"/>
        <v>0.1202887802</v>
      </c>
      <c r="AN391" s="14">
        <f t="shared" si="11"/>
        <v>2.036909326</v>
      </c>
      <c r="AO391" s="14">
        <f t="shared" si="12"/>
        <v>188699.28</v>
      </c>
      <c r="AP391" s="15">
        <f t="shared" si="13"/>
        <v>107176.08</v>
      </c>
      <c r="AQ391" s="16">
        <f t="shared" si="14"/>
        <v>52617.01079</v>
      </c>
      <c r="AR391" s="11">
        <f t="shared" si="15"/>
        <v>0.88</v>
      </c>
    </row>
    <row r="392">
      <c r="A392" s="1" t="s">
        <v>75</v>
      </c>
      <c r="B392" s="1" t="s">
        <v>554</v>
      </c>
      <c r="C392" s="1">
        <v>1.24170767729247E14</v>
      </c>
      <c r="D392" s="1" t="s">
        <v>46</v>
      </c>
      <c r="E392" s="1" t="s">
        <v>77</v>
      </c>
      <c r="G392" s="1">
        <v>43560.0</v>
      </c>
      <c r="H392" s="1">
        <v>43804.0</v>
      </c>
      <c r="I392" s="1">
        <v>3.0</v>
      </c>
      <c r="J392" s="1" t="s">
        <v>49</v>
      </c>
      <c r="K392" s="1">
        <v>201944.0</v>
      </c>
      <c r="L392" s="2">
        <v>43766.0</v>
      </c>
      <c r="M392" s="2">
        <v>43772.0</v>
      </c>
      <c r="N392" s="2">
        <v>43766.0</v>
      </c>
      <c r="O392" s="2">
        <v>43772.0</v>
      </c>
      <c r="P392" s="1">
        <v>1.0</v>
      </c>
      <c r="Q392" s="1">
        <v>287480.0</v>
      </c>
      <c r="R392" s="10">
        <f t="shared" si="1"/>
        <v>0.155930236</v>
      </c>
      <c r="S392" s="11">
        <f t="shared" si="2"/>
        <v>401.676288</v>
      </c>
      <c r="T392" s="1">
        <v>362.08</v>
      </c>
      <c r="U392" s="1">
        <v>72.0</v>
      </c>
      <c r="V392" s="1">
        <v>4472.36</v>
      </c>
      <c r="W392" s="1">
        <v>1843645.0</v>
      </c>
      <c r="X392" s="1">
        <v>38812.25</v>
      </c>
      <c r="Y392" s="1">
        <v>2576.0</v>
      </c>
      <c r="Z392" s="1">
        <v>146494.6</v>
      </c>
      <c r="AA392" s="1">
        <v>2576.0</v>
      </c>
      <c r="AB392" s="1">
        <v>2114.25504382736</v>
      </c>
      <c r="AC392" s="1">
        <v>146494.6</v>
      </c>
      <c r="AD392" s="1">
        <v>120235.616049484</v>
      </c>
      <c r="AE392" s="1" t="s">
        <v>50</v>
      </c>
      <c r="AF392" s="11">
        <f t="shared" si="3"/>
        <v>0.001397232114</v>
      </c>
      <c r="AG392" s="11">
        <f t="shared" si="4"/>
        <v>0.0002504522054</v>
      </c>
      <c r="AH392" s="10">
        <f t="shared" si="5"/>
        <v>461.7449562</v>
      </c>
      <c r="AI392" s="12">
        <f t="shared" si="6"/>
        <v>0.8207511816</v>
      </c>
      <c r="AJ392" s="11">
        <f t="shared" si="7"/>
        <v>0.00002751009006</v>
      </c>
      <c r="AK392" s="11">
        <f t="shared" si="8"/>
        <v>0.00002951237905</v>
      </c>
      <c r="AL392" s="11">
        <f t="shared" si="9"/>
        <v>-28.42375676</v>
      </c>
      <c r="AM392" s="13">
        <f t="shared" si="10"/>
        <v>0</v>
      </c>
      <c r="AN392" s="14">
        <f t="shared" si="11"/>
        <v>401.676288</v>
      </c>
      <c r="AO392" s="14">
        <f t="shared" si="12"/>
        <v>740548480</v>
      </c>
      <c r="AP392" s="15">
        <f t="shared" si="13"/>
        <v>607806040</v>
      </c>
      <c r="AQ392" s="16">
        <f t="shared" si="14"/>
        <v>1513173.812</v>
      </c>
      <c r="AR392" s="11">
        <f t="shared" si="15"/>
        <v>1</v>
      </c>
    </row>
    <row r="393">
      <c r="A393" s="1" t="s">
        <v>44</v>
      </c>
      <c r="B393" s="1" t="s">
        <v>555</v>
      </c>
      <c r="C393" s="1">
        <v>1.24170767729247E14</v>
      </c>
      <c r="D393" s="1" t="s">
        <v>46</v>
      </c>
      <c r="E393" s="1" t="s">
        <v>47</v>
      </c>
      <c r="F393" s="1" t="s">
        <v>83</v>
      </c>
      <c r="G393" s="1">
        <v>43560.0</v>
      </c>
      <c r="H393" s="1">
        <v>43804.0</v>
      </c>
      <c r="I393" s="1">
        <v>3.0</v>
      </c>
      <c r="J393" s="1" t="s">
        <v>49</v>
      </c>
      <c r="K393" s="1">
        <v>201944.0</v>
      </c>
      <c r="L393" s="2">
        <v>43766.0</v>
      </c>
      <c r="M393" s="2">
        <v>43772.0</v>
      </c>
      <c r="N393" s="2">
        <v>43766.0</v>
      </c>
      <c r="O393" s="2">
        <v>43772.0</v>
      </c>
      <c r="P393" s="1">
        <v>1.0</v>
      </c>
      <c r="Q393" s="1">
        <v>736.0</v>
      </c>
      <c r="R393" s="10">
        <f t="shared" si="1"/>
        <v>0.2500849473</v>
      </c>
      <c r="S393" s="11">
        <f t="shared" si="2"/>
        <v>0.2500849473</v>
      </c>
      <c r="T393" s="1">
        <v>0.29</v>
      </c>
      <c r="U393" s="1">
        <v>0.0</v>
      </c>
      <c r="V393" s="1">
        <v>0.0</v>
      </c>
      <c r="W393" s="1">
        <v>2943.0</v>
      </c>
      <c r="X393" s="1">
        <v>115.84</v>
      </c>
      <c r="Y393" s="1">
        <v>1.0</v>
      </c>
      <c r="Z393" s="1">
        <v>59.5</v>
      </c>
      <c r="AA393" s="1">
        <v>1.0</v>
      </c>
      <c r="AB393" s="1">
        <v>1.0</v>
      </c>
      <c r="AC393" s="1">
        <v>59.5</v>
      </c>
      <c r="AD393" s="1">
        <v>59.5</v>
      </c>
      <c r="AE393" s="1" t="s">
        <v>50</v>
      </c>
      <c r="AF393" s="11">
        <f t="shared" si="3"/>
        <v>0.0003397893306</v>
      </c>
      <c r="AG393" s="11">
        <f t="shared" si="4"/>
        <v>0</v>
      </c>
      <c r="AH393" s="10">
        <f t="shared" si="5"/>
        <v>0</v>
      </c>
      <c r="AI393" s="12">
        <f t="shared" si="6"/>
        <v>1</v>
      </c>
      <c r="AJ393" s="11">
        <f t="shared" si="7"/>
        <v>0.0003397315973</v>
      </c>
      <c r="AK393" s="11">
        <f t="shared" si="8"/>
        <v>0</v>
      </c>
      <c r="AL393" s="11">
        <f t="shared" si="9"/>
        <v>-1.000169938</v>
      </c>
      <c r="AM393" s="13">
        <f t="shared" si="10"/>
        <v>0.5</v>
      </c>
      <c r="AN393" s="14">
        <f t="shared" si="11"/>
        <v>0.1250424737</v>
      </c>
      <c r="AO393" s="14">
        <f t="shared" si="12"/>
        <v>368</v>
      </c>
      <c r="AP393" s="15">
        <f t="shared" si="13"/>
        <v>368</v>
      </c>
      <c r="AQ393" s="16">
        <f t="shared" si="14"/>
        <v>2943</v>
      </c>
      <c r="AR393" s="11" t="str">
        <f t="shared" si="15"/>
        <v/>
      </c>
    </row>
    <row r="394">
      <c r="A394" s="1" t="s">
        <v>44</v>
      </c>
      <c r="B394" s="1" t="s">
        <v>556</v>
      </c>
      <c r="C394" s="1">
        <v>1.24170767729247E14</v>
      </c>
      <c r="D394" s="1" t="s">
        <v>46</v>
      </c>
      <c r="E394" s="1" t="s">
        <v>47</v>
      </c>
      <c r="F394" s="1" t="s">
        <v>557</v>
      </c>
      <c r="G394" s="1">
        <v>43560.0</v>
      </c>
      <c r="H394" s="1">
        <v>43804.0</v>
      </c>
      <c r="I394" s="1">
        <v>3.0</v>
      </c>
      <c r="J394" s="1" t="s">
        <v>49</v>
      </c>
      <c r="K394" s="1">
        <v>201944.0</v>
      </c>
      <c r="L394" s="2">
        <v>43766.0</v>
      </c>
      <c r="M394" s="2">
        <v>43772.0</v>
      </c>
      <c r="N394" s="2">
        <v>43766.0</v>
      </c>
      <c r="O394" s="2">
        <v>43772.0</v>
      </c>
      <c r="P394" s="1">
        <v>1.0</v>
      </c>
      <c r="Q394" s="1">
        <v>5068.0</v>
      </c>
      <c r="R394" s="10">
        <f t="shared" si="1"/>
        <v>0.09601394362</v>
      </c>
      <c r="S394" s="11">
        <f t="shared" si="2"/>
        <v>1.344195211</v>
      </c>
      <c r="T394" s="1">
        <v>5.3</v>
      </c>
      <c r="U394" s="1">
        <v>0.0</v>
      </c>
      <c r="V394" s="1">
        <v>0.0</v>
      </c>
      <c r="W394" s="1">
        <v>52784.0</v>
      </c>
      <c r="X394" s="1">
        <v>404.049999999999</v>
      </c>
      <c r="Y394" s="1">
        <v>14.0</v>
      </c>
      <c r="Z394" s="1">
        <v>953.97</v>
      </c>
      <c r="AA394" s="1">
        <v>14.0</v>
      </c>
      <c r="AB394" s="1">
        <v>14.0</v>
      </c>
      <c r="AC394" s="1">
        <v>953.97</v>
      </c>
      <c r="AD394" s="1">
        <v>953.97</v>
      </c>
      <c r="AE394" s="1" t="s">
        <v>50</v>
      </c>
      <c r="AF394" s="11">
        <f t="shared" si="3"/>
        <v>0.0002652318885</v>
      </c>
      <c r="AG394" s="11">
        <f t="shared" si="4"/>
        <v>0</v>
      </c>
      <c r="AH394" s="10">
        <f t="shared" si="5"/>
        <v>0</v>
      </c>
      <c r="AI394" s="12">
        <f t="shared" si="6"/>
        <v>1</v>
      </c>
      <c r="AJ394" s="11">
        <f t="shared" si="7"/>
        <v>0.00007087680264</v>
      </c>
      <c r="AK394" s="11">
        <f t="shared" si="8"/>
        <v>0</v>
      </c>
      <c r="AL394" s="11">
        <f t="shared" si="9"/>
        <v>-3.742153689</v>
      </c>
      <c r="AM394" s="13">
        <f t="shared" si="10"/>
        <v>0.5</v>
      </c>
      <c r="AN394" s="14">
        <f t="shared" si="11"/>
        <v>0.6720976053</v>
      </c>
      <c r="AO394" s="14">
        <f t="shared" si="12"/>
        <v>35476</v>
      </c>
      <c r="AP394" s="15">
        <f t="shared" si="13"/>
        <v>35476</v>
      </c>
      <c r="AQ394" s="16">
        <f t="shared" si="14"/>
        <v>52784</v>
      </c>
      <c r="AR394" s="11" t="str">
        <f t="shared" si="15"/>
        <v/>
      </c>
    </row>
    <row r="395">
      <c r="A395" s="1" t="s">
        <v>44</v>
      </c>
      <c r="B395" s="1" t="s">
        <v>558</v>
      </c>
      <c r="C395" s="1">
        <v>1.24170767729247E14</v>
      </c>
      <c r="D395" s="1" t="s">
        <v>46</v>
      </c>
      <c r="E395" s="1" t="s">
        <v>47</v>
      </c>
      <c r="F395" s="1" t="s">
        <v>279</v>
      </c>
      <c r="G395" s="1">
        <v>43560.0</v>
      </c>
      <c r="H395" s="1">
        <v>43804.0</v>
      </c>
      <c r="I395" s="1">
        <v>3.0</v>
      </c>
      <c r="J395" s="1" t="s">
        <v>49</v>
      </c>
      <c r="K395" s="1">
        <v>201944.0</v>
      </c>
      <c r="L395" s="2">
        <v>43766.0</v>
      </c>
      <c r="M395" s="2">
        <v>43772.0</v>
      </c>
      <c r="N395" s="2">
        <v>43766.0</v>
      </c>
      <c r="O395" s="2">
        <v>43772.0</v>
      </c>
      <c r="P395" s="1">
        <v>1.0</v>
      </c>
      <c r="Q395" s="1">
        <v>61.0</v>
      </c>
      <c r="R395" s="10">
        <f t="shared" si="1"/>
        <v>0.08677098151</v>
      </c>
      <c r="S395" s="11">
        <f t="shared" si="2"/>
        <v>0.173541963</v>
      </c>
      <c r="T395" s="1">
        <v>0.29</v>
      </c>
      <c r="U395" s="1">
        <v>0.0</v>
      </c>
      <c r="V395" s="1">
        <v>0.0</v>
      </c>
      <c r="W395" s="1">
        <v>703.0</v>
      </c>
      <c r="X395" s="1">
        <v>19.46</v>
      </c>
      <c r="Y395" s="1">
        <v>2.0</v>
      </c>
      <c r="Z395" s="1">
        <v>99.6</v>
      </c>
      <c r="AA395" s="1">
        <v>2.0</v>
      </c>
      <c r="AB395" s="1">
        <v>2.0</v>
      </c>
      <c r="AC395" s="1">
        <v>99.6</v>
      </c>
      <c r="AD395" s="1">
        <v>99.6</v>
      </c>
      <c r="AE395" s="1" t="s">
        <v>50</v>
      </c>
      <c r="AF395" s="11">
        <f t="shared" si="3"/>
        <v>0.002844950213</v>
      </c>
      <c r="AG395" s="11">
        <f t="shared" si="4"/>
        <v>0</v>
      </c>
      <c r="AH395" s="10">
        <f t="shared" si="5"/>
        <v>0</v>
      </c>
      <c r="AI395" s="12">
        <f t="shared" si="6"/>
        <v>1</v>
      </c>
      <c r="AJ395" s="11">
        <f t="shared" si="7"/>
        <v>0.00200881998</v>
      </c>
      <c r="AK395" s="11">
        <f t="shared" si="8"/>
        <v>0</v>
      </c>
      <c r="AL395" s="11">
        <f t="shared" si="9"/>
        <v>-1.416229549</v>
      </c>
      <c r="AM395" s="13">
        <f t="shared" si="10"/>
        <v>0.5</v>
      </c>
      <c r="AN395" s="14">
        <f t="shared" si="11"/>
        <v>0.08677098151</v>
      </c>
      <c r="AO395" s="14">
        <f t="shared" si="12"/>
        <v>61</v>
      </c>
      <c r="AP395" s="15">
        <f t="shared" si="13"/>
        <v>61</v>
      </c>
      <c r="AQ395" s="16">
        <f t="shared" si="14"/>
        <v>703</v>
      </c>
      <c r="AR395" s="11" t="str">
        <f t="shared" si="15"/>
        <v/>
      </c>
    </row>
    <row r="396">
      <c r="A396" s="1" t="s">
        <v>44</v>
      </c>
      <c r="B396" s="1" t="s">
        <v>559</v>
      </c>
      <c r="C396" s="1">
        <v>1.24170767729247E14</v>
      </c>
      <c r="D396" s="1" t="s">
        <v>46</v>
      </c>
      <c r="E396" s="1" t="s">
        <v>47</v>
      </c>
      <c r="F396" s="1" t="s">
        <v>225</v>
      </c>
      <c r="G396" s="1">
        <v>43560.0</v>
      </c>
      <c r="H396" s="1">
        <v>43804.0</v>
      </c>
      <c r="I396" s="1">
        <v>3.0</v>
      </c>
      <c r="J396" s="1" t="s">
        <v>49</v>
      </c>
      <c r="K396" s="1">
        <v>201944.0</v>
      </c>
      <c r="L396" s="2">
        <v>43766.0</v>
      </c>
      <c r="M396" s="2">
        <v>43772.0</v>
      </c>
      <c r="N396" s="2">
        <v>43766.0</v>
      </c>
      <c r="O396" s="2">
        <v>43772.0</v>
      </c>
      <c r="P396" s="1">
        <v>1.0</v>
      </c>
      <c r="Q396" s="1">
        <v>2926.0</v>
      </c>
      <c r="R396" s="10">
        <f t="shared" si="1"/>
        <v>0.08551554828</v>
      </c>
      <c r="S396" s="11">
        <f t="shared" si="2"/>
        <v>7.097790507</v>
      </c>
      <c r="T396" s="1">
        <v>10.59</v>
      </c>
      <c r="U396" s="1">
        <v>9.0</v>
      </c>
      <c r="V396" s="1">
        <v>849.92</v>
      </c>
      <c r="W396" s="1">
        <v>34216.0</v>
      </c>
      <c r="X396" s="1">
        <v>938.12</v>
      </c>
      <c r="Y396" s="1">
        <v>83.0</v>
      </c>
      <c r="Z396" s="1">
        <v>3690.84</v>
      </c>
      <c r="AA396" s="1">
        <v>83.0</v>
      </c>
      <c r="AB396" s="1">
        <v>-22.244019138721</v>
      </c>
      <c r="AC396" s="1">
        <v>3690.84</v>
      </c>
      <c r="AD396" s="1">
        <v>-989.145971059723</v>
      </c>
      <c r="AE396" s="1" t="s">
        <v>50</v>
      </c>
      <c r="AF396" s="11">
        <f t="shared" si="3"/>
        <v>0.002425765724</v>
      </c>
      <c r="AG396" s="11">
        <f t="shared" si="4"/>
        <v>0.003075871497</v>
      </c>
      <c r="AH396" s="10">
        <f t="shared" si="5"/>
        <v>105.2440191</v>
      </c>
      <c r="AI396" s="12">
        <f t="shared" si="6"/>
        <v>-0.2680002306</v>
      </c>
      <c r="AJ396" s="11">
        <f t="shared" si="7"/>
        <v>0.0002659392384</v>
      </c>
      <c r="AK396" s="11">
        <f t="shared" si="8"/>
        <v>0.001023712454</v>
      </c>
      <c r="AL396" s="11">
        <f t="shared" si="9"/>
        <v>0.6146460494</v>
      </c>
      <c r="AM396" s="13">
        <f t="shared" si="10"/>
        <v>0.7306057519</v>
      </c>
      <c r="AN396" s="14">
        <f t="shared" si="11"/>
        <v>5.18138707</v>
      </c>
      <c r="AO396" s="14">
        <f t="shared" si="12"/>
        <v>177286.34</v>
      </c>
      <c r="AP396" s="15">
        <f t="shared" si="13"/>
        <v>-47512.78</v>
      </c>
      <c r="AQ396" s="16">
        <f t="shared" si="14"/>
        <v>-9169.89589</v>
      </c>
      <c r="AR396" s="11" t="str">
        <f t="shared" si="15"/>
        <v/>
      </c>
    </row>
    <row r="397">
      <c r="A397" s="1" t="s">
        <v>53</v>
      </c>
      <c r="B397" s="1" t="s">
        <v>560</v>
      </c>
      <c r="C397" s="1">
        <v>1.24170767729247E14</v>
      </c>
      <c r="D397" s="1" t="s">
        <v>46</v>
      </c>
      <c r="E397" s="1" t="s">
        <v>55</v>
      </c>
      <c r="F397" s="1" t="s">
        <v>509</v>
      </c>
      <c r="G397" s="1">
        <v>43560.0</v>
      </c>
      <c r="H397" s="1">
        <v>43804.0</v>
      </c>
      <c r="I397" s="1">
        <v>3.0</v>
      </c>
      <c r="J397" s="1" t="s">
        <v>49</v>
      </c>
      <c r="K397" s="1">
        <v>201944.0</v>
      </c>
      <c r="L397" s="2">
        <v>43766.0</v>
      </c>
      <c r="M397" s="2">
        <v>43772.0</v>
      </c>
      <c r="N397" s="2">
        <v>43766.0</v>
      </c>
      <c r="O397" s="2">
        <v>43772.0</v>
      </c>
      <c r="P397" s="1">
        <v>1.0</v>
      </c>
      <c r="Q397" s="1">
        <v>134851.0</v>
      </c>
      <c r="R397" s="10">
        <f t="shared" si="1"/>
        <v>0.5247937422</v>
      </c>
      <c r="S397" s="11">
        <f t="shared" si="2"/>
        <v>56.15293042</v>
      </c>
      <c r="T397" s="1">
        <v>6.515</v>
      </c>
      <c r="U397" s="1">
        <v>1.0</v>
      </c>
      <c r="V397" s="1">
        <v>145.09</v>
      </c>
      <c r="W397" s="1">
        <v>256960.0</v>
      </c>
      <c r="X397" s="1">
        <v>1697.19</v>
      </c>
      <c r="Y397" s="1">
        <v>107.0</v>
      </c>
      <c r="Z397" s="1">
        <v>5360.43</v>
      </c>
      <c r="AA397" s="1">
        <v>107.0</v>
      </c>
      <c r="AB397" s="1">
        <v>105.094489473442</v>
      </c>
      <c r="AC397" s="1">
        <v>5360.43</v>
      </c>
      <c r="AD397" s="1">
        <v>5264.96873091703</v>
      </c>
      <c r="AE397" s="1" t="s">
        <v>50</v>
      </c>
      <c r="AF397" s="11">
        <f t="shared" si="3"/>
        <v>0.0004164072229</v>
      </c>
      <c r="AG397" s="11">
        <f t="shared" si="4"/>
        <v>0.000007415592024</v>
      </c>
      <c r="AH397" s="10">
        <f t="shared" si="5"/>
        <v>1.905510526</v>
      </c>
      <c r="AI397" s="12">
        <f t="shared" si="6"/>
        <v>0.9821914904</v>
      </c>
      <c r="AJ397" s="11">
        <f t="shared" si="7"/>
        <v>0.00004024722343</v>
      </c>
      <c r="AK397" s="11">
        <f t="shared" si="8"/>
        <v>0.000007415564528</v>
      </c>
      <c r="AL397" s="11">
        <f t="shared" si="9"/>
        <v>-9.993764436</v>
      </c>
      <c r="AM397" s="13">
        <f t="shared" si="10"/>
        <v>0</v>
      </c>
      <c r="AN397" s="14">
        <f t="shared" si="11"/>
        <v>56.15293042</v>
      </c>
      <c r="AO397" s="14">
        <f t="shared" si="12"/>
        <v>14429057</v>
      </c>
      <c r="AP397" s="15">
        <f t="shared" si="13"/>
        <v>14172097</v>
      </c>
      <c r="AQ397" s="16">
        <f t="shared" si="14"/>
        <v>252383.9254</v>
      </c>
      <c r="AR397" s="11">
        <f t="shared" si="15"/>
        <v>1</v>
      </c>
    </row>
    <row r="398">
      <c r="A398" s="1" t="s">
        <v>53</v>
      </c>
      <c r="B398" s="1" t="s">
        <v>561</v>
      </c>
      <c r="C398" s="1">
        <v>1.24170767729247E14</v>
      </c>
      <c r="D398" s="1" t="s">
        <v>46</v>
      </c>
      <c r="E398" s="1" t="s">
        <v>55</v>
      </c>
      <c r="F398" s="1" t="s">
        <v>516</v>
      </c>
      <c r="G398" s="1">
        <v>43560.0</v>
      </c>
      <c r="H398" s="1">
        <v>43804.0</v>
      </c>
      <c r="I398" s="1">
        <v>3.0</v>
      </c>
      <c r="J398" s="1" t="s">
        <v>49</v>
      </c>
      <c r="K398" s="1">
        <v>201944.0</v>
      </c>
      <c r="L398" s="2">
        <v>43766.0</v>
      </c>
      <c r="M398" s="2">
        <v>43772.0</v>
      </c>
      <c r="N398" s="2">
        <v>43766.0</v>
      </c>
      <c r="O398" s="2">
        <v>43772.0</v>
      </c>
      <c r="P398" s="1">
        <v>1.0</v>
      </c>
      <c r="Q398" s="1">
        <v>134851.0</v>
      </c>
      <c r="R398" s="10">
        <f t="shared" si="1"/>
        <v>9.417626929</v>
      </c>
      <c r="S398" s="11">
        <f t="shared" si="2"/>
        <v>1469.149801</v>
      </c>
      <c r="T398" s="1">
        <v>101.405</v>
      </c>
      <c r="U398" s="1">
        <v>13.0</v>
      </c>
      <c r="V398" s="1">
        <v>815.75</v>
      </c>
      <c r="W398" s="1">
        <v>14319.0</v>
      </c>
      <c r="X398" s="1">
        <v>2924.27</v>
      </c>
      <c r="Y398" s="1">
        <v>156.0</v>
      </c>
      <c r="Z398" s="1">
        <v>8320.94999999999</v>
      </c>
      <c r="AA398" s="1">
        <v>156.0</v>
      </c>
      <c r="AB398" s="1">
        <v>154.619609791452</v>
      </c>
      <c r="AC398" s="1">
        <v>8320.94999999999</v>
      </c>
      <c r="AD398" s="1">
        <v>8247.32078265501</v>
      </c>
      <c r="AE398" s="1" t="s">
        <v>50</v>
      </c>
      <c r="AF398" s="11">
        <f t="shared" si="3"/>
        <v>0.01089461555</v>
      </c>
      <c r="AG398" s="11">
        <f t="shared" si="4"/>
        <v>0.00009640269631</v>
      </c>
      <c r="AH398" s="10">
        <f t="shared" si="5"/>
        <v>1.380390208</v>
      </c>
      <c r="AI398" s="12">
        <f t="shared" si="6"/>
        <v>0.9911513448</v>
      </c>
      <c r="AJ398" s="11">
        <f t="shared" si="7"/>
        <v>0.0008675028158</v>
      </c>
      <c r="AK398" s="11">
        <f t="shared" si="8"/>
        <v>0.00002673600847</v>
      </c>
      <c r="AL398" s="11">
        <f t="shared" si="9"/>
        <v>-12.44155985</v>
      </c>
      <c r="AM398" s="13">
        <f t="shared" si="10"/>
        <v>0</v>
      </c>
      <c r="AN398" s="14">
        <f t="shared" si="11"/>
        <v>1469.149801</v>
      </c>
      <c r="AO398" s="14">
        <f t="shared" si="12"/>
        <v>21036756</v>
      </c>
      <c r="AP398" s="15">
        <f t="shared" si="13"/>
        <v>20850609</v>
      </c>
      <c r="AQ398" s="16">
        <f t="shared" si="14"/>
        <v>14192.29611</v>
      </c>
      <c r="AR398" s="11">
        <f t="shared" si="15"/>
        <v>1</v>
      </c>
    </row>
    <row r="399">
      <c r="A399" s="1" t="s">
        <v>53</v>
      </c>
      <c r="B399" s="1" t="s">
        <v>562</v>
      </c>
      <c r="C399" s="1">
        <v>1.24170767729247E14</v>
      </c>
      <c r="D399" s="1" t="s">
        <v>46</v>
      </c>
      <c r="E399" s="1" t="s">
        <v>55</v>
      </c>
      <c r="F399" s="1" t="s">
        <v>505</v>
      </c>
      <c r="G399" s="1">
        <v>43560.0</v>
      </c>
      <c r="H399" s="1">
        <v>43804.0</v>
      </c>
      <c r="I399" s="1">
        <v>3.0</v>
      </c>
      <c r="J399" s="1" t="s">
        <v>49</v>
      </c>
      <c r="K399" s="1">
        <v>201944.0</v>
      </c>
      <c r="L399" s="2">
        <v>43766.0</v>
      </c>
      <c r="M399" s="2">
        <v>43772.0</v>
      </c>
      <c r="N399" s="2">
        <v>43766.0</v>
      </c>
      <c r="O399" s="2">
        <v>43772.0</v>
      </c>
      <c r="P399" s="1">
        <v>1.0</v>
      </c>
      <c r="Q399" s="1">
        <v>8136.0</v>
      </c>
      <c r="R399" s="10">
        <f t="shared" si="1"/>
        <v>0.1553679869</v>
      </c>
      <c r="S399" s="11">
        <f t="shared" si="2"/>
        <v>47.54260398</v>
      </c>
      <c r="T399" s="1">
        <v>23.78</v>
      </c>
      <c r="U399" s="1">
        <v>18.0</v>
      </c>
      <c r="V399" s="1">
        <v>823.69</v>
      </c>
      <c r="W399" s="1">
        <v>52366.0</v>
      </c>
      <c r="X399" s="1">
        <v>3248.83</v>
      </c>
      <c r="Y399" s="1">
        <v>306.0</v>
      </c>
      <c r="Z399" s="1">
        <v>13600.15</v>
      </c>
      <c r="AA399" s="1">
        <v>306.0</v>
      </c>
      <c r="AB399" s="1">
        <v>190.146017698812</v>
      </c>
      <c r="AC399" s="1">
        <v>13600.15</v>
      </c>
      <c r="AD399" s="1">
        <v>8451.0273287794</v>
      </c>
      <c r="AE399" s="1" t="s">
        <v>50</v>
      </c>
      <c r="AF399" s="11">
        <f t="shared" si="3"/>
        <v>0.005843486232</v>
      </c>
      <c r="AG399" s="11">
        <f t="shared" si="4"/>
        <v>0.002212389381</v>
      </c>
      <c r="AH399" s="10">
        <f t="shared" si="5"/>
        <v>115.8539823</v>
      </c>
      <c r="AI399" s="12">
        <f t="shared" si="6"/>
        <v>0.6213922147</v>
      </c>
      <c r="AJ399" s="11">
        <f t="shared" si="7"/>
        <v>0.0003330724357</v>
      </c>
      <c r="AK399" s="11">
        <f t="shared" si="8"/>
        <v>0.0005208880165</v>
      </c>
      <c r="AL399" s="11">
        <f t="shared" si="9"/>
        <v>-5.872966336</v>
      </c>
      <c r="AM399" s="13">
        <f t="shared" si="10"/>
        <v>0.000000002140327471</v>
      </c>
      <c r="AN399" s="14">
        <f t="shared" si="11"/>
        <v>47.54260398</v>
      </c>
      <c r="AO399" s="14">
        <f t="shared" si="12"/>
        <v>2489616</v>
      </c>
      <c r="AP399" s="15">
        <f t="shared" si="13"/>
        <v>1547028</v>
      </c>
      <c r="AQ399" s="16">
        <f t="shared" si="14"/>
        <v>32539.82472</v>
      </c>
      <c r="AR399" s="11">
        <f t="shared" si="15"/>
        <v>1</v>
      </c>
    </row>
    <row r="400">
      <c r="A400" s="1" t="s">
        <v>53</v>
      </c>
      <c r="B400" s="1" t="s">
        <v>563</v>
      </c>
      <c r="C400" s="1">
        <v>1.24170767729247E14</v>
      </c>
      <c r="D400" s="1" t="s">
        <v>46</v>
      </c>
      <c r="E400" s="1" t="s">
        <v>55</v>
      </c>
      <c r="F400" s="1" t="s">
        <v>472</v>
      </c>
      <c r="G400" s="1">
        <v>43560.0</v>
      </c>
      <c r="H400" s="1">
        <v>43804.0</v>
      </c>
      <c r="I400" s="1">
        <v>3.0</v>
      </c>
      <c r="J400" s="1" t="s">
        <v>49</v>
      </c>
      <c r="K400" s="1">
        <v>201944.0</v>
      </c>
      <c r="L400" s="2">
        <v>43766.0</v>
      </c>
      <c r="M400" s="2">
        <v>43772.0</v>
      </c>
      <c r="N400" s="2">
        <v>43766.0</v>
      </c>
      <c r="O400" s="2">
        <v>43772.0</v>
      </c>
      <c r="P400" s="1">
        <v>1.0</v>
      </c>
      <c r="Q400" s="1">
        <v>5536.0</v>
      </c>
      <c r="R400" s="10">
        <f t="shared" si="1"/>
        <v>0.3054681896</v>
      </c>
      <c r="S400" s="11">
        <f t="shared" si="2"/>
        <v>29.63041439</v>
      </c>
      <c r="T400" s="1">
        <v>18.29</v>
      </c>
      <c r="U400" s="1">
        <v>3.0</v>
      </c>
      <c r="V400" s="1">
        <v>161.06</v>
      </c>
      <c r="W400" s="1">
        <v>18123.0</v>
      </c>
      <c r="X400" s="1">
        <v>1584.33</v>
      </c>
      <c r="Y400" s="1">
        <v>97.0</v>
      </c>
      <c r="Z400" s="1">
        <v>4690.21999999999</v>
      </c>
      <c r="AA400" s="1">
        <v>97.0</v>
      </c>
      <c r="AB400" s="1">
        <v>87.179010115588</v>
      </c>
      <c r="AC400" s="1">
        <v>4690.21999999999</v>
      </c>
      <c r="AD400" s="1">
        <v>4215.34780231271</v>
      </c>
      <c r="AE400" s="1" t="s">
        <v>50</v>
      </c>
      <c r="AF400" s="11">
        <f t="shared" si="3"/>
        <v>0.005352314738</v>
      </c>
      <c r="AG400" s="11">
        <f t="shared" si="4"/>
        <v>0.0005419075145</v>
      </c>
      <c r="AH400" s="10">
        <f t="shared" si="5"/>
        <v>9.820989884</v>
      </c>
      <c r="AI400" s="12">
        <f t="shared" si="6"/>
        <v>0.8987526816</v>
      </c>
      <c r="AJ400" s="11">
        <f t="shared" si="7"/>
        <v>0.0005419889282</v>
      </c>
      <c r="AK400" s="11">
        <f t="shared" si="8"/>
        <v>0.0003127856644</v>
      </c>
      <c r="AL400" s="11">
        <f t="shared" si="9"/>
        <v>-7.687192953</v>
      </c>
      <c r="AM400" s="13">
        <f t="shared" si="10"/>
        <v>0</v>
      </c>
      <c r="AN400" s="14">
        <f t="shared" si="11"/>
        <v>29.63041439</v>
      </c>
      <c r="AO400" s="14">
        <f t="shared" si="12"/>
        <v>536992</v>
      </c>
      <c r="AP400" s="15">
        <f t="shared" si="13"/>
        <v>482623</v>
      </c>
      <c r="AQ400" s="16">
        <f t="shared" si="14"/>
        <v>16288.09485</v>
      </c>
      <c r="AR400" s="11">
        <f t="shared" si="15"/>
        <v>1</v>
      </c>
    </row>
    <row r="401">
      <c r="A401" s="1" t="s">
        <v>53</v>
      </c>
      <c r="B401" s="1" t="s">
        <v>564</v>
      </c>
      <c r="C401" s="1">
        <v>1.24170767729247E14</v>
      </c>
      <c r="D401" s="1" t="s">
        <v>46</v>
      </c>
      <c r="E401" s="1" t="s">
        <v>55</v>
      </c>
      <c r="F401" s="1" t="s">
        <v>333</v>
      </c>
      <c r="G401" s="1">
        <v>43560.0</v>
      </c>
      <c r="H401" s="1">
        <v>43804.0</v>
      </c>
      <c r="I401" s="1">
        <v>3.0</v>
      </c>
      <c r="J401" s="1" t="s">
        <v>49</v>
      </c>
      <c r="K401" s="1">
        <v>201944.0</v>
      </c>
      <c r="L401" s="2">
        <v>43766.0</v>
      </c>
      <c r="M401" s="2">
        <v>43772.0</v>
      </c>
      <c r="N401" s="2">
        <v>43766.0</v>
      </c>
      <c r="O401" s="2">
        <v>43772.0</v>
      </c>
      <c r="P401" s="1">
        <v>1.0</v>
      </c>
      <c r="Q401" s="1">
        <v>7593.0</v>
      </c>
      <c r="R401" s="10">
        <f t="shared" si="1"/>
        <v>0.07344960678</v>
      </c>
      <c r="S401" s="11">
        <f t="shared" si="2"/>
        <v>30.62848603</v>
      </c>
      <c r="T401" s="1">
        <v>30.66</v>
      </c>
      <c r="U401" s="1">
        <v>17.0</v>
      </c>
      <c r="V401" s="1">
        <v>785.52</v>
      </c>
      <c r="W401" s="1">
        <v>103377.0</v>
      </c>
      <c r="X401" s="1">
        <v>3050.06</v>
      </c>
      <c r="Y401" s="1">
        <v>417.0</v>
      </c>
      <c r="Z401" s="1">
        <v>20357.91</v>
      </c>
      <c r="AA401" s="1">
        <v>417.0</v>
      </c>
      <c r="AB401" s="1">
        <v>185.548794942567</v>
      </c>
      <c r="AC401" s="1">
        <v>20357.91</v>
      </c>
      <c r="AD401" s="1">
        <v>9058.47882026195</v>
      </c>
      <c r="AE401" s="1" t="s">
        <v>50</v>
      </c>
      <c r="AF401" s="11">
        <f t="shared" si="3"/>
        <v>0.004033779274</v>
      </c>
      <c r="AG401" s="11">
        <f t="shared" si="4"/>
        <v>0.002238904254</v>
      </c>
      <c r="AH401" s="10">
        <f t="shared" si="5"/>
        <v>231.4512051</v>
      </c>
      <c r="AI401" s="12">
        <f t="shared" si="6"/>
        <v>0.444961139</v>
      </c>
      <c r="AJ401" s="11">
        <f t="shared" si="7"/>
        <v>0.000197136212</v>
      </c>
      <c r="AK401" s="11">
        <f t="shared" si="8"/>
        <v>0.0005424058238</v>
      </c>
      <c r="AL401" s="11">
        <f t="shared" si="9"/>
        <v>-3.110058547</v>
      </c>
      <c r="AM401" s="13">
        <f t="shared" si="10"/>
        <v>0.0009352513208</v>
      </c>
      <c r="AN401" s="14">
        <f t="shared" si="11"/>
        <v>30.62848603</v>
      </c>
      <c r="AO401" s="14">
        <f t="shared" si="12"/>
        <v>3166281</v>
      </c>
      <c r="AP401" s="15">
        <f t="shared" si="13"/>
        <v>1408872</v>
      </c>
      <c r="AQ401" s="16">
        <f t="shared" si="14"/>
        <v>45998.74766</v>
      </c>
      <c r="AR401" s="11">
        <f t="shared" si="15"/>
        <v>1</v>
      </c>
    </row>
    <row r="402">
      <c r="A402" s="1" t="s">
        <v>44</v>
      </c>
      <c r="B402" s="1" t="s">
        <v>565</v>
      </c>
      <c r="C402" s="1">
        <v>1.24170767729247E14</v>
      </c>
      <c r="D402" s="1" t="s">
        <v>46</v>
      </c>
      <c r="E402" s="1" t="s">
        <v>47</v>
      </c>
      <c r="F402" s="1" t="s">
        <v>492</v>
      </c>
      <c r="G402" s="1">
        <v>43560.0</v>
      </c>
      <c r="H402" s="1">
        <v>43804.0</v>
      </c>
      <c r="I402" s="1">
        <v>3.0</v>
      </c>
      <c r="J402" s="1" t="s">
        <v>49</v>
      </c>
      <c r="K402" s="1">
        <v>201944.0</v>
      </c>
      <c r="L402" s="2">
        <v>43766.0</v>
      </c>
      <c r="M402" s="2">
        <v>43772.0</v>
      </c>
      <c r="N402" s="2">
        <v>43766.0</v>
      </c>
      <c r="O402" s="2">
        <v>43772.0</v>
      </c>
      <c r="P402" s="1">
        <v>1.0</v>
      </c>
      <c r="Q402" s="1">
        <v>5914.0</v>
      </c>
      <c r="R402" s="10">
        <f t="shared" si="1"/>
        <v>0.1533475082</v>
      </c>
      <c r="S402" s="11">
        <f t="shared" si="2"/>
        <v>14.41466577</v>
      </c>
      <c r="T402" s="1">
        <v>12.79</v>
      </c>
      <c r="U402" s="1">
        <v>15.0</v>
      </c>
      <c r="V402" s="1">
        <v>612.87</v>
      </c>
      <c r="W402" s="1">
        <v>38566.0</v>
      </c>
      <c r="X402" s="1">
        <v>943.62</v>
      </c>
      <c r="Y402" s="1">
        <v>94.0</v>
      </c>
      <c r="Z402" s="1">
        <v>3963.15</v>
      </c>
      <c r="AA402" s="1">
        <v>94.0</v>
      </c>
      <c r="AB402" s="1">
        <v>-3.817044301662</v>
      </c>
      <c r="AC402" s="1">
        <v>3963.15</v>
      </c>
      <c r="AD402" s="1">
        <v>-160.931054512039</v>
      </c>
      <c r="AE402" s="1" t="s">
        <v>50</v>
      </c>
      <c r="AF402" s="11">
        <f t="shared" si="3"/>
        <v>0.002437380076</v>
      </c>
      <c r="AG402" s="11">
        <f t="shared" si="4"/>
        <v>0.002536354413</v>
      </c>
      <c r="AH402" s="10">
        <f t="shared" si="5"/>
        <v>97.8170443</v>
      </c>
      <c r="AI402" s="12">
        <f t="shared" si="6"/>
        <v>-0.04060685427</v>
      </c>
      <c r="AJ402" s="11">
        <f t="shared" si="7"/>
        <v>0.0002510899981</v>
      </c>
      <c r="AK402" s="11">
        <f t="shared" si="8"/>
        <v>0.0006540528574</v>
      </c>
      <c r="AL402" s="11">
        <f t="shared" si="9"/>
        <v>0.1412721214</v>
      </c>
      <c r="AM402" s="13">
        <f t="shared" si="10"/>
        <v>0.5561725137</v>
      </c>
      <c r="AN402" s="14">
        <f t="shared" si="11"/>
        <v>8.07221283</v>
      </c>
      <c r="AO402" s="14">
        <f t="shared" si="12"/>
        <v>311312.96</v>
      </c>
      <c r="AP402" s="15">
        <f t="shared" si="13"/>
        <v>-12641.44</v>
      </c>
      <c r="AQ402" s="16">
        <f t="shared" si="14"/>
        <v>-1566.043942</v>
      </c>
      <c r="AR402" s="11" t="str">
        <f t="shared" si="15"/>
        <v/>
      </c>
    </row>
    <row r="403">
      <c r="A403" s="1" t="s">
        <v>53</v>
      </c>
      <c r="B403" s="1" t="s">
        <v>566</v>
      </c>
      <c r="C403" s="1">
        <v>1.24170767729247E14</v>
      </c>
      <c r="D403" s="1" t="s">
        <v>46</v>
      </c>
      <c r="E403" s="1" t="s">
        <v>55</v>
      </c>
      <c r="F403" s="1" t="s">
        <v>398</v>
      </c>
      <c r="G403" s="1">
        <v>43560.0</v>
      </c>
      <c r="H403" s="1">
        <v>43804.0</v>
      </c>
      <c r="I403" s="1">
        <v>3.0</v>
      </c>
      <c r="J403" s="1" t="s">
        <v>49</v>
      </c>
      <c r="K403" s="1">
        <v>201944.0</v>
      </c>
      <c r="L403" s="2">
        <v>43766.0</v>
      </c>
      <c r="M403" s="2">
        <v>43772.0</v>
      </c>
      <c r="N403" s="2">
        <v>43766.0</v>
      </c>
      <c r="O403" s="2">
        <v>43772.0</v>
      </c>
      <c r="P403" s="1">
        <v>1.0</v>
      </c>
      <c r="Q403" s="1">
        <v>2968.0</v>
      </c>
      <c r="R403" s="10">
        <f t="shared" si="1"/>
        <v>0.0857010857</v>
      </c>
      <c r="S403" s="11">
        <f t="shared" si="2"/>
        <v>7.284592285</v>
      </c>
      <c r="T403" s="1">
        <v>10.88</v>
      </c>
      <c r="U403" s="1">
        <v>9.0</v>
      </c>
      <c r="V403" s="1">
        <v>849.92</v>
      </c>
      <c r="W403" s="1">
        <v>34632.0</v>
      </c>
      <c r="X403" s="1">
        <v>957.58</v>
      </c>
      <c r="Y403" s="1">
        <v>85.0</v>
      </c>
      <c r="Z403" s="1">
        <v>3790.44</v>
      </c>
      <c r="AA403" s="1">
        <v>85.0</v>
      </c>
      <c r="AB403" s="1">
        <v>-20.01617250672</v>
      </c>
      <c r="AC403" s="1">
        <v>3790.44</v>
      </c>
      <c r="AD403" s="1">
        <v>-892.58942254555</v>
      </c>
      <c r="AE403" s="1" t="s">
        <v>50</v>
      </c>
      <c r="AF403" s="11">
        <f t="shared" si="3"/>
        <v>0.002454377454</v>
      </c>
      <c r="AG403" s="11">
        <f t="shared" si="4"/>
        <v>0.003032345013</v>
      </c>
      <c r="AH403" s="10">
        <f t="shared" si="5"/>
        <v>105.0161725</v>
      </c>
      <c r="AI403" s="12">
        <f t="shared" si="6"/>
        <v>-0.2354843824</v>
      </c>
      <c r="AJ403" s="11">
        <f t="shared" si="7"/>
        <v>0.0002658877161</v>
      </c>
      <c r="AK403" s="11">
        <f t="shared" si="8"/>
        <v>0.001009247988</v>
      </c>
      <c r="AL403" s="11">
        <f t="shared" si="9"/>
        <v>0.5537760131</v>
      </c>
      <c r="AM403" s="13">
        <f t="shared" si="10"/>
        <v>0.7101339269</v>
      </c>
      <c r="AN403" s="14">
        <f t="shared" si="11"/>
        <v>5.172060522</v>
      </c>
      <c r="AO403" s="14">
        <f t="shared" si="12"/>
        <v>179118.8</v>
      </c>
      <c r="AP403" s="15">
        <f t="shared" si="13"/>
        <v>-42179.68</v>
      </c>
      <c r="AQ403" s="16">
        <f t="shared" si="14"/>
        <v>-8155.295132</v>
      </c>
      <c r="AR403" s="11" t="str">
        <f t="shared" si="15"/>
        <v/>
      </c>
    </row>
    <row r="404">
      <c r="A404" s="1" t="s">
        <v>53</v>
      </c>
      <c r="B404" s="1" t="s">
        <v>567</v>
      </c>
      <c r="C404" s="1">
        <v>1.24170767729247E14</v>
      </c>
      <c r="D404" s="1" t="s">
        <v>46</v>
      </c>
      <c r="E404" s="1" t="s">
        <v>55</v>
      </c>
      <c r="F404" s="1" t="s">
        <v>400</v>
      </c>
      <c r="G404" s="1">
        <v>43560.0</v>
      </c>
      <c r="H404" s="1">
        <v>43804.0</v>
      </c>
      <c r="I404" s="1">
        <v>3.0</v>
      </c>
      <c r="J404" s="1" t="s">
        <v>49</v>
      </c>
      <c r="K404" s="1">
        <v>201944.0</v>
      </c>
      <c r="L404" s="2">
        <v>43766.0</v>
      </c>
      <c r="M404" s="2">
        <v>43772.0</v>
      </c>
      <c r="N404" s="2">
        <v>43766.0</v>
      </c>
      <c r="O404" s="2">
        <v>43772.0</v>
      </c>
      <c r="P404" s="1">
        <v>1.0</v>
      </c>
      <c r="Q404" s="1">
        <v>45125.0</v>
      </c>
      <c r="R404" s="10">
        <f t="shared" si="1"/>
        <v>0.1659403902</v>
      </c>
      <c r="S404" s="11">
        <f t="shared" si="2"/>
        <v>24.06135657</v>
      </c>
      <c r="T404" s="1">
        <v>48.94</v>
      </c>
      <c r="U404" s="1">
        <v>3.0</v>
      </c>
      <c r="V404" s="1">
        <v>362.95</v>
      </c>
      <c r="W404" s="1">
        <v>271935.0</v>
      </c>
      <c r="X404" s="1">
        <v>3249.31999999999</v>
      </c>
      <c r="Y404" s="1">
        <v>145.0</v>
      </c>
      <c r="Z404" s="1">
        <v>11124.97</v>
      </c>
      <c r="AA404" s="1">
        <v>145.0</v>
      </c>
      <c r="AB404" s="1">
        <v>126.92121883642</v>
      </c>
      <c r="AC404" s="1">
        <v>11124.97</v>
      </c>
      <c r="AD404" s="1">
        <v>9737.89484081798</v>
      </c>
      <c r="AE404" s="1" t="s">
        <v>50</v>
      </c>
      <c r="AF404" s="11">
        <f t="shared" si="3"/>
        <v>0.0005332156582</v>
      </c>
      <c r="AG404" s="11">
        <f t="shared" si="4"/>
        <v>0.00006648199446</v>
      </c>
      <c r="AH404" s="10">
        <f t="shared" si="5"/>
        <v>18.07878116</v>
      </c>
      <c r="AI404" s="12">
        <f t="shared" si="6"/>
        <v>0.8753187506</v>
      </c>
      <c r="AJ404" s="11">
        <f t="shared" si="7"/>
        <v>0.00004426934292</v>
      </c>
      <c r="AK404" s="11">
        <f t="shared" si="8"/>
        <v>0.00003838212147</v>
      </c>
      <c r="AL404" s="11">
        <f t="shared" si="9"/>
        <v>-7.965895956</v>
      </c>
      <c r="AM404" s="13">
        <f t="shared" si="10"/>
        <v>0</v>
      </c>
      <c r="AN404" s="14">
        <f t="shared" si="11"/>
        <v>24.06135657</v>
      </c>
      <c r="AO404" s="14">
        <f t="shared" si="12"/>
        <v>6543125</v>
      </c>
      <c r="AP404" s="15">
        <f t="shared" si="13"/>
        <v>5727320</v>
      </c>
      <c r="AQ404" s="16">
        <f t="shared" si="14"/>
        <v>238029.8044</v>
      </c>
      <c r="AR404" s="11">
        <f t="shared" si="15"/>
        <v>1</v>
      </c>
    </row>
    <row r="405">
      <c r="A405" s="1" t="s">
        <v>44</v>
      </c>
      <c r="B405" s="1" t="s">
        <v>568</v>
      </c>
      <c r="C405" s="1">
        <v>1.24170767729247E14</v>
      </c>
      <c r="D405" s="1" t="s">
        <v>46</v>
      </c>
      <c r="E405" s="1" t="s">
        <v>47</v>
      </c>
      <c r="F405" s="1" t="s">
        <v>569</v>
      </c>
      <c r="G405" s="1">
        <v>43560.0</v>
      </c>
      <c r="H405" s="1">
        <v>43804.0</v>
      </c>
      <c r="I405" s="1">
        <v>3.0</v>
      </c>
      <c r="J405" s="1" t="s">
        <v>49</v>
      </c>
      <c r="K405" s="1">
        <v>201944.0</v>
      </c>
      <c r="L405" s="2">
        <v>43766.0</v>
      </c>
      <c r="M405" s="2">
        <v>43772.0</v>
      </c>
      <c r="N405" s="2">
        <v>43766.0</v>
      </c>
      <c r="O405" s="2">
        <v>43772.0</v>
      </c>
      <c r="P405" s="1">
        <v>1.0</v>
      </c>
      <c r="Q405" s="1">
        <v>10440.0</v>
      </c>
      <c r="R405" s="10">
        <f t="shared" si="1"/>
        <v>0.02782886845</v>
      </c>
      <c r="S405" s="11">
        <f t="shared" si="2"/>
        <v>4.758736505</v>
      </c>
      <c r="T405" s="1">
        <v>9.19</v>
      </c>
      <c r="U405" s="1">
        <v>1.0</v>
      </c>
      <c r="V405" s="1">
        <v>16.99</v>
      </c>
      <c r="W405" s="1">
        <v>375150.0</v>
      </c>
      <c r="X405" s="1">
        <v>3108.26</v>
      </c>
      <c r="Y405" s="1">
        <v>171.0</v>
      </c>
      <c r="Z405" s="1">
        <v>10308.33</v>
      </c>
      <c r="AA405" s="1">
        <v>171.0</v>
      </c>
      <c r="AB405" s="1">
        <v>135.066091953915</v>
      </c>
      <c r="AC405" s="1">
        <v>10308.33</v>
      </c>
      <c r="AD405" s="1">
        <v>8142.13946006608</v>
      </c>
      <c r="AE405" s="1" t="s">
        <v>50</v>
      </c>
      <c r="AF405" s="11">
        <f t="shared" si="3"/>
        <v>0.0004558176729</v>
      </c>
      <c r="AG405" s="11">
        <f t="shared" si="4"/>
        <v>0.00009578544061</v>
      </c>
      <c r="AH405" s="10">
        <f t="shared" si="5"/>
        <v>35.93390805</v>
      </c>
      <c r="AI405" s="12">
        <f t="shared" si="6"/>
        <v>0.7898601869</v>
      </c>
      <c r="AJ405" s="11">
        <f t="shared" si="7"/>
        <v>0.00003484930347</v>
      </c>
      <c r="AK405" s="11">
        <f t="shared" si="8"/>
        <v>0.00009578085308</v>
      </c>
      <c r="AL405" s="11">
        <f t="shared" si="9"/>
        <v>-3.532369244</v>
      </c>
      <c r="AM405" s="13">
        <f t="shared" si="10"/>
        <v>0.0002059269223</v>
      </c>
      <c r="AN405" s="14">
        <f t="shared" si="11"/>
        <v>4.758736505</v>
      </c>
      <c r="AO405" s="14">
        <f t="shared" si="12"/>
        <v>1785240</v>
      </c>
      <c r="AP405" s="15">
        <f t="shared" si="13"/>
        <v>1410090</v>
      </c>
      <c r="AQ405" s="16">
        <f t="shared" si="14"/>
        <v>296316.0491</v>
      </c>
      <c r="AR405" s="11">
        <f t="shared" si="15"/>
        <v>1</v>
      </c>
    </row>
    <row r="406">
      <c r="A406" s="1" t="s">
        <v>44</v>
      </c>
      <c r="B406" s="1" t="s">
        <v>570</v>
      </c>
      <c r="C406" s="1">
        <v>1.24170767729247E14</v>
      </c>
      <c r="D406" s="1" t="s">
        <v>46</v>
      </c>
      <c r="E406" s="1" t="s">
        <v>47</v>
      </c>
      <c r="F406" s="1" t="s">
        <v>484</v>
      </c>
      <c r="G406" s="1">
        <v>43560.0</v>
      </c>
      <c r="H406" s="1">
        <v>43804.0</v>
      </c>
      <c r="I406" s="1">
        <v>3.0</v>
      </c>
      <c r="J406" s="1" t="s">
        <v>49</v>
      </c>
      <c r="K406" s="1">
        <v>201944.0</v>
      </c>
      <c r="L406" s="2">
        <v>43766.0</v>
      </c>
      <c r="M406" s="2">
        <v>43772.0</v>
      </c>
      <c r="N406" s="2">
        <v>43766.0</v>
      </c>
      <c r="O406" s="2">
        <v>43772.0</v>
      </c>
      <c r="P406" s="1">
        <v>1.0</v>
      </c>
      <c r="Q406" s="1">
        <v>5536.0</v>
      </c>
      <c r="R406" s="10">
        <f t="shared" si="1"/>
        <v>0.3054681896</v>
      </c>
      <c r="S406" s="11">
        <f t="shared" si="2"/>
        <v>29.63041439</v>
      </c>
      <c r="T406" s="1">
        <v>18.29</v>
      </c>
      <c r="U406" s="1">
        <v>3.0</v>
      </c>
      <c r="V406" s="1">
        <v>161.06</v>
      </c>
      <c r="W406" s="1">
        <v>18123.0</v>
      </c>
      <c r="X406" s="1">
        <v>1584.33</v>
      </c>
      <c r="Y406" s="1">
        <v>97.0</v>
      </c>
      <c r="Z406" s="1">
        <v>4690.21999999999</v>
      </c>
      <c r="AA406" s="1">
        <v>97.0</v>
      </c>
      <c r="AB406" s="1">
        <v>87.179010115588</v>
      </c>
      <c r="AC406" s="1">
        <v>4690.21999999999</v>
      </c>
      <c r="AD406" s="1">
        <v>4215.34780231271</v>
      </c>
      <c r="AE406" s="1" t="s">
        <v>50</v>
      </c>
      <c r="AF406" s="11">
        <f t="shared" si="3"/>
        <v>0.005352314738</v>
      </c>
      <c r="AG406" s="11">
        <f t="shared" si="4"/>
        <v>0.0005419075145</v>
      </c>
      <c r="AH406" s="10">
        <f t="shared" si="5"/>
        <v>9.820989884</v>
      </c>
      <c r="AI406" s="12">
        <f t="shared" si="6"/>
        <v>0.8987526816</v>
      </c>
      <c r="AJ406" s="11">
        <f t="shared" si="7"/>
        <v>0.0005419889282</v>
      </c>
      <c r="AK406" s="11">
        <f t="shared" si="8"/>
        <v>0.0003127856644</v>
      </c>
      <c r="AL406" s="11">
        <f t="shared" si="9"/>
        <v>-7.687192953</v>
      </c>
      <c r="AM406" s="13">
        <f t="shared" si="10"/>
        <v>0</v>
      </c>
      <c r="AN406" s="14">
        <f t="shared" si="11"/>
        <v>29.63041439</v>
      </c>
      <c r="AO406" s="14">
        <f t="shared" si="12"/>
        <v>536992</v>
      </c>
      <c r="AP406" s="15">
        <f t="shared" si="13"/>
        <v>482623</v>
      </c>
      <c r="AQ406" s="16">
        <f t="shared" si="14"/>
        <v>16288.09485</v>
      </c>
      <c r="AR406" s="11">
        <f t="shared" si="15"/>
        <v>1</v>
      </c>
    </row>
    <row r="407">
      <c r="A407" s="1" t="s">
        <v>44</v>
      </c>
      <c r="B407" s="1" t="s">
        <v>571</v>
      </c>
      <c r="C407" s="1">
        <v>1.24170767729247E14</v>
      </c>
      <c r="D407" s="1" t="s">
        <v>46</v>
      </c>
      <c r="E407" s="1" t="s">
        <v>47</v>
      </c>
      <c r="F407" s="1" t="s">
        <v>572</v>
      </c>
      <c r="G407" s="1">
        <v>43560.0</v>
      </c>
      <c r="H407" s="1">
        <v>43804.0</v>
      </c>
      <c r="I407" s="1">
        <v>3.0</v>
      </c>
      <c r="J407" s="1" t="s">
        <v>49</v>
      </c>
      <c r="K407" s="1">
        <v>201944.0</v>
      </c>
      <c r="L407" s="2">
        <v>43766.0</v>
      </c>
      <c r="M407" s="2">
        <v>43772.0</v>
      </c>
      <c r="N407" s="2">
        <v>43766.0</v>
      </c>
      <c r="O407" s="2">
        <v>43772.0</v>
      </c>
      <c r="P407" s="1">
        <v>1.0</v>
      </c>
      <c r="Q407" s="1">
        <v>200.0</v>
      </c>
      <c r="R407" s="10">
        <f t="shared" si="1"/>
        <v>0.06317119394</v>
      </c>
      <c r="S407" s="11">
        <f t="shared" si="2"/>
        <v>2.210991788</v>
      </c>
      <c r="T407" s="1">
        <v>1.09</v>
      </c>
      <c r="U407" s="1">
        <v>0.0</v>
      </c>
      <c r="V407" s="1">
        <v>0.0</v>
      </c>
      <c r="W407" s="1">
        <v>3166.0</v>
      </c>
      <c r="X407" s="1">
        <v>167.7</v>
      </c>
      <c r="Y407" s="1">
        <v>35.0</v>
      </c>
      <c r="Z407" s="1">
        <v>2299.05</v>
      </c>
      <c r="AA407" s="1">
        <v>35.0</v>
      </c>
      <c r="AB407" s="1">
        <v>35.0</v>
      </c>
      <c r="AC407" s="1">
        <v>2299.05</v>
      </c>
      <c r="AD407" s="1">
        <v>2299.05</v>
      </c>
      <c r="AE407" s="1" t="s">
        <v>50</v>
      </c>
      <c r="AF407" s="11">
        <f t="shared" si="3"/>
        <v>0.01105495894</v>
      </c>
      <c r="AG407" s="11">
        <f t="shared" si="4"/>
        <v>0</v>
      </c>
      <c r="AH407" s="10">
        <f t="shared" si="5"/>
        <v>0</v>
      </c>
      <c r="AI407" s="12">
        <f t="shared" si="6"/>
        <v>1</v>
      </c>
      <c r="AJ407" s="11">
        <f t="shared" si="7"/>
        <v>0.001858271602</v>
      </c>
      <c r="AK407" s="11">
        <f t="shared" si="8"/>
        <v>0</v>
      </c>
      <c r="AL407" s="11">
        <f t="shared" si="9"/>
        <v>-5.949054446</v>
      </c>
      <c r="AM407" s="13">
        <f t="shared" si="10"/>
        <v>0.5</v>
      </c>
      <c r="AN407" s="14">
        <f t="shared" si="11"/>
        <v>1.105495894</v>
      </c>
      <c r="AO407" s="14">
        <f t="shared" si="12"/>
        <v>3500</v>
      </c>
      <c r="AP407" s="15">
        <f t="shared" si="13"/>
        <v>3500</v>
      </c>
      <c r="AQ407" s="16">
        <f t="shared" si="14"/>
        <v>3166</v>
      </c>
      <c r="AR407" s="11" t="str">
        <f t="shared" si="15"/>
        <v/>
      </c>
    </row>
    <row r="408">
      <c r="A408" s="1" t="s">
        <v>44</v>
      </c>
      <c r="B408" s="1" t="s">
        <v>573</v>
      </c>
      <c r="C408" s="1">
        <v>1.24170767729247E14</v>
      </c>
      <c r="D408" s="1" t="s">
        <v>46</v>
      </c>
      <c r="E408" s="1" t="s">
        <v>47</v>
      </c>
      <c r="F408" s="1" t="s">
        <v>534</v>
      </c>
      <c r="G408" s="1">
        <v>43560.0</v>
      </c>
      <c r="H408" s="1">
        <v>43804.0</v>
      </c>
      <c r="I408" s="1">
        <v>3.0</v>
      </c>
      <c r="J408" s="1" t="s">
        <v>49</v>
      </c>
      <c r="K408" s="1">
        <v>201944.0</v>
      </c>
      <c r="L408" s="2">
        <v>43766.0</v>
      </c>
      <c r="M408" s="2">
        <v>43772.0</v>
      </c>
      <c r="N408" s="2">
        <v>43766.0</v>
      </c>
      <c r="O408" s="2">
        <v>43772.0</v>
      </c>
      <c r="P408" s="1">
        <v>1.0</v>
      </c>
      <c r="Q408" s="1">
        <v>736.0</v>
      </c>
      <c r="R408" s="10">
        <f t="shared" si="1"/>
        <v>0.1657284395</v>
      </c>
      <c r="S408" s="11">
        <f t="shared" si="2"/>
        <v>10.10943481</v>
      </c>
      <c r="T408" s="1">
        <v>3.19999999999999</v>
      </c>
      <c r="U408" s="1">
        <v>0.0</v>
      </c>
      <c r="V408" s="1">
        <v>0.0</v>
      </c>
      <c r="W408" s="1">
        <v>4441.0</v>
      </c>
      <c r="X408" s="1">
        <v>797.48</v>
      </c>
      <c r="Y408" s="1">
        <v>61.0</v>
      </c>
      <c r="Z408" s="1">
        <v>3467.47</v>
      </c>
      <c r="AA408" s="1">
        <v>61.0</v>
      </c>
      <c r="AB408" s="1">
        <v>61.0</v>
      </c>
      <c r="AC408" s="1">
        <v>3467.47</v>
      </c>
      <c r="AD408" s="1">
        <v>3467.47</v>
      </c>
      <c r="AE408" s="1" t="s">
        <v>50</v>
      </c>
      <c r="AF408" s="11">
        <f t="shared" si="3"/>
        <v>0.01373564512</v>
      </c>
      <c r="AG408" s="11">
        <f t="shared" si="4"/>
        <v>0</v>
      </c>
      <c r="AH408" s="10">
        <f t="shared" si="5"/>
        <v>0</v>
      </c>
      <c r="AI408" s="12">
        <f t="shared" si="6"/>
        <v>1</v>
      </c>
      <c r="AJ408" s="11">
        <f t="shared" si="7"/>
        <v>0.001746549155</v>
      </c>
      <c r="AK408" s="11">
        <f t="shared" si="8"/>
        <v>0</v>
      </c>
      <c r="AL408" s="11">
        <f t="shared" si="9"/>
        <v>-7.864448066</v>
      </c>
      <c r="AM408" s="13">
        <f t="shared" si="10"/>
        <v>0.5</v>
      </c>
      <c r="AN408" s="14">
        <f t="shared" si="11"/>
        <v>5.054717406</v>
      </c>
      <c r="AO408" s="14">
        <f t="shared" si="12"/>
        <v>22448</v>
      </c>
      <c r="AP408" s="15">
        <f t="shared" si="13"/>
        <v>22448</v>
      </c>
      <c r="AQ408" s="16">
        <f t="shared" si="14"/>
        <v>4441</v>
      </c>
      <c r="AR408" s="11" t="str">
        <f t="shared" si="15"/>
        <v/>
      </c>
    </row>
    <row r="409">
      <c r="A409" s="1" t="s">
        <v>44</v>
      </c>
      <c r="B409" s="1" t="s">
        <v>574</v>
      </c>
      <c r="C409" s="1">
        <v>1.24170767729247E14</v>
      </c>
      <c r="D409" s="1" t="s">
        <v>46</v>
      </c>
      <c r="E409" s="1" t="s">
        <v>47</v>
      </c>
      <c r="F409" s="1" t="s">
        <v>575</v>
      </c>
      <c r="G409" s="1">
        <v>43560.0</v>
      </c>
      <c r="H409" s="1">
        <v>43804.0</v>
      </c>
      <c r="I409" s="1">
        <v>3.0</v>
      </c>
      <c r="J409" s="1" t="s">
        <v>49</v>
      </c>
      <c r="K409" s="1">
        <v>201944.0</v>
      </c>
      <c r="L409" s="2">
        <v>43766.0</v>
      </c>
      <c r="M409" s="2">
        <v>43772.0</v>
      </c>
      <c r="N409" s="2">
        <v>43766.0</v>
      </c>
      <c r="O409" s="2">
        <v>43772.0</v>
      </c>
      <c r="P409" s="1">
        <v>1.0</v>
      </c>
      <c r="Q409" s="1">
        <v>2114.0</v>
      </c>
      <c r="R409" s="10">
        <f t="shared" si="1"/>
        <v>0.04116284051</v>
      </c>
      <c r="S409" s="11">
        <f t="shared" si="2"/>
        <v>11.77257239</v>
      </c>
      <c r="T409" s="1">
        <v>4.58</v>
      </c>
      <c r="U409" s="1">
        <v>1.0</v>
      </c>
      <c r="V409" s="1">
        <v>53.99</v>
      </c>
      <c r="W409" s="1">
        <v>51357.0</v>
      </c>
      <c r="X409" s="1">
        <v>1522.93</v>
      </c>
      <c r="Y409" s="1">
        <v>286.0</v>
      </c>
      <c r="Z409" s="1">
        <v>14871.72</v>
      </c>
      <c r="AA409" s="1">
        <v>286.0</v>
      </c>
      <c r="AB409" s="1">
        <v>261.706244087002</v>
      </c>
      <c r="AC409" s="1">
        <v>14871.72</v>
      </c>
      <c r="AD409" s="1">
        <v>13608.4684766208</v>
      </c>
      <c r="AE409" s="1" t="s">
        <v>50</v>
      </c>
      <c r="AF409" s="11">
        <f t="shared" si="3"/>
        <v>0.005568861109</v>
      </c>
      <c r="AG409" s="11">
        <f t="shared" si="4"/>
        <v>0.0004730368969</v>
      </c>
      <c r="AH409" s="10">
        <f t="shared" si="5"/>
        <v>24.29375591</v>
      </c>
      <c r="AI409" s="12">
        <f t="shared" si="6"/>
        <v>0.9150567975</v>
      </c>
      <c r="AJ409" s="11">
        <f t="shared" si="7"/>
        <v>0.0003283754851</v>
      </c>
      <c r="AK409" s="11">
        <f t="shared" si="8"/>
        <v>0.0004729250017</v>
      </c>
      <c r="AL409" s="11">
        <f t="shared" si="9"/>
        <v>-8.85075245</v>
      </c>
      <c r="AM409" s="13">
        <f t="shared" si="10"/>
        <v>0</v>
      </c>
      <c r="AN409" s="14">
        <f t="shared" si="11"/>
        <v>11.77257239</v>
      </c>
      <c r="AO409" s="14">
        <f t="shared" si="12"/>
        <v>604604</v>
      </c>
      <c r="AP409" s="15">
        <f t="shared" si="13"/>
        <v>553247</v>
      </c>
      <c r="AQ409" s="16">
        <f t="shared" si="14"/>
        <v>46994.57195</v>
      </c>
      <c r="AR409" s="11">
        <f t="shared" si="15"/>
        <v>1</v>
      </c>
    </row>
    <row r="410">
      <c r="A410" s="1" t="s">
        <v>53</v>
      </c>
      <c r="B410" s="1" t="s">
        <v>576</v>
      </c>
      <c r="C410" s="1">
        <v>1.24170767729247E14</v>
      </c>
      <c r="D410" s="1" t="s">
        <v>46</v>
      </c>
      <c r="E410" s="1" t="s">
        <v>55</v>
      </c>
      <c r="F410" s="1" t="s">
        <v>56</v>
      </c>
      <c r="G410" s="1">
        <v>43560.0</v>
      </c>
      <c r="H410" s="1">
        <v>43804.0</v>
      </c>
      <c r="I410" s="1">
        <v>3.0</v>
      </c>
      <c r="J410" s="1" t="s">
        <v>49</v>
      </c>
      <c r="K410" s="1">
        <v>201944.0</v>
      </c>
      <c r="L410" s="2">
        <v>43766.0</v>
      </c>
      <c r="M410" s="2">
        <v>43772.0</v>
      </c>
      <c r="N410" s="2">
        <v>43766.0</v>
      </c>
      <c r="O410" s="2">
        <v>43772.0</v>
      </c>
      <c r="P410" s="1">
        <v>1.0</v>
      </c>
      <c r="Q410" s="1">
        <v>8136.0</v>
      </c>
      <c r="R410" s="10">
        <f t="shared" si="1"/>
        <v>0.2626549587</v>
      </c>
      <c r="S410" s="11">
        <f t="shared" si="2"/>
        <v>16.80991736</v>
      </c>
      <c r="T410" s="1">
        <v>1.51</v>
      </c>
      <c r="U410" s="1">
        <v>0.0</v>
      </c>
      <c r="V410" s="1">
        <v>0.0</v>
      </c>
      <c r="W410" s="1">
        <v>30976.0</v>
      </c>
      <c r="X410" s="1">
        <v>598.01</v>
      </c>
      <c r="Y410" s="1">
        <v>64.0</v>
      </c>
      <c r="Z410" s="1">
        <v>2814.83</v>
      </c>
      <c r="AA410" s="1">
        <v>64.0</v>
      </c>
      <c r="AB410" s="1">
        <v>64.0</v>
      </c>
      <c r="AC410" s="1">
        <v>2814.83</v>
      </c>
      <c r="AD410" s="1">
        <v>2814.83</v>
      </c>
      <c r="AE410" s="1" t="s">
        <v>50</v>
      </c>
      <c r="AF410" s="11">
        <f t="shared" si="3"/>
        <v>0.002066115702</v>
      </c>
      <c r="AG410" s="11">
        <f t="shared" si="4"/>
        <v>0</v>
      </c>
      <c r="AH410" s="10">
        <f t="shared" si="5"/>
        <v>0</v>
      </c>
      <c r="AI410" s="12">
        <f t="shared" si="6"/>
        <v>1</v>
      </c>
      <c r="AJ410" s="11">
        <f t="shared" si="7"/>
        <v>0.0002579975227</v>
      </c>
      <c r="AK410" s="11">
        <f t="shared" si="8"/>
        <v>0</v>
      </c>
      <c r="AL410" s="11">
        <f t="shared" si="9"/>
        <v>-8.008277291</v>
      </c>
      <c r="AM410" s="13">
        <f t="shared" si="10"/>
        <v>0.5</v>
      </c>
      <c r="AN410" s="14">
        <f t="shared" si="11"/>
        <v>8.404958678</v>
      </c>
      <c r="AO410" s="14">
        <f t="shared" si="12"/>
        <v>260352</v>
      </c>
      <c r="AP410" s="15">
        <f t="shared" si="13"/>
        <v>260352</v>
      </c>
      <c r="AQ410" s="16">
        <f t="shared" si="14"/>
        <v>30976</v>
      </c>
      <c r="AR410" s="11" t="str">
        <f t="shared" si="15"/>
        <v/>
      </c>
    </row>
    <row r="411">
      <c r="A411" s="1" t="s">
        <v>44</v>
      </c>
      <c r="B411" s="1" t="s">
        <v>577</v>
      </c>
      <c r="C411" s="1">
        <v>1.24170767729247E14</v>
      </c>
      <c r="D411" s="1" t="s">
        <v>46</v>
      </c>
      <c r="E411" s="1" t="s">
        <v>47</v>
      </c>
      <c r="F411" s="1" t="s">
        <v>327</v>
      </c>
      <c r="G411" s="1">
        <v>43560.0</v>
      </c>
      <c r="H411" s="1">
        <v>43804.0</v>
      </c>
      <c r="I411" s="1">
        <v>3.0</v>
      </c>
      <c r="J411" s="1" t="s">
        <v>49</v>
      </c>
      <c r="K411" s="1">
        <v>201944.0</v>
      </c>
      <c r="L411" s="2">
        <v>43766.0</v>
      </c>
      <c r="M411" s="2">
        <v>43772.0</v>
      </c>
      <c r="N411" s="2">
        <v>43766.0</v>
      </c>
      <c r="O411" s="2">
        <v>43772.0</v>
      </c>
      <c r="P411" s="1">
        <v>1.0</v>
      </c>
      <c r="Q411" s="1">
        <v>7593.0</v>
      </c>
      <c r="R411" s="10">
        <f t="shared" si="1"/>
        <v>0.07344960678</v>
      </c>
      <c r="S411" s="11">
        <f t="shared" si="2"/>
        <v>30.62848603</v>
      </c>
      <c r="T411" s="1">
        <v>30.66</v>
      </c>
      <c r="U411" s="1">
        <v>17.0</v>
      </c>
      <c r="V411" s="1">
        <v>785.52</v>
      </c>
      <c r="W411" s="1">
        <v>103377.0</v>
      </c>
      <c r="X411" s="1">
        <v>3050.06</v>
      </c>
      <c r="Y411" s="1">
        <v>417.0</v>
      </c>
      <c r="Z411" s="1">
        <v>20357.91</v>
      </c>
      <c r="AA411" s="1">
        <v>417.0</v>
      </c>
      <c r="AB411" s="1">
        <v>185.548794942567</v>
      </c>
      <c r="AC411" s="1">
        <v>20357.91</v>
      </c>
      <c r="AD411" s="1">
        <v>9058.47882026195</v>
      </c>
      <c r="AE411" s="1" t="s">
        <v>50</v>
      </c>
      <c r="AF411" s="11">
        <f t="shared" si="3"/>
        <v>0.004033779274</v>
      </c>
      <c r="AG411" s="11">
        <f t="shared" si="4"/>
        <v>0.002238904254</v>
      </c>
      <c r="AH411" s="10">
        <f t="shared" si="5"/>
        <v>231.4512051</v>
      </c>
      <c r="AI411" s="12">
        <f t="shared" si="6"/>
        <v>0.444961139</v>
      </c>
      <c r="AJ411" s="11">
        <f t="shared" si="7"/>
        <v>0.000197136212</v>
      </c>
      <c r="AK411" s="11">
        <f t="shared" si="8"/>
        <v>0.0005424058238</v>
      </c>
      <c r="AL411" s="11">
        <f t="shared" si="9"/>
        <v>-3.110058547</v>
      </c>
      <c r="AM411" s="13">
        <f t="shared" si="10"/>
        <v>0.0009352513208</v>
      </c>
      <c r="AN411" s="14">
        <f t="shared" si="11"/>
        <v>30.62848603</v>
      </c>
      <c r="AO411" s="14">
        <f t="shared" si="12"/>
        <v>3166281</v>
      </c>
      <c r="AP411" s="15">
        <f t="shared" si="13"/>
        <v>1408872</v>
      </c>
      <c r="AQ411" s="16">
        <f t="shared" si="14"/>
        <v>45998.74766</v>
      </c>
      <c r="AR411" s="11">
        <f t="shared" si="15"/>
        <v>1</v>
      </c>
    </row>
    <row r="412">
      <c r="A412" s="1" t="s">
        <v>44</v>
      </c>
      <c r="B412" s="1" t="s">
        <v>578</v>
      </c>
      <c r="C412" s="1">
        <v>1.24170767729247E14</v>
      </c>
      <c r="D412" s="1" t="s">
        <v>46</v>
      </c>
      <c r="E412" s="1" t="s">
        <v>47</v>
      </c>
      <c r="F412" s="1" t="s">
        <v>264</v>
      </c>
      <c r="G412" s="1">
        <v>43560.0</v>
      </c>
      <c r="H412" s="1">
        <v>43804.0</v>
      </c>
      <c r="I412" s="1">
        <v>3.0</v>
      </c>
      <c r="J412" s="1" t="s">
        <v>49</v>
      </c>
      <c r="K412" s="1">
        <v>201944.0</v>
      </c>
      <c r="L412" s="2">
        <v>43766.0</v>
      </c>
      <c r="M412" s="2">
        <v>43772.0</v>
      </c>
      <c r="N412" s="2">
        <v>43766.0</v>
      </c>
      <c r="O412" s="2">
        <v>43772.0</v>
      </c>
      <c r="P412" s="1">
        <v>1.0</v>
      </c>
      <c r="Q412" s="1">
        <v>9397.0</v>
      </c>
      <c r="R412" s="10">
        <f t="shared" si="1"/>
        <v>0.1254137305</v>
      </c>
      <c r="S412" s="11">
        <f t="shared" si="2"/>
        <v>2.50827461</v>
      </c>
      <c r="T412" s="1">
        <v>10.26</v>
      </c>
      <c r="U412" s="1">
        <v>0.0</v>
      </c>
      <c r="V412" s="1">
        <v>0.0</v>
      </c>
      <c r="W412" s="1">
        <v>74928.0</v>
      </c>
      <c r="X412" s="1">
        <v>817.98</v>
      </c>
      <c r="Y412" s="1">
        <v>20.0</v>
      </c>
      <c r="Z412" s="1">
        <v>1182.33</v>
      </c>
      <c r="AA412" s="1">
        <v>20.0</v>
      </c>
      <c r="AB412" s="1">
        <v>20.0</v>
      </c>
      <c r="AC412" s="1">
        <v>1182.33</v>
      </c>
      <c r="AD412" s="1">
        <v>1182.33</v>
      </c>
      <c r="AE412" s="1" t="s">
        <v>50</v>
      </c>
      <c r="AF412" s="11">
        <f t="shared" si="3"/>
        <v>0.0002669229127</v>
      </c>
      <c r="AG412" s="11">
        <f t="shared" si="4"/>
        <v>0</v>
      </c>
      <c r="AH412" s="10">
        <f t="shared" si="5"/>
        <v>0</v>
      </c>
      <c r="AI412" s="12">
        <f t="shared" si="6"/>
        <v>1</v>
      </c>
      <c r="AJ412" s="11">
        <f t="shared" si="7"/>
        <v>0.00005967781146</v>
      </c>
      <c r="AK412" s="11">
        <f t="shared" si="8"/>
        <v>0</v>
      </c>
      <c r="AL412" s="11">
        <f t="shared" si="9"/>
        <v>-4.472732932</v>
      </c>
      <c r="AM412" s="13">
        <f t="shared" si="10"/>
        <v>0.5</v>
      </c>
      <c r="AN412" s="14">
        <f t="shared" si="11"/>
        <v>1.254137305</v>
      </c>
      <c r="AO412" s="14">
        <f t="shared" si="12"/>
        <v>93970</v>
      </c>
      <c r="AP412" s="15">
        <f t="shared" si="13"/>
        <v>93970</v>
      </c>
      <c r="AQ412" s="16">
        <f t="shared" si="14"/>
        <v>74928</v>
      </c>
      <c r="AR412" s="11" t="str">
        <f t="shared" si="15"/>
        <v/>
      </c>
    </row>
    <row r="413">
      <c r="A413" s="1" t="s">
        <v>44</v>
      </c>
      <c r="B413" s="1" t="s">
        <v>579</v>
      </c>
      <c r="C413" s="1">
        <v>1.24170767729247E14</v>
      </c>
      <c r="D413" s="1" t="s">
        <v>46</v>
      </c>
      <c r="E413" s="1" t="s">
        <v>47</v>
      </c>
      <c r="F413" s="1" t="s">
        <v>580</v>
      </c>
      <c r="G413" s="1">
        <v>43560.0</v>
      </c>
      <c r="H413" s="1">
        <v>43804.0</v>
      </c>
      <c r="I413" s="1">
        <v>3.0</v>
      </c>
      <c r="J413" s="1" t="s">
        <v>49</v>
      </c>
      <c r="K413" s="1">
        <v>201944.0</v>
      </c>
      <c r="L413" s="2">
        <v>43766.0</v>
      </c>
      <c r="M413" s="2">
        <v>43772.0</v>
      </c>
      <c r="N413" s="2">
        <v>43766.0</v>
      </c>
      <c r="O413" s="2">
        <v>43772.0</v>
      </c>
      <c r="P413" s="1">
        <v>1.0</v>
      </c>
      <c r="Q413" s="1">
        <v>12216.0</v>
      </c>
      <c r="R413" s="10">
        <f t="shared" si="1"/>
        <v>0.03826887834</v>
      </c>
      <c r="S413" s="11">
        <f t="shared" si="2"/>
        <v>6.543978197</v>
      </c>
      <c r="T413" s="1">
        <v>9.45</v>
      </c>
      <c r="U413" s="1">
        <v>0.0</v>
      </c>
      <c r="V413" s="1">
        <v>0.0</v>
      </c>
      <c r="W413" s="1">
        <v>319215.0</v>
      </c>
      <c r="X413" s="1">
        <v>2665.53</v>
      </c>
      <c r="Y413" s="1">
        <v>171.0</v>
      </c>
      <c r="Z413" s="1">
        <v>10659.35</v>
      </c>
      <c r="AA413" s="1">
        <v>171.0</v>
      </c>
      <c r="AB413" s="1">
        <v>171.0</v>
      </c>
      <c r="AC413" s="1">
        <v>10659.35</v>
      </c>
      <c r="AD413" s="1">
        <v>10659.35</v>
      </c>
      <c r="AE413" s="1" t="s">
        <v>50</v>
      </c>
      <c r="AF413" s="11">
        <f t="shared" si="3"/>
        <v>0.0005356891124</v>
      </c>
      <c r="AG413" s="11">
        <f t="shared" si="4"/>
        <v>0</v>
      </c>
      <c r="AH413" s="10">
        <f t="shared" si="5"/>
        <v>0</v>
      </c>
      <c r="AI413" s="12">
        <f t="shared" si="6"/>
        <v>1</v>
      </c>
      <c r="AJ413" s="11">
        <f t="shared" si="7"/>
        <v>0.00004095419651</v>
      </c>
      <c r="AK413" s="11">
        <f t="shared" si="8"/>
        <v>0</v>
      </c>
      <c r="AL413" s="11">
        <f t="shared" si="9"/>
        <v>-13.08020076</v>
      </c>
      <c r="AM413" s="13">
        <f t="shared" si="10"/>
        <v>0.5</v>
      </c>
      <c r="AN413" s="14">
        <f t="shared" si="11"/>
        <v>3.271989098</v>
      </c>
      <c r="AO413" s="14">
        <f t="shared" si="12"/>
        <v>1044468</v>
      </c>
      <c r="AP413" s="15">
        <f t="shared" si="13"/>
        <v>1044468</v>
      </c>
      <c r="AQ413" s="16">
        <f t="shared" si="14"/>
        <v>319215</v>
      </c>
      <c r="AR413" s="11" t="str">
        <f t="shared" si="15"/>
        <v/>
      </c>
    </row>
    <row r="414">
      <c r="A414" s="1" t="s">
        <v>44</v>
      </c>
      <c r="B414" s="1" t="s">
        <v>581</v>
      </c>
      <c r="C414" s="1">
        <v>1.24170767729247E14</v>
      </c>
      <c r="D414" s="1" t="s">
        <v>46</v>
      </c>
      <c r="E414" s="1" t="s">
        <v>47</v>
      </c>
      <c r="F414" s="1" t="s">
        <v>375</v>
      </c>
      <c r="G414" s="1">
        <v>43560.0</v>
      </c>
      <c r="H414" s="1">
        <v>43804.0</v>
      </c>
      <c r="I414" s="1">
        <v>3.0</v>
      </c>
      <c r="J414" s="1" t="s">
        <v>49</v>
      </c>
      <c r="K414" s="1">
        <v>201944.0</v>
      </c>
      <c r="L414" s="2">
        <v>43766.0</v>
      </c>
      <c r="M414" s="2">
        <v>43772.0</v>
      </c>
      <c r="N414" s="2">
        <v>43766.0</v>
      </c>
      <c r="O414" s="2">
        <v>43772.0</v>
      </c>
      <c r="P414" s="1">
        <v>1.0</v>
      </c>
      <c r="Q414" s="1">
        <v>12142.0</v>
      </c>
      <c r="R414" s="10">
        <f t="shared" si="1"/>
        <v>0.1190952605</v>
      </c>
      <c r="S414" s="11">
        <f t="shared" si="2"/>
        <v>7.383906152</v>
      </c>
      <c r="T414" s="1">
        <v>13.44</v>
      </c>
      <c r="U414" s="1">
        <v>2.0</v>
      </c>
      <c r="V414" s="1">
        <v>322.97</v>
      </c>
      <c r="W414" s="1">
        <v>101952.0</v>
      </c>
      <c r="X414" s="1">
        <v>1112.26</v>
      </c>
      <c r="Y414" s="1">
        <v>62.0</v>
      </c>
      <c r="Z414" s="1">
        <v>5736.49</v>
      </c>
      <c r="AA414" s="1">
        <v>62.0</v>
      </c>
      <c r="AB414" s="1">
        <v>45.206720474344</v>
      </c>
      <c r="AC414" s="1">
        <v>5736.49</v>
      </c>
      <c r="AD414" s="1">
        <v>4182.70806344951</v>
      </c>
      <c r="AE414" s="1" t="s">
        <v>50</v>
      </c>
      <c r="AF414" s="11">
        <f t="shared" si="3"/>
        <v>0.0006081293158</v>
      </c>
      <c r="AG414" s="11">
        <f t="shared" si="4"/>
        <v>0.0001647175095</v>
      </c>
      <c r="AH414" s="10">
        <f t="shared" si="5"/>
        <v>16.79327953</v>
      </c>
      <c r="AI414" s="12">
        <f t="shared" si="6"/>
        <v>0.7291406528</v>
      </c>
      <c r="AJ414" s="11">
        <f t="shared" si="7"/>
        <v>0.00007720901309</v>
      </c>
      <c r="AK414" s="11">
        <f t="shared" si="8"/>
        <v>0.000116463275</v>
      </c>
      <c r="AL414" s="11">
        <f t="shared" si="9"/>
        <v>-3.173310384</v>
      </c>
      <c r="AM414" s="13">
        <f t="shared" si="10"/>
        <v>0.0007535565529</v>
      </c>
      <c r="AN414" s="14">
        <f t="shared" si="11"/>
        <v>7.383906152</v>
      </c>
      <c r="AO414" s="14">
        <f t="shared" si="12"/>
        <v>752804</v>
      </c>
      <c r="AP414" s="15">
        <f t="shared" si="13"/>
        <v>548900</v>
      </c>
      <c r="AQ414" s="16">
        <f t="shared" si="14"/>
        <v>74337.34784</v>
      </c>
      <c r="AR414" s="11">
        <f t="shared" si="15"/>
        <v>1</v>
      </c>
    </row>
    <row r="415">
      <c r="A415" s="1" t="s">
        <v>44</v>
      </c>
      <c r="B415" s="1" t="s">
        <v>582</v>
      </c>
      <c r="C415" s="1">
        <v>1.24170767729247E14</v>
      </c>
      <c r="D415" s="1" t="s">
        <v>46</v>
      </c>
      <c r="E415" s="1" t="s">
        <v>47</v>
      </c>
      <c r="F415" s="1" t="s">
        <v>531</v>
      </c>
      <c r="G415" s="1">
        <v>43560.0</v>
      </c>
      <c r="H415" s="1">
        <v>43804.0</v>
      </c>
      <c r="I415" s="1">
        <v>3.0</v>
      </c>
      <c r="J415" s="1" t="s">
        <v>49</v>
      </c>
      <c r="K415" s="1">
        <v>201944.0</v>
      </c>
      <c r="L415" s="2">
        <v>43766.0</v>
      </c>
      <c r="M415" s="2">
        <v>43772.0</v>
      </c>
      <c r="N415" s="2">
        <v>43766.0</v>
      </c>
      <c r="O415" s="2">
        <v>43772.0</v>
      </c>
      <c r="P415" s="1">
        <v>1.0</v>
      </c>
      <c r="Q415" s="1">
        <v>1800.0</v>
      </c>
      <c r="R415" s="10">
        <f t="shared" si="1"/>
        <v>0.1518218623</v>
      </c>
      <c r="S415" s="11">
        <f t="shared" si="2"/>
        <v>22.92510121</v>
      </c>
      <c r="T415" s="1">
        <v>7.78999999999999</v>
      </c>
      <c r="U415" s="1">
        <v>3.0</v>
      </c>
      <c r="V415" s="1">
        <v>210.82</v>
      </c>
      <c r="W415" s="1">
        <v>11856.0</v>
      </c>
      <c r="X415" s="1">
        <v>1507.73</v>
      </c>
      <c r="Y415" s="1">
        <v>151.0</v>
      </c>
      <c r="Z415" s="1">
        <v>6169.53</v>
      </c>
      <c r="AA415" s="1">
        <v>151.0</v>
      </c>
      <c r="AB415" s="1">
        <v>131.239999999897</v>
      </c>
      <c r="AC415" s="1">
        <v>6169.53</v>
      </c>
      <c r="AD415" s="1">
        <v>5362.17958410175</v>
      </c>
      <c r="AE415" s="1" t="s">
        <v>50</v>
      </c>
      <c r="AF415" s="11">
        <f t="shared" si="3"/>
        <v>0.01273616734</v>
      </c>
      <c r="AG415" s="11">
        <f t="shared" si="4"/>
        <v>0.001666666667</v>
      </c>
      <c r="AH415" s="10">
        <f t="shared" si="5"/>
        <v>19.76</v>
      </c>
      <c r="AI415" s="12">
        <f t="shared" si="6"/>
        <v>0.8691390728</v>
      </c>
      <c r="AJ415" s="11">
        <f t="shared" si="7"/>
        <v>0.001029833219</v>
      </c>
      <c r="AK415" s="11">
        <f t="shared" si="8"/>
        <v>0.0009614482389</v>
      </c>
      <c r="AL415" s="11">
        <f t="shared" si="9"/>
        <v>-7.856957962</v>
      </c>
      <c r="AM415" s="13">
        <f t="shared" si="10"/>
        <v>0</v>
      </c>
      <c r="AN415" s="14">
        <f t="shared" si="11"/>
        <v>22.92510121</v>
      </c>
      <c r="AO415" s="14">
        <f t="shared" si="12"/>
        <v>271800</v>
      </c>
      <c r="AP415" s="15">
        <f t="shared" si="13"/>
        <v>236232</v>
      </c>
      <c r="AQ415" s="16">
        <f t="shared" si="14"/>
        <v>10304.51285</v>
      </c>
      <c r="AR415" s="11">
        <f t="shared" si="15"/>
        <v>1</v>
      </c>
    </row>
    <row r="416">
      <c r="A416" s="1" t="s">
        <v>44</v>
      </c>
      <c r="B416" s="1" t="s">
        <v>583</v>
      </c>
      <c r="C416" s="1">
        <v>1.24170767729247E14</v>
      </c>
      <c r="D416" s="1" t="s">
        <v>46</v>
      </c>
      <c r="E416" s="1" t="s">
        <v>47</v>
      </c>
      <c r="F416" s="1" t="s">
        <v>584</v>
      </c>
      <c r="G416" s="1">
        <v>43560.0</v>
      </c>
      <c r="H416" s="1">
        <v>43804.0</v>
      </c>
      <c r="I416" s="1">
        <v>3.0</v>
      </c>
      <c r="J416" s="1" t="s">
        <v>49</v>
      </c>
      <c r="K416" s="1">
        <v>201944.0</v>
      </c>
      <c r="L416" s="2">
        <v>43766.0</v>
      </c>
      <c r="M416" s="2">
        <v>43772.0</v>
      </c>
      <c r="N416" s="2">
        <v>43766.0</v>
      </c>
      <c r="O416" s="2">
        <v>43772.0</v>
      </c>
      <c r="P416" s="1">
        <v>1.0</v>
      </c>
      <c r="Q416" s="1">
        <v>6613.0</v>
      </c>
      <c r="R416" s="10">
        <f t="shared" si="1"/>
        <v>0.04752220529</v>
      </c>
      <c r="S416" s="11">
        <f t="shared" si="2"/>
        <v>4.799742735</v>
      </c>
      <c r="T416" s="1">
        <v>6.25</v>
      </c>
      <c r="U416" s="1">
        <v>0.0</v>
      </c>
      <c r="V416" s="1">
        <v>0.0</v>
      </c>
      <c r="W416" s="1">
        <v>139156.0</v>
      </c>
      <c r="X416" s="1">
        <v>1238.4</v>
      </c>
      <c r="Y416" s="1">
        <v>101.0</v>
      </c>
      <c r="Z416" s="1">
        <v>5101.99</v>
      </c>
      <c r="AA416" s="1">
        <v>101.0</v>
      </c>
      <c r="AB416" s="1">
        <v>101.0</v>
      </c>
      <c r="AC416" s="1">
        <v>5101.99</v>
      </c>
      <c r="AD416" s="1">
        <v>5101.99</v>
      </c>
      <c r="AE416" s="1" t="s">
        <v>50</v>
      </c>
      <c r="AF416" s="11">
        <f t="shared" si="3"/>
        <v>0.0007258041335</v>
      </c>
      <c r="AG416" s="11">
        <f t="shared" si="4"/>
        <v>0</v>
      </c>
      <c r="AH416" s="10">
        <f t="shared" si="5"/>
        <v>0</v>
      </c>
      <c r="AI416" s="12">
        <f t="shared" si="6"/>
        <v>1</v>
      </c>
      <c r="AJ416" s="11">
        <f t="shared" si="7"/>
        <v>0.00007219399694</v>
      </c>
      <c r="AK416" s="11">
        <f t="shared" si="8"/>
        <v>0</v>
      </c>
      <c r="AL416" s="11">
        <f t="shared" si="9"/>
        <v>-10.05352473</v>
      </c>
      <c r="AM416" s="13">
        <f t="shared" si="10"/>
        <v>0.5</v>
      </c>
      <c r="AN416" s="14">
        <f t="shared" si="11"/>
        <v>2.399871367</v>
      </c>
      <c r="AO416" s="14">
        <f t="shared" si="12"/>
        <v>333956.5</v>
      </c>
      <c r="AP416" s="15">
        <f t="shared" si="13"/>
        <v>333956.5</v>
      </c>
      <c r="AQ416" s="16">
        <f t="shared" si="14"/>
        <v>139156</v>
      </c>
      <c r="AR416" s="11" t="str">
        <f t="shared" si="15"/>
        <v/>
      </c>
    </row>
    <row r="417">
      <c r="A417" s="1" t="s">
        <v>44</v>
      </c>
      <c r="B417" s="1" t="s">
        <v>585</v>
      </c>
      <c r="C417" s="1">
        <v>1.24170767729247E14</v>
      </c>
      <c r="D417" s="1" t="s">
        <v>46</v>
      </c>
      <c r="E417" s="1" t="s">
        <v>47</v>
      </c>
      <c r="F417" s="1" t="s">
        <v>586</v>
      </c>
      <c r="G417" s="1">
        <v>43560.0</v>
      </c>
      <c r="H417" s="1">
        <v>43804.0</v>
      </c>
      <c r="I417" s="1">
        <v>3.0</v>
      </c>
      <c r="J417" s="1" t="s">
        <v>49</v>
      </c>
      <c r="K417" s="1">
        <v>201944.0</v>
      </c>
      <c r="L417" s="2">
        <v>43766.0</v>
      </c>
      <c r="M417" s="2">
        <v>43772.0</v>
      </c>
      <c r="N417" s="2">
        <v>43766.0</v>
      </c>
      <c r="O417" s="2">
        <v>43772.0</v>
      </c>
      <c r="P417" s="1">
        <v>1.0</v>
      </c>
      <c r="Q417" s="1">
        <v>4638.0</v>
      </c>
      <c r="R417" s="10">
        <f t="shared" si="1"/>
        <v>0.1931856048</v>
      </c>
      <c r="S417" s="11">
        <f t="shared" si="2"/>
        <v>1.159113629</v>
      </c>
      <c r="T417" s="1">
        <v>5.98</v>
      </c>
      <c r="U417" s="1">
        <v>0.0</v>
      </c>
      <c r="V417" s="1">
        <v>0.0</v>
      </c>
      <c r="W417" s="1">
        <v>24008.0</v>
      </c>
      <c r="X417" s="1">
        <v>195.89</v>
      </c>
      <c r="Y417" s="1">
        <v>6.0</v>
      </c>
      <c r="Z417" s="1">
        <v>339.98</v>
      </c>
      <c r="AA417" s="1">
        <v>6.0</v>
      </c>
      <c r="AB417" s="1">
        <v>6.0</v>
      </c>
      <c r="AC417" s="1">
        <v>339.98</v>
      </c>
      <c r="AD417" s="1">
        <v>339.98</v>
      </c>
      <c r="AE417" s="1" t="s">
        <v>50</v>
      </c>
      <c r="AF417" s="11">
        <f t="shared" si="3"/>
        <v>0.0002499166944</v>
      </c>
      <c r="AG417" s="11">
        <f t="shared" si="4"/>
        <v>0</v>
      </c>
      <c r="AH417" s="10">
        <f t="shared" si="5"/>
        <v>0</v>
      </c>
      <c r="AI417" s="12">
        <f t="shared" si="6"/>
        <v>1</v>
      </c>
      <c r="AJ417" s="11">
        <f t="shared" si="7"/>
        <v>0.0001020153132</v>
      </c>
      <c r="AK417" s="11">
        <f t="shared" si="8"/>
        <v>0</v>
      </c>
      <c r="AL417" s="11">
        <f t="shared" si="9"/>
        <v>-2.449795884</v>
      </c>
      <c r="AM417" s="13">
        <f t="shared" si="10"/>
        <v>0.5</v>
      </c>
      <c r="AN417" s="14">
        <f t="shared" si="11"/>
        <v>0.5795568144</v>
      </c>
      <c r="AO417" s="14">
        <f t="shared" si="12"/>
        <v>13914</v>
      </c>
      <c r="AP417" s="15">
        <f t="shared" si="13"/>
        <v>13914</v>
      </c>
      <c r="AQ417" s="16">
        <f t="shared" si="14"/>
        <v>24008</v>
      </c>
      <c r="AR417" s="11" t="str">
        <f t="shared" si="15"/>
        <v/>
      </c>
    </row>
    <row r="418">
      <c r="A418" s="1" t="s">
        <v>44</v>
      </c>
      <c r="B418" s="1" t="s">
        <v>587</v>
      </c>
      <c r="C418" s="1">
        <v>1.24170767729247E14</v>
      </c>
      <c r="D418" s="1" t="s">
        <v>46</v>
      </c>
      <c r="E418" s="1" t="s">
        <v>47</v>
      </c>
      <c r="F418" s="1" t="s">
        <v>545</v>
      </c>
      <c r="G418" s="1">
        <v>43560.0</v>
      </c>
      <c r="H418" s="1">
        <v>43804.0</v>
      </c>
      <c r="I418" s="1">
        <v>3.0</v>
      </c>
      <c r="J418" s="1" t="s">
        <v>49</v>
      </c>
      <c r="K418" s="1">
        <v>201944.0</v>
      </c>
      <c r="L418" s="2">
        <v>43766.0</v>
      </c>
      <c r="M418" s="2">
        <v>43772.0</v>
      </c>
      <c r="N418" s="2">
        <v>43766.0</v>
      </c>
      <c r="O418" s="2">
        <v>43772.0</v>
      </c>
      <c r="P418" s="1">
        <v>1.0</v>
      </c>
      <c r="Q418" s="1">
        <v>134851.0</v>
      </c>
      <c r="R418" s="10">
        <f t="shared" si="1"/>
        <v>88.65943458</v>
      </c>
      <c r="S418" s="11">
        <f t="shared" si="2"/>
        <v>3989.674556</v>
      </c>
      <c r="T418" s="1">
        <v>50.7024999999999</v>
      </c>
      <c r="U418" s="1">
        <v>6.5</v>
      </c>
      <c r="V418" s="1">
        <v>407.875</v>
      </c>
      <c r="W418" s="1">
        <v>1521.0</v>
      </c>
      <c r="X418" s="1">
        <v>313.31</v>
      </c>
      <c r="Y418" s="1">
        <v>45.0</v>
      </c>
      <c r="Z418" s="1">
        <v>2661.94</v>
      </c>
      <c r="AA418" s="1">
        <v>45.0</v>
      </c>
      <c r="AB418" s="1">
        <v>44.92668574944</v>
      </c>
      <c r="AC418" s="1">
        <v>2661.94</v>
      </c>
      <c r="AD418" s="1">
        <v>2657.60315253031</v>
      </c>
      <c r="AE418" s="1" t="s">
        <v>50</v>
      </c>
      <c r="AF418" s="11">
        <f t="shared" si="3"/>
        <v>0.02958579882</v>
      </c>
      <c r="AG418" s="11">
        <f t="shared" si="4"/>
        <v>0.00004820134815</v>
      </c>
      <c r="AH418" s="10">
        <f t="shared" si="5"/>
        <v>0.07331425054</v>
      </c>
      <c r="AI418" s="12">
        <f t="shared" si="6"/>
        <v>0.9983707944</v>
      </c>
      <c r="AJ418" s="11">
        <f t="shared" si="7"/>
        <v>0.004344658189</v>
      </c>
      <c r="AK418" s="11">
        <f t="shared" si="8"/>
        <v>0.00001890566856</v>
      </c>
      <c r="AL418" s="11">
        <f t="shared" si="9"/>
        <v>-6.798536624</v>
      </c>
      <c r="AM418" s="13">
        <f t="shared" si="10"/>
        <v>0</v>
      </c>
      <c r="AN418" s="14">
        <f t="shared" si="11"/>
        <v>3989.674556</v>
      </c>
      <c r="AO418" s="14">
        <f t="shared" si="12"/>
        <v>6068295</v>
      </c>
      <c r="AP418" s="15">
        <f t="shared" si="13"/>
        <v>6058408.5</v>
      </c>
      <c r="AQ418" s="16">
        <f t="shared" si="14"/>
        <v>1518.521978</v>
      </c>
      <c r="AR418" s="11">
        <f t="shared" si="15"/>
        <v>1</v>
      </c>
    </row>
    <row r="419">
      <c r="A419" s="1" t="s">
        <v>90</v>
      </c>
      <c r="B419" s="1" t="s">
        <v>588</v>
      </c>
      <c r="C419" s="1">
        <v>1.24170767729247E14</v>
      </c>
      <c r="D419" s="1" t="s">
        <v>46</v>
      </c>
      <c r="E419" s="1" t="s">
        <v>92</v>
      </c>
      <c r="F419" s="1" t="s">
        <v>95</v>
      </c>
      <c r="G419" s="1">
        <v>43560.0</v>
      </c>
      <c r="H419" s="1">
        <v>43804.0</v>
      </c>
      <c r="I419" s="1">
        <v>3.0</v>
      </c>
      <c r="J419" s="1" t="s">
        <v>49</v>
      </c>
      <c r="K419" s="1">
        <v>201944.0</v>
      </c>
      <c r="L419" s="2">
        <v>43766.0</v>
      </c>
      <c r="M419" s="2">
        <v>43772.0</v>
      </c>
      <c r="N419" s="2">
        <v>43766.0</v>
      </c>
      <c r="O419" s="2">
        <v>43772.0</v>
      </c>
      <c r="P419" s="1">
        <v>1.0</v>
      </c>
      <c r="Q419" s="1">
        <v>281016.0</v>
      </c>
      <c r="R419" s="10">
        <f t="shared" si="1"/>
        <v>0.1575654883</v>
      </c>
      <c r="S419" s="11">
        <f t="shared" si="2"/>
        <v>347.5894672</v>
      </c>
      <c r="T419" s="1">
        <v>336.789999999999</v>
      </c>
      <c r="U419" s="1">
        <v>54.0</v>
      </c>
      <c r="V419" s="1">
        <v>3648.67</v>
      </c>
      <c r="W419" s="1">
        <v>1783487.0</v>
      </c>
      <c r="X419" s="1">
        <v>34965.41</v>
      </c>
      <c r="Y419" s="1">
        <v>2206.0</v>
      </c>
      <c r="Z419" s="1">
        <v>130079.62</v>
      </c>
      <c r="AA419" s="1">
        <v>2206.0</v>
      </c>
      <c r="AB419" s="1">
        <v>1863.28535741639</v>
      </c>
      <c r="AC419" s="1">
        <v>130079.62</v>
      </c>
      <c r="AD419" s="1">
        <v>109871.011443467</v>
      </c>
      <c r="AE419" s="1" t="s">
        <v>50</v>
      </c>
      <c r="AF419" s="11">
        <f t="shared" si="3"/>
        <v>0.001236902764</v>
      </c>
      <c r="AG419" s="11">
        <f t="shared" si="4"/>
        <v>0.000192159877</v>
      </c>
      <c r="AH419" s="10">
        <f t="shared" si="5"/>
        <v>342.7146426</v>
      </c>
      <c r="AI419" s="12">
        <f t="shared" si="6"/>
        <v>0.8446443143</v>
      </c>
      <c r="AJ419" s="11">
        <f t="shared" si="7"/>
        <v>0.00002631867673</v>
      </c>
      <c r="AK419" s="11">
        <f t="shared" si="8"/>
        <v>0.00002614713452</v>
      </c>
      <c r="AL419" s="11">
        <f t="shared" si="9"/>
        <v>-28.16084661</v>
      </c>
      <c r="AM419" s="13">
        <f t="shared" si="10"/>
        <v>0</v>
      </c>
      <c r="AN419" s="14">
        <f t="shared" si="11"/>
        <v>347.5894672</v>
      </c>
      <c r="AO419" s="14">
        <f t="shared" si="12"/>
        <v>619921296</v>
      </c>
      <c r="AP419" s="15">
        <f t="shared" si="13"/>
        <v>523612998</v>
      </c>
      <c r="AQ419" s="16">
        <f t="shared" si="14"/>
        <v>1506412.154</v>
      </c>
      <c r="AR419" s="11">
        <f t="shared" si="15"/>
        <v>1</v>
      </c>
    </row>
    <row r="420">
      <c r="A420" s="1" t="s">
        <v>116</v>
      </c>
      <c r="B420" s="1" t="s">
        <v>589</v>
      </c>
      <c r="C420" s="1">
        <v>1.24170767729247E14</v>
      </c>
      <c r="D420" s="1" t="s">
        <v>46</v>
      </c>
      <c r="E420" s="1" t="s">
        <v>118</v>
      </c>
      <c r="F420" s="1" t="s">
        <v>95</v>
      </c>
      <c r="G420" s="1">
        <v>43560.0</v>
      </c>
      <c r="H420" s="1">
        <v>43804.0</v>
      </c>
      <c r="I420" s="1">
        <v>3.0</v>
      </c>
      <c r="J420" s="1" t="s">
        <v>49</v>
      </c>
      <c r="K420" s="1">
        <v>201944.0</v>
      </c>
      <c r="L420" s="2">
        <v>43766.0</v>
      </c>
      <c r="M420" s="2">
        <v>43772.0</v>
      </c>
      <c r="N420" s="2">
        <v>43766.0</v>
      </c>
      <c r="O420" s="2">
        <v>43772.0</v>
      </c>
      <c r="P420" s="1">
        <v>1.0</v>
      </c>
      <c r="Q420" s="1">
        <v>280825.0</v>
      </c>
      <c r="R420" s="10">
        <f t="shared" si="1"/>
        <v>0.1596798726</v>
      </c>
      <c r="S420" s="11">
        <f t="shared" si="2"/>
        <v>344.748845</v>
      </c>
      <c r="T420" s="1">
        <v>331.419999999999</v>
      </c>
      <c r="U420" s="1">
        <v>55.0</v>
      </c>
      <c r="V420" s="1">
        <v>3686.84</v>
      </c>
      <c r="W420" s="1">
        <v>1758675.0</v>
      </c>
      <c r="X420" s="1">
        <v>35762.19</v>
      </c>
      <c r="Y420" s="1">
        <v>2159.0</v>
      </c>
      <c r="Z420" s="1">
        <v>126136.69</v>
      </c>
      <c r="AA420" s="1">
        <v>2159.0</v>
      </c>
      <c r="AB420" s="1">
        <v>1814.56084750046</v>
      </c>
      <c r="AC420" s="1">
        <v>126136.69</v>
      </c>
      <c r="AD420" s="1">
        <v>106013.292777815</v>
      </c>
      <c r="AE420" s="1" t="s">
        <v>50</v>
      </c>
      <c r="AF420" s="11">
        <f t="shared" si="3"/>
        <v>0.001227628755</v>
      </c>
      <c r="AG420" s="11">
        <f t="shared" si="4"/>
        <v>0.0001958515089</v>
      </c>
      <c r="AH420" s="10">
        <f t="shared" si="5"/>
        <v>344.4391525</v>
      </c>
      <c r="AI420" s="12">
        <f t="shared" si="6"/>
        <v>0.8404635699</v>
      </c>
      <c r="AJ420" s="11">
        <f t="shared" si="7"/>
        <v>0.00002640425943</v>
      </c>
      <c r="AK420" s="11">
        <f t="shared" si="8"/>
        <v>0.00002640602587</v>
      </c>
      <c r="AL420" s="11">
        <f t="shared" si="9"/>
        <v>-27.63009829</v>
      </c>
      <c r="AM420" s="13">
        <f t="shared" si="10"/>
        <v>0</v>
      </c>
      <c r="AN420" s="14">
        <f t="shared" si="11"/>
        <v>344.748845</v>
      </c>
      <c r="AO420" s="14">
        <f t="shared" si="12"/>
        <v>606301175</v>
      </c>
      <c r="AP420" s="15">
        <f t="shared" si="13"/>
        <v>509574050</v>
      </c>
      <c r="AQ420" s="16">
        <f t="shared" si="14"/>
        <v>1478102.269</v>
      </c>
      <c r="AR420" s="11">
        <f t="shared" si="15"/>
        <v>1</v>
      </c>
    </row>
    <row r="421">
      <c r="A421" s="1" t="s">
        <v>44</v>
      </c>
      <c r="B421" s="1" t="s">
        <v>590</v>
      </c>
      <c r="C421" s="1">
        <v>1.24170767729247E14</v>
      </c>
      <c r="D421" s="1" t="s">
        <v>46</v>
      </c>
      <c r="E421" s="1" t="s">
        <v>47</v>
      </c>
      <c r="F421" s="1" t="s">
        <v>519</v>
      </c>
      <c r="G421" s="1">
        <v>43560.0</v>
      </c>
      <c r="H421" s="1">
        <v>43804.0</v>
      </c>
      <c r="I421" s="1">
        <v>3.0</v>
      </c>
      <c r="J421" s="1" t="s">
        <v>49</v>
      </c>
      <c r="K421" s="1">
        <v>201944.0</v>
      </c>
      <c r="L421" s="2">
        <v>43766.0</v>
      </c>
      <c r="M421" s="2">
        <v>43772.0</v>
      </c>
      <c r="N421" s="2">
        <v>43766.0</v>
      </c>
      <c r="O421" s="2">
        <v>43772.0</v>
      </c>
      <c r="P421" s="1">
        <v>1.0</v>
      </c>
      <c r="Q421" s="1">
        <v>134851.0</v>
      </c>
      <c r="R421" s="10">
        <f t="shared" si="1"/>
        <v>9.783864181</v>
      </c>
      <c r="S421" s="11">
        <f t="shared" si="2"/>
        <v>1086.008924</v>
      </c>
      <c r="T421" s="1">
        <v>50.7025</v>
      </c>
      <c r="U421" s="1">
        <v>6.5</v>
      </c>
      <c r="V421" s="1">
        <v>407.875</v>
      </c>
      <c r="W421" s="1">
        <v>13783.0</v>
      </c>
      <c r="X421" s="1">
        <v>2610.96</v>
      </c>
      <c r="Y421" s="1">
        <v>111.0</v>
      </c>
      <c r="Z421" s="1">
        <v>5659.01</v>
      </c>
      <c r="AA421" s="1">
        <v>111.0</v>
      </c>
      <c r="AB421" s="1">
        <v>110.335640818317</v>
      </c>
      <c r="AC421" s="1">
        <v>5659.01</v>
      </c>
      <c r="AD421" s="1">
        <v>5625.13959231769</v>
      </c>
      <c r="AE421" s="1" t="s">
        <v>50</v>
      </c>
      <c r="AF421" s="11">
        <f t="shared" si="3"/>
        <v>0.008053399115</v>
      </c>
      <c r="AG421" s="11">
        <f t="shared" si="4"/>
        <v>0.00004820134815</v>
      </c>
      <c r="AH421" s="10">
        <f t="shared" si="5"/>
        <v>0.6643591816</v>
      </c>
      <c r="AI421" s="12">
        <f t="shared" si="6"/>
        <v>0.9940147821</v>
      </c>
      <c r="AJ421" s="11">
        <f t="shared" si="7"/>
        <v>0.0007613106059</v>
      </c>
      <c r="AK421" s="11">
        <f t="shared" si="8"/>
        <v>0.00001890566856</v>
      </c>
      <c r="AL421" s="11">
        <f t="shared" si="9"/>
        <v>-10.51178129</v>
      </c>
      <c r="AM421" s="13">
        <f t="shared" si="10"/>
        <v>0</v>
      </c>
      <c r="AN421" s="14">
        <f t="shared" si="11"/>
        <v>1086.008924</v>
      </c>
      <c r="AO421" s="14">
        <f t="shared" si="12"/>
        <v>14968461</v>
      </c>
      <c r="AP421" s="15">
        <f t="shared" si="13"/>
        <v>14878871.5</v>
      </c>
      <c r="AQ421" s="16">
        <f t="shared" si="14"/>
        <v>13700.50574</v>
      </c>
      <c r="AR421" s="11">
        <f t="shared" si="15"/>
        <v>1</v>
      </c>
    </row>
    <row r="422">
      <c r="A422" s="1" t="s">
        <v>44</v>
      </c>
      <c r="B422" s="1" t="s">
        <v>591</v>
      </c>
      <c r="C422" s="1">
        <v>1.24170767729247E14</v>
      </c>
      <c r="D422" s="1" t="s">
        <v>46</v>
      </c>
      <c r="E422" s="1" t="s">
        <v>47</v>
      </c>
      <c r="F422" s="1" t="s">
        <v>592</v>
      </c>
      <c r="G422" s="1">
        <v>43560.0</v>
      </c>
      <c r="H422" s="1">
        <v>43804.0</v>
      </c>
      <c r="I422" s="1">
        <v>3.0</v>
      </c>
      <c r="J422" s="1" t="s">
        <v>49</v>
      </c>
      <c r="K422" s="1">
        <v>201944.0</v>
      </c>
      <c r="L422" s="2">
        <v>43766.0</v>
      </c>
      <c r="M422" s="2">
        <v>43772.0</v>
      </c>
      <c r="N422" s="2">
        <v>43766.0</v>
      </c>
      <c r="O422" s="2">
        <v>43772.0</v>
      </c>
      <c r="P422" s="1">
        <v>1.0</v>
      </c>
      <c r="Q422" s="1">
        <v>15884.0</v>
      </c>
      <c r="R422" s="10">
        <f t="shared" si="1"/>
        <v>0.04585026787</v>
      </c>
      <c r="S422" s="11">
        <f t="shared" si="2"/>
        <v>5.135230002</v>
      </c>
      <c r="T422" s="1">
        <v>12.53</v>
      </c>
      <c r="U422" s="1">
        <v>0.0</v>
      </c>
      <c r="V422" s="1">
        <v>0.0</v>
      </c>
      <c r="W422" s="1">
        <v>346432.0</v>
      </c>
      <c r="X422" s="1">
        <v>2761.92</v>
      </c>
      <c r="Y422" s="1">
        <v>112.0</v>
      </c>
      <c r="Z422" s="1">
        <v>7955.97</v>
      </c>
      <c r="AA422" s="1">
        <v>112.0</v>
      </c>
      <c r="AB422" s="1">
        <v>112.0</v>
      </c>
      <c r="AC422" s="1">
        <v>7955.97</v>
      </c>
      <c r="AD422" s="1">
        <v>7955.97</v>
      </c>
      <c r="AE422" s="1" t="s">
        <v>50</v>
      </c>
      <c r="AF422" s="11">
        <f t="shared" si="3"/>
        <v>0.0003232957694</v>
      </c>
      <c r="AG422" s="11">
        <f t="shared" si="4"/>
        <v>0</v>
      </c>
      <c r="AH422" s="10">
        <f t="shared" si="5"/>
        <v>0</v>
      </c>
      <c r="AI422" s="12">
        <f t="shared" si="6"/>
        <v>1</v>
      </c>
      <c r="AJ422" s="11">
        <f t="shared" si="7"/>
        <v>0.00003054364027</v>
      </c>
      <c r="AK422" s="11">
        <f t="shared" si="8"/>
        <v>0</v>
      </c>
      <c r="AL422" s="11">
        <f t="shared" si="9"/>
        <v>-10.58471638</v>
      </c>
      <c r="AM422" s="13">
        <f t="shared" si="10"/>
        <v>0.5</v>
      </c>
      <c r="AN422" s="14">
        <f t="shared" si="11"/>
        <v>2.567615001</v>
      </c>
      <c r="AO422" s="14">
        <f t="shared" si="12"/>
        <v>889504</v>
      </c>
      <c r="AP422" s="15">
        <f t="shared" si="13"/>
        <v>889504</v>
      </c>
      <c r="AQ422" s="16">
        <f t="shared" si="14"/>
        <v>346432</v>
      </c>
      <c r="AR422" s="11" t="str">
        <f t="shared" si="15"/>
        <v/>
      </c>
    </row>
    <row r="423">
      <c r="A423" s="1" t="s">
        <v>90</v>
      </c>
      <c r="B423" s="1" t="s">
        <v>593</v>
      </c>
      <c r="C423" s="1">
        <v>1.24170767729247E14</v>
      </c>
      <c r="D423" s="1" t="s">
        <v>46</v>
      </c>
      <c r="E423" s="1" t="s">
        <v>92</v>
      </c>
      <c r="F423" s="1" t="s">
        <v>115</v>
      </c>
      <c r="G423" s="1">
        <v>43560.0</v>
      </c>
      <c r="H423" s="1">
        <v>43804.0</v>
      </c>
      <c r="I423" s="1">
        <v>3.0</v>
      </c>
      <c r="J423" s="1" t="s">
        <v>49</v>
      </c>
      <c r="K423" s="1">
        <v>201944.0</v>
      </c>
      <c r="L423" s="2">
        <v>43766.0</v>
      </c>
      <c r="M423" s="2">
        <v>43772.0</v>
      </c>
      <c r="N423" s="2">
        <v>43766.0</v>
      </c>
      <c r="O423" s="2">
        <v>43772.0</v>
      </c>
      <c r="P423" s="1">
        <v>1.0</v>
      </c>
      <c r="Q423" s="1">
        <v>2534.0</v>
      </c>
      <c r="R423" s="10">
        <f t="shared" si="1"/>
        <v>0.1534362701</v>
      </c>
      <c r="S423" s="11">
        <f t="shared" si="2"/>
        <v>37.43844989</v>
      </c>
      <c r="T423" s="1">
        <v>11.96</v>
      </c>
      <c r="U423" s="1">
        <v>3.0</v>
      </c>
      <c r="V423" s="1">
        <v>210.82</v>
      </c>
      <c r="W423" s="1">
        <v>16515.0</v>
      </c>
      <c r="X423" s="1">
        <v>2694.83</v>
      </c>
      <c r="Y423" s="1">
        <v>244.0</v>
      </c>
      <c r="Z423" s="1">
        <v>11018.99</v>
      </c>
      <c r="AA423" s="1">
        <v>244.0</v>
      </c>
      <c r="AB423" s="1">
        <v>224.447908445096</v>
      </c>
      <c r="AC423" s="1">
        <v>11018.99</v>
      </c>
      <c r="AD423" s="1">
        <v>10136.0215519566</v>
      </c>
      <c r="AE423" s="1" t="s">
        <v>50</v>
      </c>
      <c r="AF423" s="11">
        <f t="shared" si="3"/>
        <v>0.01477444747</v>
      </c>
      <c r="AG423" s="11">
        <f t="shared" si="4"/>
        <v>0.001183898974</v>
      </c>
      <c r="AH423" s="10">
        <f t="shared" si="5"/>
        <v>19.55209155</v>
      </c>
      <c r="AI423" s="12">
        <f t="shared" si="6"/>
        <v>0.9198684772</v>
      </c>
      <c r="AJ423" s="11">
        <f t="shared" si="7"/>
        <v>0.0009388239683</v>
      </c>
      <c r="AK423" s="11">
        <f t="shared" si="8"/>
        <v>0.0006831196596</v>
      </c>
      <c r="AL423" s="11">
        <f t="shared" si="9"/>
        <v>-11.70536946</v>
      </c>
      <c r="AM423" s="13">
        <f t="shared" si="10"/>
        <v>0</v>
      </c>
      <c r="AN423" s="14">
        <f t="shared" si="11"/>
        <v>37.43844989</v>
      </c>
      <c r="AO423" s="14">
        <f t="shared" si="12"/>
        <v>618296</v>
      </c>
      <c r="AP423" s="15">
        <f t="shared" si="13"/>
        <v>568751</v>
      </c>
      <c r="AQ423" s="16">
        <f t="shared" si="14"/>
        <v>15191.6279</v>
      </c>
      <c r="AR423" s="11">
        <f t="shared" si="15"/>
        <v>1</v>
      </c>
    </row>
    <row r="424">
      <c r="A424" s="1" t="s">
        <v>53</v>
      </c>
      <c r="B424" s="1" t="s">
        <v>594</v>
      </c>
      <c r="C424" s="1">
        <v>1.24170767729247E14</v>
      </c>
      <c r="D424" s="1" t="s">
        <v>46</v>
      </c>
      <c r="E424" s="1" t="s">
        <v>55</v>
      </c>
      <c r="F424" s="1" t="s">
        <v>595</v>
      </c>
      <c r="G424" s="1">
        <v>43560.0</v>
      </c>
      <c r="H424" s="1">
        <v>43804.0</v>
      </c>
      <c r="I424" s="1">
        <v>3.0</v>
      </c>
      <c r="J424" s="1" t="s">
        <v>49</v>
      </c>
      <c r="K424" s="1">
        <v>201944.0</v>
      </c>
      <c r="L424" s="2">
        <v>43766.0</v>
      </c>
      <c r="M424" s="2">
        <v>43772.0</v>
      </c>
      <c r="N424" s="2">
        <v>43766.0</v>
      </c>
      <c r="O424" s="2">
        <v>43772.0</v>
      </c>
      <c r="P424" s="1">
        <v>1.0</v>
      </c>
      <c r="Q424" s="1">
        <v>2279.0</v>
      </c>
      <c r="R424" s="10">
        <f t="shared" si="1"/>
        <v>0.04281581123</v>
      </c>
      <c r="S424" s="11">
        <f t="shared" si="2"/>
        <v>13.7438754</v>
      </c>
      <c r="T424" s="1">
        <v>5.67</v>
      </c>
      <c r="U424" s="1">
        <v>1.0</v>
      </c>
      <c r="V424" s="1">
        <v>53.99</v>
      </c>
      <c r="W424" s="1">
        <v>53228.0</v>
      </c>
      <c r="X424" s="1">
        <v>1690.63</v>
      </c>
      <c r="Y424" s="1">
        <v>321.0</v>
      </c>
      <c r="Z424" s="1">
        <v>17170.77</v>
      </c>
      <c r="AA424" s="1">
        <v>321.0</v>
      </c>
      <c r="AB424" s="1">
        <v>297.644142167559</v>
      </c>
      <c r="AC424" s="1">
        <v>17170.77</v>
      </c>
      <c r="AD424" s="1">
        <v>15921.4302398955</v>
      </c>
      <c r="AE424" s="1" t="s">
        <v>50</v>
      </c>
      <c r="AF424" s="11">
        <f t="shared" si="3"/>
        <v>0.006030660555</v>
      </c>
      <c r="AG424" s="11">
        <f t="shared" si="4"/>
        <v>0.0004387889425</v>
      </c>
      <c r="AH424" s="10">
        <f t="shared" si="5"/>
        <v>23.35585783</v>
      </c>
      <c r="AI424" s="12">
        <f t="shared" si="6"/>
        <v>0.9272403183</v>
      </c>
      <c r="AJ424" s="11">
        <f t="shared" si="7"/>
        <v>0.0003355821576</v>
      </c>
      <c r="AK424" s="11">
        <f t="shared" si="8"/>
        <v>0.0004386926641</v>
      </c>
      <c r="AL424" s="11">
        <f t="shared" si="9"/>
        <v>-10.12417943</v>
      </c>
      <c r="AM424" s="13">
        <f t="shared" si="10"/>
        <v>0</v>
      </c>
      <c r="AN424" s="14">
        <f t="shared" si="11"/>
        <v>13.7438754</v>
      </c>
      <c r="AO424" s="14">
        <f t="shared" si="12"/>
        <v>731559</v>
      </c>
      <c r="AP424" s="15">
        <f t="shared" si="13"/>
        <v>678331</v>
      </c>
      <c r="AQ424" s="16">
        <f t="shared" si="14"/>
        <v>49355.14766</v>
      </c>
      <c r="AR424" s="11">
        <f t="shared" si="15"/>
        <v>1</v>
      </c>
    </row>
    <row r="425">
      <c r="A425" s="1" t="s">
        <v>53</v>
      </c>
      <c r="B425" s="1" t="s">
        <v>596</v>
      </c>
      <c r="C425" s="1">
        <v>1.24170767729247E14</v>
      </c>
      <c r="D425" s="1" t="s">
        <v>46</v>
      </c>
      <c r="E425" s="1" t="s">
        <v>55</v>
      </c>
      <c r="F425" s="1" t="s">
        <v>221</v>
      </c>
      <c r="G425" s="1">
        <v>43560.0</v>
      </c>
      <c r="H425" s="1">
        <v>43804.0</v>
      </c>
      <c r="I425" s="1">
        <v>3.0</v>
      </c>
      <c r="J425" s="1" t="s">
        <v>49</v>
      </c>
      <c r="K425" s="1">
        <v>201944.0</v>
      </c>
      <c r="L425" s="2">
        <v>43766.0</v>
      </c>
      <c r="M425" s="2">
        <v>43772.0</v>
      </c>
      <c r="N425" s="2">
        <v>43766.0</v>
      </c>
      <c r="O425" s="2">
        <v>43772.0</v>
      </c>
      <c r="P425" s="1">
        <v>1.0</v>
      </c>
      <c r="Q425" s="1">
        <v>32436.0</v>
      </c>
      <c r="R425" s="10">
        <f t="shared" si="1"/>
        <v>0.1158962522</v>
      </c>
      <c r="S425" s="11">
        <f t="shared" si="2"/>
        <v>12.51679524</v>
      </c>
      <c r="T425" s="1">
        <v>38.6299999999999</v>
      </c>
      <c r="U425" s="1">
        <v>2.0</v>
      </c>
      <c r="V425" s="1">
        <v>103.98</v>
      </c>
      <c r="W425" s="1">
        <v>279871.0</v>
      </c>
      <c r="X425" s="1">
        <v>3396.54999999999</v>
      </c>
      <c r="Y425" s="1">
        <v>108.0</v>
      </c>
      <c r="Z425" s="1">
        <v>6035.63999999999</v>
      </c>
      <c r="AA425" s="1">
        <v>108.0</v>
      </c>
      <c r="AB425" s="1">
        <v>90.743186582856</v>
      </c>
      <c r="AC425" s="1">
        <v>6035.63999999999</v>
      </c>
      <c r="AD425" s="1">
        <v>5071.23339506434</v>
      </c>
      <c r="AE425" s="1" t="s">
        <v>50</v>
      </c>
      <c r="AF425" s="11">
        <f t="shared" si="3"/>
        <v>0.0003858920717</v>
      </c>
      <c r="AG425" s="11">
        <f t="shared" si="4"/>
        <v>0.00006165988408</v>
      </c>
      <c r="AH425" s="10">
        <f t="shared" si="5"/>
        <v>17.25681342</v>
      </c>
      <c r="AI425" s="12">
        <f t="shared" si="6"/>
        <v>0.8402146906</v>
      </c>
      <c r="AJ425" s="11">
        <f t="shared" si="7"/>
        <v>0.00003712531666</v>
      </c>
      <c r="AK425" s="11">
        <f t="shared" si="8"/>
        <v>0.00004359877795</v>
      </c>
      <c r="AL425" s="11">
        <f t="shared" si="9"/>
        <v>-5.662079678</v>
      </c>
      <c r="AM425" s="13">
        <f t="shared" si="10"/>
        <v>0.000000007477467867</v>
      </c>
      <c r="AN425" s="14">
        <f t="shared" si="11"/>
        <v>12.51679524</v>
      </c>
      <c r="AO425" s="14">
        <f t="shared" si="12"/>
        <v>3503088</v>
      </c>
      <c r="AP425" s="15">
        <f t="shared" si="13"/>
        <v>2943346</v>
      </c>
      <c r="AQ425" s="16">
        <f t="shared" si="14"/>
        <v>235151.7257</v>
      </c>
      <c r="AR425" s="11">
        <f t="shared" si="15"/>
        <v>1</v>
      </c>
    </row>
    <row r="426">
      <c r="A426" s="1" t="s">
        <v>44</v>
      </c>
      <c r="B426" s="1" t="s">
        <v>597</v>
      </c>
      <c r="C426" s="1">
        <v>1.24170767729247E14</v>
      </c>
      <c r="D426" s="1" t="s">
        <v>46</v>
      </c>
      <c r="E426" s="1" t="s">
        <v>47</v>
      </c>
      <c r="F426" s="1" t="s">
        <v>381</v>
      </c>
      <c r="G426" s="1">
        <v>43560.0</v>
      </c>
      <c r="H426" s="1">
        <v>43804.0</v>
      </c>
      <c r="I426" s="1">
        <v>3.0</v>
      </c>
      <c r="J426" s="1" t="s">
        <v>49</v>
      </c>
      <c r="K426" s="1">
        <v>201944.0</v>
      </c>
      <c r="L426" s="2">
        <v>43766.0</v>
      </c>
      <c r="M426" s="2">
        <v>43772.0</v>
      </c>
      <c r="N426" s="2">
        <v>43766.0</v>
      </c>
      <c r="O426" s="2">
        <v>43772.0</v>
      </c>
      <c r="P426" s="1">
        <v>1.0</v>
      </c>
      <c r="Q426" s="1">
        <v>879.0</v>
      </c>
      <c r="R426" s="10">
        <f t="shared" si="1"/>
        <v>0.1367029549</v>
      </c>
      <c r="S426" s="11">
        <f t="shared" si="2"/>
        <v>1</v>
      </c>
      <c r="T426" s="1">
        <v>1.17</v>
      </c>
      <c r="U426" s="1">
        <v>0.0</v>
      </c>
      <c r="V426" s="1">
        <v>0.0</v>
      </c>
      <c r="W426" s="1">
        <v>6430.0</v>
      </c>
      <c r="X426" s="1">
        <v>42.4899999999999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 t="s">
        <v>50</v>
      </c>
      <c r="AF426" s="11">
        <f t="shared" si="3"/>
        <v>0</v>
      </c>
      <c r="AG426" s="11">
        <f t="shared" si="4"/>
        <v>0</v>
      </c>
      <c r="AH426" s="10">
        <f t="shared" si="5"/>
        <v>0</v>
      </c>
      <c r="AI426" s="12">
        <f t="shared" si="6"/>
        <v>0</v>
      </c>
      <c r="AJ426" s="11">
        <f t="shared" si="7"/>
        <v>0</v>
      </c>
      <c r="AK426" s="11">
        <f t="shared" si="8"/>
        <v>0</v>
      </c>
      <c r="AL426" s="11" t="str">
        <f t="shared" si="9"/>
        <v>#DIV/0!</v>
      </c>
      <c r="AM426" s="13">
        <f t="shared" si="10"/>
        <v>0.5</v>
      </c>
      <c r="AN426" s="14">
        <f t="shared" si="11"/>
        <v>0.5</v>
      </c>
      <c r="AO426" s="14">
        <f t="shared" si="12"/>
        <v>3215</v>
      </c>
      <c r="AP426" s="15">
        <f t="shared" si="13"/>
        <v>0</v>
      </c>
      <c r="AQ426" s="16">
        <f t="shared" si="14"/>
        <v>0</v>
      </c>
      <c r="AR426" s="11" t="str">
        <f t="shared" si="15"/>
        <v/>
      </c>
    </row>
    <row r="427">
      <c r="A427" s="1" t="s">
        <v>90</v>
      </c>
      <c r="B427" s="1" t="s">
        <v>598</v>
      </c>
      <c r="C427" s="1">
        <v>1.24170767729247E14</v>
      </c>
      <c r="D427" s="1" t="s">
        <v>46</v>
      </c>
      <c r="E427" s="1" t="s">
        <v>92</v>
      </c>
      <c r="F427" s="1" t="s">
        <v>93</v>
      </c>
      <c r="G427" s="1">
        <v>43560.0</v>
      </c>
      <c r="H427" s="1">
        <v>43804.0</v>
      </c>
      <c r="I427" s="1">
        <v>3.0</v>
      </c>
      <c r="J427" s="1" t="s">
        <v>49</v>
      </c>
      <c r="K427" s="1">
        <v>201944.0</v>
      </c>
      <c r="L427" s="2">
        <v>43766.0</v>
      </c>
      <c r="M427" s="2">
        <v>43772.0</v>
      </c>
      <c r="N427" s="2">
        <v>43766.0</v>
      </c>
      <c r="O427" s="2">
        <v>43772.0</v>
      </c>
      <c r="P427" s="1">
        <v>1.0</v>
      </c>
      <c r="Q427" s="1">
        <v>5914.0</v>
      </c>
      <c r="R427" s="10">
        <f t="shared" si="1"/>
        <v>0.1438544428</v>
      </c>
      <c r="S427" s="11">
        <f t="shared" si="2"/>
        <v>18.1256598</v>
      </c>
      <c r="T427" s="1">
        <v>13.33</v>
      </c>
      <c r="U427" s="1">
        <v>15.0</v>
      </c>
      <c r="V427" s="1">
        <v>612.87</v>
      </c>
      <c r="W427" s="1">
        <v>41111.0</v>
      </c>
      <c r="X427" s="1">
        <v>1152.01</v>
      </c>
      <c r="Y427" s="1">
        <v>126.0</v>
      </c>
      <c r="Z427" s="1">
        <v>5395.99</v>
      </c>
      <c r="AA427" s="1">
        <v>126.0</v>
      </c>
      <c r="AB427" s="1">
        <v>21.72793371651</v>
      </c>
      <c r="AC427" s="1">
        <v>5395.99</v>
      </c>
      <c r="AD427" s="1">
        <v>930.505659166276</v>
      </c>
      <c r="AE427" s="1" t="s">
        <v>50</v>
      </c>
      <c r="AF427" s="11">
        <f t="shared" si="3"/>
        <v>0.003064873148</v>
      </c>
      <c r="AG427" s="11">
        <f t="shared" si="4"/>
        <v>0.002536354413</v>
      </c>
      <c r="AH427" s="10">
        <f t="shared" si="5"/>
        <v>104.2720663</v>
      </c>
      <c r="AI427" s="12">
        <f t="shared" si="6"/>
        <v>0.1724439184</v>
      </c>
      <c r="AJ427" s="11">
        <f t="shared" si="7"/>
        <v>0.0002726218628</v>
      </c>
      <c r="AK427" s="11">
        <f t="shared" si="8"/>
        <v>0.0006540528574</v>
      </c>
      <c r="AL427" s="11">
        <f t="shared" si="9"/>
        <v>-0.745867861</v>
      </c>
      <c r="AM427" s="13">
        <f t="shared" si="10"/>
        <v>0.2278736207</v>
      </c>
      <c r="AN427" s="14">
        <f t="shared" si="11"/>
        <v>13.95675805</v>
      </c>
      <c r="AO427" s="14">
        <f t="shared" si="12"/>
        <v>573776.28</v>
      </c>
      <c r="AP427" s="15">
        <f t="shared" si="13"/>
        <v>98944.23</v>
      </c>
      <c r="AQ427" s="16">
        <f t="shared" si="14"/>
        <v>7089.341929</v>
      </c>
      <c r="AR427" s="11">
        <f t="shared" si="15"/>
        <v>0.77</v>
      </c>
    </row>
    <row r="428">
      <c r="A428" s="1" t="s">
        <v>116</v>
      </c>
      <c r="B428" s="1" t="s">
        <v>599</v>
      </c>
      <c r="C428" s="1">
        <v>1.24170767729247E14</v>
      </c>
      <c r="D428" s="1" t="s">
        <v>46</v>
      </c>
      <c r="E428" s="1" t="s">
        <v>118</v>
      </c>
      <c r="F428" s="1" t="s">
        <v>358</v>
      </c>
      <c r="G428" s="1">
        <v>43560.0</v>
      </c>
      <c r="H428" s="1">
        <v>43804.0</v>
      </c>
      <c r="I428" s="1">
        <v>3.0</v>
      </c>
      <c r="J428" s="1" t="s">
        <v>49</v>
      </c>
      <c r="K428" s="1">
        <v>201944.0</v>
      </c>
      <c r="L428" s="2">
        <v>43766.0</v>
      </c>
      <c r="M428" s="2">
        <v>43772.0</v>
      </c>
      <c r="N428" s="2">
        <v>43766.0</v>
      </c>
      <c r="O428" s="2">
        <v>43772.0</v>
      </c>
      <c r="P428" s="1">
        <v>1.0</v>
      </c>
      <c r="Q428" s="1">
        <v>7593.0</v>
      </c>
      <c r="R428" s="10">
        <f t="shared" si="1"/>
        <v>0.07344960678</v>
      </c>
      <c r="S428" s="11">
        <f t="shared" si="2"/>
        <v>30.62848603</v>
      </c>
      <c r="T428" s="1">
        <v>30.66</v>
      </c>
      <c r="U428" s="1">
        <v>17.0</v>
      </c>
      <c r="V428" s="1">
        <v>785.52</v>
      </c>
      <c r="W428" s="1">
        <v>103377.0</v>
      </c>
      <c r="X428" s="1">
        <v>3050.06</v>
      </c>
      <c r="Y428" s="1">
        <v>417.0</v>
      </c>
      <c r="Z428" s="1">
        <v>20357.91</v>
      </c>
      <c r="AA428" s="1">
        <v>417.0</v>
      </c>
      <c r="AB428" s="1">
        <v>185.548794942567</v>
      </c>
      <c r="AC428" s="1">
        <v>20357.91</v>
      </c>
      <c r="AD428" s="1">
        <v>9058.47882026195</v>
      </c>
      <c r="AE428" s="1" t="s">
        <v>50</v>
      </c>
      <c r="AF428" s="11">
        <f t="shared" si="3"/>
        <v>0.004033779274</v>
      </c>
      <c r="AG428" s="11">
        <f t="shared" si="4"/>
        <v>0.002238904254</v>
      </c>
      <c r="AH428" s="10">
        <f t="shared" si="5"/>
        <v>231.4512051</v>
      </c>
      <c r="AI428" s="12">
        <f t="shared" si="6"/>
        <v>0.444961139</v>
      </c>
      <c r="AJ428" s="11">
        <f t="shared" si="7"/>
        <v>0.000197136212</v>
      </c>
      <c r="AK428" s="11">
        <f t="shared" si="8"/>
        <v>0.0005424058238</v>
      </c>
      <c r="AL428" s="11">
        <f t="shared" si="9"/>
        <v>-3.110058547</v>
      </c>
      <c r="AM428" s="13">
        <f t="shared" si="10"/>
        <v>0.0009352513208</v>
      </c>
      <c r="AN428" s="14">
        <f t="shared" si="11"/>
        <v>30.62848603</v>
      </c>
      <c r="AO428" s="14">
        <f t="shared" si="12"/>
        <v>3166281</v>
      </c>
      <c r="AP428" s="15">
        <f t="shared" si="13"/>
        <v>1408872</v>
      </c>
      <c r="AQ428" s="16">
        <f t="shared" si="14"/>
        <v>45998.74766</v>
      </c>
      <c r="AR428" s="11">
        <f t="shared" si="15"/>
        <v>1</v>
      </c>
    </row>
    <row r="429">
      <c r="A429" s="1" t="s">
        <v>53</v>
      </c>
      <c r="B429" s="1" t="s">
        <v>600</v>
      </c>
      <c r="C429" s="1">
        <v>1.24170767729247E14</v>
      </c>
      <c r="D429" s="1" t="s">
        <v>46</v>
      </c>
      <c r="E429" s="1" t="s">
        <v>55</v>
      </c>
      <c r="F429" s="1" t="s">
        <v>389</v>
      </c>
      <c r="G429" s="1">
        <v>43560.0</v>
      </c>
      <c r="H429" s="1">
        <v>43804.0</v>
      </c>
      <c r="I429" s="1">
        <v>3.0</v>
      </c>
      <c r="J429" s="1" t="s">
        <v>49</v>
      </c>
      <c r="K429" s="1">
        <v>201944.0</v>
      </c>
      <c r="L429" s="2">
        <v>43766.0</v>
      </c>
      <c r="M429" s="2">
        <v>43772.0</v>
      </c>
      <c r="N429" s="2">
        <v>43766.0</v>
      </c>
      <c r="O429" s="2">
        <v>43772.0</v>
      </c>
      <c r="P429" s="1">
        <v>1.0</v>
      </c>
      <c r="Q429" s="1">
        <v>1007.0</v>
      </c>
      <c r="R429" s="10">
        <f t="shared" si="1"/>
        <v>0.05437365011</v>
      </c>
      <c r="S429" s="11">
        <f t="shared" si="2"/>
        <v>5.05674946</v>
      </c>
      <c r="T429" s="1">
        <v>5.19</v>
      </c>
      <c r="U429" s="1">
        <v>0.0</v>
      </c>
      <c r="V429" s="1">
        <v>0.0</v>
      </c>
      <c r="W429" s="1">
        <v>18520.0</v>
      </c>
      <c r="X429" s="1">
        <v>2436.75</v>
      </c>
      <c r="Y429" s="1">
        <v>93.0</v>
      </c>
      <c r="Z429" s="1">
        <v>7716.52</v>
      </c>
      <c r="AA429" s="1">
        <v>93.0</v>
      </c>
      <c r="AB429" s="1">
        <v>93.0</v>
      </c>
      <c r="AC429" s="1">
        <v>7716.52</v>
      </c>
      <c r="AD429" s="1">
        <v>7716.52</v>
      </c>
      <c r="AE429" s="1" t="s">
        <v>50</v>
      </c>
      <c r="AF429" s="11">
        <f t="shared" si="3"/>
        <v>0.005021598272</v>
      </c>
      <c r="AG429" s="11">
        <f t="shared" si="4"/>
        <v>0</v>
      </c>
      <c r="AH429" s="10">
        <f t="shared" si="5"/>
        <v>0</v>
      </c>
      <c r="AI429" s="12">
        <f t="shared" si="6"/>
        <v>1</v>
      </c>
      <c r="AJ429" s="11">
        <f t="shared" si="7"/>
        <v>0.0005194064264</v>
      </c>
      <c r="AK429" s="11">
        <f t="shared" si="8"/>
        <v>0</v>
      </c>
      <c r="AL429" s="11">
        <f t="shared" si="9"/>
        <v>-9.667955606</v>
      </c>
      <c r="AM429" s="13">
        <f t="shared" si="10"/>
        <v>0.5</v>
      </c>
      <c r="AN429" s="14">
        <f t="shared" si="11"/>
        <v>2.52837473</v>
      </c>
      <c r="AO429" s="14">
        <f t="shared" si="12"/>
        <v>46825.5</v>
      </c>
      <c r="AP429" s="15">
        <f t="shared" si="13"/>
        <v>46825.5</v>
      </c>
      <c r="AQ429" s="16">
        <f t="shared" si="14"/>
        <v>18520</v>
      </c>
      <c r="AR429" s="11" t="str">
        <f t="shared" si="15"/>
        <v/>
      </c>
    </row>
    <row r="430">
      <c r="A430" s="1" t="s">
        <v>44</v>
      </c>
      <c r="B430" s="1" t="s">
        <v>601</v>
      </c>
      <c r="C430" s="1">
        <v>1.24170767729247E14</v>
      </c>
      <c r="D430" s="1" t="s">
        <v>46</v>
      </c>
      <c r="E430" s="1" t="s">
        <v>47</v>
      </c>
      <c r="F430" s="1" t="s">
        <v>109</v>
      </c>
      <c r="G430" s="1">
        <v>43560.0</v>
      </c>
      <c r="H430" s="1">
        <v>43804.0</v>
      </c>
      <c r="I430" s="1">
        <v>3.0</v>
      </c>
      <c r="J430" s="1" t="s">
        <v>49</v>
      </c>
      <c r="K430" s="1">
        <v>201944.0</v>
      </c>
      <c r="L430" s="2">
        <v>43766.0</v>
      </c>
      <c r="M430" s="2">
        <v>43772.0</v>
      </c>
      <c r="N430" s="2">
        <v>43766.0</v>
      </c>
      <c r="O430" s="2">
        <v>43772.0</v>
      </c>
      <c r="P430" s="1">
        <v>1.0</v>
      </c>
      <c r="Q430" s="1">
        <v>5914.0</v>
      </c>
      <c r="R430" s="10">
        <f t="shared" si="1"/>
        <v>0.2760971055</v>
      </c>
      <c r="S430" s="11">
        <f t="shared" si="2"/>
        <v>8.835107376</v>
      </c>
      <c r="T430" s="1">
        <v>0.54</v>
      </c>
      <c r="U430" s="1">
        <v>0.0</v>
      </c>
      <c r="V430" s="1">
        <v>0.0</v>
      </c>
      <c r="W430" s="1">
        <v>21420.0</v>
      </c>
      <c r="X430" s="1">
        <v>208.39</v>
      </c>
      <c r="Y430" s="1">
        <v>32.0</v>
      </c>
      <c r="Z430" s="1">
        <v>1432.84</v>
      </c>
      <c r="AA430" s="1">
        <v>32.0</v>
      </c>
      <c r="AB430" s="1">
        <v>32.0</v>
      </c>
      <c r="AC430" s="1">
        <v>1432.84</v>
      </c>
      <c r="AD430" s="1">
        <v>1432.84</v>
      </c>
      <c r="AE430" s="1" t="s">
        <v>50</v>
      </c>
      <c r="AF430" s="11">
        <f t="shared" si="3"/>
        <v>0.001493930906</v>
      </c>
      <c r="AG430" s="11">
        <f t="shared" si="4"/>
        <v>0</v>
      </c>
      <c r="AH430" s="10">
        <f t="shared" si="5"/>
        <v>0</v>
      </c>
      <c r="AI430" s="12">
        <f t="shared" si="6"/>
        <v>1</v>
      </c>
      <c r="AJ430" s="11">
        <f t="shared" si="7"/>
        <v>0.0002638948271</v>
      </c>
      <c r="AK430" s="11">
        <f t="shared" si="8"/>
        <v>0</v>
      </c>
      <c r="AL430" s="11">
        <f t="shared" si="9"/>
        <v>-5.661084465</v>
      </c>
      <c r="AM430" s="13">
        <f t="shared" si="10"/>
        <v>0.5</v>
      </c>
      <c r="AN430" s="14">
        <f t="shared" si="11"/>
        <v>4.417553688</v>
      </c>
      <c r="AO430" s="14">
        <f t="shared" si="12"/>
        <v>94624</v>
      </c>
      <c r="AP430" s="15">
        <f t="shared" si="13"/>
        <v>94624</v>
      </c>
      <c r="AQ430" s="16">
        <f t="shared" si="14"/>
        <v>21420</v>
      </c>
      <c r="AR430" s="11" t="str">
        <f t="shared" si="15"/>
        <v/>
      </c>
    </row>
    <row r="431">
      <c r="A431" s="1" t="s">
        <v>53</v>
      </c>
      <c r="B431" s="1" t="s">
        <v>602</v>
      </c>
      <c r="C431" s="1">
        <v>1.24170767729247E14</v>
      </c>
      <c r="D431" s="1" t="s">
        <v>46</v>
      </c>
      <c r="E431" s="1" t="s">
        <v>55</v>
      </c>
      <c r="F431" s="1" t="s">
        <v>603</v>
      </c>
      <c r="G431" s="1">
        <v>43560.0</v>
      </c>
      <c r="H431" s="1">
        <v>43804.0</v>
      </c>
      <c r="I431" s="1">
        <v>3.0</v>
      </c>
      <c r="J431" s="1" t="s">
        <v>49</v>
      </c>
      <c r="K431" s="1">
        <v>201944.0</v>
      </c>
      <c r="L431" s="2">
        <v>43766.0</v>
      </c>
      <c r="M431" s="2">
        <v>43772.0</v>
      </c>
      <c r="N431" s="2">
        <v>43766.0</v>
      </c>
      <c r="O431" s="2">
        <v>43772.0</v>
      </c>
      <c r="P431" s="1">
        <v>1.0</v>
      </c>
      <c r="Q431" s="1">
        <v>27344.0</v>
      </c>
      <c r="R431" s="10">
        <f t="shared" si="1"/>
        <v>0.03640095901</v>
      </c>
      <c r="S431" s="11">
        <f t="shared" si="2"/>
        <v>16.12562484</v>
      </c>
      <c r="T431" s="1">
        <v>24.89</v>
      </c>
      <c r="U431" s="1">
        <v>1.0</v>
      </c>
      <c r="V431" s="1">
        <v>16.99</v>
      </c>
      <c r="W431" s="1">
        <v>751189.0</v>
      </c>
      <c r="X431" s="1">
        <v>7012.19</v>
      </c>
      <c r="Y431" s="1">
        <v>443.0</v>
      </c>
      <c r="Z431" s="1">
        <v>26069.67</v>
      </c>
      <c r="AA431" s="1">
        <v>443.0</v>
      </c>
      <c r="AB431" s="1">
        <v>415.528196313704</v>
      </c>
      <c r="AC431" s="1">
        <v>26069.67</v>
      </c>
      <c r="AD431" s="1">
        <v>24453.0089245902</v>
      </c>
      <c r="AE431" s="1" t="s">
        <v>50</v>
      </c>
      <c r="AF431" s="11">
        <f t="shared" si="3"/>
        <v>0.0005897317453</v>
      </c>
      <c r="AG431" s="11">
        <f t="shared" si="4"/>
        <v>0.00003657109421</v>
      </c>
      <c r="AH431" s="10">
        <f t="shared" si="5"/>
        <v>27.47180369</v>
      </c>
      <c r="AI431" s="12">
        <f t="shared" si="6"/>
        <v>0.9379868991</v>
      </c>
      <c r="AJ431" s="11">
        <f t="shared" si="7"/>
        <v>0.00002801073772</v>
      </c>
      <c r="AK431" s="11">
        <f t="shared" si="8"/>
        <v>0.00003657042548</v>
      </c>
      <c r="AL431" s="11">
        <f t="shared" si="9"/>
        <v>-12.00822593</v>
      </c>
      <c r="AM431" s="13">
        <f t="shared" si="10"/>
        <v>0</v>
      </c>
      <c r="AN431" s="14">
        <f t="shared" si="11"/>
        <v>16.12562484</v>
      </c>
      <c r="AO431" s="14">
        <f t="shared" si="12"/>
        <v>12113392</v>
      </c>
      <c r="AP431" s="15">
        <f t="shared" si="13"/>
        <v>11362203</v>
      </c>
      <c r="AQ431" s="16">
        <f t="shared" si="14"/>
        <v>704605.4408</v>
      </c>
      <c r="AR431" s="11">
        <f t="shared" si="15"/>
        <v>1</v>
      </c>
    </row>
    <row r="432">
      <c r="A432" s="1" t="s">
        <v>53</v>
      </c>
      <c r="B432" s="1" t="s">
        <v>604</v>
      </c>
      <c r="C432" s="1">
        <v>1.24170767729247E14</v>
      </c>
      <c r="D432" s="1" t="s">
        <v>46</v>
      </c>
      <c r="E432" s="1" t="s">
        <v>55</v>
      </c>
      <c r="F432" s="1" t="s">
        <v>605</v>
      </c>
      <c r="G432" s="1">
        <v>43560.0</v>
      </c>
      <c r="H432" s="1">
        <v>43804.0</v>
      </c>
      <c r="I432" s="1">
        <v>3.0</v>
      </c>
      <c r="J432" s="1" t="s">
        <v>49</v>
      </c>
      <c r="K432" s="1">
        <v>201944.0</v>
      </c>
      <c r="L432" s="2">
        <v>43766.0</v>
      </c>
      <c r="M432" s="2">
        <v>43772.0</v>
      </c>
      <c r="N432" s="2">
        <v>43766.0</v>
      </c>
      <c r="O432" s="2">
        <v>43772.0</v>
      </c>
      <c r="P432" s="1">
        <v>1.0</v>
      </c>
      <c r="Q432" s="1">
        <v>42552.0</v>
      </c>
      <c r="R432" s="10">
        <f t="shared" si="1"/>
        <v>0.07505926846</v>
      </c>
      <c r="S432" s="11">
        <f t="shared" si="2"/>
        <v>12.68501637</v>
      </c>
      <c r="T432" s="1">
        <v>40.91</v>
      </c>
      <c r="U432" s="1">
        <v>1.0</v>
      </c>
      <c r="V432" s="1">
        <v>33.0</v>
      </c>
      <c r="W432" s="1">
        <v>566912.0</v>
      </c>
      <c r="X432" s="1">
        <v>4525.32</v>
      </c>
      <c r="Y432" s="1">
        <v>169.0</v>
      </c>
      <c r="Z432" s="1">
        <v>12613.15</v>
      </c>
      <c r="AA432" s="1">
        <v>169.0</v>
      </c>
      <c r="AB432" s="1">
        <v>155.677194961548</v>
      </c>
      <c r="AC432" s="1">
        <v>12613.15</v>
      </c>
      <c r="AD432" s="1">
        <v>11618.8154534275</v>
      </c>
      <c r="AE432" s="1" t="s">
        <v>50</v>
      </c>
      <c r="AF432" s="11">
        <f t="shared" si="3"/>
        <v>0.0002981062317</v>
      </c>
      <c r="AG432" s="11">
        <f t="shared" si="4"/>
        <v>0.00002350065802</v>
      </c>
      <c r="AH432" s="10">
        <f t="shared" si="5"/>
        <v>13.32280504</v>
      </c>
      <c r="AI432" s="12">
        <f t="shared" si="6"/>
        <v>0.9211668341</v>
      </c>
      <c r="AJ432" s="11">
        <f t="shared" si="7"/>
        <v>0.00002292783036</v>
      </c>
      <c r="AK432" s="11">
        <f t="shared" si="8"/>
        <v>0.00002350038188</v>
      </c>
      <c r="AL432" s="11">
        <f t="shared" si="9"/>
        <v>-8.363910249</v>
      </c>
      <c r="AM432" s="13">
        <f t="shared" si="10"/>
        <v>0</v>
      </c>
      <c r="AN432" s="14">
        <f t="shared" si="11"/>
        <v>12.68501637</v>
      </c>
      <c r="AO432" s="14">
        <f t="shared" si="12"/>
        <v>7191288</v>
      </c>
      <c r="AP432" s="15">
        <f t="shared" si="13"/>
        <v>6624376</v>
      </c>
      <c r="AQ432" s="16">
        <f t="shared" si="14"/>
        <v>522220.5322</v>
      </c>
      <c r="AR432" s="11">
        <f t="shared" si="15"/>
        <v>1</v>
      </c>
    </row>
    <row r="433">
      <c r="A433" s="1" t="s">
        <v>44</v>
      </c>
      <c r="B433" s="1" t="s">
        <v>606</v>
      </c>
      <c r="C433" s="1">
        <v>1.24170767729247E14</v>
      </c>
      <c r="D433" s="1" t="s">
        <v>46</v>
      </c>
      <c r="E433" s="1" t="s">
        <v>47</v>
      </c>
      <c r="F433" s="1" t="s">
        <v>521</v>
      </c>
      <c r="G433" s="1">
        <v>43560.0</v>
      </c>
      <c r="H433" s="1">
        <v>43804.0</v>
      </c>
      <c r="I433" s="1">
        <v>3.0</v>
      </c>
      <c r="J433" s="1" t="s">
        <v>49</v>
      </c>
      <c r="K433" s="1">
        <v>201944.0</v>
      </c>
      <c r="L433" s="2">
        <v>43766.0</v>
      </c>
      <c r="M433" s="2">
        <v>43772.0</v>
      </c>
      <c r="N433" s="2">
        <v>43766.0</v>
      </c>
      <c r="O433" s="2">
        <v>43772.0</v>
      </c>
      <c r="P433" s="1">
        <v>1.0</v>
      </c>
      <c r="Q433" s="1">
        <v>134851.0</v>
      </c>
      <c r="R433" s="10">
        <f t="shared" si="1"/>
        <v>1.337382974</v>
      </c>
      <c r="S433" s="11">
        <f t="shared" si="2"/>
        <v>37.44672326</v>
      </c>
      <c r="T433" s="1">
        <v>3.2575</v>
      </c>
      <c r="U433" s="1">
        <v>0.5</v>
      </c>
      <c r="V433" s="1">
        <v>72.545</v>
      </c>
      <c r="W433" s="1">
        <v>100832.0</v>
      </c>
      <c r="X433" s="1">
        <v>364.24</v>
      </c>
      <c r="Y433" s="1">
        <v>28.0</v>
      </c>
      <c r="Z433" s="1">
        <v>1535.39</v>
      </c>
      <c r="AA433" s="1">
        <v>28.0</v>
      </c>
      <c r="AB433" s="1">
        <v>27.6261355125</v>
      </c>
      <c r="AC433" s="1">
        <v>1535.39</v>
      </c>
      <c r="AD433" s="1">
        <v>1514.8890073049</v>
      </c>
      <c r="AE433" s="1" t="s">
        <v>50</v>
      </c>
      <c r="AF433" s="11">
        <f t="shared" si="3"/>
        <v>0.0002776896223</v>
      </c>
      <c r="AG433" s="11">
        <f t="shared" si="4"/>
        <v>0.000003707796012</v>
      </c>
      <c r="AH433" s="10">
        <f t="shared" si="5"/>
        <v>0.3738644875</v>
      </c>
      <c r="AI433" s="12">
        <f t="shared" si="6"/>
        <v>0.9866476969</v>
      </c>
      <c r="AJ433" s="11">
        <f t="shared" si="7"/>
        <v>0.00005247111902</v>
      </c>
      <c r="AK433" s="11">
        <f t="shared" si="8"/>
        <v>0.000005243605685</v>
      </c>
      <c r="AL433" s="11">
        <f t="shared" si="9"/>
        <v>-5.195694599</v>
      </c>
      <c r="AM433" s="13">
        <f t="shared" si="10"/>
        <v>0.0000001019784279</v>
      </c>
      <c r="AN433" s="14">
        <f t="shared" si="11"/>
        <v>37.44672326</v>
      </c>
      <c r="AO433" s="14">
        <f t="shared" si="12"/>
        <v>3775828</v>
      </c>
      <c r="AP433" s="15">
        <f t="shared" si="13"/>
        <v>3725412</v>
      </c>
      <c r="AQ433" s="16">
        <f t="shared" si="14"/>
        <v>99485.66057</v>
      </c>
      <c r="AR433" s="11">
        <f t="shared" si="15"/>
        <v>1</v>
      </c>
    </row>
    <row r="434">
      <c r="A434" s="1" t="s">
        <v>44</v>
      </c>
      <c r="B434" s="1" t="s">
        <v>607</v>
      </c>
      <c r="C434" s="1">
        <v>1.24170767729247E14</v>
      </c>
      <c r="D434" s="1" t="s">
        <v>46</v>
      </c>
      <c r="E434" s="1" t="s">
        <v>47</v>
      </c>
      <c r="F434" s="1" t="s">
        <v>296</v>
      </c>
      <c r="G434" s="1">
        <v>43560.0</v>
      </c>
      <c r="H434" s="1">
        <v>43804.0</v>
      </c>
      <c r="I434" s="1">
        <v>3.0</v>
      </c>
      <c r="J434" s="1" t="s">
        <v>49</v>
      </c>
      <c r="K434" s="1">
        <v>201944.0</v>
      </c>
      <c r="L434" s="2">
        <v>43766.0</v>
      </c>
      <c r="M434" s="2">
        <v>43772.0</v>
      </c>
      <c r="N434" s="2">
        <v>43766.0</v>
      </c>
      <c r="O434" s="2">
        <v>43772.0</v>
      </c>
      <c r="P434" s="1">
        <v>1.0</v>
      </c>
      <c r="Q434" s="1">
        <v>9498.0</v>
      </c>
      <c r="R434" s="10">
        <f t="shared" si="1"/>
        <v>0.1765132227</v>
      </c>
      <c r="S434" s="11">
        <f t="shared" si="2"/>
        <v>5.471909904</v>
      </c>
      <c r="T434" s="1">
        <v>9.78</v>
      </c>
      <c r="U434" s="1">
        <v>0.0</v>
      </c>
      <c r="V434" s="1">
        <v>0.0</v>
      </c>
      <c r="W434" s="1">
        <v>53809.0</v>
      </c>
      <c r="X434" s="1">
        <v>652.64</v>
      </c>
      <c r="Y434" s="1">
        <v>31.0</v>
      </c>
      <c r="Z434" s="1">
        <v>1618.69</v>
      </c>
      <c r="AA434" s="1">
        <v>31.0</v>
      </c>
      <c r="AB434" s="1">
        <v>31.0</v>
      </c>
      <c r="AC434" s="1">
        <v>1618.69</v>
      </c>
      <c r="AD434" s="1">
        <v>1618.69</v>
      </c>
      <c r="AE434" s="1" t="s">
        <v>50</v>
      </c>
      <c r="AF434" s="11">
        <f t="shared" si="3"/>
        <v>0.0005761118029</v>
      </c>
      <c r="AG434" s="11">
        <f t="shared" si="4"/>
        <v>0</v>
      </c>
      <c r="AH434" s="10">
        <f t="shared" si="5"/>
        <v>0</v>
      </c>
      <c r="AI434" s="12">
        <f t="shared" si="6"/>
        <v>1</v>
      </c>
      <c r="AJ434" s="11">
        <f t="shared" si="7"/>
        <v>0.0001034429241</v>
      </c>
      <c r="AK434" s="11">
        <f t="shared" si="8"/>
        <v>0</v>
      </c>
      <c r="AL434" s="11">
        <f t="shared" si="9"/>
        <v>-5.569368884</v>
      </c>
      <c r="AM434" s="13">
        <f t="shared" si="10"/>
        <v>0.5</v>
      </c>
      <c r="AN434" s="14">
        <f t="shared" si="11"/>
        <v>2.735954952</v>
      </c>
      <c r="AO434" s="14">
        <f t="shared" si="12"/>
        <v>147219</v>
      </c>
      <c r="AP434" s="15">
        <f t="shared" si="13"/>
        <v>147219</v>
      </c>
      <c r="AQ434" s="16">
        <f t="shared" si="14"/>
        <v>53809</v>
      </c>
      <c r="AR434" s="11" t="str">
        <f t="shared" si="15"/>
        <v/>
      </c>
    </row>
    <row r="435">
      <c r="A435" s="1" t="s">
        <v>44</v>
      </c>
      <c r="B435" s="1" t="s">
        <v>608</v>
      </c>
      <c r="C435" s="1">
        <v>1.24170767729247E14</v>
      </c>
      <c r="D435" s="1" t="s">
        <v>46</v>
      </c>
      <c r="E435" s="1" t="s">
        <v>47</v>
      </c>
      <c r="F435" s="1" t="s">
        <v>501</v>
      </c>
      <c r="G435" s="1">
        <v>43560.0</v>
      </c>
      <c r="H435" s="1">
        <v>43804.0</v>
      </c>
      <c r="I435" s="1">
        <v>3.0</v>
      </c>
      <c r="J435" s="1" t="s">
        <v>49</v>
      </c>
      <c r="K435" s="1">
        <v>201944.0</v>
      </c>
      <c r="L435" s="2">
        <v>43766.0</v>
      </c>
      <c r="M435" s="2">
        <v>43772.0</v>
      </c>
      <c r="N435" s="2">
        <v>43766.0</v>
      </c>
      <c r="O435" s="2">
        <v>43772.0</v>
      </c>
      <c r="P435" s="1">
        <v>1.0</v>
      </c>
      <c r="Q435" s="1">
        <v>134851.0</v>
      </c>
      <c r="R435" s="10">
        <f t="shared" si="1"/>
        <v>0.6731779153</v>
      </c>
      <c r="S435" s="11">
        <f t="shared" si="2"/>
        <v>53.18105531</v>
      </c>
      <c r="T435" s="1">
        <v>3.2575</v>
      </c>
      <c r="U435" s="1">
        <v>0.5</v>
      </c>
      <c r="V435" s="1">
        <v>72.545</v>
      </c>
      <c r="W435" s="1">
        <v>200320.0</v>
      </c>
      <c r="X435" s="1">
        <v>1332.95</v>
      </c>
      <c r="Y435" s="1">
        <v>79.0</v>
      </c>
      <c r="Z435" s="1">
        <v>3825.04</v>
      </c>
      <c r="AA435" s="1">
        <v>79.0</v>
      </c>
      <c r="AB435" s="1">
        <v>78.257254302828</v>
      </c>
      <c r="AC435" s="1">
        <v>3825.04</v>
      </c>
      <c r="AD435" s="1">
        <v>3789.07756960112</v>
      </c>
      <c r="AE435" s="1" t="s">
        <v>50</v>
      </c>
      <c r="AF435" s="11">
        <f t="shared" si="3"/>
        <v>0.0003943690096</v>
      </c>
      <c r="AG435" s="11">
        <f t="shared" si="4"/>
        <v>0.000003707796012</v>
      </c>
      <c r="AH435" s="10">
        <f t="shared" si="5"/>
        <v>0.7427456971</v>
      </c>
      <c r="AI435" s="12">
        <f t="shared" si="6"/>
        <v>0.9905981557</v>
      </c>
      <c r="AJ435" s="11">
        <f t="shared" si="7"/>
        <v>0.00004436123018</v>
      </c>
      <c r="AK435" s="11">
        <f t="shared" si="8"/>
        <v>0.000005243605685</v>
      </c>
      <c r="AL435" s="11">
        <f t="shared" si="9"/>
        <v>-8.745482432</v>
      </c>
      <c r="AM435" s="13">
        <f t="shared" si="10"/>
        <v>0</v>
      </c>
      <c r="AN435" s="14">
        <f t="shared" si="11"/>
        <v>53.18105531</v>
      </c>
      <c r="AO435" s="14">
        <f t="shared" si="12"/>
        <v>10653229</v>
      </c>
      <c r="AP435" s="15">
        <f t="shared" si="13"/>
        <v>10553069</v>
      </c>
      <c r="AQ435" s="16">
        <f t="shared" si="14"/>
        <v>198436.6226</v>
      </c>
      <c r="AR435" s="11">
        <f t="shared" si="15"/>
        <v>1</v>
      </c>
    </row>
    <row r="436">
      <c r="A436" s="1" t="s">
        <v>44</v>
      </c>
      <c r="B436" s="1" t="s">
        <v>609</v>
      </c>
      <c r="C436" s="1">
        <v>1.24170767729247E14</v>
      </c>
      <c r="D436" s="1" t="s">
        <v>46</v>
      </c>
      <c r="E436" s="1" t="s">
        <v>47</v>
      </c>
      <c r="F436" s="1" t="s">
        <v>409</v>
      </c>
      <c r="G436" s="1">
        <v>43560.0</v>
      </c>
      <c r="H436" s="1">
        <v>43804.0</v>
      </c>
      <c r="I436" s="1">
        <v>3.0</v>
      </c>
      <c r="J436" s="1" t="s">
        <v>49</v>
      </c>
      <c r="K436" s="1">
        <v>201944.0</v>
      </c>
      <c r="L436" s="2">
        <v>43766.0</v>
      </c>
      <c r="M436" s="2">
        <v>43772.0</v>
      </c>
      <c r="N436" s="2">
        <v>43766.0</v>
      </c>
      <c r="O436" s="2">
        <v>43772.0</v>
      </c>
      <c r="P436" s="1">
        <v>1.0</v>
      </c>
      <c r="Q436" s="1">
        <v>19714.0</v>
      </c>
      <c r="R436" s="10">
        <f t="shared" si="1"/>
        <v>0.2243107627</v>
      </c>
      <c r="S436" s="11">
        <f t="shared" si="2"/>
        <v>9.645362795</v>
      </c>
      <c r="T436" s="1">
        <v>17.91</v>
      </c>
      <c r="U436" s="1">
        <v>0.0</v>
      </c>
      <c r="V436" s="1">
        <v>0.0</v>
      </c>
      <c r="W436" s="1">
        <v>87887.0</v>
      </c>
      <c r="X436" s="1">
        <v>1214.69</v>
      </c>
      <c r="Y436" s="1">
        <v>43.0</v>
      </c>
      <c r="Z436" s="1">
        <v>3240.72</v>
      </c>
      <c r="AA436" s="1">
        <v>43.0</v>
      </c>
      <c r="AB436" s="1">
        <v>43.0</v>
      </c>
      <c r="AC436" s="1">
        <v>3240.72</v>
      </c>
      <c r="AD436" s="1">
        <v>3240.72</v>
      </c>
      <c r="AE436" s="1" t="s">
        <v>50</v>
      </c>
      <c r="AF436" s="11">
        <f t="shared" si="3"/>
        <v>0.0004892646239</v>
      </c>
      <c r="AG436" s="11">
        <f t="shared" si="4"/>
        <v>0</v>
      </c>
      <c r="AH436" s="10">
        <f t="shared" si="5"/>
        <v>0</v>
      </c>
      <c r="AI436" s="12">
        <f t="shared" si="6"/>
        <v>1</v>
      </c>
      <c r="AJ436" s="11">
        <f t="shared" si="7"/>
        <v>0.00007459390088</v>
      </c>
      <c r="AK436" s="11">
        <f t="shared" si="8"/>
        <v>0</v>
      </c>
      <c r="AL436" s="11">
        <f t="shared" si="9"/>
        <v>-6.559043275</v>
      </c>
      <c r="AM436" s="13">
        <f t="shared" si="10"/>
        <v>0.5</v>
      </c>
      <c r="AN436" s="14">
        <f t="shared" si="11"/>
        <v>4.822681398</v>
      </c>
      <c r="AO436" s="14">
        <f t="shared" si="12"/>
        <v>423851</v>
      </c>
      <c r="AP436" s="15">
        <f t="shared" si="13"/>
        <v>423851</v>
      </c>
      <c r="AQ436" s="16">
        <f t="shared" si="14"/>
        <v>87887</v>
      </c>
      <c r="AR436" s="11" t="str">
        <f t="shared" si="15"/>
        <v/>
      </c>
    </row>
    <row r="437">
      <c r="A437" s="1" t="s">
        <v>44</v>
      </c>
      <c r="B437" s="1" t="s">
        <v>610</v>
      </c>
      <c r="C437" s="1">
        <v>1.24170767729247E14</v>
      </c>
      <c r="D437" s="1" t="s">
        <v>46</v>
      </c>
      <c r="E437" s="1" t="s">
        <v>47</v>
      </c>
      <c r="F437" s="1" t="s">
        <v>394</v>
      </c>
      <c r="G437" s="1">
        <v>43560.0</v>
      </c>
      <c r="H437" s="1">
        <v>43804.0</v>
      </c>
      <c r="I437" s="1">
        <v>3.0</v>
      </c>
      <c r="J437" s="1" t="s">
        <v>49</v>
      </c>
      <c r="K437" s="1">
        <v>201944.0</v>
      </c>
      <c r="L437" s="2">
        <v>43766.0</v>
      </c>
      <c r="M437" s="2">
        <v>43772.0</v>
      </c>
      <c r="N437" s="2">
        <v>43766.0</v>
      </c>
      <c r="O437" s="2">
        <v>43772.0</v>
      </c>
      <c r="P437" s="1">
        <v>1.0</v>
      </c>
      <c r="Q437" s="1">
        <v>5650.0</v>
      </c>
      <c r="R437" s="10">
        <f t="shared" si="1"/>
        <v>0.09677474607</v>
      </c>
      <c r="S437" s="11">
        <f t="shared" si="2"/>
        <v>3.096791874</v>
      </c>
      <c r="T437" s="1">
        <v>7.28</v>
      </c>
      <c r="U437" s="1">
        <v>0.0</v>
      </c>
      <c r="V437" s="1">
        <v>0.0</v>
      </c>
      <c r="W437" s="1">
        <v>58383.0</v>
      </c>
      <c r="X437" s="1">
        <v>590.78</v>
      </c>
      <c r="Y437" s="1">
        <v>32.0</v>
      </c>
      <c r="Z437" s="1">
        <v>1046.09</v>
      </c>
      <c r="AA437" s="1">
        <v>32.0</v>
      </c>
      <c r="AB437" s="1">
        <v>32.0</v>
      </c>
      <c r="AC437" s="1">
        <v>1046.09</v>
      </c>
      <c r="AD437" s="1">
        <v>1046.09</v>
      </c>
      <c r="AE437" s="1" t="s">
        <v>50</v>
      </c>
      <c r="AF437" s="11">
        <f t="shared" si="3"/>
        <v>0.0005481047565</v>
      </c>
      <c r="AG437" s="11">
        <f t="shared" si="4"/>
        <v>0</v>
      </c>
      <c r="AH437" s="10">
        <f t="shared" si="5"/>
        <v>0</v>
      </c>
      <c r="AI437" s="12">
        <f t="shared" si="6"/>
        <v>1</v>
      </c>
      <c r="AJ437" s="11">
        <f t="shared" si="7"/>
        <v>0.00009686559037</v>
      </c>
      <c r="AK437" s="11">
        <f t="shared" si="8"/>
        <v>0</v>
      </c>
      <c r="AL437" s="11">
        <f t="shared" si="9"/>
        <v>-5.658405161</v>
      </c>
      <c r="AM437" s="13">
        <f t="shared" si="10"/>
        <v>0.5</v>
      </c>
      <c r="AN437" s="14">
        <f t="shared" si="11"/>
        <v>1.548395937</v>
      </c>
      <c r="AO437" s="14">
        <f t="shared" si="12"/>
        <v>90400</v>
      </c>
      <c r="AP437" s="15">
        <f t="shared" si="13"/>
        <v>90400</v>
      </c>
      <c r="AQ437" s="16">
        <f t="shared" si="14"/>
        <v>58383</v>
      </c>
      <c r="AR437" s="11" t="str">
        <f t="shared" si="15"/>
        <v/>
      </c>
    </row>
    <row r="438">
      <c r="A438" s="1" t="s">
        <v>44</v>
      </c>
      <c r="B438" s="1" t="s">
        <v>611</v>
      </c>
      <c r="C438" s="1">
        <v>1.24170767729247E14</v>
      </c>
      <c r="D438" s="1" t="s">
        <v>46</v>
      </c>
      <c r="E438" s="1" t="s">
        <v>47</v>
      </c>
      <c r="F438" s="1" t="s">
        <v>612</v>
      </c>
      <c r="G438" s="1">
        <v>43560.0</v>
      </c>
      <c r="H438" s="1">
        <v>43804.0</v>
      </c>
      <c r="I438" s="1">
        <v>3.0</v>
      </c>
      <c r="J438" s="1" t="s">
        <v>49</v>
      </c>
      <c r="K438" s="1">
        <v>201944.0</v>
      </c>
      <c r="L438" s="2">
        <v>43766.0</v>
      </c>
      <c r="M438" s="2">
        <v>43772.0</v>
      </c>
      <c r="N438" s="2">
        <v>43766.0</v>
      </c>
      <c r="O438" s="2">
        <v>43772.0</v>
      </c>
      <c r="P438" s="1">
        <v>1.0</v>
      </c>
      <c r="Q438" s="1">
        <v>8858.0</v>
      </c>
      <c r="R438" s="10">
        <f t="shared" si="1"/>
        <v>0.09405793408</v>
      </c>
      <c r="S438" s="11">
        <f t="shared" si="2"/>
        <v>1.504926945</v>
      </c>
      <c r="T438" s="1">
        <v>8.41</v>
      </c>
      <c r="U438" s="1">
        <v>0.0</v>
      </c>
      <c r="V438" s="1">
        <v>0.0</v>
      </c>
      <c r="W438" s="1">
        <v>94176.0</v>
      </c>
      <c r="X438" s="1">
        <v>549.85</v>
      </c>
      <c r="Y438" s="1">
        <v>16.0</v>
      </c>
      <c r="Z438" s="1">
        <v>598.66</v>
      </c>
      <c r="AA438" s="1">
        <v>16.0</v>
      </c>
      <c r="AB438" s="1">
        <v>16.0</v>
      </c>
      <c r="AC438" s="1">
        <v>598.66</v>
      </c>
      <c r="AD438" s="1">
        <v>598.66</v>
      </c>
      <c r="AE438" s="1" t="s">
        <v>50</v>
      </c>
      <c r="AF438" s="11">
        <f t="shared" si="3"/>
        <v>0.0001698946653</v>
      </c>
      <c r="AG438" s="11">
        <f t="shared" si="4"/>
        <v>0</v>
      </c>
      <c r="AH438" s="10">
        <f t="shared" si="5"/>
        <v>0</v>
      </c>
      <c r="AI438" s="12">
        <f t="shared" si="6"/>
        <v>1</v>
      </c>
      <c r="AJ438" s="11">
        <f t="shared" si="7"/>
        <v>0.00004247005815</v>
      </c>
      <c r="AK438" s="11">
        <f t="shared" si="8"/>
        <v>0</v>
      </c>
      <c r="AL438" s="11">
        <f t="shared" si="9"/>
        <v>-4.000339833</v>
      </c>
      <c r="AM438" s="13">
        <f t="shared" si="10"/>
        <v>0.5</v>
      </c>
      <c r="AN438" s="14">
        <f t="shared" si="11"/>
        <v>0.7524634726</v>
      </c>
      <c r="AO438" s="14">
        <f t="shared" si="12"/>
        <v>70864</v>
      </c>
      <c r="AP438" s="15">
        <f t="shared" si="13"/>
        <v>70864</v>
      </c>
      <c r="AQ438" s="16">
        <f t="shared" si="14"/>
        <v>94176</v>
      </c>
      <c r="AR438" s="11" t="str">
        <f t="shared" si="15"/>
        <v/>
      </c>
    </row>
    <row r="439">
      <c r="A439" s="1" t="s">
        <v>44</v>
      </c>
      <c r="B439" s="1" t="s">
        <v>613</v>
      </c>
      <c r="C439" s="1">
        <v>1.24170767729247E14</v>
      </c>
      <c r="D439" s="1" t="s">
        <v>46</v>
      </c>
      <c r="E439" s="1" t="s">
        <v>47</v>
      </c>
      <c r="F439" s="1" t="s">
        <v>239</v>
      </c>
      <c r="G439" s="1">
        <v>43560.0</v>
      </c>
      <c r="H439" s="1">
        <v>43804.0</v>
      </c>
      <c r="I439" s="1">
        <v>3.0</v>
      </c>
      <c r="J439" s="1" t="s">
        <v>49</v>
      </c>
      <c r="K439" s="1">
        <v>201944.0</v>
      </c>
      <c r="L439" s="2">
        <v>43766.0</v>
      </c>
      <c r="M439" s="2">
        <v>43772.0</v>
      </c>
      <c r="N439" s="2">
        <v>43766.0</v>
      </c>
      <c r="O439" s="2">
        <v>43772.0</v>
      </c>
      <c r="P439" s="1">
        <v>1.0</v>
      </c>
      <c r="Q439" s="1">
        <v>14826.0</v>
      </c>
      <c r="R439" s="10">
        <f t="shared" si="1"/>
        <v>0.09550927328</v>
      </c>
      <c r="S439" s="11">
        <f t="shared" si="2"/>
        <v>5.444028577</v>
      </c>
      <c r="T439" s="1">
        <v>18.59</v>
      </c>
      <c r="U439" s="1">
        <v>2.0</v>
      </c>
      <c r="V439" s="1">
        <v>103.98</v>
      </c>
      <c r="W439" s="1">
        <v>155231.0</v>
      </c>
      <c r="X439" s="1">
        <v>1925.93</v>
      </c>
      <c r="Y439" s="1">
        <v>57.0</v>
      </c>
      <c r="Z439" s="1">
        <v>3234.62</v>
      </c>
      <c r="AA439" s="1">
        <v>57.0</v>
      </c>
      <c r="AB439" s="1">
        <v>36.0596249831849</v>
      </c>
      <c r="AC439" s="1">
        <v>3234.62</v>
      </c>
      <c r="AD439" s="1">
        <v>2046.30147654578</v>
      </c>
      <c r="AE439" s="1" t="s">
        <v>50</v>
      </c>
      <c r="AF439" s="11">
        <f t="shared" si="3"/>
        <v>0.0003671946969</v>
      </c>
      <c r="AG439" s="11">
        <f t="shared" si="4"/>
        <v>0.0001348981519</v>
      </c>
      <c r="AH439" s="10">
        <f t="shared" si="5"/>
        <v>20.94037502</v>
      </c>
      <c r="AI439" s="12">
        <f t="shared" si="6"/>
        <v>0.6326249997</v>
      </c>
      <c r="AJ439" s="11">
        <f t="shared" si="7"/>
        <v>0.00004862719546</v>
      </c>
      <c r="AK439" s="11">
        <f t="shared" si="8"/>
        <v>0.00009538096397</v>
      </c>
      <c r="AL439" s="11">
        <f t="shared" si="9"/>
        <v>-2.169751712</v>
      </c>
      <c r="AM439" s="13">
        <f t="shared" si="10"/>
        <v>0.01501283012</v>
      </c>
      <c r="AN439" s="14">
        <f t="shared" si="11"/>
        <v>5.335148005</v>
      </c>
      <c r="AO439" s="14">
        <f t="shared" si="12"/>
        <v>828180.36</v>
      </c>
      <c r="AP439" s="15">
        <f t="shared" si="13"/>
        <v>523927.6</v>
      </c>
      <c r="AQ439" s="16">
        <f t="shared" si="14"/>
        <v>98203.01133</v>
      </c>
      <c r="AR439" s="11">
        <f t="shared" si="15"/>
        <v>0.98</v>
      </c>
    </row>
    <row r="440">
      <c r="A440" s="1" t="s">
        <v>44</v>
      </c>
      <c r="B440" s="1" t="s">
        <v>614</v>
      </c>
      <c r="C440" s="1">
        <v>1.24170767729247E14</v>
      </c>
      <c r="D440" s="1" t="s">
        <v>46</v>
      </c>
      <c r="E440" s="1" t="s">
        <v>47</v>
      </c>
      <c r="F440" s="1" t="s">
        <v>377</v>
      </c>
      <c r="G440" s="1">
        <v>43560.0</v>
      </c>
      <c r="H440" s="1">
        <v>43804.0</v>
      </c>
      <c r="I440" s="1">
        <v>3.0</v>
      </c>
      <c r="J440" s="1" t="s">
        <v>49</v>
      </c>
      <c r="K440" s="1">
        <v>201944.0</v>
      </c>
      <c r="L440" s="2">
        <v>43766.0</v>
      </c>
      <c r="M440" s="2">
        <v>43772.0</v>
      </c>
      <c r="N440" s="2">
        <v>43766.0</v>
      </c>
      <c r="O440" s="2">
        <v>43772.0</v>
      </c>
      <c r="P440" s="1">
        <v>1.0</v>
      </c>
      <c r="Q440" s="1">
        <v>2339.0</v>
      </c>
      <c r="R440" s="10">
        <f t="shared" si="1"/>
        <v>0.0878003003</v>
      </c>
      <c r="S440" s="11">
        <f t="shared" si="2"/>
        <v>13.87244745</v>
      </c>
      <c r="T440" s="1">
        <v>10.0</v>
      </c>
      <c r="U440" s="1">
        <v>3.0</v>
      </c>
      <c r="V440" s="1">
        <v>320.419999999999</v>
      </c>
      <c r="W440" s="1">
        <v>26640.0</v>
      </c>
      <c r="X440" s="1">
        <v>4877.97</v>
      </c>
      <c r="Y440" s="1">
        <v>158.0</v>
      </c>
      <c r="Z440" s="1">
        <v>14545.47</v>
      </c>
      <c r="AA440" s="1">
        <v>158.0</v>
      </c>
      <c r="AB440" s="1">
        <v>123.831551945174</v>
      </c>
      <c r="AC440" s="1">
        <v>14545.47</v>
      </c>
      <c r="AD440" s="1">
        <v>11399.9248346327</v>
      </c>
      <c r="AE440" s="1" t="s">
        <v>50</v>
      </c>
      <c r="AF440" s="11">
        <f t="shared" si="3"/>
        <v>0.005930930931</v>
      </c>
      <c r="AG440" s="11">
        <f t="shared" si="4"/>
        <v>0.001282599401</v>
      </c>
      <c r="AH440" s="10">
        <f t="shared" si="5"/>
        <v>34.16844805</v>
      </c>
      <c r="AI440" s="12">
        <f t="shared" si="6"/>
        <v>0.7837439997</v>
      </c>
      <c r="AJ440" s="11">
        <f t="shared" si="7"/>
        <v>0.0004704382257</v>
      </c>
      <c r="AK440" s="11">
        <f t="shared" si="8"/>
        <v>0.0007400340691</v>
      </c>
      <c r="AL440" s="11">
        <f t="shared" si="9"/>
        <v>-5.300837628</v>
      </c>
      <c r="AM440" s="13">
        <f t="shared" si="10"/>
        <v>0.00000005763628808</v>
      </c>
      <c r="AN440" s="14">
        <f t="shared" si="11"/>
        <v>13.87244745</v>
      </c>
      <c r="AO440" s="14">
        <f t="shared" si="12"/>
        <v>369562</v>
      </c>
      <c r="AP440" s="15">
        <f t="shared" si="13"/>
        <v>289642</v>
      </c>
      <c r="AQ440" s="16">
        <f t="shared" si="14"/>
        <v>20878.94015</v>
      </c>
      <c r="AR440" s="11">
        <f t="shared" si="15"/>
        <v>1</v>
      </c>
    </row>
    <row r="441">
      <c r="A441" s="1" t="s">
        <v>44</v>
      </c>
      <c r="B441" s="1" t="s">
        <v>615</v>
      </c>
      <c r="C441" s="1">
        <v>1.24170767729247E14</v>
      </c>
      <c r="D441" s="1" t="s">
        <v>46</v>
      </c>
      <c r="E441" s="1" t="s">
        <v>47</v>
      </c>
      <c r="F441" s="1" t="s">
        <v>60</v>
      </c>
      <c r="G441" s="1">
        <v>43560.0</v>
      </c>
      <c r="H441" s="1">
        <v>43804.0</v>
      </c>
      <c r="I441" s="1">
        <v>3.0</v>
      </c>
      <c r="J441" s="1" t="s">
        <v>49</v>
      </c>
      <c r="K441" s="1">
        <v>201944.0</v>
      </c>
      <c r="L441" s="2">
        <v>43766.0</v>
      </c>
      <c r="M441" s="2">
        <v>43772.0</v>
      </c>
      <c r="N441" s="2">
        <v>43766.0</v>
      </c>
      <c r="O441" s="2">
        <v>43772.0</v>
      </c>
      <c r="P441" s="1">
        <v>1.0</v>
      </c>
      <c r="Q441" s="1">
        <v>1800.0</v>
      </c>
      <c r="R441" s="10">
        <f t="shared" si="1"/>
        <v>0.2146946565</v>
      </c>
      <c r="S441" s="11">
        <f t="shared" si="2"/>
        <v>6.655534351</v>
      </c>
      <c r="T441" s="1">
        <v>0.68</v>
      </c>
      <c r="U441" s="1">
        <v>0.0</v>
      </c>
      <c r="V441" s="1">
        <v>0.0</v>
      </c>
      <c r="W441" s="1">
        <v>8384.0</v>
      </c>
      <c r="X441" s="1">
        <v>273.78</v>
      </c>
      <c r="Y441" s="1">
        <v>31.0</v>
      </c>
      <c r="Z441" s="1">
        <v>1322.49</v>
      </c>
      <c r="AA441" s="1">
        <v>31.0</v>
      </c>
      <c r="AB441" s="1">
        <v>31.0</v>
      </c>
      <c r="AC441" s="1">
        <v>1322.49</v>
      </c>
      <c r="AD441" s="1">
        <v>1322.49</v>
      </c>
      <c r="AE441" s="1" t="s">
        <v>50</v>
      </c>
      <c r="AF441" s="11">
        <f t="shared" si="3"/>
        <v>0.003697519084</v>
      </c>
      <c r="AG441" s="11">
        <f t="shared" si="4"/>
        <v>0</v>
      </c>
      <c r="AH441" s="10">
        <f t="shared" si="5"/>
        <v>0</v>
      </c>
      <c r="AI441" s="12">
        <f t="shared" si="6"/>
        <v>1</v>
      </c>
      <c r="AJ441" s="11">
        <f t="shared" si="7"/>
        <v>0.0006628651446</v>
      </c>
      <c r="AK441" s="11">
        <f t="shared" si="8"/>
        <v>0</v>
      </c>
      <c r="AL441" s="11">
        <f t="shared" si="9"/>
        <v>-5.578086454</v>
      </c>
      <c r="AM441" s="13">
        <f t="shared" si="10"/>
        <v>0.5</v>
      </c>
      <c r="AN441" s="14">
        <f t="shared" si="11"/>
        <v>3.327767176</v>
      </c>
      <c r="AO441" s="14">
        <f t="shared" si="12"/>
        <v>27900</v>
      </c>
      <c r="AP441" s="15">
        <f t="shared" si="13"/>
        <v>27900</v>
      </c>
      <c r="AQ441" s="16">
        <f t="shared" si="14"/>
        <v>8384</v>
      </c>
      <c r="AR441" s="11" t="str">
        <f t="shared" si="15"/>
        <v/>
      </c>
    </row>
    <row r="442">
      <c r="A442" s="1" t="s">
        <v>44</v>
      </c>
      <c r="B442" s="1" t="s">
        <v>616</v>
      </c>
      <c r="C442" s="1">
        <v>1.24170767729247E14</v>
      </c>
      <c r="D442" s="1" t="s">
        <v>46</v>
      </c>
      <c r="E442" s="1" t="s">
        <v>47</v>
      </c>
      <c r="F442" s="1" t="s">
        <v>377</v>
      </c>
      <c r="G442" s="1">
        <v>43560.0</v>
      </c>
      <c r="H442" s="1">
        <v>43804.0</v>
      </c>
      <c r="I442" s="1">
        <v>3.0</v>
      </c>
      <c r="J442" s="1" t="s">
        <v>49</v>
      </c>
      <c r="K442" s="1">
        <v>201945.0</v>
      </c>
      <c r="L442" s="2">
        <v>43773.0</v>
      </c>
      <c r="M442" s="2">
        <v>43779.0</v>
      </c>
      <c r="N442" s="2">
        <v>43773.0</v>
      </c>
      <c r="O442" s="2">
        <v>43779.0</v>
      </c>
      <c r="P442" s="1">
        <v>1.0</v>
      </c>
      <c r="Q442" s="1">
        <v>2161.0</v>
      </c>
      <c r="R442" s="10">
        <f t="shared" si="1"/>
        <v>0.09687107764</v>
      </c>
      <c r="S442" s="11">
        <f t="shared" si="2"/>
        <v>7.362201901</v>
      </c>
      <c r="T442" s="1">
        <v>9.82999999999999</v>
      </c>
      <c r="U442" s="1">
        <v>8.0</v>
      </c>
      <c r="V442" s="1">
        <v>446.32</v>
      </c>
      <c r="W442" s="1">
        <v>22308.0</v>
      </c>
      <c r="X442" s="1">
        <v>1519.23</v>
      </c>
      <c r="Y442" s="1">
        <v>76.0</v>
      </c>
      <c r="Z442" s="1">
        <v>7768.13</v>
      </c>
      <c r="AA442" s="1">
        <v>76.0</v>
      </c>
      <c r="AB442" s="1">
        <v>-6.583988894016</v>
      </c>
      <c r="AC442" s="1">
        <v>7768.13</v>
      </c>
      <c r="AD442" s="1">
        <v>-672.964232200954</v>
      </c>
      <c r="AE442" s="1" t="s">
        <v>50</v>
      </c>
      <c r="AF442" s="11">
        <f t="shared" si="3"/>
        <v>0.003406849561</v>
      </c>
      <c r="AG442" s="11">
        <f t="shared" si="4"/>
        <v>0.00370198982</v>
      </c>
      <c r="AH442" s="10">
        <f t="shared" si="5"/>
        <v>82.58398889</v>
      </c>
      <c r="AI442" s="12">
        <f t="shared" si="6"/>
        <v>-0.08663143282</v>
      </c>
      <c r="AJ442" s="11">
        <f t="shared" si="7"/>
        <v>0.0003901261926</v>
      </c>
      <c r="AK442" s="11">
        <f t="shared" si="8"/>
        <v>0.00130642613</v>
      </c>
      <c r="AL442" s="11">
        <f t="shared" si="9"/>
        <v>0.2164685812</v>
      </c>
      <c r="AM442" s="13">
        <f t="shared" si="10"/>
        <v>0.5856887434</v>
      </c>
      <c r="AN442" s="14">
        <f t="shared" si="11"/>
        <v>4.343699121</v>
      </c>
      <c r="AO442" s="14">
        <f t="shared" si="12"/>
        <v>96899.24</v>
      </c>
      <c r="AP442" s="15">
        <f t="shared" si="13"/>
        <v>-8394.52</v>
      </c>
      <c r="AQ442" s="16">
        <f t="shared" si="14"/>
        <v>-1932.574003</v>
      </c>
      <c r="AR442" s="11" t="str">
        <f t="shared" si="15"/>
        <v/>
      </c>
    </row>
    <row r="443">
      <c r="A443" s="1" t="s">
        <v>44</v>
      </c>
      <c r="B443" s="1" t="s">
        <v>617</v>
      </c>
      <c r="C443" s="1">
        <v>1.24170767729247E14</v>
      </c>
      <c r="D443" s="1" t="s">
        <v>46</v>
      </c>
      <c r="E443" s="1" t="s">
        <v>47</v>
      </c>
      <c r="F443" s="1" t="s">
        <v>545</v>
      </c>
      <c r="G443" s="1">
        <v>43560.0</v>
      </c>
      <c r="H443" s="1">
        <v>43804.0</v>
      </c>
      <c r="I443" s="1">
        <v>3.0</v>
      </c>
      <c r="J443" s="1" t="s">
        <v>49</v>
      </c>
      <c r="K443" s="1">
        <v>201945.0</v>
      </c>
      <c r="L443" s="2">
        <v>43773.0</v>
      </c>
      <c r="M443" s="2">
        <v>43779.0</v>
      </c>
      <c r="N443" s="2">
        <v>43773.0</v>
      </c>
      <c r="O443" s="2">
        <v>43779.0</v>
      </c>
      <c r="P443" s="1">
        <v>1.0</v>
      </c>
      <c r="Q443" s="1">
        <v>79521.0</v>
      </c>
      <c r="R443" s="10">
        <f t="shared" si="1"/>
        <v>107.7520325</v>
      </c>
      <c r="S443" s="11">
        <f t="shared" si="2"/>
        <v>1077.520325</v>
      </c>
      <c r="T443" s="1">
        <v>29.09</v>
      </c>
      <c r="U443" s="1">
        <v>2.0</v>
      </c>
      <c r="V443" s="1">
        <v>107.935</v>
      </c>
      <c r="W443" s="1">
        <v>738.0</v>
      </c>
      <c r="X443" s="1">
        <v>161.1</v>
      </c>
      <c r="Y443" s="1">
        <v>10.0</v>
      </c>
      <c r="Z443" s="1">
        <v>512.329999999999</v>
      </c>
      <c r="AA443" s="1">
        <v>10.0</v>
      </c>
      <c r="AB443" s="1">
        <v>9.9814388652</v>
      </c>
      <c r="AC443" s="1">
        <v>512.329999999999</v>
      </c>
      <c r="AD443" s="1">
        <v>511.379057380791</v>
      </c>
      <c r="AE443" s="1" t="s">
        <v>50</v>
      </c>
      <c r="AF443" s="11">
        <f t="shared" si="3"/>
        <v>0.0135501355</v>
      </c>
      <c r="AG443" s="11">
        <f t="shared" si="4"/>
        <v>0.00002515058915</v>
      </c>
      <c r="AH443" s="10">
        <f t="shared" si="5"/>
        <v>0.01856113479</v>
      </c>
      <c r="AI443" s="12">
        <f t="shared" si="6"/>
        <v>0.9981438865</v>
      </c>
      <c r="AJ443" s="11">
        <f t="shared" si="7"/>
        <v>0.00425579938</v>
      </c>
      <c r="AK443" s="11">
        <f t="shared" si="8"/>
        <v>0.0000177839285</v>
      </c>
      <c r="AL443" s="11">
        <f t="shared" si="9"/>
        <v>-3.177985055</v>
      </c>
      <c r="AM443" s="13">
        <f t="shared" si="10"/>
        <v>0.0007415119737</v>
      </c>
      <c r="AN443" s="14">
        <f t="shared" si="11"/>
        <v>1077.520325</v>
      </c>
      <c r="AO443" s="14">
        <f t="shared" si="12"/>
        <v>795210</v>
      </c>
      <c r="AP443" s="15">
        <f t="shared" si="13"/>
        <v>793734</v>
      </c>
      <c r="AQ443" s="16">
        <f t="shared" si="14"/>
        <v>736.6301883</v>
      </c>
      <c r="AR443" s="11">
        <f t="shared" si="15"/>
        <v>1</v>
      </c>
    </row>
    <row r="444">
      <c r="A444" s="1" t="s">
        <v>44</v>
      </c>
      <c r="B444" s="1" t="s">
        <v>618</v>
      </c>
      <c r="C444" s="1">
        <v>1.24170767729247E14</v>
      </c>
      <c r="D444" s="1" t="s">
        <v>46</v>
      </c>
      <c r="E444" s="1" t="s">
        <v>47</v>
      </c>
      <c r="F444" s="1" t="s">
        <v>612</v>
      </c>
      <c r="G444" s="1">
        <v>43560.0</v>
      </c>
      <c r="H444" s="1">
        <v>43804.0</v>
      </c>
      <c r="I444" s="1">
        <v>3.0</v>
      </c>
      <c r="J444" s="1" t="s">
        <v>49</v>
      </c>
      <c r="K444" s="1">
        <v>201945.0</v>
      </c>
      <c r="L444" s="2">
        <v>43773.0</v>
      </c>
      <c r="M444" s="2">
        <v>43779.0</v>
      </c>
      <c r="N444" s="2">
        <v>43773.0</v>
      </c>
      <c r="O444" s="2">
        <v>43779.0</v>
      </c>
      <c r="P444" s="1">
        <v>1.0</v>
      </c>
      <c r="Q444" s="1">
        <v>7086.0</v>
      </c>
      <c r="R444" s="10">
        <f t="shared" si="1"/>
        <v>0.1454911301</v>
      </c>
      <c r="S444" s="11">
        <f t="shared" si="2"/>
        <v>3.200804862</v>
      </c>
      <c r="T444" s="1">
        <v>7.10999999999999</v>
      </c>
      <c r="U444" s="1">
        <v>0.0</v>
      </c>
      <c r="V444" s="1">
        <v>0.0</v>
      </c>
      <c r="W444" s="1">
        <v>48704.0</v>
      </c>
      <c r="X444" s="1">
        <v>273.25</v>
      </c>
      <c r="Y444" s="1">
        <v>22.0</v>
      </c>
      <c r="Z444" s="1">
        <v>1814.08999999999</v>
      </c>
      <c r="AA444" s="1">
        <v>22.0</v>
      </c>
      <c r="AB444" s="1">
        <v>22.0</v>
      </c>
      <c r="AC444" s="1">
        <v>1814.08999999999</v>
      </c>
      <c r="AD444" s="1">
        <v>1814.08999999999</v>
      </c>
      <c r="AE444" s="1" t="s">
        <v>50</v>
      </c>
      <c r="AF444" s="11">
        <f t="shared" si="3"/>
        <v>0.0004517082786</v>
      </c>
      <c r="AG444" s="11">
        <f t="shared" si="4"/>
        <v>0</v>
      </c>
      <c r="AH444" s="10">
        <f t="shared" si="5"/>
        <v>0</v>
      </c>
      <c r="AI444" s="12">
        <f t="shared" si="6"/>
        <v>1</v>
      </c>
      <c r="AJ444" s="11">
        <f t="shared" si="7"/>
        <v>0.00009628277534</v>
      </c>
      <c r="AK444" s="11">
        <f t="shared" si="8"/>
        <v>0</v>
      </c>
      <c r="AL444" s="11">
        <f t="shared" si="9"/>
        <v>-4.691475469</v>
      </c>
      <c r="AM444" s="13">
        <f t="shared" si="10"/>
        <v>0.5</v>
      </c>
      <c r="AN444" s="14">
        <f t="shared" si="11"/>
        <v>1.600402431</v>
      </c>
      <c r="AO444" s="14">
        <f t="shared" si="12"/>
        <v>77946</v>
      </c>
      <c r="AP444" s="15">
        <f t="shared" si="13"/>
        <v>77946</v>
      </c>
      <c r="AQ444" s="16">
        <f t="shared" si="14"/>
        <v>48704</v>
      </c>
      <c r="AR444" s="11" t="str">
        <f t="shared" si="15"/>
        <v/>
      </c>
    </row>
    <row r="445">
      <c r="A445" s="1" t="s">
        <v>44</v>
      </c>
      <c r="B445" s="1" t="s">
        <v>619</v>
      </c>
      <c r="C445" s="1">
        <v>1.24170767729247E14</v>
      </c>
      <c r="D445" s="1" t="s">
        <v>46</v>
      </c>
      <c r="E445" s="1" t="s">
        <v>47</v>
      </c>
      <c r="F445" s="1" t="s">
        <v>620</v>
      </c>
      <c r="G445" s="1">
        <v>43560.0</v>
      </c>
      <c r="H445" s="1">
        <v>43804.0</v>
      </c>
      <c r="I445" s="1">
        <v>3.0</v>
      </c>
      <c r="J445" s="1" t="s">
        <v>49</v>
      </c>
      <c r="K445" s="1">
        <v>201945.0</v>
      </c>
      <c r="L445" s="2">
        <v>43773.0</v>
      </c>
      <c r="M445" s="2">
        <v>43779.0</v>
      </c>
      <c r="N445" s="2">
        <v>43773.0</v>
      </c>
      <c r="O445" s="2">
        <v>43779.0</v>
      </c>
      <c r="P445" s="1">
        <v>1.0</v>
      </c>
      <c r="Q445" s="1">
        <v>1495.0</v>
      </c>
      <c r="R445" s="10">
        <f t="shared" si="1"/>
        <v>0.0602239768</v>
      </c>
      <c r="S445" s="11">
        <f t="shared" si="2"/>
        <v>0.4215678376</v>
      </c>
      <c r="T445" s="1">
        <v>1.23</v>
      </c>
      <c r="U445" s="1">
        <v>0.0</v>
      </c>
      <c r="V445" s="1">
        <v>0.0</v>
      </c>
      <c r="W445" s="1">
        <v>24824.0</v>
      </c>
      <c r="X445" s="1">
        <v>202.11</v>
      </c>
      <c r="Y445" s="1">
        <v>7.0</v>
      </c>
      <c r="Z445" s="1">
        <v>590.94</v>
      </c>
      <c r="AA445" s="1">
        <v>7.0</v>
      </c>
      <c r="AB445" s="1">
        <v>7.0</v>
      </c>
      <c r="AC445" s="1">
        <v>590.94</v>
      </c>
      <c r="AD445" s="1">
        <v>590.94</v>
      </c>
      <c r="AE445" s="1" t="s">
        <v>50</v>
      </c>
      <c r="AF445" s="11">
        <f t="shared" si="3"/>
        <v>0.0002819851756</v>
      </c>
      <c r="AG445" s="11">
        <f t="shared" si="4"/>
        <v>0</v>
      </c>
      <c r="AH445" s="10">
        <f t="shared" si="5"/>
        <v>0</v>
      </c>
      <c r="AI445" s="12">
        <f t="shared" si="6"/>
        <v>1</v>
      </c>
      <c r="AJ445" s="11">
        <f t="shared" si="7"/>
        <v>0.0001065653502</v>
      </c>
      <c r="AK445" s="11">
        <f t="shared" si="8"/>
        <v>0</v>
      </c>
      <c r="AL445" s="11">
        <f t="shared" si="9"/>
        <v>-2.646124421</v>
      </c>
      <c r="AM445" s="13">
        <f t="shared" si="10"/>
        <v>0.5</v>
      </c>
      <c r="AN445" s="14">
        <f t="shared" si="11"/>
        <v>0.2107839188</v>
      </c>
      <c r="AO445" s="14">
        <f t="shared" si="12"/>
        <v>5232.5</v>
      </c>
      <c r="AP445" s="15">
        <f t="shared" si="13"/>
        <v>5232.5</v>
      </c>
      <c r="AQ445" s="16">
        <f t="shared" si="14"/>
        <v>24824</v>
      </c>
      <c r="AR445" s="11" t="str">
        <f t="shared" si="15"/>
        <v/>
      </c>
    </row>
    <row r="446">
      <c r="A446" s="1" t="s">
        <v>44</v>
      </c>
      <c r="B446" s="1" t="s">
        <v>621</v>
      </c>
      <c r="C446" s="1">
        <v>1.24170767729247E14</v>
      </c>
      <c r="D446" s="1" t="s">
        <v>46</v>
      </c>
      <c r="E446" s="1" t="s">
        <v>47</v>
      </c>
      <c r="F446" s="1" t="s">
        <v>519</v>
      </c>
      <c r="G446" s="1">
        <v>43560.0</v>
      </c>
      <c r="H446" s="1">
        <v>43804.0</v>
      </c>
      <c r="I446" s="1">
        <v>3.0</v>
      </c>
      <c r="J446" s="1" t="s">
        <v>49</v>
      </c>
      <c r="K446" s="1">
        <v>201945.0</v>
      </c>
      <c r="L446" s="2">
        <v>43773.0</v>
      </c>
      <c r="M446" s="2">
        <v>43779.0</v>
      </c>
      <c r="N446" s="2">
        <v>43773.0</v>
      </c>
      <c r="O446" s="2">
        <v>43779.0</v>
      </c>
      <c r="P446" s="1">
        <v>1.0</v>
      </c>
      <c r="Q446" s="1">
        <v>79521.0</v>
      </c>
      <c r="R446" s="10">
        <f t="shared" si="1"/>
        <v>6.187441643</v>
      </c>
      <c r="S446" s="11">
        <f t="shared" si="2"/>
        <v>550.6823063</v>
      </c>
      <c r="T446" s="1">
        <v>29.09</v>
      </c>
      <c r="U446" s="1">
        <v>2.0</v>
      </c>
      <c r="V446" s="1">
        <v>107.935</v>
      </c>
      <c r="W446" s="1">
        <v>12852.0</v>
      </c>
      <c r="X446" s="1">
        <v>2422.35999999999</v>
      </c>
      <c r="Y446" s="1">
        <v>89.0</v>
      </c>
      <c r="Z446" s="1">
        <v>5382.67</v>
      </c>
      <c r="AA446" s="1">
        <v>89.0</v>
      </c>
      <c r="AB446" s="1">
        <v>88.676764628121</v>
      </c>
      <c r="AC446" s="1">
        <v>5382.67</v>
      </c>
      <c r="AD446" s="1">
        <v>5363.12090630166</v>
      </c>
      <c r="AE446" s="1" t="s">
        <v>50</v>
      </c>
      <c r="AF446" s="11">
        <f t="shared" si="3"/>
        <v>0.006924992219</v>
      </c>
      <c r="AG446" s="11">
        <f t="shared" si="4"/>
        <v>0.00002515058915</v>
      </c>
      <c r="AH446" s="10">
        <f t="shared" si="5"/>
        <v>0.3232353718</v>
      </c>
      <c r="AI446" s="12">
        <f t="shared" si="6"/>
        <v>0.9963681419</v>
      </c>
      <c r="AJ446" s="11">
        <f t="shared" si="7"/>
        <v>0.0007315016543</v>
      </c>
      <c r="AK446" s="11">
        <f t="shared" si="8"/>
        <v>0.0000177839285</v>
      </c>
      <c r="AL446" s="11">
        <f t="shared" si="9"/>
        <v>-9.42964847</v>
      </c>
      <c r="AM446" s="13">
        <f t="shared" si="10"/>
        <v>0</v>
      </c>
      <c r="AN446" s="14">
        <f t="shared" si="11"/>
        <v>550.6823063</v>
      </c>
      <c r="AO446" s="14">
        <f t="shared" si="12"/>
        <v>7077369</v>
      </c>
      <c r="AP446" s="15">
        <f t="shared" si="13"/>
        <v>7051665</v>
      </c>
      <c r="AQ446" s="16">
        <f t="shared" si="14"/>
        <v>12805.32336</v>
      </c>
      <c r="AR446" s="11">
        <f t="shared" si="15"/>
        <v>1</v>
      </c>
    </row>
    <row r="447">
      <c r="A447" s="1" t="s">
        <v>44</v>
      </c>
      <c r="B447" s="1" t="s">
        <v>622</v>
      </c>
      <c r="C447" s="1">
        <v>1.24170767729247E14</v>
      </c>
      <c r="D447" s="1" t="s">
        <v>46</v>
      </c>
      <c r="E447" s="1" t="s">
        <v>47</v>
      </c>
      <c r="F447" s="1" t="s">
        <v>557</v>
      </c>
      <c r="G447" s="1">
        <v>43560.0</v>
      </c>
      <c r="H447" s="1">
        <v>43804.0</v>
      </c>
      <c r="I447" s="1">
        <v>3.0</v>
      </c>
      <c r="J447" s="1" t="s">
        <v>49</v>
      </c>
      <c r="K447" s="1">
        <v>201945.0</v>
      </c>
      <c r="L447" s="2">
        <v>43773.0</v>
      </c>
      <c r="M447" s="2">
        <v>43779.0</v>
      </c>
      <c r="N447" s="2">
        <v>43773.0</v>
      </c>
      <c r="O447" s="2">
        <v>43779.0</v>
      </c>
      <c r="P447" s="1">
        <v>1.0</v>
      </c>
      <c r="Q447" s="1">
        <v>3210.0</v>
      </c>
      <c r="R447" s="10">
        <f t="shared" si="1"/>
        <v>0.2212572374</v>
      </c>
      <c r="S447" s="11">
        <f t="shared" si="2"/>
        <v>1.548800662</v>
      </c>
      <c r="T447" s="1">
        <v>3.8</v>
      </c>
      <c r="U447" s="1">
        <v>0.0</v>
      </c>
      <c r="V447" s="1">
        <v>0.0</v>
      </c>
      <c r="W447" s="1">
        <v>14508.0</v>
      </c>
      <c r="X447" s="1">
        <v>82.57</v>
      </c>
      <c r="Y447" s="1">
        <v>7.0</v>
      </c>
      <c r="Z447" s="1">
        <v>784.77</v>
      </c>
      <c r="AA447" s="1">
        <v>7.0</v>
      </c>
      <c r="AB447" s="1">
        <v>7.0</v>
      </c>
      <c r="AC447" s="1">
        <v>784.77</v>
      </c>
      <c r="AD447" s="1">
        <v>784.77</v>
      </c>
      <c r="AE447" s="1" t="s">
        <v>50</v>
      </c>
      <c r="AF447" s="11">
        <f t="shared" si="3"/>
        <v>0.000482492418</v>
      </c>
      <c r="AG447" s="11">
        <f t="shared" si="4"/>
        <v>0</v>
      </c>
      <c r="AH447" s="10">
        <f t="shared" si="5"/>
        <v>0</v>
      </c>
      <c r="AI447" s="12">
        <f t="shared" si="6"/>
        <v>1</v>
      </c>
      <c r="AJ447" s="11">
        <f t="shared" si="7"/>
        <v>0.0001823209923</v>
      </c>
      <c r="AK447" s="11">
        <f t="shared" si="8"/>
        <v>0</v>
      </c>
      <c r="AL447" s="11">
        <f t="shared" si="9"/>
        <v>-2.64638982</v>
      </c>
      <c r="AM447" s="13">
        <f t="shared" si="10"/>
        <v>0.5</v>
      </c>
      <c r="AN447" s="14">
        <f t="shared" si="11"/>
        <v>0.7744003309</v>
      </c>
      <c r="AO447" s="14">
        <f t="shared" si="12"/>
        <v>11235</v>
      </c>
      <c r="AP447" s="15">
        <f t="shared" si="13"/>
        <v>11235</v>
      </c>
      <c r="AQ447" s="16">
        <f t="shared" si="14"/>
        <v>14508</v>
      </c>
      <c r="AR447" s="11" t="str">
        <f t="shared" si="15"/>
        <v/>
      </c>
    </row>
    <row r="448">
      <c r="A448" s="1" t="s">
        <v>53</v>
      </c>
      <c r="B448" s="1" t="s">
        <v>623</v>
      </c>
      <c r="C448" s="1">
        <v>1.24170767729247E14</v>
      </c>
      <c r="D448" s="1" t="s">
        <v>46</v>
      </c>
      <c r="E448" s="1" t="s">
        <v>55</v>
      </c>
      <c r="F448" s="1" t="s">
        <v>516</v>
      </c>
      <c r="G448" s="1">
        <v>43560.0</v>
      </c>
      <c r="H448" s="1">
        <v>43804.0</v>
      </c>
      <c r="I448" s="1">
        <v>3.0</v>
      </c>
      <c r="J448" s="1" t="s">
        <v>49</v>
      </c>
      <c r="K448" s="1">
        <v>201945.0</v>
      </c>
      <c r="L448" s="2">
        <v>43773.0</v>
      </c>
      <c r="M448" s="2">
        <v>43779.0</v>
      </c>
      <c r="N448" s="2">
        <v>43773.0</v>
      </c>
      <c r="O448" s="2">
        <v>43779.0</v>
      </c>
      <c r="P448" s="1">
        <v>1.0</v>
      </c>
      <c r="Q448" s="1">
        <v>79521.0</v>
      </c>
      <c r="R448" s="10">
        <f t="shared" si="1"/>
        <v>6.133986424</v>
      </c>
      <c r="S448" s="11">
        <f t="shared" si="2"/>
        <v>607.264656</v>
      </c>
      <c r="T448" s="1">
        <v>58.1799999999999</v>
      </c>
      <c r="U448" s="1">
        <v>4.0</v>
      </c>
      <c r="V448" s="1">
        <v>215.87</v>
      </c>
      <c r="W448" s="1">
        <v>12964.0</v>
      </c>
      <c r="X448" s="1">
        <v>2583.45999999999</v>
      </c>
      <c r="Y448" s="1">
        <v>99.0</v>
      </c>
      <c r="Z448" s="1">
        <v>5895.0</v>
      </c>
      <c r="AA448" s="1">
        <v>99.0</v>
      </c>
      <c r="AB448" s="1">
        <v>98.347895524395</v>
      </c>
      <c r="AC448" s="1">
        <v>5895.0</v>
      </c>
      <c r="AD448" s="1">
        <v>5856.17014258897</v>
      </c>
      <c r="AE448" s="1" t="s">
        <v>50</v>
      </c>
      <c r="AF448" s="11">
        <f t="shared" si="3"/>
        <v>0.007636531935</v>
      </c>
      <c r="AG448" s="11">
        <f t="shared" si="4"/>
        <v>0.00005030117831</v>
      </c>
      <c r="AH448" s="10">
        <f t="shared" si="5"/>
        <v>0.6521044755</v>
      </c>
      <c r="AI448" s="12">
        <f t="shared" si="6"/>
        <v>0.9934130861</v>
      </c>
      <c r="AJ448" s="11">
        <f t="shared" si="7"/>
        <v>0.0007645642005</v>
      </c>
      <c r="AK448" s="11">
        <f t="shared" si="8"/>
        <v>0.00002514995659</v>
      </c>
      <c r="AL448" s="11">
        <f t="shared" si="9"/>
        <v>-9.916930122</v>
      </c>
      <c r="AM448" s="13">
        <f t="shared" si="10"/>
        <v>0</v>
      </c>
      <c r="AN448" s="14">
        <f t="shared" si="11"/>
        <v>607.264656</v>
      </c>
      <c r="AO448" s="14">
        <f t="shared" si="12"/>
        <v>7872579</v>
      </c>
      <c r="AP448" s="15">
        <f t="shared" si="13"/>
        <v>7820723</v>
      </c>
      <c r="AQ448" s="16">
        <f t="shared" si="14"/>
        <v>12878.60725</v>
      </c>
      <c r="AR448" s="11">
        <f t="shared" si="15"/>
        <v>1</v>
      </c>
    </row>
    <row r="449">
      <c r="A449" s="1" t="s">
        <v>53</v>
      </c>
      <c r="B449" s="1" t="s">
        <v>624</v>
      </c>
      <c r="C449" s="1">
        <v>1.24170767729247E14</v>
      </c>
      <c r="D449" s="1" t="s">
        <v>46</v>
      </c>
      <c r="E449" s="1" t="s">
        <v>55</v>
      </c>
      <c r="F449" s="1" t="s">
        <v>625</v>
      </c>
      <c r="G449" s="1">
        <v>43560.0</v>
      </c>
      <c r="H449" s="1">
        <v>43804.0</v>
      </c>
      <c r="I449" s="1">
        <v>3.0</v>
      </c>
      <c r="J449" s="1" t="s">
        <v>49</v>
      </c>
      <c r="K449" s="1">
        <v>201945.0</v>
      </c>
      <c r="L449" s="2">
        <v>43773.0</v>
      </c>
      <c r="M449" s="2">
        <v>43779.0</v>
      </c>
      <c r="N449" s="2">
        <v>43773.0</v>
      </c>
      <c r="O449" s="2">
        <v>43779.0</v>
      </c>
      <c r="P449" s="1">
        <v>1.0</v>
      </c>
      <c r="Q449" s="1">
        <v>14848.0</v>
      </c>
      <c r="R449" s="10">
        <f t="shared" si="1"/>
        <v>0.04979626059</v>
      </c>
      <c r="S449" s="11">
        <f t="shared" si="2"/>
        <v>10.20823342</v>
      </c>
      <c r="T449" s="1">
        <v>15.01</v>
      </c>
      <c r="U449" s="1">
        <v>2.0</v>
      </c>
      <c r="V449" s="1">
        <v>252.99</v>
      </c>
      <c r="W449" s="1">
        <v>298175.0</v>
      </c>
      <c r="X449" s="1">
        <v>2845.13</v>
      </c>
      <c r="Y449" s="1">
        <v>205.0</v>
      </c>
      <c r="Z449" s="1">
        <v>10593.61</v>
      </c>
      <c r="AA449" s="1">
        <v>205.0</v>
      </c>
      <c r="AB449" s="1">
        <v>164.83634159468</v>
      </c>
      <c r="AC449" s="1">
        <v>10593.61</v>
      </c>
      <c r="AD449" s="1">
        <v>8518.10691063813</v>
      </c>
      <c r="AE449" s="1" t="s">
        <v>50</v>
      </c>
      <c r="AF449" s="11">
        <f t="shared" si="3"/>
        <v>0.0006875157206</v>
      </c>
      <c r="AG449" s="11">
        <f t="shared" si="4"/>
        <v>0.0001346982759</v>
      </c>
      <c r="AH449" s="10">
        <f t="shared" si="5"/>
        <v>40.16365841</v>
      </c>
      <c r="AI449" s="12">
        <f t="shared" si="6"/>
        <v>0.8040797151</v>
      </c>
      <c r="AJ449" s="11">
        <f t="shared" si="7"/>
        <v>0.00004800167135</v>
      </c>
      <c r="AK449" s="11">
        <f t="shared" si="8"/>
        <v>0.00009523964932</v>
      </c>
      <c r="AL449" s="11">
        <f t="shared" si="9"/>
        <v>-5.183352984</v>
      </c>
      <c r="AM449" s="13">
        <f t="shared" si="10"/>
        <v>0.000000108966012</v>
      </c>
      <c r="AN449" s="14">
        <f t="shared" si="11"/>
        <v>10.20823342</v>
      </c>
      <c r="AO449" s="14">
        <f t="shared" si="12"/>
        <v>3043840</v>
      </c>
      <c r="AP449" s="15">
        <f t="shared" si="13"/>
        <v>2447490</v>
      </c>
      <c r="AQ449" s="16">
        <f t="shared" si="14"/>
        <v>239756.469</v>
      </c>
      <c r="AR449" s="11">
        <f t="shared" si="15"/>
        <v>1</v>
      </c>
    </row>
    <row r="450">
      <c r="A450" s="1" t="s">
        <v>53</v>
      </c>
      <c r="B450" s="1" t="s">
        <v>626</v>
      </c>
      <c r="C450" s="1">
        <v>1.24170767729247E14</v>
      </c>
      <c r="D450" s="1" t="s">
        <v>46</v>
      </c>
      <c r="E450" s="1" t="s">
        <v>55</v>
      </c>
      <c r="F450" s="1" t="s">
        <v>627</v>
      </c>
      <c r="G450" s="1">
        <v>43560.0</v>
      </c>
      <c r="H450" s="1">
        <v>43804.0</v>
      </c>
      <c r="I450" s="1">
        <v>3.0</v>
      </c>
      <c r="J450" s="1" t="s">
        <v>49</v>
      </c>
      <c r="K450" s="1">
        <v>201945.0</v>
      </c>
      <c r="L450" s="2">
        <v>43773.0</v>
      </c>
      <c r="M450" s="2">
        <v>43779.0</v>
      </c>
      <c r="N450" s="2">
        <v>43773.0</v>
      </c>
      <c r="O450" s="2">
        <v>43779.0</v>
      </c>
      <c r="P450" s="1">
        <v>1.0</v>
      </c>
      <c r="Q450" s="1">
        <v>3023.0</v>
      </c>
      <c r="R450" s="10">
        <f t="shared" si="1"/>
        <v>0.07403507053</v>
      </c>
      <c r="S450" s="11">
        <f t="shared" si="2"/>
        <v>2.221052116</v>
      </c>
      <c r="T450" s="1">
        <v>3.26</v>
      </c>
      <c r="U450" s="1">
        <v>0.0</v>
      </c>
      <c r="V450" s="1">
        <v>0.0</v>
      </c>
      <c r="W450" s="1">
        <v>40832.0</v>
      </c>
      <c r="X450" s="1">
        <v>265.96</v>
      </c>
      <c r="Y450" s="1">
        <v>30.0</v>
      </c>
      <c r="Z450" s="1">
        <v>1745.26</v>
      </c>
      <c r="AA450" s="1">
        <v>30.0</v>
      </c>
      <c r="AB450" s="1">
        <v>30.0</v>
      </c>
      <c r="AC450" s="1">
        <v>1745.26</v>
      </c>
      <c r="AD450" s="1">
        <v>1745.26</v>
      </c>
      <c r="AE450" s="1" t="s">
        <v>50</v>
      </c>
      <c r="AF450" s="11">
        <f t="shared" si="3"/>
        <v>0.0007347178683</v>
      </c>
      <c r="AG450" s="11">
        <f t="shared" si="4"/>
        <v>0</v>
      </c>
      <c r="AH450" s="10">
        <f t="shared" si="5"/>
        <v>0</v>
      </c>
      <c r="AI450" s="12">
        <f t="shared" si="6"/>
        <v>1</v>
      </c>
      <c r="AJ450" s="11">
        <f t="shared" si="7"/>
        <v>0.0001340912299</v>
      </c>
      <c r="AK450" s="11">
        <f t="shared" si="8"/>
        <v>0</v>
      </c>
      <c r="AL450" s="11">
        <f t="shared" si="9"/>
        <v>-5.479238792</v>
      </c>
      <c r="AM450" s="13">
        <f t="shared" si="10"/>
        <v>0.5</v>
      </c>
      <c r="AN450" s="14">
        <f t="shared" si="11"/>
        <v>1.110526058</v>
      </c>
      <c r="AO450" s="14">
        <f t="shared" si="12"/>
        <v>45345</v>
      </c>
      <c r="AP450" s="15">
        <f t="shared" si="13"/>
        <v>45345</v>
      </c>
      <c r="AQ450" s="16">
        <f t="shared" si="14"/>
        <v>40832</v>
      </c>
      <c r="AR450" s="11" t="str">
        <f t="shared" si="15"/>
        <v/>
      </c>
    </row>
    <row r="451">
      <c r="A451" s="1" t="s">
        <v>44</v>
      </c>
      <c r="B451" s="1" t="s">
        <v>628</v>
      </c>
      <c r="C451" s="1">
        <v>1.24170767729247E14</v>
      </c>
      <c r="D451" s="1" t="s">
        <v>46</v>
      </c>
      <c r="E451" s="1" t="s">
        <v>47</v>
      </c>
      <c r="F451" s="1" t="s">
        <v>531</v>
      </c>
      <c r="G451" s="1">
        <v>43560.0</v>
      </c>
      <c r="H451" s="1">
        <v>43804.0</v>
      </c>
      <c r="I451" s="1">
        <v>3.0</v>
      </c>
      <c r="J451" s="1" t="s">
        <v>49</v>
      </c>
      <c r="K451" s="1">
        <v>201945.0</v>
      </c>
      <c r="L451" s="2">
        <v>43773.0</v>
      </c>
      <c r="M451" s="2">
        <v>43779.0</v>
      </c>
      <c r="N451" s="2">
        <v>43773.0</v>
      </c>
      <c r="O451" s="2">
        <v>43779.0</v>
      </c>
      <c r="P451" s="1">
        <v>1.0</v>
      </c>
      <c r="Q451" s="1">
        <v>1596.0</v>
      </c>
      <c r="R451" s="10">
        <f t="shared" si="1"/>
        <v>0.1317701453</v>
      </c>
      <c r="S451" s="11">
        <f t="shared" si="2"/>
        <v>29.78005284</v>
      </c>
      <c r="T451" s="1">
        <v>8.16</v>
      </c>
      <c r="U451" s="1">
        <v>2.0</v>
      </c>
      <c r="V451" s="1">
        <v>109.98</v>
      </c>
      <c r="W451" s="1">
        <v>12112.0</v>
      </c>
      <c r="X451" s="1">
        <v>1639.75</v>
      </c>
      <c r="Y451" s="1">
        <v>226.0</v>
      </c>
      <c r="Z451" s="1">
        <v>13533.47</v>
      </c>
      <c r="AA451" s="1">
        <v>226.0</v>
      </c>
      <c r="AB451" s="1">
        <v>210.822055137762</v>
      </c>
      <c r="AC451" s="1">
        <v>13533.47</v>
      </c>
      <c r="AD451" s="1">
        <v>12624.5750378108</v>
      </c>
      <c r="AE451" s="1" t="s">
        <v>50</v>
      </c>
      <c r="AF451" s="11">
        <f t="shared" si="3"/>
        <v>0.01865918098</v>
      </c>
      <c r="AG451" s="11">
        <f t="shared" si="4"/>
        <v>0.001253132832</v>
      </c>
      <c r="AH451" s="10">
        <f t="shared" si="5"/>
        <v>15.17794486</v>
      </c>
      <c r="AI451" s="12">
        <f t="shared" si="6"/>
        <v>0.9328409519</v>
      </c>
      <c r="AJ451" s="11">
        <f t="shared" si="7"/>
        <v>0.001229555932</v>
      </c>
      <c r="AK451" s="11">
        <f t="shared" si="8"/>
        <v>0.0008855433495</v>
      </c>
      <c r="AL451" s="11">
        <f t="shared" si="9"/>
        <v>-11.48721446</v>
      </c>
      <c r="AM451" s="13">
        <f t="shared" si="10"/>
        <v>0</v>
      </c>
      <c r="AN451" s="14">
        <f t="shared" si="11"/>
        <v>29.78005284</v>
      </c>
      <c r="AO451" s="14">
        <f t="shared" si="12"/>
        <v>360696</v>
      </c>
      <c r="AP451" s="15">
        <f t="shared" si="13"/>
        <v>336472</v>
      </c>
      <c r="AQ451" s="16">
        <f t="shared" si="14"/>
        <v>11298.56961</v>
      </c>
      <c r="AR451" s="11">
        <f t="shared" si="15"/>
        <v>1</v>
      </c>
    </row>
    <row r="452">
      <c r="A452" s="1" t="s">
        <v>53</v>
      </c>
      <c r="B452" s="1" t="s">
        <v>629</v>
      </c>
      <c r="C452" s="1">
        <v>1.24170767729247E14</v>
      </c>
      <c r="D452" s="1" t="s">
        <v>46</v>
      </c>
      <c r="E452" s="1" t="s">
        <v>55</v>
      </c>
      <c r="F452" s="1" t="s">
        <v>630</v>
      </c>
      <c r="G452" s="1">
        <v>43560.0</v>
      </c>
      <c r="H452" s="1">
        <v>43804.0</v>
      </c>
      <c r="I452" s="1">
        <v>3.0</v>
      </c>
      <c r="J452" s="1" t="s">
        <v>49</v>
      </c>
      <c r="K452" s="1">
        <v>201945.0</v>
      </c>
      <c r="L452" s="2">
        <v>43773.0</v>
      </c>
      <c r="M452" s="2">
        <v>43779.0</v>
      </c>
      <c r="N452" s="2">
        <v>43773.0</v>
      </c>
      <c r="O452" s="2">
        <v>43779.0</v>
      </c>
      <c r="P452" s="1">
        <v>1.0</v>
      </c>
      <c r="Q452" s="1">
        <v>10434.0</v>
      </c>
      <c r="R452" s="10">
        <f t="shared" si="1"/>
        <v>0.01159214836</v>
      </c>
      <c r="S452" s="11">
        <f t="shared" si="2"/>
        <v>6.201799372</v>
      </c>
      <c r="T452" s="1">
        <v>9.02</v>
      </c>
      <c r="U452" s="1">
        <v>1.0</v>
      </c>
      <c r="V452" s="1">
        <v>39.99</v>
      </c>
      <c r="W452" s="1">
        <v>900092.0</v>
      </c>
      <c r="X452" s="1">
        <v>6920.05</v>
      </c>
      <c r="Y452" s="1">
        <v>535.0</v>
      </c>
      <c r="Z452" s="1">
        <v>33085.8</v>
      </c>
      <c r="AA452" s="1">
        <v>535.0</v>
      </c>
      <c r="AB452" s="1">
        <v>448.73471343699</v>
      </c>
      <c r="AC452" s="1">
        <v>33085.8</v>
      </c>
      <c r="AD452" s="1">
        <v>27750.9289380066</v>
      </c>
      <c r="AE452" s="1" t="s">
        <v>50</v>
      </c>
      <c r="AF452" s="11">
        <f t="shared" si="3"/>
        <v>0.0005943836852</v>
      </c>
      <c r="AG452" s="11">
        <f t="shared" si="4"/>
        <v>0.00009584052137</v>
      </c>
      <c r="AH452" s="10">
        <f t="shared" si="5"/>
        <v>86.26528656</v>
      </c>
      <c r="AI452" s="12">
        <f t="shared" si="6"/>
        <v>0.8387564737</v>
      </c>
      <c r="AJ452" s="11">
        <f t="shared" si="7"/>
        <v>0.0000256898094</v>
      </c>
      <c r="AK452" s="11">
        <f t="shared" si="8"/>
        <v>0.00009583592856</v>
      </c>
      <c r="AL452" s="11">
        <f t="shared" si="9"/>
        <v>-5.024653534</v>
      </c>
      <c r="AM452" s="13">
        <f t="shared" si="10"/>
        <v>0.0000002521710945</v>
      </c>
      <c r="AN452" s="14">
        <f t="shared" si="11"/>
        <v>6.201799372</v>
      </c>
      <c r="AO452" s="14">
        <f t="shared" si="12"/>
        <v>5582190</v>
      </c>
      <c r="AP452" s="15">
        <f t="shared" si="13"/>
        <v>4682098</v>
      </c>
      <c r="AQ452" s="16">
        <f t="shared" si="14"/>
        <v>754957.9919</v>
      </c>
      <c r="AR452" s="11">
        <f t="shared" si="15"/>
        <v>1</v>
      </c>
    </row>
    <row r="453">
      <c r="A453" s="1" t="s">
        <v>53</v>
      </c>
      <c r="B453" s="1" t="s">
        <v>631</v>
      </c>
      <c r="C453" s="1">
        <v>1.24170767729247E14</v>
      </c>
      <c r="D453" s="1" t="s">
        <v>46</v>
      </c>
      <c r="E453" s="1" t="s">
        <v>55</v>
      </c>
      <c r="F453" s="1" t="s">
        <v>472</v>
      </c>
      <c r="G453" s="1">
        <v>43560.0</v>
      </c>
      <c r="H453" s="1">
        <v>43804.0</v>
      </c>
      <c r="I453" s="1">
        <v>3.0</v>
      </c>
      <c r="J453" s="1" t="s">
        <v>49</v>
      </c>
      <c r="K453" s="1">
        <v>201945.0</v>
      </c>
      <c r="L453" s="2">
        <v>43773.0</v>
      </c>
      <c r="M453" s="2">
        <v>43779.0</v>
      </c>
      <c r="N453" s="2">
        <v>43773.0</v>
      </c>
      <c r="O453" s="2">
        <v>43779.0</v>
      </c>
      <c r="P453" s="1">
        <v>1.0</v>
      </c>
      <c r="Q453" s="1">
        <v>1219.0</v>
      </c>
      <c r="R453" s="10">
        <f t="shared" si="1"/>
        <v>0.1042236662</v>
      </c>
      <c r="S453" s="11">
        <f t="shared" si="2"/>
        <v>2.501367989</v>
      </c>
      <c r="T453" s="1">
        <v>5.45</v>
      </c>
      <c r="U453" s="1">
        <v>2.0</v>
      </c>
      <c r="V453" s="1">
        <v>109.98</v>
      </c>
      <c r="W453" s="1">
        <v>11696.0</v>
      </c>
      <c r="X453" s="1">
        <v>381.03</v>
      </c>
      <c r="Y453" s="1">
        <v>24.0</v>
      </c>
      <c r="Z453" s="1">
        <v>1502.94</v>
      </c>
      <c r="AA453" s="1">
        <v>24.0</v>
      </c>
      <c r="AB453" s="1">
        <v>4.81050041015999</v>
      </c>
      <c r="AC453" s="1">
        <v>1502.94</v>
      </c>
      <c r="AD453" s="1">
        <v>301.245561935244</v>
      </c>
      <c r="AE453" s="1" t="s">
        <v>50</v>
      </c>
      <c r="AF453" s="11">
        <f t="shared" si="3"/>
        <v>0.002051983584</v>
      </c>
      <c r="AG453" s="11">
        <f t="shared" si="4"/>
        <v>0.001640689089</v>
      </c>
      <c r="AH453" s="10">
        <f t="shared" si="5"/>
        <v>19.18949959</v>
      </c>
      <c r="AI453" s="12">
        <f t="shared" si="6"/>
        <v>0.2004375171</v>
      </c>
      <c r="AJ453" s="11">
        <f t="shared" si="7"/>
        <v>0.0004184294282</v>
      </c>
      <c r="AK453" s="11">
        <f t="shared" si="8"/>
        <v>0.001159190274</v>
      </c>
      <c r="AL453" s="11">
        <f t="shared" si="9"/>
        <v>-0.3337350712</v>
      </c>
      <c r="AM453" s="13">
        <f t="shared" si="10"/>
        <v>0.3692897412</v>
      </c>
      <c r="AN453" s="14">
        <f t="shared" si="11"/>
        <v>1.575861833</v>
      </c>
      <c r="AO453" s="14">
        <f t="shared" si="12"/>
        <v>18431.28</v>
      </c>
      <c r="AP453" s="15">
        <f t="shared" si="13"/>
        <v>3694.32</v>
      </c>
      <c r="AQ453" s="16">
        <f t="shared" si="14"/>
        <v>2344.3172</v>
      </c>
      <c r="AR453" s="11" t="str">
        <f t="shared" si="15"/>
        <v/>
      </c>
    </row>
    <row r="454">
      <c r="A454" s="1" t="s">
        <v>75</v>
      </c>
      <c r="B454" s="1" t="s">
        <v>632</v>
      </c>
      <c r="C454" s="1">
        <v>1.24170767729247E14</v>
      </c>
      <c r="D454" s="1" t="s">
        <v>46</v>
      </c>
      <c r="E454" s="1" t="s">
        <v>77</v>
      </c>
      <c r="G454" s="1">
        <v>43560.0</v>
      </c>
      <c r="H454" s="1">
        <v>43804.0</v>
      </c>
      <c r="I454" s="1">
        <v>3.0</v>
      </c>
      <c r="J454" s="1" t="s">
        <v>49</v>
      </c>
      <c r="K454" s="1">
        <v>201945.0</v>
      </c>
      <c r="L454" s="2">
        <v>43773.0</v>
      </c>
      <c r="M454" s="2">
        <v>43779.0</v>
      </c>
      <c r="N454" s="2">
        <v>43773.0</v>
      </c>
      <c r="O454" s="2">
        <v>43779.0</v>
      </c>
      <c r="P454" s="1">
        <v>1.0</v>
      </c>
      <c r="Q454" s="1">
        <v>247938.0</v>
      </c>
      <c r="R454" s="10">
        <f t="shared" si="1"/>
        <v>0.1174804379</v>
      </c>
      <c r="S454" s="11">
        <f t="shared" si="2"/>
        <v>283.5977772</v>
      </c>
      <c r="T454" s="1">
        <v>294.39</v>
      </c>
      <c r="U454" s="1">
        <v>54.0</v>
      </c>
      <c r="V454" s="1">
        <v>3096.55</v>
      </c>
      <c r="W454" s="1">
        <v>2110462.0</v>
      </c>
      <c r="X454" s="1">
        <v>29652.1599999999</v>
      </c>
      <c r="Y454" s="1">
        <v>2414.0</v>
      </c>
      <c r="Z454" s="1">
        <v>145248.52</v>
      </c>
      <c r="AA454" s="1">
        <v>2414.0</v>
      </c>
      <c r="AB454" s="1">
        <v>1954.34900660533</v>
      </c>
      <c r="AC454" s="1">
        <v>145248.52</v>
      </c>
      <c r="AD454" s="1">
        <v>117591.673891008</v>
      </c>
      <c r="AE454" s="1" t="s">
        <v>50</v>
      </c>
      <c r="AF454" s="11">
        <f t="shared" si="3"/>
        <v>0.00114382538</v>
      </c>
      <c r="AG454" s="11">
        <f t="shared" si="4"/>
        <v>0.0002177963846</v>
      </c>
      <c r="AH454" s="10">
        <f t="shared" si="5"/>
        <v>459.6509934</v>
      </c>
      <c r="AI454" s="12">
        <f t="shared" si="6"/>
        <v>0.8095894808</v>
      </c>
      <c r="AJ454" s="11">
        <f t="shared" si="7"/>
        <v>0.00002326711709</v>
      </c>
      <c r="AK454" s="11">
        <f t="shared" si="8"/>
        <v>0.00002963510615</v>
      </c>
      <c r="AL454" s="11">
        <f t="shared" si="9"/>
        <v>-24.577735</v>
      </c>
      <c r="AM454" s="13">
        <f t="shared" si="10"/>
        <v>0</v>
      </c>
      <c r="AN454" s="14">
        <f t="shared" si="11"/>
        <v>283.5977772</v>
      </c>
      <c r="AO454" s="14">
        <f t="shared" si="12"/>
        <v>598522332</v>
      </c>
      <c r="AP454" s="15">
        <f t="shared" si="13"/>
        <v>484557384</v>
      </c>
      <c r="AQ454" s="16">
        <f t="shared" si="14"/>
        <v>1708607.835</v>
      </c>
      <c r="AR454" s="11">
        <f t="shared" si="15"/>
        <v>1</v>
      </c>
    </row>
    <row r="455">
      <c r="A455" s="1" t="s">
        <v>53</v>
      </c>
      <c r="B455" s="1" t="s">
        <v>633</v>
      </c>
      <c r="C455" s="1">
        <v>1.24170767729247E14</v>
      </c>
      <c r="D455" s="1" t="s">
        <v>46</v>
      </c>
      <c r="E455" s="1" t="s">
        <v>55</v>
      </c>
      <c r="F455" s="1" t="s">
        <v>505</v>
      </c>
      <c r="G455" s="1">
        <v>43560.0</v>
      </c>
      <c r="H455" s="1">
        <v>43804.0</v>
      </c>
      <c r="I455" s="1">
        <v>3.0</v>
      </c>
      <c r="J455" s="1" t="s">
        <v>49</v>
      </c>
      <c r="K455" s="1">
        <v>201945.0</v>
      </c>
      <c r="L455" s="2">
        <v>43773.0</v>
      </c>
      <c r="M455" s="2">
        <v>43779.0</v>
      </c>
      <c r="N455" s="2">
        <v>43773.0</v>
      </c>
      <c r="O455" s="2">
        <v>43779.0</v>
      </c>
      <c r="P455" s="1">
        <v>1.0</v>
      </c>
      <c r="Q455" s="1">
        <v>5992.0</v>
      </c>
      <c r="R455" s="10">
        <f t="shared" si="1"/>
        <v>0.105701383</v>
      </c>
      <c r="S455" s="11">
        <f t="shared" si="2"/>
        <v>39.84942139</v>
      </c>
      <c r="T455" s="1">
        <v>19.96</v>
      </c>
      <c r="U455" s="1">
        <v>12.0</v>
      </c>
      <c r="V455" s="1">
        <v>868.62</v>
      </c>
      <c r="W455" s="1">
        <v>56688.0</v>
      </c>
      <c r="X455" s="1">
        <v>3392.03</v>
      </c>
      <c r="Y455" s="1">
        <v>377.0</v>
      </c>
      <c r="Z455" s="1">
        <v>22460.94</v>
      </c>
      <c r="AA455" s="1">
        <v>377.0</v>
      </c>
      <c r="AB455" s="1">
        <v>263.472630173441</v>
      </c>
      <c r="AC455" s="1">
        <v>22460.94</v>
      </c>
      <c r="AD455" s="1">
        <v>15697.1961219306</v>
      </c>
      <c r="AE455" s="1" t="s">
        <v>50</v>
      </c>
      <c r="AF455" s="11">
        <f t="shared" si="3"/>
        <v>0.006650437482</v>
      </c>
      <c r="AG455" s="11">
        <f t="shared" si="4"/>
        <v>0.002002670227</v>
      </c>
      <c r="AH455" s="10">
        <f t="shared" si="5"/>
        <v>113.5273698</v>
      </c>
      <c r="AI455" s="12">
        <f t="shared" si="6"/>
        <v>0.698866393</v>
      </c>
      <c r="AJ455" s="11">
        <f t="shared" si="7"/>
        <v>0.0003413741192</v>
      </c>
      <c r="AK455" s="11">
        <f t="shared" si="8"/>
        <v>0.0005775419142</v>
      </c>
      <c r="AL455" s="11">
        <f t="shared" si="9"/>
        <v>-6.927782281</v>
      </c>
      <c r="AM455" s="13">
        <f t="shared" si="10"/>
        <v>0</v>
      </c>
      <c r="AN455" s="14">
        <f t="shared" si="11"/>
        <v>39.84942139</v>
      </c>
      <c r="AO455" s="14">
        <f t="shared" si="12"/>
        <v>2258984</v>
      </c>
      <c r="AP455" s="15">
        <f t="shared" si="13"/>
        <v>1578728</v>
      </c>
      <c r="AQ455" s="16">
        <f t="shared" si="14"/>
        <v>39617.33809</v>
      </c>
      <c r="AR455" s="11">
        <f t="shared" si="15"/>
        <v>1</v>
      </c>
    </row>
    <row r="456">
      <c r="A456" s="1" t="s">
        <v>44</v>
      </c>
      <c r="B456" s="1" t="s">
        <v>634</v>
      </c>
      <c r="C456" s="1">
        <v>1.24170767729247E14</v>
      </c>
      <c r="D456" s="1" t="s">
        <v>46</v>
      </c>
      <c r="E456" s="1" t="s">
        <v>47</v>
      </c>
      <c r="F456" s="1" t="s">
        <v>584</v>
      </c>
      <c r="G456" s="1">
        <v>43560.0</v>
      </c>
      <c r="H456" s="1">
        <v>43804.0</v>
      </c>
      <c r="I456" s="1">
        <v>3.0</v>
      </c>
      <c r="J456" s="1" t="s">
        <v>49</v>
      </c>
      <c r="K456" s="1">
        <v>201945.0</v>
      </c>
      <c r="L456" s="2">
        <v>43773.0</v>
      </c>
      <c r="M456" s="2">
        <v>43779.0</v>
      </c>
      <c r="N456" s="2">
        <v>43773.0</v>
      </c>
      <c r="O456" s="2">
        <v>43779.0</v>
      </c>
      <c r="P456" s="1">
        <v>1.0</v>
      </c>
      <c r="Q456" s="1">
        <v>18820.0</v>
      </c>
      <c r="R456" s="10">
        <f t="shared" si="1"/>
        <v>0.1017869505</v>
      </c>
      <c r="S456" s="11">
        <f t="shared" si="2"/>
        <v>12.62158186</v>
      </c>
      <c r="T456" s="1">
        <v>20.83</v>
      </c>
      <c r="U456" s="1">
        <v>2.0</v>
      </c>
      <c r="V456" s="1">
        <v>79.93</v>
      </c>
      <c r="W456" s="1">
        <v>184896.0</v>
      </c>
      <c r="X456" s="1">
        <v>1591.17</v>
      </c>
      <c r="Y456" s="1">
        <v>124.0</v>
      </c>
      <c r="Z456" s="1">
        <v>6782.05</v>
      </c>
      <c r="AA456" s="1">
        <v>124.0</v>
      </c>
      <c r="AB456" s="1">
        <v>104.351115834148</v>
      </c>
      <c r="AC456" s="1">
        <v>6782.05</v>
      </c>
      <c r="AD456" s="1">
        <v>5707.37488018535</v>
      </c>
      <c r="AE456" s="1" t="s">
        <v>50</v>
      </c>
      <c r="AF456" s="11">
        <f t="shared" si="3"/>
        <v>0.0006706472828</v>
      </c>
      <c r="AG456" s="11">
        <f t="shared" si="4"/>
        <v>0.0001062699256</v>
      </c>
      <c r="AH456" s="10">
        <f t="shared" si="5"/>
        <v>19.64888417</v>
      </c>
      <c r="AI456" s="12">
        <f t="shared" si="6"/>
        <v>0.8415412567</v>
      </c>
      <c r="AJ456" s="11">
        <f t="shared" si="7"/>
        <v>0.00006020570533</v>
      </c>
      <c r="AK456" s="11">
        <f t="shared" si="8"/>
        <v>0.00007514019215</v>
      </c>
      <c r="AL456" s="11">
        <f t="shared" si="9"/>
        <v>-5.861537543</v>
      </c>
      <c r="AM456" s="13">
        <f t="shared" si="10"/>
        <v>0.000000002293003787</v>
      </c>
      <c r="AN456" s="14">
        <f t="shared" si="11"/>
        <v>12.62158186</v>
      </c>
      <c r="AO456" s="14">
        <f t="shared" si="12"/>
        <v>2333680</v>
      </c>
      <c r="AP456" s="15">
        <f t="shared" si="13"/>
        <v>1963888</v>
      </c>
      <c r="AQ456" s="16">
        <f t="shared" si="14"/>
        <v>155597.6122</v>
      </c>
      <c r="AR456" s="11">
        <f t="shared" si="15"/>
        <v>1</v>
      </c>
    </row>
    <row r="457">
      <c r="A457" s="1" t="s">
        <v>53</v>
      </c>
      <c r="B457" s="1" t="s">
        <v>635</v>
      </c>
      <c r="C457" s="1">
        <v>1.24170767729247E14</v>
      </c>
      <c r="D457" s="1" t="s">
        <v>46</v>
      </c>
      <c r="E457" s="1" t="s">
        <v>55</v>
      </c>
      <c r="F457" s="1" t="s">
        <v>603</v>
      </c>
      <c r="G457" s="1">
        <v>43560.0</v>
      </c>
      <c r="H457" s="1">
        <v>43804.0</v>
      </c>
      <c r="I457" s="1">
        <v>3.0</v>
      </c>
      <c r="J457" s="1" t="s">
        <v>49</v>
      </c>
      <c r="K457" s="1">
        <v>201945.0</v>
      </c>
      <c r="L457" s="2">
        <v>43773.0</v>
      </c>
      <c r="M457" s="2">
        <v>43779.0</v>
      </c>
      <c r="N457" s="2">
        <v>43773.0</v>
      </c>
      <c r="O457" s="2">
        <v>43779.0</v>
      </c>
      <c r="P457" s="1">
        <v>1.0</v>
      </c>
      <c r="Q457" s="1">
        <v>88657.0</v>
      </c>
      <c r="R457" s="10">
        <f t="shared" si="1"/>
        <v>0.1177543306</v>
      </c>
      <c r="S457" s="11">
        <f t="shared" si="2"/>
        <v>55.8155527</v>
      </c>
      <c r="T457" s="1">
        <v>97.88</v>
      </c>
      <c r="U457" s="1">
        <v>9.0</v>
      </c>
      <c r="V457" s="1">
        <v>338.2</v>
      </c>
      <c r="W457" s="1">
        <v>752898.0</v>
      </c>
      <c r="X457" s="1">
        <v>5671.96</v>
      </c>
      <c r="Y457" s="1">
        <v>474.0</v>
      </c>
      <c r="Z457" s="1">
        <v>26801.17</v>
      </c>
      <c r="AA457" s="1">
        <v>474.0</v>
      </c>
      <c r="AB457" s="1">
        <v>397.569689928821</v>
      </c>
      <c r="AC457" s="1">
        <v>26801.17</v>
      </c>
      <c r="AD457" s="1">
        <v>22479.6051616659</v>
      </c>
      <c r="AE457" s="1" t="s">
        <v>50</v>
      </c>
      <c r="AF457" s="11">
        <f t="shared" si="3"/>
        <v>0.0006295673518</v>
      </c>
      <c r="AG457" s="11">
        <f t="shared" si="4"/>
        <v>0.0001015148268</v>
      </c>
      <c r="AH457" s="10">
        <f t="shared" si="5"/>
        <v>76.43031007</v>
      </c>
      <c r="AI457" s="12">
        <f t="shared" si="6"/>
        <v>0.8387546201</v>
      </c>
      <c r="AJ457" s="11">
        <f t="shared" si="7"/>
        <v>0.00002890788215</v>
      </c>
      <c r="AK457" s="11">
        <f t="shared" si="8"/>
        <v>0.00003383655801</v>
      </c>
      <c r="AL457" s="11">
        <f t="shared" si="9"/>
        <v>-11.86536533</v>
      </c>
      <c r="AM457" s="13">
        <f t="shared" si="10"/>
        <v>0</v>
      </c>
      <c r="AN457" s="14">
        <f t="shared" si="11"/>
        <v>55.8155527</v>
      </c>
      <c r="AO457" s="14">
        <f t="shared" si="12"/>
        <v>42023418</v>
      </c>
      <c r="AP457" s="15">
        <f t="shared" si="13"/>
        <v>35247336</v>
      </c>
      <c r="AQ457" s="16">
        <f t="shared" si="14"/>
        <v>631496.676</v>
      </c>
      <c r="AR457" s="11">
        <f t="shared" si="15"/>
        <v>1</v>
      </c>
    </row>
    <row r="458">
      <c r="A458" s="1" t="s">
        <v>53</v>
      </c>
      <c r="B458" s="1" t="s">
        <v>636</v>
      </c>
      <c r="C458" s="1">
        <v>1.24170767729247E14</v>
      </c>
      <c r="D458" s="1" t="s">
        <v>46</v>
      </c>
      <c r="E458" s="1" t="s">
        <v>55</v>
      </c>
      <c r="F458" s="1" t="s">
        <v>550</v>
      </c>
      <c r="G458" s="1">
        <v>43560.0</v>
      </c>
      <c r="H458" s="1">
        <v>43804.0</v>
      </c>
      <c r="I458" s="1">
        <v>3.0</v>
      </c>
      <c r="J458" s="1" t="s">
        <v>49</v>
      </c>
      <c r="K458" s="1">
        <v>201945.0</v>
      </c>
      <c r="L458" s="2">
        <v>43773.0</v>
      </c>
      <c r="M458" s="2">
        <v>43779.0</v>
      </c>
      <c r="N458" s="2">
        <v>43773.0</v>
      </c>
      <c r="O458" s="2">
        <v>43779.0</v>
      </c>
      <c r="P458" s="1">
        <v>1.0</v>
      </c>
      <c r="Q458" s="1">
        <v>2161.0</v>
      </c>
      <c r="R458" s="10">
        <f t="shared" si="1"/>
        <v>0.09687107764</v>
      </c>
      <c r="S458" s="11">
        <f t="shared" si="2"/>
        <v>7.362201901</v>
      </c>
      <c r="T458" s="1">
        <v>9.82999999999999</v>
      </c>
      <c r="U458" s="1">
        <v>8.0</v>
      </c>
      <c r="V458" s="1">
        <v>446.32</v>
      </c>
      <c r="W458" s="1">
        <v>22308.0</v>
      </c>
      <c r="X458" s="1">
        <v>1519.23</v>
      </c>
      <c r="Y458" s="1">
        <v>76.0</v>
      </c>
      <c r="Z458" s="1">
        <v>7768.13</v>
      </c>
      <c r="AA458" s="1">
        <v>76.0</v>
      </c>
      <c r="AB458" s="1">
        <v>-6.583988894016</v>
      </c>
      <c r="AC458" s="1">
        <v>7768.13</v>
      </c>
      <c r="AD458" s="1">
        <v>-672.964232200954</v>
      </c>
      <c r="AE458" s="1" t="s">
        <v>50</v>
      </c>
      <c r="AF458" s="11">
        <f t="shared" si="3"/>
        <v>0.003406849561</v>
      </c>
      <c r="AG458" s="11">
        <f t="shared" si="4"/>
        <v>0.00370198982</v>
      </c>
      <c r="AH458" s="10">
        <f t="shared" si="5"/>
        <v>82.58398889</v>
      </c>
      <c r="AI458" s="12">
        <f t="shared" si="6"/>
        <v>-0.08663143282</v>
      </c>
      <c r="AJ458" s="11">
        <f t="shared" si="7"/>
        <v>0.0003901261926</v>
      </c>
      <c r="AK458" s="11">
        <f t="shared" si="8"/>
        <v>0.00130642613</v>
      </c>
      <c r="AL458" s="11">
        <f t="shared" si="9"/>
        <v>0.2164685812</v>
      </c>
      <c r="AM458" s="13">
        <f t="shared" si="10"/>
        <v>0.5856887434</v>
      </c>
      <c r="AN458" s="14">
        <f t="shared" si="11"/>
        <v>4.343699121</v>
      </c>
      <c r="AO458" s="14">
        <f t="shared" si="12"/>
        <v>96899.24</v>
      </c>
      <c r="AP458" s="15">
        <f t="shared" si="13"/>
        <v>-8394.52</v>
      </c>
      <c r="AQ458" s="16">
        <f t="shared" si="14"/>
        <v>-1932.574003</v>
      </c>
      <c r="AR458" s="11" t="str">
        <f t="shared" si="15"/>
        <v/>
      </c>
    </row>
    <row r="459">
      <c r="A459" s="1" t="s">
        <v>116</v>
      </c>
      <c r="B459" s="1" t="s">
        <v>637</v>
      </c>
      <c r="C459" s="1">
        <v>1.24170767729247E14</v>
      </c>
      <c r="D459" s="1" t="s">
        <v>46</v>
      </c>
      <c r="E459" s="1" t="s">
        <v>118</v>
      </c>
      <c r="F459" s="1" t="s">
        <v>638</v>
      </c>
      <c r="G459" s="1">
        <v>43560.0</v>
      </c>
      <c r="H459" s="1">
        <v>43804.0</v>
      </c>
      <c r="I459" s="1">
        <v>3.0</v>
      </c>
      <c r="J459" s="1" t="s">
        <v>49</v>
      </c>
      <c r="K459" s="1">
        <v>201945.0</v>
      </c>
      <c r="L459" s="2">
        <v>43773.0</v>
      </c>
      <c r="M459" s="2">
        <v>43779.0</v>
      </c>
      <c r="N459" s="2">
        <v>43773.0</v>
      </c>
      <c r="O459" s="2">
        <v>43779.0</v>
      </c>
      <c r="P459" s="1">
        <v>1.0</v>
      </c>
      <c r="Q459" s="1">
        <v>885.0</v>
      </c>
      <c r="R459" s="10">
        <f t="shared" si="1"/>
        <v>0.01296589311</v>
      </c>
      <c r="S459" s="11">
        <f t="shared" si="2"/>
        <v>0.2852496484</v>
      </c>
      <c r="T459" s="1">
        <v>0.97</v>
      </c>
      <c r="U459" s="1">
        <v>1.0</v>
      </c>
      <c r="V459" s="1">
        <v>49.99</v>
      </c>
      <c r="W459" s="1">
        <v>68256.0</v>
      </c>
      <c r="X459" s="1">
        <v>153.21</v>
      </c>
      <c r="Y459" s="1">
        <v>22.0</v>
      </c>
      <c r="Z459" s="1">
        <v>881.7</v>
      </c>
      <c r="AA459" s="1">
        <v>22.0</v>
      </c>
      <c r="AB459" s="1">
        <v>-55.125423728804</v>
      </c>
      <c r="AC459" s="1">
        <v>881.7</v>
      </c>
      <c r="AD459" s="1">
        <v>-2209.27664098574</v>
      </c>
      <c r="AE459" s="1" t="s">
        <v>50</v>
      </c>
      <c r="AF459" s="11">
        <f t="shared" si="3"/>
        <v>0.0003223159869</v>
      </c>
      <c r="AG459" s="11">
        <f t="shared" si="4"/>
        <v>0.001129943503</v>
      </c>
      <c r="AH459" s="10">
        <f t="shared" si="5"/>
        <v>77.12542373</v>
      </c>
      <c r="AI459" s="12">
        <f t="shared" si="6"/>
        <v>-2.505701079</v>
      </c>
      <c r="AJ459" s="11">
        <f t="shared" si="7"/>
        <v>0.00006870692395</v>
      </c>
      <c r="AK459" s="11">
        <f t="shared" si="8"/>
        <v>0.001129304936</v>
      </c>
      <c r="AL459" s="11">
        <f t="shared" si="9"/>
        <v>0.7138345964</v>
      </c>
      <c r="AM459" s="13">
        <f t="shared" si="10"/>
        <v>0.762335268</v>
      </c>
      <c r="AN459" s="14">
        <f t="shared" si="11"/>
        <v>0.2167897328</v>
      </c>
      <c r="AO459" s="14">
        <f t="shared" si="12"/>
        <v>14797.2</v>
      </c>
      <c r="AP459" s="15">
        <f t="shared" si="13"/>
        <v>-37077.36</v>
      </c>
      <c r="AQ459" s="16">
        <f t="shared" si="14"/>
        <v>-171029.1328</v>
      </c>
      <c r="AR459" s="11">
        <f t="shared" si="15"/>
        <v>0.76</v>
      </c>
    </row>
    <row r="460">
      <c r="A460" s="1" t="s">
        <v>44</v>
      </c>
      <c r="B460" s="1" t="s">
        <v>639</v>
      </c>
      <c r="C460" s="1">
        <v>1.24170767729247E14</v>
      </c>
      <c r="D460" s="1" t="s">
        <v>46</v>
      </c>
      <c r="E460" s="1" t="s">
        <v>47</v>
      </c>
      <c r="F460" s="1" t="s">
        <v>553</v>
      </c>
      <c r="G460" s="1">
        <v>43560.0</v>
      </c>
      <c r="H460" s="1">
        <v>43804.0</v>
      </c>
      <c r="I460" s="1">
        <v>3.0</v>
      </c>
      <c r="J460" s="1" t="s">
        <v>49</v>
      </c>
      <c r="K460" s="1">
        <v>201945.0</v>
      </c>
      <c r="L460" s="2">
        <v>43773.0</v>
      </c>
      <c r="M460" s="2">
        <v>43779.0</v>
      </c>
      <c r="N460" s="2">
        <v>43773.0</v>
      </c>
      <c r="O460" s="2">
        <v>43779.0</v>
      </c>
      <c r="P460" s="1">
        <v>1.0</v>
      </c>
      <c r="Q460" s="1">
        <v>8831.0</v>
      </c>
      <c r="R460" s="10">
        <f t="shared" si="1"/>
        <v>0.1336086904</v>
      </c>
      <c r="S460" s="11">
        <f t="shared" si="2"/>
        <v>2.672173808</v>
      </c>
      <c r="T460" s="1">
        <v>8.65</v>
      </c>
      <c r="U460" s="1">
        <v>1.0</v>
      </c>
      <c r="V460" s="1">
        <v>130.05</v>
      </c>
      <c r="W460" s="1">
        <v>66096.0</v>
      </c>
      <c r="X460" s="1">
        <v>407.5</v>
      </c>
      <c r="Y460" s="1">
        <v>20.0</v>
      </c>
      <c r="Z460" s="1">
        <v>1090.67</v>
      </c>
      <c r="AA460" s="1">
        <v>20.0</v>
      </c>
      <c r="AB460" s="1">
        <v>12.51545691316</v>
      </c>
      <c r="AC460" s="1">
        <v>1090.67</v>
      </c>
      <c r="AD460" s="1">
        <v>682.51166957381</v>
      </c>
      <c r="AE460" s="1" t="s">
        <v>50</v>
      </c>
      <c r="AF460" s="11">
        <f t="shared" si="3"/>
        <v>0.0003025901719</v>
      </c>
      <c r="AG460" s="11">
        <f t="shared" si="4"/>
        <v>0.000113237459</v>
      </c>
      <c r="AH460" s="10">
        <f t="shared" si="5"/>
        <v>7.484543087</v>
      </c>
      <c r="AI460" s="12">
        <f t="shared" si="6"/>
        <v>0.6257728457</v>
      </c>
      <c r="AJ460" s="11">
        <f t="shared" si="7"/>
        <v>0.00006765098178</v>
      </c>
      <c r="AK460" s="11">
        <f t="shared" si="8"/>
        <v>0.0001132310474</v>
      </c>
      <c r="AL460" s="11">
        <f t="shared" si="9"/>
        <v>-1.435564794</v>
      </c>
      <c r="AM460" s="13">
        <f t="shared" si="10"/>
        <v>0.07556310929</v>
      </c>
      <c r="AN460" s="14">
        <f t="shared" si="11"/>
        <v>2.458399903</v>
      </c>
      <c r="AO460" s="14">
        <f t="shared" si="12"/>
        <v>162490.4</v>
      </c>
      <c r="AP460" s="15">
        <f t="shared" si="13"/>
        <v>101682.08</v>
      </c>
      <c r="AQ460" s="16">
        <f t="shared" si="14"/>
        <v>41361.08201</v>
      </c>
      <c r="AR460" s="11">
        <f t="shared" si="15"/>
        <v>0.92</v>
      </c>
    </row>
    <row r="461">
      <c r="A461" s="1" t="s">
        <v>44</v>
      </c>
      <c r="B461" s="1" t="s">
        <v>640</v>
      </c>
      <c r="C461" s="1">
        <v>1.24170767729247E14</v>
      </c>
      <c r="D461" s="1" t="s">
        <v>46</v>
      </c>
      <c r="E461" s="1" t="s">
        <v>47</v>
      </c>
      <c r="F461" s="1" t="s">
        <v>592</v>
      </c>
      <c r="G461" s="1">
        <v>43560.0</v>
      </c>
      <c r="H461" s="1">
        <v>43804.0</v>
      </c>
      <c r="I461" s="1">
        <v>3.0</v>
      </c>
      <c r="J461" s="1" t="s">
        <v>49</v>
      </c>
      <c r="K461" s="1">
        <v>201945.0</v>
      </c>
      <c r="L461" s="2">
        <v>43773.0</v>
      </c>
      <c r="M461" s="2">
        <v>43779.0</v>
      </c>
      <c r="N461" s="2">
        <v>43773.0</v>
      </c>
      <c r="O461" s="2">
        <v>43779.0</v>
      </c>
      <c r="P461" s="1">
        <v>1.0</v>
      </c>
      <c r="Q461" s="1">
        <v>40083.0</v>
      </c>
      <c r="R461" s="10">
        <f t="shared" si="1"/>
        <v>0.1218713514</v>
      </c>
      <c r="S461" s="11">
        <f t="shared" si="2"/>
        <v>14.74643352</v>
      </c>
      <c r="T461" s="1">
        <v>34.73</v>
      </c>
      <c r="U461" s="1">
        <v>0.0</v>
      </c>
      <c r="V461" s="1">
        <v>0.0</v>
      </c>
      <c r="W461" s="1">
        <v>328896.0</v>
      </c>
      <c r="X461" s="1">
        <v>2309.35</v>
      </c>
      <c r="Y461" s="1">
        <v>121.0</v>
      </c>
      <c r="Z461" s="1">
        <v>8786.47</v>
      </c>
      <c r="AA461" s="1">
        <v>121.0</v>
      </c>
      <c r="AB461" s="1">
        <v>121.0</v>
      </c>
      <c r="AC461" s="1">
        <v>8786.47</v>
      </c>
      <c r="AD461" s="1">
        <v>8786.47</v>
      </c>
      <c r="AE461" s="1" t="s">
        <v>50</v>
      </c>
      <c r="AF461" s="11">
        <f t="shared" si="3"/>
        <v>0.0003678974509</v>
      </c>
      <c r="AG461" s="11">
        <f t="shared" si="4"/>
        <v>0</v>
      </c>
      <c r="AH461" s="10">
        <f t="shared" si="5"/>
        <v>0</v>
      </c>
      <c r="AI461" s="12">
        <f t="shared" si="6"/>
        <v>1</v>
      </c>
      <c r="AJ461" s="11">
        <f t="shared" si="7"/>
        <v>0.00003343907003</v>
      </c>
      <c r="AK461" s="11">
        <f t="shared" si="8"/>
        <v>0</v>
      </c>
      <c r="AL461" s="11">
        <f t="shared" si="9"/>
        <v>-11.00202399</v>
      </c>
      <c r="AM461" s="13">
        <f t="shared" si="10"/>
        <v>0.5</v>
      </c>
      <c r="AN461" s="14">
        <f t="shared" si="11"/>
        <v>7.373216762</v>
      </c>
      <c r="AO461" s="14">
        <f t="shared" si="12"/>
        <v>2425021.5</v>
      </c>
      <c r="AP461" s="15">
        <f t="shared" si="13"/>
        <v>2425021.5</v>
      </c>
      <c r="AQ461" s="16">
        <f t="shared" si="14"/>
        <v>328896</v>
      </c>
      <c r="AR461" s="11" t="str">
        <f t="shared" si="15"/>
        <v/>
      </c>
    </row>
    <row r="462">
      <c r="A462" s="1" t="s">
        <v>44</v>
      </c>
      <c r="B462" s="1" t="s">
        <v>641</v>
      </c>
      <c r="C462" s="1">
        <v>1.24170767729247E14</v>
      </c>
      <c r="D462" s="1" t="s">
        <v>46</v>
      </c>
      <c r="E462" s="1" t="s">
        <v>47</v>
      </c>
      <c r="F462" s="1" t="s">
        <v>642</v>
      </c>
      <c r="G462" s="1">
        <v>43560.0</v>
      </c>
      <c r="H462" s="1">
        <v>43804.0</v>
      </c>
      <c r="I462" s="1">
        <v>3.0</v>
      </c>
      <c r="J462" s="1" t="s">
        <v>49</v>
      </c>
      <c r="K462" s="1">
        <v>201945.0</v>
      </c>
      <c r="L462" s="2">
        <v>43773.0</v>
      </c>
      <c r="M462" s="2">
        <v>43779.0</v>
      </c>
      <c r="N462" s="2">
        <v>43773.0</v>
      </c>
      <c r="O462" s="2">
        <v>43779.0</v>
      </c>
      <c r="P462" s="1">
        <v>1.0</v>
      </c>
      <c r="Q462" s="1">
        <v>2159.0</v>
      </c>
      <c r="R462" s="10">
        <f t="shared" si="1"/>
        <v>0.004180244232</v>
      </c>
      <c r="S462" s="11">
        <f t="shared" si="2"/>
        <v>0.9154734867</v>
      </c>
      <c r="T462" s="1">
        <v>2.53</v>
      </c>
      <c r="U462" s="1">
        <v>1.0</v>
      </c>
      <c r="V462" s="1">
        <v>39.99</v>
      </c>
      <c r="W462" s="1">
        <v>516477.0</v>
      </c>
      <c r="X462" s="1">
        <v>2898.55</v>
      </c>
      <c r="Y462" s="1">
        <v>219.0</v>
      </c>
      <c r="Z462" s="1">
        <v>14068.58</v>
      </c>
      <c r="AA462" s="1">
        <v>219.0</v>
      </c>
      <c r="AB462" s="1">
        <v>-20.220472440753</v>
      </c>
      <c r="AC462" s="1">
        <v>14068.58</v>
      </c>
      <c r="AD462" s="1">
        <v>-1298.96499621246</v>
      </c>
      <c r="AE462" s="1" t="s">
        <v>50</v>
      </c>
      <c r="AF462" s="11">
        <f t="shared" si="3"/>
        <v>0.0004240266265</v>
      </c>
      <c r="AG462" s="11">
        <f t="shared" si="4"/>
        <v>0.0004631773969</v>
      </c>
      <c r="AH462" s="10">
        <f t="shared" si="5"/>
        <v>239.2204724</v>
      </c>
      <c r="AI462" s="12">
        <f t="shared" si="6"/>
        <v>-0.09233092439</v>
      </c>
      <c r="AJ462" s="11">
        <f t="shared" si="7"/>
        <v>0.00002864698862</v>
      </c>
      <c r="AK462" s="11">
        <f t="shared" si="8"/>
        <v>0.0004630701179</v>
      </c>
      <c r="AL462" s="11">
        <f t="shared" si="9"/>
        <v>0.08438477717</v>
      </c>
      <c r="AM462" s="13">
        <f t="shared" si="10"/>
        <v>0.5336247449</v>
      </c>
      <c r="AN462" s="14">
        <f t="shared" si="11"/>
        <v>0.485200948</v>
      </c>
      <c r="AO462" s="14">
        <f t="shared" si="12"/>
        <v>250595.13</v>
      </c>
      <c r="AP462" s="15">
        <f t="shared" si="13"/>
        <v>-23137.68</v>
      </c>
      <c r="AQ462" s="16">
        <f t="shared" si="14"/>
        <v>-47686.79884</v>
      </c>
      <c r="AR462" s="11" t="str">
        <f t="shared" si="15"/>
        <v/>
      </c>
    </row>
    <row r="463">
      <c r="A463" s="1" t="s">
        <v>53</v>
      </c>
      <c r="B463" s="1" t="s">
        <v>643</v>
      </c>
      <c r="C463" s="1">
        <v>1.24170767729247E14</v>
      </c>
      <c r="D463" s="1" t="s">
        <v>46</v>
      </c>
      <c r="E463" s="1" t="s">
        <v>55</v>
      </c>
      <c r="F463" s="1" t="s">
        <v>605</v>
      </c>
      <c r="G463" s="1">
        <v>43560.0</v>
      </c>
      <c r="H463" s="1">
        <v>43804.0</v>
      </c>
      <c r="I463" s="1">
        <v>3.0</v>
      </c>
      <c r="J463" s="1" t="s">
        <v>49</v>
      </c>
      <c r="K463" s="1">
        <v>201945.0</v>
      </c>
      <c r="L463" s="2">
        <v>43773.0</v>
      </c>
      <c r="M463" s="2">
        <v>43779.0</v>
      </c>
      <c r="N463" s="2">
        <v>43773.0</v>
      </c>
      <c r="O463" s="2">
        <v>43779.0</v>
      </c>
      <c r="P463" s="1">
        <v>1.0</v>
      </c>
      <c r="Q463" s="1">
        <v>58112.0</v>
      </c>
      <c r="R463" s="10">
        <f t="shared" si="1"/>
        <v>0.1347780911</v>
      </c>
      <c r="S463" s="11">
        <f t="shared" si="2"/>
        <v>23.18183168</v>
      </c>
      <c r="T463" s="1">
        <v>55.91</v>
      </c>
      <c r="U463" s="1">
        <v>2.0</v>
      </c>
      <c r="V463" s="1">
        <v>167.51</v>
      </c>
      <c r="W463" s="1">
        <v>431168.0</v>
      </c>
      <c r="X463" s="1">
        <v>3084.29</v>
      </c>
      <c r="Y463" s="1">
        <v>172.0</v>
      </c>
      <c r="Z463" s="1">
        <v>12595.98</v>
      </c>
      <c r="AA463" s="1">
        <v>172.0</v>
      </c>
      <c r="AB463" s="1">
        <v>157.160792951724</v>
      </c>
      <c r="AC463" s="1">
        <v>12595.98</v>
      </c>
      <c r="AD463" s="1">
        <v>11509.2686325817</v>
      </c>
      <c r="AE463" s="1" t="s">
        <v>50</v>
      </c>
      <c r="AF463" s="11">
        <f t="shared" si="3"/>
        <v>0.0003989164316</v>
      </c>
      <c r="AG463" s="11">
        <f t="shared" si="4"/>
        <v>0.00003441629956</v>
      </c>
      <c r="AH463" s="10">
        <f t="shared" si="5"/>
        <v>14.83920705</v>
      </c>
      <c r="AI463" s="12">
        <f t="shared" si="6"/>
        <v>0.9137255404</v>
      </c>
      <c r="AJ463" s="11">
        <f t="shared" si="7"/>
        <v>0.00003041102521</v>
      </c>
      <c r="AK463" s="11">
        <f t="shared" si="8"/>
        <v>0.00002433558002</v>
      </c>
      <c r="AL463" s="11">
        <f t="shared" si="9"/>
        <v>-9.358313989</v>
      </c>
      <c r="AM463" s="13">
        <f t="shared" si="10"/>
        <v>0</v>
      </c>
      <c r="AN463" s="14">
        <f t="shared" si="11"/>
        <v>23.18183168</v>
      </c>
      <c r="AO463" s="14">
        <f t="shared" si="12"/>
        <v>9995264</v>
      </c>
      <c r="AP463" s="15">
        <f t="shared" si="13"/>
        <v>9132928</v>
      </c>
      <c r="AQ463" s="16">
        <f t="shared" si="14"/>
        <v>393969.2138</v>
      </c>
      <c r="AR463" s="11">
        <f t="shared" si="15"/>
        <v>1</v>
      </c>
    </row>
    <row r="464">
      <c r="A464" s="1" t="s">
        <v>53</v>
      </c>
      <c r="B464" s="1" t="s">
        <v>644</v>
      </c>
      <c r="C464" s="1">
        <v>1.24170767729247E14</v>
      </c>
      <c r="D464" s="1" t="s">
        <v>46</v>
      </c>
      <c r="E464" s="1" t="s">
        <v>55</v>
      </c>
      <c r="F464" s="1" t="s">
        <v>509</v>
      </c>
      <c r="G464" s="1">
        <v>43560.0</v>
      </c>
      <c r="H464" s="1">
        <v>43804.0</v>
      </c>
      <c r="I464" s="1">
        <v>3.0</v>
      </c>
      <c r="J464" s="1" t="s">
        <v>49</v>
      </c>
      <c r="K464" s="1">
        <v>201945.0</v>
      </c>
      <c r="L464" s="2">
        <v>43773.0</v>
      </c>
      <c r="M464" s="2">
        <v>43779.0</v>
      </c>
      <c r="N464" s="2">
        <v>43773.0</v>
      </c>
      <c r="O464" s="2">
        <v>43779.0</v>
      </c>
      <c r="P464" s="1">
        <v>1.0</v>
      </c>
      <c r="R464" s="10">
        <f t="shared" si="1"/>
        <v>0</v>
      </c>
      <c r="S464" s="11">
        <f t="shared" si="2"/>
        <v>0</v>
      </c>
      <c r="W464" s="1">
        <v>177123.0</v>
      </c>
      <c r="X464" s="1">
        <v>925.16</v>
      </c>
      <c r="Y464" s="1">
        <v>84.0</v>
      </c>
      <c r="Z464" s="1">
        <v>4993.86</v>
      </c>
      <c r="AA464" s="1">
        <v>84.0</v>
      </c>
      <c r="AB464" s="1">
        <v>0.0</v>
      </c>
      <c r="AC464" s="1">
        <v>4993.86</v>
      </c>
      <c r="AD464" s="1">
        <v>0.0</v>
      </c>
      <c r="AE464" s="1" t="s">
        <v>50</v>
      </c>
      <c r="AF464" s="11">
        <f t="shared" si="3"/>
        <v>0.0004742467099</v>
      </c>
      <c r="AG464" s="11">
        <f t="shared" si="4"/>
        <v>0</v>
      </c>
      <c r="AH464" s="10">
        <f t="shared" si="5"/>
        <v>0</v>
      </c>
      <c r="AI464" s="12">
        <f t="shared" si="6"/>
        <v>1</v>
      </c>
      <c r="AJ464" s="11">
        <f t="shared" si="7"/>
        <v>0.00005173228695</v>
      </c>
      <c r="AK464" s="11">
        <f t="shared" si="8"/>
        <v>0</v>
      </c>
      <c r="AL464" s="11">
        <f t="shared" si="9"/>
        <v>-9.167325435</v>
      </c>
      <c r="AM464" s="13">
        <f t="shared" si="10"/>
        <v>0.5</v>
      </c>
      <c r="AN464" s="14">
        <f t="shared" si="11"/>
        <v>0</v>
      </c>
      <c r="AO464" s="14">
        <f t="shared" si="12"/>
        <v>0</v>
      </c>
      <c r="AP464" s="15">
        <f t="shared" si="13"/>
        <v>0</v>
      </c>
      <c r="AQ464" s="16">
        <f t="shared" si="14"/>
        <v>177123</v>
      </c>
      <c r="AR464" s="11" t="str">
        <f t="shared" si="15"/>
        <v/>
      </c>
    </row>
    <row r="465">
      <c r="A465" s="1" t="s">
        <v>53</v>
      </c>
      <c r="B465" s="1" t="s">
        <v>645</v>
      </c>
      <c r="C465" s="1">
        <v>1.24170767729247E14</v>
      </c>
      <c r="D465" s="1" t="s">
        <v>46</v>
      </c>
      <c r="E465" s="1" t="s">
        <v>55</v>
      </c>
      <c r="F465" s="1" t="s">
        <v>646</v>
      </c>
      <c r="G465" s="1">
        <v>43560.0</v>
      </c>
      <c r="H465" s="1">
        <v>43804.0</v>
      </c>
      <c r="I465" s="1">
        <v>3.0</v>
      </c>
      <c r="J465" s="1" t="s">
        <v>49</v>
      </c>
      <c r="K465" s="1">
        <v>201945.0</v>
      </c>
      <c r="L465" s="2">
        <v>43773.0</v>
      </c>
      <c r="M465" s="2">
        <v>43779.0</v>
      </c>
      <c r="N465" s="2">
        <v>43773.0</v>
      </c>
      <c r="O465" s="2">
        <v>43779.0</v>
      </c>
      <c r="P465" s="1">
        <v>1.0</v>
      </c>
      <c r="Q465" s="1">
        <v>3568.0</v>
      </c>
      <c r="R465" s="10">
        <f t="shared" si="1"/>
        <v>0.05885554987</v>
      </c>
      <c r="S465" s="11">
        <f t="shared" si="2"/>
        <v>5.120432839</v>
      </c>
      <c r="T465" s="1">
        <v>3.64</v>
      </c>
      <c r="U465" s="1">
        <v>2.0</v>
      </c>
      <c r="V465" s="1">
        <v>97.13</v>
      </c>
      <c r="W465" s="1">
        <v>60623.0</v>
      </c>
      <c r="X465" s="1">
        <v>723.89</v>
      </c>
      <c r="Y465" s="1">
        <v>87.0</v>
      </c>
      <c r="Z465" s="1">
        <v>3299.99</v>
      </c>
      <c r="AA465" s="1">
        <v>87.0</v>
      </c>
      <c r="AB465" s="1">
        <v>53.0184977578349</v>
      </c>
      <c r="AC465" s="1">
        <v>3299.99</v>
      </c>
      <c r="AD465" s="1">
        <v>2011.04037259629</v>
      </c>
      <c r="AE465" s="1" t="s">
        <v>50</v>
      </c>
      <c r="AF465" s="11">
        <f t="shared" si="3"/>
        <v>0.00143509889</v>
      </c>
      <c r="AG465" s="11">
        <f t="shared" si="4"/>
        <v>0.0005605381166</v>
      </c>
      <c r="AH465" s="10">
        <f t="shared" si="5"/>
        <v>33.98150224</v>
      </c>
      <c r="AI465" s="12">
        <f t="shared" si="6"/>
        <v>0.6094080202</v>
      </c>
      <c r="AJ465" s="11">
        <f t="shared" si="7"/>
        <v>0.00015374831</v>
      </c>
      <c r="AK465" s="11">
        <f t="shared" si="8"/>
        <v>0.0003962492003</v>
      </c>
      <c r="AL465" s="11">
        <f t="shared" si="9"/>
        <v>-2.057636434</v>
      </c>
      <c r="AM465" s="13">
        <f t="shared" si="10"/>
        <v>0.01981252324</v>
      </c>
      <c r="AN465" s="14">
        <f t="shared" si="11"/>
        <v>5.018024182</v>
      </c>
      <c r="AO465" s="14">
        <f t="shared" si="12"/>
        <v>304207.68</v>
      </c>
      <c r="AP465" s="15">
        <f t="shared" si="13"/>
        <v>185386.6</v>
      </c>
      <c r="AQ465" s="16">
        <f t="shared" si="14"/>
        <v>36944.14241</v>
      </c>
      <c r="AR465" s="11">
        <f t="shared" si="15"/>
        <v>0.98</v>
      </c>
    </row>
    <row r="466">
      <c r="A466" s="1" t="s">
        <v>44</v>
      </c>
      <c r="B466" s="1" t="s">
        <v>647</v>
      </c>
      <c r="C466" s="1">
        <v>1.24170767729247E14</v>
      </c>
      <c r="D466" s="1" t="s">
        <v>46</v>
      </c>
      <c r="E466" s="1" t="s">
        <v>47</v>
      </c>
      <c r="F466" s="1" t="s">
        <v>648</v>
      </c>
      <c r="G466" s="1">
        <v>43560.0</v>
      </c>
      <c r="H466" s="1">
        <v>43804.0</v>
      </c>
      <c r="I466" s="1">
        <v>3.0</v>
      </c>
      <c r="J466" s="1" t="s">
        <v>49</v>
      </c>
      <c r="K466" s="1">
        <v>201945.0</v>
      </c>
      <c r="L466" s="2">
        <v>43773.0</v>
      </c>
      <c r="M466" s="2">
        <v>43779.0</v>
      </c>
      <c r="N466" s="2">
        <v>43773.0</v>
      </c>
      <c r="O466" s="2">
        <v>43779.0</v>
      </c>
      <c r="P466" s="1">
        <v>1.0</v>
      </c>
      <c r="Q466" s="1">
        <v>148.0</v>
      </c>
      <c r="R466" s="10">
        <f t="shared" si="1"/>
        <v>0.06365591398</v>
      </c>
      <c r="S466" s="11">
        <f t="shared" si="2"/>
        <v>0</v>
      </c>
      <c r="T466" s="1">
        <v>0.15</v>
      </c>
      <c r="U466" s="1">
        <v>1.0</v>
      </c>
      <c r="V466" s="1">
        <v>47.14</v>
      </c>
      <c r="W466" s="1">
        <v>2325.0</v>
      </c>
      <c r="X466" s="1">
        <v>23.61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 t="s">
        <v>50</v>
      </c>
      <c r="AF466" s="11">
        <f t="shared" si="3"/>
        <v>0</v>
      </c>
      <c r="AG466" s="11">
        <f t="shared" si="4"/>
        <v>0.006756756757</v>
      </c>
      <c r="AH466" s="10">
        <f t="shared" si="5"/>
        <v>15.70945946</v>
      </c>
      <c r="AI466" s="12">
        <f t="shared" si="6"/>
        <v>-1</v>
      </c>
      <c r="AJ466" s="11">
        <f t="shared" si="7"/>
        <v>0</v>
      </c>
      <c r="AK466" s="11">
        <f t="shared" si="8"/>
        <v>0.006733891186</v>
      </c>
      <c r="AL466" s="11">
        <f t="shared" si="9"/>
        <v>1.003395596</v>
      </c>
      <c r="AM466" s="13">
        <f t="shared" si="10"/>
        <v>0.5</v>
      </c>
      <c r="AN466" s="14">
        <f t="shared" si="11"/>
        <v>0</v>
      </c>
      <c r="AO466" s="14">
        <f t="shared" si="12"/>
        <v>0</v>
      </c>
      <c r="AP466" s="15">
        <f t="shared" si="13"/>
        <v>0</v>
      </c>
      <c r="AQ466" s="16">
        <f t="shared" si="14"/>
        <v>-2325</v>
      </c>
      <c r="AR466" s="11" t="str">
        <f t="shared" si="15"/>
        <v/>
      </c>
    </row>
    <row r="467">
      <c r="A467" s="1" t="s">
        <v>44</v>
      </c>
      <c r="B467" s="1" t="s">
        <v>649</v>
      </c>
      <c r="C467" s="1">
        <v>1.24170767729247E14</v>
      </c>
      <c r="D467" s="1" t="s">
        <v>46</v>
      </c>
      <c r="E467" s="1" t="s">
        <v>47</v>
      </c>
      <c r="F467" s="1" t="s">
        <v>580</v>
      </c>
      <c r="G467" s="1">
        <v>43560.0</v>
      </c>
      <c r="H467" s="1">
        <v>43804.0</v>
      </c>
      <c r="I467" s="1">
        <v>3.0</v>
      </c>
      <c r="J467" s="1" t="s">
        <v>49</v>
      </c>
      <c r="K467" s="1">
        <v>201945.0</v>
      </c>
      <c r="L467" s="2">
        <v>43773.0</v>
      </c>
      <c r="M467" s="2">
        <v>43779.0</v>
      </c>
      <c r="N467" s="2">
        <v>43773.0</v>
      </c>
      <c r="O467" s="2">
        <v>43779.0</v>
      </c>
      <c r="P467" s="1">
        <v>1.0</v>
      </c>
      <c r="Q467" s="1">
        <v>39835.0</v>
      </c>
      <c r="R467" s="10">
        <f t="shared" si="1"/>
        <v>0.1464866733</v>
      </c>
      <c r="S467" s="11">
        <f t="shared" si="2"/>
        <v>19.92218757</v>
      </c>
      <c r="T467" s="1">
        <v>38.59</v>
      </c>
      <c r="U467" s="1">
        <v>2.0</v>
      </c>
      <c r="V467" s="1">
        <v>64.41</v>
      </c>
      <c r="W467" s="1">
        <v>271936.0</v>
      </c>
      <c r="X467" s="1">
        <v>2039.13</v>
      </c>
      <c r="Y467" s="1">
        <v>136.0</v>
      </c>
      <c r="Z467" s="1">
        <v>7920.89</v>
      </c>
      <c r="AA467" s="1">
        <v>136.0</v>
      </c>
      <c r="AB467" s="1">
        <v>122.346880883632</v>
      </c>
      <c r="AC467" s="1">
        <v>7920.89</v>
      </c>
      <c r="AD467" s="1">
        <v>7125.70724501729</v>
      </c>
      <c r="AE467" s="1" t="s">
        <v>50</v>
      </c>
      <c r="AF467" s="11">
        <f t="shared" si="3"/>
        <v>0.0005001176747</v>
      </c>
      <c r="AG467" s="11">
        <f t="shared" si="4"/>
        <v>0.00005020710431</v>
      </c>
      <c r="AH467" s="10">
        <f t="shared" si="5"/>
        <v>13.65311912</v>
      </c>
      <c r="AI467" s="12">
        <f t="shared" si="6"/>
        <v>0.8996094183</v>
      </c>
      <c r="AJ467" s="11">
        <f t="shared" si="7"/>
        <v>0.00004287401176</v>
      </c>
      <c r="AK467" s="11">
        <f t="shared" si="8"/>
        <v>0.00003550089269</v>
      </c>
      <c r="AL467" s="11">
        <f t="shared" si="9"/>
        <v>-8.082595569</v>
      </c>
      <c r="AM467" s="13">
        <f t="shared" si="10"/>
        <v>0</v>
      </c>
      <c r="AN467" s="14">
        <f t="shared" si="11"/>
        <v>19.92218757</v>
      </c>
      <c r="AO467" s="14">
        <f t="shared" si="12"/>
        <v>5417560</v>
      </c>
      <c r="AP467" s="15">
        <f t="shared" si="13"/>
        <v>4873688</v>
      </c>
      <c r="AQ467" s="16">
        <f t="shared" si="14"/>
        <v>244636.1868</v>
      </c>
      <c r="AR467" s="11">
        <f t="shared" si="15"/>
        <v>1</v>
      </c>
    </row>
    <row r="468">
      <c r="A468" s="1" t="s">
        <v>44</v>
      </c>
      <c r="B468" s="1" t="s">
        <v>650</v>
      </c>
      <c r="C468" s="1">
        <v>1.24170767729247E14</v>
      </c>
      <c r="D468" s="1" t="s">
        <v>46</v>
      </c>
      <c r="E468" s="1" t="s">
        <v>47</v>
      </c>
      <c r="F468" s="1" t="s">
        <v>651</v>
      </c>
      <c r="G468" s="1">
        <v>43560.0</v>
      </c>
      <c r="H468" s="1">
        <v>43804.0</v>
      </c>
      <c r="I468" s="1">
        <v>3.0</v>
      </c>
      <c r="J468" s="1" t="s">
        <v>49</v>
      </c>
      <c r="K468" s="1">
        <v>201945.0</v>
      </c>
      <c r="L468" s="2">
        <v>43773.0</v>
      </c>
      <c r="M468" s="2">
        <v>43779.0</v>
      </c>
      <c r="N468" s="2">
        <v>43773.0</v>
      </c>
      <c r="O468" s="2">
        <v>43779.0</v>
      </c>
      <c r="P468" s="1">
        <v>1.0</v>
      </c>
      <c r="Q468" s="1">
        <v>2232.0</v>
      </c>
      <c r="R468" s="10">
        <f t="shared" si="1"/>
        <v>0.1437681159</v>
      </c>
      <c r="S468" s="11">
        <f t="shared" si="2"/>
        <v>1.581449275</v>
      </c>
      <c r="T468" s="1">
        <v>2.11</v>
      </c>
      <c r="U468" s="1">
        <v>1.0</v>
      </c>
      <c r="V468" s="1">
        <v>20.0</v>
      </c>
      <c r="W468" s="1">
        <v>15525.0</v>
      </c>
      <c r="X468" s="1">
        <v>65.92</v>
      </c>
      <c r="Y468" s="1">
        <v>11.0</v>
      </c>
      <c r="Z468" s="1">
        <v>493.35</v>
      </c>
      <c r="AA468" s="1">
        <v>11.0</v>
      </c>
      <c r="AB468" s="1">
        <v>4.04435483869999</v>
      </c>
      <c r="AC468" s="1">
        <v>493.35</v>
      </c>
      <c r="AD468" s="1">
        <v>181.389314515695</v>
      </c>
      <c r="AE468" s="1" t="s">
        <v>50</v>
      </c>
      <c r="AF468" s="11">
        <f t="shared" si="3"/>
        <v>0.0007085346216</v>
      </c>
      <c r="AG468" s="11">
        <f t="shared" si="4"/>
        <v>0.0004480286738</v>
      </c>
      <c r="AH468" s="10">
        <f t="shared" si="5"/>
        <v>6.955645161</v>
      </c>
      <c r="AI468" s="12">
        <f t="shared" si="6"/>
        <v>0.3676686217</v>
      </c>
      <c r="AJ468" s="11">
        <f t="shared" si="7"/>
        <v>0.0002135555305</v>
      </c>
      <c r="AK468" s="11">
        <f t="shared" si="8"/>
        <v>0.0004479282977</v>
      </c>
      <c r="AL468" s="11">
        <f t="shared" si="9"/>
        <v>-0.5249685593</v>
      </c>
      <c r="AM468" s="13">
        <f t="shared" si="10"/>
        <v>0.2998025238</v>
      </c>
      <c r="AN468" s="14">
        <f t="shared" si="11"/>
        <v>1.107014493</v>
      </c>
      <c r="AO468" s="14">
        <f t="shared" si="12"/>
        <v>17186.4</v>
      </c>
      <c r="AP468" s="15">
        <f t="shared" si="13"/>
        <v>6318.9</v>
      </c>
      <c r="AQ468" s="16">
        <f t="shared" si="14"/>
        <v>5708.055352</v>
      </c>
      <c r="AR468" s="11" t="str">
        <f t="shared" si="15"/>
        <v/>
      </c>
    </row>
    <row r="469">
      <c r="A469" s="1" t="s">
        <v>44</v>
      </c>
      <c r="B469" s="1" t="s">
        <v>652</v>
      </c>
      <c r="C469" s="1">
        <v>1.24170767729247E14</v>
      </c>
      <c r="D469" s="1" t="s">
        <v>46</v>
      </c>
      <c r="E469" s="1" t="s">
        <v>47</v>
      </c>
      <c r="F469" s="1" t="s">
        <v>653</v>
      </c>
      <c r="G469" s="1">
        <v>43560.0</v>
      </c>
      <c r="H469" s="1">
        <v>43804.0</v>
      </c>
      <c r="I469" s="1">
        <v>3.0</v>
      </c>
      <c r="J469" s="1" t="s">
        <v>49</v>
      </c>
      <c r="K469" s="1">
        <v>201945.0</v>
      </c>
      <c r="L469" s="2">
        <v>43773.0</v>
      </c>
      <c r="M469" s="2">
        <v>43779.0</v>
      </c>
      <c r="N469" s="2">
        <v>43773.0</v>
      </c>
      <c r="O469" s="2">
        <v>43779.0</v>
      </c>
      <c r="P469" s="1">
        <v>1.0</v>
      </c>
      <c r="Q469" s="1">
        <v>2257.0</v>
      </c>
      <c r="R469" s="10">
        <f t="shared" si="1"/>
        <v>0.05506086702</v>
      </c>
      <c r="S469" s="11">
        <f t="shared" si="2"/>
        <v>2.58786075</v>
      </c>
      <c r="T469" s="1">
        <v>2.36</v>
      </c>
      <c r="U469" s="1">
        <v>0.0</v>
      </c>
      <c r="V469" s="1">
        <v>0.0</v>
      </c>
      <c r="W469" s="1">
        <v>40991.0</v>
      </c>
      <c r="X469" s="1">
        <v>469.9</v>
      </c>
      <c r="Y469" s="1">
        <v>47.0</v>
      </c>
      <c r="Z469" s="1">
        <v>1942.8</v>
      </c>
      <c r="AA469" s="1">
        <v>47.0</v>
      </c>
      <c r="AB469" s="1">
        <v>47.0</v>
      </c>
      <c r="AC469" s="1">
        <v>1942.8</v>
      </c>
      <c r="AD469" s="1">
        <v>1942.8</v>
      </c>
      <c r="AE469" s="1" t="s">
        <v>50</v>
      </c>
      <c r="AF469" s="11">
        <f t="shared" si="3"/>
        <v>0.001146593155</v>
      </c>
      <c r="AG469" s="11">
        <f t="shared" si="4"/>
        <v>0</v>
      </c>
      <c r="AH469" s="10">
        <f t="shared" si="5"/>
        <v>0</v>
      </c>
      <c r="AI469" s="12">
        <f t="shared" si="6"/>
        <v>1</v>
      </c>
      <c r="AJ469" s="11">
        <f t="shared" si="7"/>
        <v>0.0001671518907</v>
      </c>
      <c r="AK469" s="11">
        <f t="shared" si="8"/>
        <v>0</v>
      </c>
      <c r="AL469" s="11">
        <f t="shared" si="9"/>
        <v>-6.859588307</v>
      </c>
      <c r="AM469" s="13">
        <f t="shared" si="10"/>
        <v>0.5</v>
      </c>
      <c r="AN469" s="14">
        <f t="shared" si="11"/>
        <v>1.293930375</v>
      </c>
      <c r="AO469" s="14">
        <f t="shared" si="12"/>
        <v>53039.5</v>
      </c>
      <c r="AP469" s="15">
        <f t="shared" si="13"/>
        <v>53039.5</v>
      </c>
      <c r="AQ469" s="16">
        <f t="shared" si="14"/>
        <v>40991</v>
      </c>
      <c r="AR469" s="11" t="str">
        <f t="shared" si="15"/>
        <v/>
      </c>
    </row>
    <row r="470">
      <c r="A470" s="1" t="s">
        <v>44</v>
      </c>
      <c r="B470" s="1" t="s">
        <v>654</v>
      </c>
      <c r="C470" s="1">
        <v>1.24170767729247E14</v>
      </c>
      <c r="D470" s="1" t="s">
        <v>46</v>
      </c>
      <c r="E470" s="1" t="s">
        <v>47</v>
      </c>
      <c r="F470" s="1" t="s">
        <v>655</v>
      </c>
      <c r="G470" s="1">
        <v>43560.0</v>
      </c>
      <c r="H470" s="1">
        <v>43804.0</v>
      </c>
      <c r="I470" s="1">
        <v>3.0</v>
      </c>
      <c r="J470" s="1" t="s">
        <v>49</v>
      </c>
      <c r="K470" s="1">
        <v>201945.0</v>
      </c>
      <c r="L470" s="2">
        <v>43773.0</v>
      </c>
      <c r="M470" s="2">
        <v>43779.0</v>
      </c>
      <c r="N470" s="2">
        <v>43773.0</v>
      </c>
      <c r="O470" s="2">
        <v>43779.0</v>
      </c>
      <c r="P470" s="1">
        <v>1.0</v>
      </c>
      <c r="Q470" s="1">
        <v>100.0</v>
      </c>
      <c r="R470" s="10">
        <f t="shared" si="1"/>
        <v>0.03428179637</v>
      </c>
      <c r="S470" s="11">
        <f t="shared" si="2"/>
        <v>0.1028453891</v>
      </c>
      <c r="T470" s="1">
        <v>0.19</v>
      </c>
      <c r="U470" s="1">
        <v>0.0</v>
      </c>
      <c r="V470" s="1">
        <v>0.0</v>
      </c>
      <c r="W470" s="1">
        <v>2917.0</v>
      </c>
      <c r="X470" s="1">
        <v>74.04</v>
      </c>
      <c r="Y470" s="1">
        <v>3.0</v>
      </c>
      <c r="Z470" s="1">
        <v>149.98</v>
      </c>
      <c r="AA470" s="1">
        <v>3.0</v>
      </c>
      <c r="AB470" s="1">
        <v>3.0</v>
      </c>
      <c r="AC470" s="1">
        <v>149.98</v>
      </c>
      <c r="AD470" s="1">
        <v>149.98</v>
      </c>
      <c r="AE470" s="1" t="s">
        <v>50</v>
      </c>
      <c r="AF470" s="11">
        <f t="shared" si="3"/>
        <v>0.001028453891</v>
      </c>
      <c r="AG470" s="11">
        <f t="shared" si="4"/>
        <v>0</v>
      </c>
      <c r="AH470" s="10">
        <f t="shared" si="5"/>
        <v>0</v>
      </c>
      <c r="AI470" s="12">
        <f t="shared" si="6"/>
        <v>1</v>
      </c>
      <c r="AJ470" s="11">
        <f t="shared" si="7"/>
        <v>0.0005934727155</v>
      </c>
      <c r="AK470" s="11">
        <f t="shared" si="8"/>
        <v>0</v>
      </c>
      <c r="AL470" s="11">
        <f t="shared" si="9"/>
        <v>-1.732942162</v>
      </c>
      <c r="AM470" s="13">
        <f t="shared" si="10"/>
        <v>0.5</v>
      </c>
      <c r="AN470" s="14">
        <f t="shared" si="11"/>
        <v>0.05142269455</v>
      </c>
      <c r="AO470" s="14">
        <f t="shared" si="12"/>
        <v>150</v>
      </c>
      <c r="AP470" s="15">
        <f t="shared" si="13"/>
        <v>150</v>
      </c>
      <c r="AQ470" s="16">
        <f t="shared" si="14"/>
        <v>2917</v>
      </c>
      <c r="AR470" s="11" t="str">
        <f t="shared" si="15"/>
        <v/>
      </c>
    </row>
    <row r="471">
      <c r="A471" s="1" t="s">
        <v>44</v>
      </c>
      <c r="B471" s="1" t="s">
        <v>656</v>
      </c>
      <c r="C471" s="1">
        <v>1.24170767729247E14</v>
      </c>
      <c r="D471" s="1" t="s">
        <v>46</v>
      </c>
      <c r="E471" s="1" t="s">
        <v>47</v>
      </c>
      <c r="F471" s="1" t="s">
        <v>575</v>
      </c>
      <c r="G471" s="1">
        <v>43560.0</v>
      </c>
      <c r="H471" s="1">
        <v>43804.0</v>
      </c>
      <c r="I471" s="1">
        <v>3.0</v>
      </c>
      <c r="J471" s="1" t="s">
        <v>49</v>
      </c>
      <c r="K471" s="1">
        <v>201945.0</v>
      </c>
      <c r="L471" s="2">
        <v>43773.0</v>
      </c>
      <c r="M471" s="2">
        <v>43779.0</v>
      </c>
      <c r="N471" s="2">
        <v>43773.0</v>
      </c>
      <c r="O471" s="2">
        <v>43779.0</v>
      </c>
      <c r="P471" s="1">
        <v>1.0</v>
      </c>
      <c r="Q471" s="1">
        <v>5470.0</v>
      </c>
      <c r="R471" s="10">
        <f t="shared" si="1"/>
        <v>0.1086006989</v>
      </c>
      <c r="S471" s="11">
        <f t="shared" si="2"/>
        <v>29.86519219</v>
      </c>
      <c r="T471" s="1">
        <v>15.58</v>
      </c>
      <c r="U471" s="1">
        <v>12.0</v>
      </c>
      <c r="V471" s="1">
        <v>559.94</v>
      </c>
      <c r="W471" s="1">
        <v>50368.0</v>
      </c>
      <c r="X471" s="1">
        <v>1408.3</v>
      </c>
      <c r="Y471" s="1">
        <v>275.0</v>
      </c>
      <c r="Z471" s="1">
        <v>15469.7</v>
      </c>
      <c r="AA471" s="1">
        <v>275.0</v>
      </c>
      <c r="AB471" s="1">
        <v>164.503473491775</v>
      </c>
      <c r="AC471" s="1">
        <v>15469.7</v>
      </c>
      <c r="AD471" s="1">
        <v>9253.88866863895</v>
      </c>
      <c r="AE471" s="1" t="s">
        <v>50</v>
      </c>
      <c r="AF471" s="11">
        <f t="shared" si="3"/>
        <v>0.005459815756</v>
      </c>
      <c r="AG471" s="11">
        <f t="shared" si="4"/>
        <v>0.002193784278</v>
      </c>
      <c r="AH471" s="10">
        <f t="shared" si="5"/>
        <v>110.4965265</v>
      </c>
      <c r="AI471" s="12">
        <f t="shared" si="6"/>
        <v>0.5981944491</v>
      </c>
      <c r="AJ471" s="11">
        <f t="shared" si="7"/>
        <v>0.0003283392549</v>
      </c>
      <c r="AK471" s="11">
        <f t="shared" si="8"/>
        <v>0.0006325959384</v>
      </c>
      <c r="AL471" s="11">
        <f t="shared" si="9"/>
        <v>-4.582423532</v>
      </c>
      <c r="AM471" s="13">
        <f t="shared" si="10"/>
        <v>0.000002298089022</v>
      </c>
      <c r="AN471" s="14">
        <f t="shared" si="11"/>
        <v>29.86519219</v>
      </c>
      <c r="AO471" s="14">
        <f t="shared" si="12"/>
        <v>1504250</v>
      </c>
      <c r="AP471" s="15">
        <f t="shared" si="13"/>
        <v>899834</v>
      </c>
      <c r="AQ471" s="16">
        <f t="shared" si="14"/>
        <v>30129.85801</v>
      </c>
      <c r="AR471" s="11">
        <f t="shared" si="15"/>
        <v>1</v>
      </c>
    </row>
    <row r="472">
      <c r="A472" s="1" t="s">
        <v>44</v>
      </c>
      <c r="B472" s="1" t="s">
        <v>657</v>
      </c>
      <c r="C472" s="1">
        <v>1.24170767729247E14</v>
      </c>
      <c r="D472" s="1" t="s">
        <v>46</v>
      </c>
      <c r="E472" s="1" t="s">
        <v>47</v>
      </c>
      <c r="F472" s="1" t="s">
        <v>658</v>
      </c>
      <c r="G472" s="1">
        <v>43560.0</v>
      </c>
      <c r="H472" s="1">
        <v>43804.0</v>
      </c>
      <c r="I472" s="1">
        <v>3.0</v>
      </c>
      <c r="J472" s="1" t="s">
        <v>49</v>
      </c>
      <c r="K472" s="1">
        <v>201945.0</v>
      </c>
      <c r="L472" s="2">
        <v>43773.0</v>
      </c>
      <c r="M472" s="2">
        <v>43779.0</v>
      </c>
      <c r="N472" s="2">
        <v>43773.0</v>
      </c>
      <c r="O472" s="2">
        <v>43779.0</v>
      </c>
      <c r="P472" s="1">
        <v>1.0</v>
      </c>
      <c r="R472" s="10">
        <f t="shared" si="1"/>
        <v>0</v>
      </c>
      <c r="S472" s="11">
        <f t="shared" si="2"/>
        <v>0</v>
      </c>
      <c r="W472" s="1">
        <v>441.0</v>
      </c>
      <c r="X472" s="1">
        <v>6.06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 t="s">
        <v>50</v>
      </c>
      <c r="AF472" s="11">
        <f t="shared" si="3"/>
        <v>0</v>
      </c>
      <c r="AG472" s="11">
        <f t="shared" si="4"/>
        <v>0</v>
      </c>
      <c r="AH472" s="10">
        <f t="shared" si="5"/>
        <v>0</v>
      </c>
      <c r="AI472" s="12">
        <f t="shared" si="6"/>
        <v>0</v>
      </c>
      <c r="AJ472" s="11">
        <f t="shared" si="7"/>
        <v>0</v>
      </c>
      <c r="AK472" s="11">
        <f t="shared" si="8"/>
        <v>0</v>
      </c>
      <c r="AL472" s="11" t="str">
        <f t="shared" si="9"/>
        <v>#DIV/0!</v>
      </c>
      <c r="AM472" s="13">
        <f t="shared" si="10"/>
        <v>0.5</v>
      </c>
      <c r="AN472" s="14">
        <f t="shared" si="11"/>
        <v>0</v>
      </c>
      <c r="AO472" s="14">
        <f t="shared" si="12"/>
        <v>0</v>
      </c>
      <c r="AP472" s="15">
        <f t="shared" si="13"/>
        <v>0</v>
      </c>
      <c r="AQ472" s="16">
        <f t="shared" si="14"/>
        <v>0</v>
      </c>
      <c r="AR472" s="11" t="str">
        <f t="shared" si="15"/>
        <v/>
      </c>
    </row>
    <row r="473">
      <c r="A473" s="1" t="s">
        <v>44</v>
      </c>
      <c r="B473" s="1" t="s">
        <v>659</v>
      </c>
      <c r="C473" s="1">
        <v>1.24170767729247E14</v>
      </c>
      <c r="D473" s="1" t="s">
        <v>46</v>
      </c>
      <c r="E473" s="1" t="s">
        <v>47</v>
      </c>
      <c r="F473" s="1" t="s">
        <v>660</v>
      </c>
      <c r="G473" s="1">
        <v>43560.0</v>
      </c>
      <c r="H473" s="1">
        <v>43804.0</v>
      </c>
      <c r="I473" s="1">
        <v>3.0</v>
      </c>
      <c r="J473" s="1" t="s">
        <v>49</v>
      </c>
      <c r="K473" s="1">
        <v>201945.0</v>
      </c>
      <c r="L473" s="2">
        <v>43773.0</v>
      </c>
      <c r="M473" s="2">
        <v>43779.0</v>
      </c>
      <c r="N473" s="2">
        <v>43773.0</v>
      </c>
      <c r="O473" s="2">
        <v>43779.0</v>
      </c>
      <c r="P473" s="1">
        <v>1.0</v>
      </c>
      <c r="Q473" s="1">
        <v>861.0</v>
      </c>
      <c r="R473" s="10">
        <f t="shared" si="1"/>
        <v>0.01274875622</v>
      </c>
      <c r="S473" s="11">
        <f t="shared" si="2"/>
        <v>0.7394278607</v>
      </c>
      <c r="T473" s="1">
        <v>1.56</v>
      </c>
      <c r="U473" s="1">
        <v>0.0</v>
      </c>
      <c r="V473" s="1">
        <v>0.0</v>
      </c>
      <c r="W473" s="1">
        <v>67536.0</v>
      </c>
      <c r="X473" s="1">
        <v>395.27</v>
      </c>
      <c r="Y473" s="1">
        <v>58.0</v>
      </c>
      <c r="Z473" s="1">
        <v>3110.88</v>
      </c>
      <c r="AA473" s="1">
        <v>58.0</v>
      </c>
      <c r="AB473" s="1">
        <v>58.0</v>
      </c>
      <c r="AC473" s="1">
        <v>3110.88</v>
      </c>
      <c r="AD473" s="1">
        <v>3110.88</v>
      </c>
      <c r="AE473" s="1" t="s">
        <v>50</v>
      </c>
      <c r="AF473" s="11">
        <f t="shared" si="3"/>
        <v>0.0008588012319</v>
      </c>
      <c r="AG473" s="11">
        <f t="shared" si="4"/>
        <v>0</v>
      </c>
      <c r="AH473" s="10">
        <f t="shared" si="5"/>
        <v>0</v>
      </c>
      <c r="AI473" s="12">
        <f t="shared" si="6"/>
        <v>1</v>
      </c>
      <c r="AJ473" s="11">
        <f t="shared" si="7"/>
        <v>0.0001127176941</v>
      </c>
      <c r="AK473" s="11">
        <f t="shared" si="8"/>
        <v>0</v>
      </c>
      <c r="AL473" s="11">
        <f t="shared" si="9"/>
        <v>-7.619045431</v>
      </c>
      <c r="AM473" s="13">
        <f t="shared" si="10"/>
        <v>0.5</v>
      </c>
      <c r="AN473" s="14">
        <f t="shared" si="11"/>
        <v>0.3697139303</v>
      </c>
      <c r="AO473" s="14">
        <f t="shared" si="12"/>
        <v>24969</v>
      </c>
      <c r="AP473" s="15">
        <f t="shared" si="13"/>
        <v>24969</v>
      </c>
      <c r="AQ473" s="16">
        <f t="shared" si="14"/>
        <v>67536</v>
      </c>
      <c r="AR473" s="11" t="str">
        <f t="shared" si="15"/>
        <v/>
      </c>
    </row>
    <row r="474">
      <c r="A474" s="1" t="s">
        <v>44</v>
      </c>
      <c r="B474" s="1" t="s">
        <v>661</v>
      </c>
      <c r="C474" s="1">
        <v>1.24170767729247E14</v>
      </c>
      <c r="D474" s="1" t="s">
        <v>46</v>
      </c>
      <c r="E474" s="1" t="s">
        <v>47</v>
      </c>
      <c r="F474" s="1" t="s">
        <v>662</v>
      </c>
      <c r="G474" s="1">
        <v>43560.0</v>
      </c>
      <c r="H474" s="1">
        <v>43804.0</v>
      </c>
      <c r="I474" s="1">
        <v>3.0</v>
      </c>
      <c r="J474" s="1" t="s">
        <v>49</v>
      </c>
      <c r="K474" s="1">
        <v>201945.0</v>
      </c>
      <c r="L474" s="2">
        <v>43773.0</v>
      </c>
      <c r="M474" s="2">
        <v>43779.0</v>
      </c>
      <c r="N474" s="2">
        <v>43773.0</v>
      </c>
      <c r="O474" s="2">
        <v>43779.0</v>
      </c>
      <c r="P474" s="1">
        <v>1.0</v>
      </c>
      <c r="Q474" s="1">
        <v>12396.0</v>
      </c>
      <c r="R474" s="10">
        <f t="shared" si="1"/>
        <v>0.05369790381</v>
      </c>
      <c r="S474" s="11">
        <f t="shared" si="2"/>
        <v>6.121561034</v>
      </c>
      <c r="T474" s="1">
        <v>11.49</v>
      </c>
      <c r="U474" s="1">
        <v>2.0</v>
      </c>
      <c r="V474" s="1">
        <v>252.99</v>
      </c>
      <c r="W474" s="1">
        <v>230847.0</v>
      </c>
      <c r="X474" s="1">
        <v>1894.83</v>
      </c>
      <c r="Y474" s="1">
        <v>114.0</v>
      </c>
      <c r="Z474" s="1">
        <v>5690.5</v>
      </c>
      <c r="AA474" s="1">
        <v>114.0</v>
      </c>
      <c r="AB474" s="1">
        <v>76.754598257478</v>
      </c>
      <c r="AC474" s="1">
        <v>5690.5</v>
      </c>
      <c r="AD474" s="1">
        <v>3831.33369635244</v>
      </c>
      <c r="AE474" s="1" t="s">
        <v>50</v>
      </c>
      <c r="AF474" s="11">
        <f t="shared" si="3"/>
        <v>0.0004938335781</v>
      </c>
      <c r="AG474" s="11">
        <f t="shared" si="4"/>
        <v>0.0001613423685</v>
      </c>
      <c r="AH474" s="10">
        <f t="shared" si="5"/>
        <v>37.24540174</v>
      </c>
      <c r="AI474" s="12">
        <f t="shared" si="6"/>
        <v>0.6732859496</v>
      </c>
      <c r="AJ474" s="11">
        <f t="shared" si="7"/>
        <v>0.00004624033051</v>
      </c>
      <c r="AK474" s="11">
        <f t="shared" si="8"/>
        <v>0.000114077079</v>
      </c>
      <c r="AL474" s="11">
        <f t="shared" si="9"/>
        <v>-2.701150589</v>
      </c>
      <c r="AM474" s="13">
        <f t="shared" si="10"/>
        <v>0.003455002194</v>
      </c>
      <c r="AN474" s="14">
        <f t="shared" si="11"/>
        <v>6.121561034</v>
      </c>
      <c r="AO474" s="14">
        <f t="shared" si="12"/>
        <v>1413144</v>
      </c>
      <c r="AP474" s="15">
        <f t="shared" si="13"/>
        <v>951450</v>
      </c>
      <c r="AQ474" s="16">
        <f t="shared" si="14"/>
        <v>155426.0416</v>
      </c>
      <c r="AR474" s="11">
        <f t="shared" si="15"/>
        <v>1</v>
      </c>
    </row>
    <row r="475">
      <c r="A475" s="1" t="s">
        <v>44</v>
      </c>
      <c r="B475" s="1" t="s">
        <v>663</v>
      </c>
      <c r="C475" s="1">
        <v>1.24170767729247E14</v>
      </c>
      <c r="D475" s="1" t="s">
        <v>46</v>
      </c>
      <c r="E475" s="1" t="s">
        <v>47</v>
      </c>
      <c r="F475" s="1" t="s">
        <v>664</v>
      </c>
      <c r="G475" s="1">
        <v>43560.0</v>
      </c>
      <c r="H475" s="1">
        <v>43804.0</v>
      </c>
      <c r="I475" s="1">
        <v>3.0</v>
      </c>
      <c r="J475" s="1" t="s">
        <v>49</v>
      </c>
      <c r="K475" s="1">
        <v>201945.0</v>
      </c>
      <c r="L475" s="2">
        <v>43773.0</v>
      </c>
      <c r="M475" s="2">
        <v>43779.0</v>
      </c>
      <c r="N475" s="2">
        <v>43773.0</v>
      </c>
      <c r="O475" s="2">
        <v>43779.0</v>
      </c>
      <c r="P475" s="1">
        <v>1.0</v>
      </c>
      <c r="Q475" s="1">
        <v>1051.0</v>
      </c>
      <c r="R475" s="10">
        <f t="shared" si="1"/>
        <v>0.007400522473</v>
      </c>
      <c r="S475" s="11">
        <f t="shared" si="2"/>
        <v>0.7030496349</v>
      </c>
      <c r="T475" s="1">
        <v>1.31</v>
      </c>
      <c r="U475" s="1">
        <v>0.0</v>
      </c>
      <c r="V475" s="1">
        <v>0.0</v>
      </c>
      <c r="W475" s="1">
        <v>142017.0</v>
      </c>
      <c r="X475" s="1">
        <v>682.69</v>
      </c>
      <c r="Y475" s="1">
        <v>95.0</v>
      </c>
      <c r="Z475" s="1">
        <v>5525.22</v>
      </c>
      <c r="AA475" s="1">
        <v>95.0</v>
      </c>
      <c r="AB475" s="1">
        <v>95.0</v>
      </c>
      <c r="AC475" s="1">
        <v>5525.22</v>
      </c>
      <c r="AD475" s="1">
        <v>5525.22</v>
      </c>
      <c r="AE475" s="1" t="s">
        <v>50</v>
      </c>
      <c r="AF475" s="11">
        <f t="shared" si="3"/>
        <v>0.0006689340009</v>
      </c>
      <c r="AG475" s="11">
        <f t="shared" si="4"/>
        <v>0</v>
      </c>
      <c r="AH475" s="10">
        <f t="shared" si="5"/>
        <v>0</v>
      </c>
      <c r="AI475" s="12">
        <f t="shared" si="6"/>
        <v>1</v>
      </c>
      <c r="AJ475" s="11">
        <f t="shared" si="7"/>
        <v>0.00006860822168</v>
      </c>
      <c r="AK475" s="11">
        <f t="shared" si="8"/>
        <v>0</v>
      </c>
      <c r="AL475" s="11">
        <f t="shared" si="9"/>
        <v>-9.750055962</v>
      </c>
      <c r="AM475" s="13">
        <f t="shared" si="10"/>
        <v>0.5</v>
      </c>
      <c r="AN475" s="14">
        <f t="shared" si="11"/>
        <v>0.3515248175</v>
      </c>
      <c r="AO475" s="14">
        <f t="shared" si="12"/>
        <v>49922.5</v>
      </c>
      <c r="AP475" s="15">
        <f t="shared" si="13"/>
        <v>49922.5</v>
      </c>
      <c r="AQ475" s="16">
        <f t="shared" si="14"/>
        <v>142017</v>
      </c>
      <c r="AR475" s="11" t="str">
        <f t="shared" si="15"/>
        <v/>
      </c>
    </row>
    <row r="476">
      <c r="A476" s="1" t="s">
        <v>53</v>
      </c>
      <c r="B476" s="1" t="s">
        <v>665</v>
      </c>
      <c r="C476" s="1">
        <v>1.24170767729247E14</v>
      </c>
      <c r="D476" s="1" t="s">
        <v>46</v>
      </c>
      <c r="E476" s="1" t="s">
        <v>55</v>
      </c>
      <c r="F476" s="1" t="s">
        <v>666</v>
      </c>
      <c r="G476" s="1">
        <v>43560.0</v>
      </c>
      <c r="H476" s="1">
        <v>43804.0</v>
      </c>
      <c r="I476" s="1">
        <v>3.0</v>
      </c>
      <c r="J476" s="1" t="s">
        <v>49</v>
      </c>
      <c r="K476" s="1">
        <v>201945.0</v>
      </c>
      <c r="L476" s="2">
        <v>43773.0</v>
      </c>
      <c r="M476" s="2">
        <v>43779.0</v>
      </c>
      <c r="N476" s="2">
        <v>43773.0</v>
      </c>
      <c r="O476" s="2">
        <v>43779.0</v>
      </c>
      <c r="P476" s="1">
        <v>1.0</v>
      </c>
      <c r="R476" s="10">
        <f t="shared" si="1"/>
        <v>0</v>
      </c>
      <c r="S476" s="11">
        <f t="shared" si="2"/>
        <v>0</v>
      </c>
      <c r="W476" s="1">
        <v>1360.0</v>
      </c>
      <c r="X476" s="1">
        <v>105.75</v>
      </c>
      <c r="Y476" s="1">
        <v>5.0</v>
      </c>
      <c r="Z476" s="1">
        <v>224.37</v>
      </c>
      <c r="AA476" s="1">
        <v>5.0</v>
      </c>
      <c r="AB476" s="1">
        <v>0.0</v>
      </c>
      <c r="AC476" s="1">
        <v>224.37</v>
      </c>
      <c r="AD476" s="1">
        <v>0.0</v>
      </c>
      <c r="AE476" s="1" t="s">
        <v>50</v>
      </c>
      <c r="AF476" s="11">
        <f t="shared" si="3"/>
        <v>0.003676470588</v>
      </c>
      <c r="AG476" s="11">
        <f t="shared" si="4"/>
        <v>0</v>
      </c>
      <c r="AH476" s="10">
        <f t="shared" si="5"/>
        <v>0</v>
      </c>
      <c r="AI476" s="12">
        <f t="shared" si="6"/>
        <v>1</v>
      </c>
      <c r="AJ476" s="11">
        <f t="shared" si="7"/>
        <v>0.001641142481</v>
      </c>
      <c r="AK476" s="11">
        <f t="shared" si="8"/>
        <v>0</v>
      </c>
      <c r="AL476" s="11">
        <f t="shared" si="9"/>
        <v>-2.240189765</v>
      </c>
      <c r="AM476" s="13">
        <f t="shared" si="10"/>
        <v>0.5</v>
      </c>
      <c r="AN476" s="14">
        <f t="shared" si="11"/>
        <v>0</v>
      </c>
      <c r="AO476" s="14">
        <f t="shared" si="12"/>
        <v>0</v>
      </c>
      <c r="AP476" s="15">
        <f t="shared" si="13"/>
        <v>0</v>
      </c>
      <c r="AQ476" s="16">
        <f t="shared" si="14"/>
        <v>1360</v>
      </c>
      <c r="AR476" s="11" t="str">
        <f t="shared" si="15"/>
        <v/>
      </c>
    </row>
    <row r="477">
      <c r="A477" s="1" t="s">
        <v>53</v>
      </c>
      <c r="B477" s="1" t="s">
        <v>667</v>
      </c>
      <c r="C477" s="1">
        <v>1.24170767729247E14</v>
      </c>
      <c r="D477" s="1" t="s">
        <v>46</v>
      </c>
      <c r="E477" s="1" t="s">
        <v>55</v>
      </c>
      <c r="F477" s="1" t="s">
        <v>595</v>
      </c>
      <c r="G477" s="1">
        <v>43560.0</v>
      </c>
      <c r="H477" s="1">
        <v>43804.0</v>
      </c>
      <c r="I477" s="1">
        <v>3.0</v>
      </c>
      <c r="J477" s="1" t="s">
        <v>49</v>
      </c>
      <c r="K477" s="1">
        <v>201945.0</v>
      </c>
      <c r="L477" s="2">
        <v>43773.0</v>
      </c>
      <c r="M477" s="2">
        <v>43779.0</v>
      </c>
      <c r="N477" s="2">
        <v>43773.0</v>
      </c>
      <c r="O477" s="2">
        <v>43779.0</v>
      </c>
      <c r="P477" s="1">
        <v>1.0</v>
      </c>
      <c r="Q477" s="1">
        <v>5416.0</v>
      </c>
      <c r="R477" s="10">
        <f t="shared" si="1"/>
        <v>0.1104765013</v>
      </c>
      <c r="S477" s="11">
        <f t="shared" si="2"/>
        <v>27.17721932</v>
      </c>
      <c r="T477" s="1">
        <v>16.25</v>
      </c>
      <c r="U477" s="1">
        <v>12.0</v>
      </c>
      <c r="V477" s="1">
        <v>559.94</v>
      </c>
      <c r="W477" s="1">
        <v>49024.0</v>
      </c>
      <c r="X477" s="1">
        <v>1234.22</v>
      </c>
      <c r="Y477" s="1">
        <v>246.0</v>
      </c>
      <c r="Z477" s="1">
        <v>14281.47</v>
      </c>
      <c r="AA477" s="1">
        <v>246.0</v>
      </c>
      <c r="AB477" s="1">
        <v>137.37961595271</v>
      </c>
      <c r="AC477" s="1">
        <v>14281.47</v>
      </c>
      <c r="AD477" s="1">
        <v>7975.54009691117</v>
      </c>
      <c r="AE477" s="1" t="s">
        <v>50</v>
      </c>
      <c r="AF477" s="11">
        <f t="shared" si="3"/>
        <v>0.005017950392</v>
      </c>
      <c r="AG477" s="11">
        <f t="shared" si="4"/>
        <v>0.002215657312</v>
      </c>
      <c r="AH477" s="10">
        <f t="shared" si="5"/>
        <v>108.620384</v>
      </c>
      <c r="AI477" s="12">
        <f t="shared" si="6"/>
        <v>0.5584537234</v>
      </c>
      <c r="AJ477" s="11">
        <f t="shared" si="7"/>
        <v>0.0003191291186</v>
      </c>
      <c r="AK477" s="11">
        <f t="shared" si="8"/>
        <v>0.0006388962068</v>
      </c>
      <c r="AL477" s="11">
        <f t="shared" si="9"/>
        <v>-3.923873023</v>
      </c>
      <c r="AM477" s="13">
        <f t="shared" si="10"/>
        <v>0.00004356833743</v>
      </c>
      <c r="AN477" s="14">
        <f t="shared" si="11"/>
        <v>27.17721932</v>
      </c>
      <c r="AO477" s="14">
        <f t="shared" si="12"/>
        <v>1332336</v>
      </c>
      <c r="AP477" s="15">
        <f t="shared" si="13"/>
        <v>744048</v>
      </c>
      <c r="AQ477" s="16">
        <f t="shared" si="14"/>
        <v>27377.63534</v>
      </c>
      <c r="AR477" s="11">
        <f t="shared" si="15"/>
        <v>1</v>
      </c>
    </row>
    <row r="478">
      <c r="A478" s="1" t="s">
        <v>44</v>
      </c>
      <c r="B478" s="1" t="s">
        <v>668</v>
      </c>
      <c r="C478" s="1">
        <v>1.24170767729247E14</v>
      </c>
      <c r="D478" s="1" t="s">
        <v>46</v>
      </c>
      <c r="E478" s="1" t="s">
        <v>47</v>
      </c>
      <c r="F478" s="1" t="s">
        <v>572</v>
      </c>
      <c r="G478" s="1">
        <v>43560.0</v>
      </c>
      <c r="H478" s="1">
        <v>43804.0</v>
      </c>
      <c r="I478" s="1">
        <v>3.0</v>
      </c>
      <c r="J478" s="1" t="s">
        <v>49</v>
      </c>
      <c r="K478" s="1">
        <v>201945.0</v>
      </c>
      <c r="L478" s="2">
        <v>43773.0</v>
      </c>
      <c r="M478" s="2">
        <v>43779.0</v>
      </c>
      <c r="N478" s="2">
        <v>43773.0</v>
      </c>
      <c r="O478" s="2">
        <v>43779.0</v>
      </c>
      <c r="P478" s="1">
        <v>1.0</v>
      </c>
      <c r="Q478" s="1">
        <v>302.0</v>
      </c>
      <c r="R478" s="10">
        <f t="shared" si="1"/>
        <v>0.08070550508</v>
      </c>
      <c r="S478" s="11">
        <f t="shared" si="2"/>
        <v>2.501870657</v>
      </c>
      <c r="T478" s="1">
        <v>1.28</v>
      </c>
      <c r="U478" s="1">
        <v>0.0</v>
      </c>
      <c r="V478" s="1">
        <v>0.0</v>
      </c>
      <c r="W478" s="1">
        <v>3742.0</v>
      </c>
      <c r="X478" s="1">
        <v>384.64</v>
      </c>
      <c r="Y478" s="1">
        <v>31.0</v>
      </c>
      <c r="Z478" s="1">
        <v>1964.36</v>
      </c>
      <c r="AA478" s="1">
        <v>31.0</v>
      </c>
      <c r="AB478" s="1">
        <v>31.0</v>
      </c>
      <c r="AC478" s="1">
        <v>1964.36</v>
      </c>
      <c r="AD478" s="1">
        <v>1964.36</v>
      </c>
      <c r="AE478" s="1" t="s">
        <v>50</v>
      </c>
      <c r="AF478" s="11">
        <f t="shared" si="3"/>
        <v>0.008284339925</v>
      </c>
      <c r="AG478" s="11">
        <f t="shared" si="4"/>
        <v>0</v>
      </c>
      <c r="AH478" s="10">
        <f t="shared" si="5"/>
        <v>0</v>
      </c>
      <c r="AI478" s="12">
        <f t="shared" si="6"/>
        <v>1</v>
      </c>
      <c r="AJ478" s="11">
        <f t="shared" si="7"/>
        <v>0.001481735375</v>
      </c>
      <c r="AK478" s="11">
        <f t="shared" si="8"/>
        <v>0</v>
      </c>
      <c r="AL478" s="11">
        <f t="shared" si="9"/>
        <v>-5.59097128</v>
      </c>
      <c r="AM478" s="13">
        <f t="shared" si="10"/>
        <v>0.5</v>
      </c>
      <c r="AN478" s="14">
        <f t="shared" si="11"/>
        <v>1.250935329</v>
      </c>
      <c r="AO478" s="14">
        <f t="shared" si="12"/>
        <v>4681</v>
      </c>
      <c r="AP478" s="15">
        <f t="shared" si="13"/>
        <v>4681</v>
      </c>
      <c r="AQ478" s="16">
        <f t="shared" si="14"/>
        <v>3742</v>
      </c>
      <c r="AR478" s="11" t="str">
        <f t="shared" si="15"/>
        <v/>
      </c>
    </row>
    <row r="479">
      <c r="A479" s="1" t="s">
        <v>44</v>
      </c>
      <c r="B479" s="1" t="s">
        <v>669</v>
      </c>
      <c r="C479" s="1">
        <v>1.24170767729247E14</v>
      </c>
      <c r="D479" s="1" t="s">
        <v>46</v>
      </c>
      <c r="E479" s="1" t="s">
        <v>47</v>
      </c>
      <c r="F479" s="1" t="s">
        <v>534</v>
      </c>
      <c r="G479" s="1">
        <v>43560.0</v>
      </c>
      <c r="H479" s="1">
        <v>43804.0</v>
      </c>
      <c r="I479" s="1">
        <v>3.0</v>
      </c>
      <c r="J479" s="1" t="s">
        <v>49</v>
      </c>
      <c r="K479" s="1">
        <v>201945.0</v>
      </c>
      <c r="L479" s="2">
        <v>43773.0</v>
      </c>
      <c r="M479" s="2">
        <v>43779.0</v>
      </c>
      <c r="N479" s="2">
        <v>43773.0</v>
      </c>
      <c r="O479" s="2">
        <v>43779.0</v>
      </c>
      <c r="P479" s="1">
        <v>1.0</v>
      </c>
      <c r="Q479" s="1">
        <v>570.0</v>
      </c>
      <c r="R479" s="10">
        <f t="shared" si="1"/>
        <v>0.1284072989</v>
      </c>
      <c r="S479" s="11">
        <f t="shared" si="2"/>
        <v>6.163550349</v>
      </c>
      <c r="T479" s="1">
        <v>2.76</v>
      </c>
      <c r="U479" s="1">
        <v>1.0</v>
      </c>
      <c r="V479" s="1">
        <v>144.0</v>
      </c>
      <c r="W479" s="1">
        <v>4439.0</v>
      </c>
      <c r="X479" s="1">
        <v>646.38</v>
      </c>
      <c r="Y479" s="1">
        <v>48.0</v>
      </c>
      <c r="Z479" s="1">
        <v>3346.81</v>
      </c>
      <c r="AA479" s="1">
        <v>48.0</v>
      </c>
      <c r="AB479" s="1">
        <v>40.212280701744</v>
      </c>
      <c r="AC479" s="1">
        <v>3346.81</v>
      </c>
      <c r="AD479" s="1">
        <v>2803.80964948758</v>
      </c>
      <c r="AE479" s="1" t="s">
        <v>50</v>
      </c>
      <c r="AF479" s="11">
        <f t="shared" si="3"/>
        <v>0.01081324623</v>
      </c>
      <c r="AG479" s="11">
        <f t="shared" si="4"/>
        <v>0.001754385965</v>
      </c>
      <c r="AH479" s="10">
        <f t="shared" si="5"/>
        <v>7.787719298</v>
      </c>
      <c r="AI479" s="12">
        <f t="shared" si="6"/>
        <v>0.837755848</v>
      </c>
      <c r="AJ479" s="11">
        <f t="shared" si="7"/>
        <v>0.001552296291</v>
      </c>
      <c r="AK479" s="11">
        <f t="shared" si="8"/>
        <v>0.001752846354</v>
      </c>
      <c r="AL479" s="11">
        <f t="shared" si="9"/>
        <v>-3.86901414</v>
      </c>
      <c r="AM479" s="13">
        <f t="shared" si="10"/>
        <v>0.00005463815282</v>
      </c>
      <c r="AN479" s="14">
        <f t="shared" si="11"/>
        <v>6.163550349</v>
      </c>
      <c r="AO479" s="14">
        <f t="shared" si="12"/>
        <v>27360</v>
      </c>
      <c r="AP479" s="15">
        <f t="shared" si="13"/>
        <v>22921</v>
      </c>
      <c r="AQ479" s="16">
        <f t="shared" si="14"/>
        <v>3718.798209</v>
      </c>
      <c r="AR479" s="11">
        <f t="shared" si="15"/>
        <v>1</v>
      </c>
    </row>
    <row r="480">
      <c r="A480" s="1" t="s">
        <v>44</v>
      </c>
      <c r="B480" s="1" t="s">
        <v>670</v>
      </c>
      <c r="C480" s="1">
        <v>1.24170767729247E14</v>
      </c>
      <c r="D480" s="1" t="s">
        <v>46</v>
      </c>
      <c r="E480" s="1" t="s">
        <v>47</v>
      </c>
      <c r="F480" s="1" t="s">
        <v>521</v>
      </c>
      <c r="G480" s="1">
        <v>43560.0</v>
      </c>
      <c r="H480" s="1">
        <v>43804.0</v>
      </c>
      <c r="I480" s="1">
        <v>3.0</v>
      </c>
      <c r="J480" s="1" t="s">
        <v>49</v>
      </c>
      <c r="K480" s="1">
        <v>201945.0</v>
      </c>
      <c r="L480" s="2">
        <v>43773.0</v>
      </c>
      <c r="M480" s="2">
        <v>43779.0</v>
      </c>
      <c r="N480" s="2">
        <v>43773.0</v>
      </c>
      <c r="O480" s="2">
        <v>43779.0</v>
      </c>
      <c r="P480" s="1">
        <v>1.0</v>
      </c>
      <c r="R480" s="10">
        <f t="shared" si="1"/>
        <v>0</v>
      </c>
      <c r="S480" s="11">
        <f t="shared" si="2"/>
        <v>0</v>
      </c>
      <c r="W480" s="1">
        <v>10912.0</v>
      </c>
      <c r="X480" s="1">
        <v>36.32</v>
      </c>
      <c r="Y480" s="1">
        <v>5.0</v>
      </c>
      <c r="Z480" s="1">
        <v>282.03</v>
      </c>
      <c r="AA480" s="1">
        <v>5.0</v>
      </c>
      <c r="AB480" s="1">
        <v>0.0</v>
      </c>
      <c r="AC480" s="1">
        <v>282.03</v>
      </c>
      <c r="AD480" s="1">
        <v>0.0</v>
      </c>
      <c r="AE480" s="1" t="s">
        <v>50</v>
      </c>
      <c r="AF480" s="11">
        <f t="shared" si="3"/>
        <v>0.0004582111437</v>
      </c>
      <c r="AG480" s="11">
        <f t="shared" si="4"/>
        <v>0</v>
      </c>
      <c r="AH480" s="10">
        <f t="shared" si="5"/>
        <v>0</v>
      </c>
      <c r="AI480" s="12">
        <f t="shared" si="6"/>
        <v>1</v>
      </c>
      <c r="AJ480" s="11">
        <f t="shared" si="7"/>
        <v>0.0002048712998</v>
      </c>
      <c r="AK480" s="11">
        <f t="shared" si="8"/>
        <v>0</v>
      </c>
      <c r="AL480" s="11">
        <f t="shared" si="9"/>
        <v>-2.236580449</v>
      </c>
      <c r="AM480" s="13">
        <f t="shared" si="10"/>
        <v>0.5</v>
      </c>
      <c r="AN480" s="14">
        <f t="shared" si="11"/>
        <v>0</v>
      </c>
      <c r="AO480" s="14">
        <f t="shared" si="12"/>
        <v>0</v>
      </c>
      <c r="AP480" s="15">
        <f t="shared" si="13"/>
        <v>0</v>
      </c>
      <c r="AQ480" s="16">
        <f t="shared" si="14"/>
        <v>10912</v>
      </c>
      <c r="AR480" s="11" t="str">
        <f t="shared" si="15"/>
        <v/>
      </c>
    </row>
    <row r="481">
      <c r="A481" s="1" t="s">
        <v>44</v>
      </c>
      <c r="B481" s="1" t="s">
        <v>671</v>
      </c>
      <c r="C481" s="1">
        <v>1.24170767729247E14</v>
      </c>
      <c r="D481" s="1" t="s">
        <v>46</v>
      </c>
      <c r="E481" s="1" t="s">
        <v>47</v>
      </c>
      <c r="F481" s="1" t="s">
        <v>484</v>
      </c>
      <c r="G481" s="1">
        <v>43560.0</v>
      </c>
      <c r="H481" s="1">
        <v>43804.0</v>
      </c>
      <c r="I481" s="1">
        <v>3.0</v>
      </c>
      <c r="J481" s="1" t="s">
        <v>49</v>
      </c>
      <c r="K481" s="1">
        <v>201945.0</v>
      </c>
      <c r="L481" s="2">
        <v>43773.0</v>
      </c>
      <c r="M481" s="2">
        <v>43779.0</v>
      </c>
      <c r="N481" s="2">
        <v>43773.0</v>
      </c>
      <c r="O481" s="2">
        <v>43779.0</v>
      </c>
      <c r="P481" s="1">
        <v>1.0</v>
      </c>
      <c r="Q481" s="1">
        <v>1219.0</v>
      </c>
      <c r="R481" s="10">
        <f t="shared" si="1"/>
        <v>0.1042236662</v>
      </c>
      <c r="S481" s="11">
        <f t="shared" si="2"/>
        <v>2.501367989</v>
      </c>
      <c r="T481" s="1">
        <v>5.44999999999999</v>
      </c>
      <c r="U481" s="1">
        <v>2.0</v>
      </c>
      <c r="V481" s="1">
        <v>109.98</v>
      </c>
      <c r="W481" s="1">
        <v>11696.0</v>
      </c>
      <c r="X481" s="1">
        <v>381.03</v>
      </c>
      <c r="Y481" s="1">
        <v>24.0</v>
      </c>
      <c r="Z481" s="1">
        <v>1502.94</v>
      </c>
      <c r="AA481" s="1">
        <v>24.0</v>
      </c>
      <c r="AB481" s="1">
        <v>4.81050041015999</v>
      </c>
      <c r="AC481" s="1">
        <v>1502.94</v>
      </c>
      <c r="AD481" s="1">
        <v>301.245561935244</v>
      </c>
      <c r="AE481" s="1" t="s">
        <v>50</v>
      </c>
      <c r="AF481" s="11">
        <f t="shared" si="3"/>
        <v>0.002051983584</v>
      </c>
      <c r="AG481" s="11">
        <f t="shared" si="4"/>
        <v>0.001640689089</v>
      </c>
      <c r="AH481" s="10">
        <f t="shared" si="5"/>
        <v>19.18949959</v>
      </c>
      <c r="AI481" s="12">
        <f t="shared" si="6"/>
        <v>0.2004375171</v>
      </c>
      <c r="AJ481" s="11">
        <f t="shared" si="7"/>
        <v>0.0004184294282</v>
      </c>
      <c r="AK481" s="11">
        <f t="shared" si="8"/>
        <v>0.001159190274</v>
      </c>
      <c r="AL481" s="11">
        <f t="shared" si="9"/>
        <v>-0.3337350712</v>
      </c>
      <c r="AM481" s="13">
        <f t="shared" si="10"/>
        <v>0.3692897412</v>
      </c>
      <c r="AN481" s="14">
        <f t="shared" si="11"/>
        <v>1.575861833</v>
      </c>
      <c r="AO481" s="14">
        <f t="shared" si="12"/>
        <v>18431.28</v>
      </c>
      <c r="AP481" s="15">
        <f t="shared" si="13"/>
        <v>3694.32</v>
      </c>
      <c r="AQ481" s="16">
        <f t="shared" si="14"/>
        <v>2344.3172</v>
      </c>
      <c r="AR481" s="11" t="str">
        <f t="shared" si="15"/>
        <v/>
      </c>
    </row>
    <row r="482">
      <c r="A482" s="1" t="s">
        <v>116</v>
      </c>
      <c r="B482" s="1" t="s">
        <v>672</v>
      </c>
      <c r="C482" s="1">
        <v>1.24170767729247E14</v>
      </c>
      <c r="D482" s="1" t="s">
        <v>46</v>
      </c>
      <c r="E482" s="1" t="s">
        <v>118</v>
      </c>
      <c r="F482" s="1" t="s">
        <v>673</v>
      </c>
      <c r="G482" s="1">
        <v>43560.0</v>
      </c>
      <c r="H482" s="1">
        <v>43804.0</v>
      </c>
      <c r="I482" s="1">
        <v>3.0</v>
      </c>
      <c r="J482" s="1" t="s">
        <v>49</v>
      </c>
      <c r="K482" s="1">
        <v>201945.0</v>
      </c>
      <c r="L482" s="2">
        <v>43773.0</v>
      </c>
      <c r="M482" s="2">
        <v>43779.0</v>
      </c>
      <c r="N482" s="2">
        <v>43773.0</v>
      </c>
      <c r="O482" s="2">
        <v>43779.0</v>
      </c>
      <c r="P482" s="1">
        <v>1.0</v>
      </c>
      <c r="Q482" s="1">
        <v>3723.0</v>
      </c>
      <c r="R482" s="10">
        <f t="shared" si="1"/>
        <v>0.04575115207</v>
      </c>
      <c r="S482" s="11">
        <f t="shared" si="2"/>
        <v>3.52283871</v>
      </c>
      <c r="T482" s="1">
        <v>4.13</v>
      </c>
      <c r="U482" s="1">
        <v>0.0</v>
      </c>
      <c r="V482" s="1">
        <v>0.0</v>
      </c>
      <c r="W482" s="1">
        <v>81375.0</v>
      </c>
      <c r="X482" s="1">
        <v>950.89</v>
      </c>
      <c r="Y482" s="1">
        <v>77.0</v>
      </c>
      <c r="Z482" s="1">
        <v>3585.05</v>
      </c>
      <c r="AA482" s="1">
        <v>77.0</v>
      </c>
      <c r="AB482" s="1">
        <v>77.0</v>
      </c>
      <c r="AC482" s="1">
        <v>3585.05</v>
      </c>
      <c r="AD482" s="1">
        <v>3585.05</v>
      </c>
      <c r="AE482" s="1" t="s">
        <v>50</v>
      </c>
      <c r="AF482" s="11">
        <f t="shared" si="3"/>
        <v>0.0009462365591</v>
      </c>
      <c r="AG482" s="11">
        <f t="shared" si="4"/>
        <v>0</v>
      </c>
      <c r="AH482" s="10">
        <f t="shared" si="5"/>
        <v>0</v>
      </c>
      <c r="AI482" s="12">
        <f t="shared" si="6"/>
        <v>1</v>
      </c>
      <c r="AJ482" s="11">
        <f t="shared" si="7"/>
        <v>0.0001077826336</v>
      </c>
      <c r="AK482" s="11">
        <f t="shared" si="8"/>
        <v>0</v>
      </c>
      <c r="AL482" s="11">
        <f t="shared" si="9"/>
        <v>-8.779118932</v>
      </c>
      <c r="AM482" s="13">
        <f t="shared" si="10"/>
        <v>0.5</v>
      </c>
      <c r="AN482" s="14">
        <f t="shared" si="11"/>
        <v>1.761419355</v>
      </c>
      <c r="AO482" s="14">
        <f t="shared" si="12"/>
        <v>143335.5</v>
      </c>
      <c r="AP482" s="15">
        <f t="shared" si="13"/>
        <v>143335.5</v>
      </c>
      <c r="AQ482" s="16">
        <f t="shared" si="14"/>
        <v>81375</v>
      </c>
      <c r="AR482" s="11" t="str">
        <f t="shared" si="15"/>
        <v/>
      </c>
    </row>
    <row r="483">
      <c r="A483" s="1" t="s">
        <v>44</v>
      </c>
      <c r="B483" s="1" t="s">
        <v>674</v>
      </c>
      <c r="C483" s="1">
        <v>1.24170767729247E14</v>
      </c>
      <c r="D483" s="1" t="s">
        <v>46</v>
      </c>
      <c r="E483" s="1" t="s">
        <v>47</v>
      </c>
      <c r="F483" s="1" t="s">
        <v>675</v>
      </c>
      <c r="G483" s="1">
        <v>43560.0</v>
      </c>
      <c r="H483" s="1">
        <v>43804.0</v>
      </c>
      <c r="I483" s="1">
        <v>3.0</v>
      </c>
      <c r="J483" s="1" t="s">
        <v>49</v>
      </c>
      <c r="K483" s="1">
        <v>201945.0</v>
      </c>
      <c r="L483" s="2">
        <v>43773.0</v>
      </c>
      <c r="M483" s="2">
        <v>43779.0</v>
      </c>
      <c r="N483" s="2">
        <v>43773.0</v>
      </c>
      <c r="O483" s="2">
        <v>43779.0</v>
      </c>
      <c r="P483" s="1">
        <v>1.0</v>
      </c>
      <c r="Q483" s="1">
        <v>1163.0</v>
      </c>
      <c r="R483" s="10">
        <f t="shared" si="1"/>
        <v>0.053574719</v>
      </c>
      <c r="S483" s="11">
        <f t="shared" si="2"/>
        <v>1.500092132</v>
      </c>
      <c r="T483" s="1">
        <v>1.09</v>
      </c>
      <c r="U483" s="1">
        <v>0.0</v>
      </c>
      <c r="V483" s="1">
        <v>0.0</v>
      </c>
      <c r="W483" s="1">
        <v>21708.0</v>
      </c>
      <c r="X483" s="1">
        <v>199.54</v>
      </c>
      <c r="Y483" s="1">
        <v>28.0</v>
      </c>
      <c r="Z483" s="1">
        <v>1031.54</v>
      </c>
      <c r="AA483" s="1">
        <v>28.0</v>
      </c>
      <c r="AB483" s="1">
        <v>28.0</v>
      </c>
      <c r="AC483" s="1">
        <v>1031.54</v>
      </c>
      <c r="AD483" s="1">
        <v>1031.54</v>
      </c>
      <c r="AE483" s="1" t="s">
        <v>50</v>
      </c>
      <c r="AF483" s="11">
        <f t="shared" si="3"/>
        <v>0.001289847061</v>
      </c>
      <c r="AG483" s="11">
        <f t="shared" si="4"/>
        <v>0</v>
      </c>
      <c r="AH483" s="10">
        <f t="shared" si="5"/>
        <v>0</v>
      </c>
      <c r="AI483" s="12">
        <f t="shared" si="6"/>
        <v>1</v>
      </c>
      <c r="AJ483" s="11">
        <f t="shared" si="7"/>
        <v>0.0002436009262</v>
      </c>
      <c r="AK483" s="11">
        <f t="shared" si="8"/>
        <v>0</v>
      </c>
      <c r="AL483" s="11">
        <f t="shared" si="9"/>
        <v>-5.294918542</v>
      </c>
      <c r="AM483" s="13">
        <f t="shared" si="10"/>
        <v>0.5</v>
      </c>
      <c r="AN483" s="14">
        <f t="shared" si="11"/>
        <v>0.750046066</v>
      </c>
      <c r="AO483" s="14">
        <f t="shared" si="12"/>
        <v>16282</v>
      </c>
      <c r="AP483" s="15">
        <f t="shared" si="13"/>
        <v>16282</v>
      </c>
      <c r="AQ483" s="16">
        <f t="shared" si="14"/>
        <v>21708</v>
      </c>
      <c r="AR483" s="11" t="str">
        <f t="shared" si="15"/>
        <v/>
      </c>
    </row>
    <row r="484">
      <c r="A484" s="1" t="s">
        <v>44</v>
      </c>
      <c r="B484" s="1" t="s">
        <v>676</v>
      </c>
      <c r="C484" s="1">
        <v>1.24170767729247E14</v>
      </c>
      <c r="D484" s="1" t="s">
        <v>46</v>
      </c>
      <c r="E484" s="1" t="s">
        <v>47</v>
      </c>
      <c r="F484" s="1" t="s">
        <v>677</v>
      </c>
      <c r="G484" s="1">
        <v>43560.0</v>
      </c>
      <c r="H484" s="1">
        <v>43804.0</v>
      </c>
      <c r="I484" s="1">
        <v>3.0</v>
      </c>
      <c r="J484" s="1" t="s">
        <v>49</v>
      </c>
      <c r="K484" s="1">
        <v>201945.0</v>
      </c>
      <c r="L484" s="2">
        <v>43773.0</v>
      </c>
      <c r="M484" s="2">
        <v>43779.0</v>
      </c>
      <c r="N484" s="2">
        <v>43773.0</v>
      </c>
      <c r="O484" s="2">
        <v>43779.0</v>
      </c>
      <c r="P484" s="1">
        <v>1.0</v>
      </c>
      <c r="Q484" s="1">
        <v>1428.0</v>
      </c>
      <c r="R484" s="10">
        <f t="shared" si="1"/>
        <v>0.02554378935</v>
      </c>
      <c r="S484" s="11">
        <f t="shared" si="2"/>
        <v>0.9962077848</v>
      </c>
      <c r="T484" s="1">
        <v>0.81</v>
      </c>
      <c r="U484" s="1">
        <v>0.0</v>
      </c>
      <c r="V484" s="1">
        <v>0.0</v>
      </c>
      <c r="W484" s="1">
        <v>55904.0</v>
      </c>
      <c r="X484" s="1">
        <v>303.14</v>
      </c>
      <c r="Y484" s="1">
        <v>39.0</v>
      </c>
      <c r="Z484" s="1">
        <v>2299.77</v>
      </c>
      <c r="AA484" s="1">
        <v>39.0</v>
      </c>
      <c r="AB484" s="1">
        <v>39.0</v>
      </c>
      <c r="AC484" s="1">
        <v>2299.77</v>
      </c>
      <c r="AD484" s="1">
        <v>2299.77</v>
      </c>
      <c r="AE484" s="1" t="s">
        <v>50</v>
      </c>
      <c r="AF484" s="11">
        <f t="shared" si="3"/>
        <v>0.0006976244991</v>
      </c>
      <c r="AG484" s="11">
        <f t="shared" si="4"/>
        <v>0</v>
      </c>
      <c r="AH484" s="10">
        <f t="shared" si="5"/>
        <v>0</v>
      </c>
      <c r="AI484" s="12">
        <f t="shared" si="6"/>
        <v>1</v>
      </c>
      <c r="AJ484" s="11">
        <f t="shared" si="7"/>
        <v>0.0001116703507</v>
      </c>
      <c r="AK484" s="11">
        <f t="shared" si="8"/>
        <v>0</v>
      </c>
      <c r="AL484" s="11">
        <f t="shared" si="9"/>
        <v>-6.247177471</v>
      </c>
      <c r="AM484" s="13">
        <f t="shared" si="10"/>
        <v>0.5</v>
      </c>
      <c r="AN484" s="14">
        <f t="shared" si="11"/>
        <v>0.4981038924</v>
      </c>
      <c r="AO484" s="14">
        <f t="shared" si="12"/>
        <v>27846</v>
      </c>
      <c r="AP484" s="15">
        <f t="shared" si="13"/>
        <v>27846</v>
      </c>
      <c r="AQ484" s="16">
        <f t="shared" si="14"/>
        <v>55904</v>
      </c>
      <c r="AR484" s="11" t="str">
        <f t="shared" si="15"/>
        <v/>
      </c>
    </row>
    <row r="485">
      <c r="A485" s="1" t="s">
        <v>44</v>
      </c>
      <c r="B485" s="1" t="s">
        <v>678</v>
      </c>
      <c r="C485" s="1">
        <v>1.24170767729247E14</v>
      </c>
      <c r="D485" s="1" t="s">
        <v>46</v>
      </c>
      <c r="E485" s="1" t="s">
        <v>47</v>
      </c>
      <c r="F485" s="1" t="s">
        <v>679</v>
      </c>
      <c r="G485" s="1">
        <v>43560.0</v>
      </c>
      <c r="H485" s="1">
        <v>43804.0</v>
      </c>
      <c r="I485" s="1">
        <v>3.0</v>
      </c>
      <c r="J485" s="1" t="s">
        <v>49</v>
      </c>
      <c r="K485" s="1">
        <v>201945.0</v>
      </c>
      <c r="L485" s="2">
        <v>43773.0</v>
      </c>
      <c r="M485" s="2">
        <v>43779.0</v>
      </c>
      <c r="N485" s="2">
        <v>43773.0</v>
      </c>
      <c r="O485" s="2">
        <v>43779.0</v>
      </c>
      <c r="P485" s="1">
        <v>1.0</v>
      </c>
      <c r="Q485" s="1">
        <v>574.0</v>
      </c>
      <c r="R485" s="10">
        <f t="shared" si="1"/>
        <v>0.01913397113</v>
      </c>
      <c r="S485" s="11">
        <f t="shared" si="2"/>
        <v>0.3635454515</v>
      </c>
      <c r="T485" s="1">
        <v>0.41</v>
      </c>
      <c r="U485" s="1">
        <v>0.0</v>
      </c>
      <c r="V485" s="1">
        <v>0.0</v>
      </c>
      <c r="W485" s="1">
        <v>29999.0</v>
      </c>
      <c r="X485" s="1">
        <v>193.57</v>
      </c>
      <c r="Y485" s="1">
        <v>19.0</v>
      </c>
      <c r="Z485" s="1">
        <v>1128.19999999999</v>
      </c>
      <c r="AA485" s="1">
        <v>19.0</v>
      </c>
      <c r="AB485" s="1">
        <v>19.0</v>
      </c>
      <c r="AC485" s="1">
        <v>1128.19999999999</v>
      </c>
      <c r="AD485" s="1">
        <v>1128.19999999999</v>
      </c>
      <c r="AE485" s="1" t="s">
        <v>50</v>
      </c>
      <c r="AF485" s="11">
        <f t="shared" si="3"/>
        <v>0.0006333544451</v>
      </c>
      <c r="AG485" s="11">
        <f t="shared" si="4"/>
        <v>0</v>
      </c>
      <c r="AH485" s="10">
        <f t="shared" si="5"/>
        <v>0</v>
      </c>
      <c r="AI485" s="12">
        <f t="shared" si="6"/>
        <v>1</v>
      </c>
      <c r="AJ485" s="11">
        <f t="shared" si="7"/>
        <v>0.0001452554539</v>
      </c>
      <c r="AK485" s="11">
        <f t="shared" si="8"/>
        <v>0</v>
      </c>
      <c r="AL485" s="11">
        <f t="shared" si="9"/>
        <v>-4.360279964</v>
      </c>
      <c r="AM485" s="13">
        <f t="shared" si="10"/>
        <v>0.5</v>
      </c>
      <c r="AN485" s="14">
        <f t="shared" si="11"/>
        <v>0.1817727258</v>
      </c>
      <c r="AO485" s="14">
        <f t="shared" si="12"/>
        <v>5453</v>
      </c>
      <c r="AP485" s="15">
        <f t="shared" si="13"/>
        <v>5453</v>
      </c>
      <c r="AQ485" s="16">
        <f t="shared" si="14"/>
        <v>29999</v>
      </c>
      <c r="AR485" s="11" t="str">
        <f t="shared" si="15"/>
        <v/>
      </c>
    </row>
    <row r="486">
      <c r="A486" s="1" t="s">
        <v>90</v>
      </c>
      <c r="B486" s="1" t="s">
        <v>680</v>
      </c>
      <c r="C486" s="1">
        <v>1.24170767729247E14</v>
      </c>
      <c r="D486" s="1" t="s">
        <v>46</v>
      </c>
      <c r="E486" s="1" t="s">
        <v>92</v>
      </c>
      <c r="F486" s="1" t="s">
        <v>93</v>
      </c>
      <c r="G486" s="1">
        <v>43560.0</v>
      </c>
      <c r="H486" s="1">
        <v>43804.0</v>
      </c>
      <c r="I486" s="1">
        <v>3.0</v>
      </c>
      <c r="J486" s="1" t="s">
        <v>49</v>
      </c>
      <c r="K486" s="1">
        <v>201945.0</v>
      </c>
      <c r="L486" s="2">
        <v>43773.0</v>
      </c>
      <c r="M486" s="2">
        <v>43779.0</v>
      </c>
      <c r="N486" s="2">
        <v>43773.0</v>
      </c>
      <c r="O486" s="2">
        <v>43779.0</v>
      </c>
      <c r="P486" s="1">
        <v>1.0</v>
      </c>
      <c r="Q486" s="1">
        <v>3950.0</v>
      </c>
      <c r="R486" s="10">
        <f t="shared" si="1"/>
        <v>0.09170690936</v>
      </c>
      <c r="S486" s="11">
        <f t="shared" si="2"/>
        <v>9.445811664</v>
      </c>
      <c r="T486" s="1">
        <v>9.04</v>
      </c>
      <c r="U486" s="1">
        <v>9.0</v>
      </c>
      <c r="V486" s="1">
        <v>614.64</v>
      </c>
      <c r="W486" s="1">
        <v>43072.0</v>
      </c>
      <c r="X486" s="1">
        <v>1105.9</v>
      </c>
      <c r="Y486" s="1">
        <v>103.0</v>
      </c>
      <c r="Z486" s="1">
        <v>5580.66</v>
      </c>
      <c r="AA486" s="1">
        <v>103.0</v>
      </c>
      <c r="AB486" s="1">
        <v>4.86126582268</v>
      </c>
      <c r="AC486" s="1">
        <v>5580.66</v>
      </c>
      <c r="AD486" s="1">
        <v>263.389045883469</v>
      </c>
      <c r="AE486" s="1" t="s">
        <v>50</v>
      </c>
      <c r="AF486" s="11">
        <f t="shared" si="3"/>
        <v>0.002391344725</v>
      </c>
      <c r="AG486" s="11">
        <f t="shared" si="4"/>
        <v>0.002278481013</v>
      </c>
      <c r="AH486" s="10">
        <f t="shared" si="5"/>
        <v>98.13873418</v>
      </c>
      <c r="AI486" s="12">
        <f t="shared" si="6"/>
        <v>0.04719675556</v>
      </c>
      <c r="AJ486" s="11">
        <f t="shared" si="7"/>
        <v>0.0002353442968</v>
      </c>
      <c r="AK486" s="11">
        <f t="shared" si="8"/>
        <v>0.0007586279315</v>
      </c>
      <c r="AL486" s="11">
        <f t="shared" si="9"/>
        <v>-0.1420930839</v>
      </c>
      <c r="AM486" s="13">
        <f t="shared" si="10"/>
        <v>0.4435032405</v>
      </c>
      <c r="AN486" s="14">
        <f t="shared" si="11"/>
        <v>5.289654532</v>
      </c>
      <c r="AO486" s="14">
        <f t="shared" si="12"/>
        <v>227836</v>
      </c>
      <c r="AP486" s="15">
        <f t="shared" si="13"/>
        <v>10753.12</v>
      </c>
      <c r="AQ486" s="16">
        <f t="shared" si="14"/>
        <v>2032.858656</v>
      </c>
      <c r="AR486" s="11" t="str">
        <f t="shared" si="15"/>
        <v/>
      </c>
    </row>
    <row r="487">
      <c r="A487" s="1" t="s">
        <v>44</v>
      </c>
      <c r="B487" s="1" t="s">
        <v>681</v>
      </c>
      <c r="C487" s="1">
        <v>1.24170767729247E14</v>
      </c>
      <c r="D487" s="1" t="s">
        <v>46</v>
      </c>
      <c r="E487" s="1" t="s">
        <v>47</v>
      </c>
      <c r="F487" s="1" t="s">
        <v>682</v>
      </c>
      <c r="G487" s="1">
        <v>43560.0</v>
      </c>
      <c r="H487" s="1">
        <v>43804.0</v>
      </c>
      <c r="I487" s="1">
        <v>3.0</v>
      </c>
      <c r="J487" s="1" t="s">
        <v>49</v>
      </c>
      <c r="K487" s="1">
        <v>201945.0</v>
      </c>
      <c r="L487" s="2">
        <v>43773.0</v>
      </c>
      <c r="M487" s="2">
        <v>43779.0</v>
      </c>
      <c r="N487" s="2">
        <v>43773.0</v>
      </c>
      <c r="O487" s="2">
        <v>43779.0</v>
      </c>
      <c r="P487" s="1">
        <v>1.0</v>
      </c>
      <c r="Q487" s="1">
        <v>24.0</v>
      </c>
      <c r="R487" s="10">
        <f t="shared" si="1"/>
        <v>0.02843601896</v>
      </c>
      <c r="S487" s="11">
        <f t="shared" si="2"/>
        <v>0.3412322275</v>
      </c>
      <c r="T487" s="1">
        <v>0.04</v>
      </c>
      <c r="U487" s="1">
        <v>1.0</v>
      </c>
      <c r="V487" s="1">
        <v>49.99</v>
      </c>
      <c r="W487" s="1">
        <v>844.0</v>
      </c>
      <c r="X487" s="1">
        <v>30.84</v>
      </c>
      <c r="Y487" s="1">
        <v>12.0</v>
      </c>
      <c r="Z487" s="1">
        <v>325.65</v>
      </c>
      <c r="AA487" s="1">
        <v>12.0</v>
      </c>
      <c r="AB487" s="1">
        <v>-23.16666666666</v>
      </c>
      <c r="AC487" s="1">
        <v>325.65</v>
      </c>
      <c r="AD487" s="1">
        <v>-628.685416666485</v>
      </c>
      <c r="AE487" s="1" t="s">
        <v>50</v>
      </c>
      <c r="AF487" s="11">
        <f t="shared" si="3"/>
        <v>0.01421800948</v>
      </c>
      <c r="AG487" s="11">
        <f t="shared" si="4"/>
        <v>0.04166666667</v>
      </c>
      <c r="AH487" s="10">
        <f t="shared" si="5"/>
        <v>35.16666667</v>
      </c>
      <c r="AI487" s="12">
        <f t="shared" si="6"/>
        <v>-1.930555556</v>
      </c>
      <c r="AJ487" s="11">
        <f t="shared" si="7"/>
        <v>0.004075103244</v>
      </c>
      <c r="AK487" s="11">
        <f t="shared" si="8"/>
        <v>0.04078937543</v>
      </c>
      <c r="AL487" s="11">
        <f t="shared" si="9"/>
        <v>0.669603016</v>
      </c>
      <c r="AM487" s="13">
        <f t="shared" si="10"/>
        <v>0.7484445545</v>
      </c>
      <c r="AN487" s="14">
        <f t="shared" si="11"/>
        <v>0.2559241706</v>
      </c>
      <c r="AO487" s="14">
        <f t="shared" si="12"/>
        <v>216</v>
      </c>
      <c r="AP487" s="15">
        <f t="shared" si="13"/>
        <v>-417</v>
      </c>
      <c r="AQ487" s="16">
        <f t="shared" si="14"/>
        <v>-1629.388889</v>
      </c>
      <c r="AR487" s="11" t="str">
        <f t="shared" si="15"/>
        <v/>
      </c>
    </row>
    <row r="488">
      <c r="A488" s="1" t="s">
        <v>44</v>
      </c>
      <c r="B488" s="1" t="s">
        <v>683</v>
      </c>
      <c r="C488" s="1">
        <v>1.24170767729247E14</v>
      </c>
      <c r="D488" s="1" t="s">
        <v>46</v>
      </c>
      <c r="E488" s="1" t="s">
        <v>47</v>
      </c>
      <c r="F488" s="1" t="s">
        <v>684</v>
      </c>
      <c r="G488" s="1">
        <v>43560.0</v>
      </c>
      <c r="H488" s="1">
        <v>43804.0</v>
      </c>
      <c r="I488" s="1">
        <v>3.0</v>
      </c>
      <c r="J488" s="1" t="s">
        <v>49</v>
      </c>
      <c r="K488" s="1">
        <v>201945.0</v>
      </c>
      <c r="L488" s="2">
        <v>43773.0</v>
      </c>
      <c r="M488" s="2">
        <v>43779.0</v>
      </c>
      <c r="N488" s="2">
        <v>43773.0</v>
      </c>
      <c r="O488" s="2">
        <v>43779.0</v>
      </c>
      <c r="P488" s="1">
        <v>1.0</v>
      </c>
      <c r="Q488" s="1">
        <v>1529.0</v>
      </c>
      <c r="R488" s="10">
        <f t="shared" si="1"/>
        <v>0.09539555777</v>
      </c>
      <c r="S488" s="11">
        <f t="shared" si="2"/>
        <v>2.194097829</v>
      </c>
      <c r="T488" s="1">
        <v>2.03</v>
      </c>
      <c r="U488" s="1">
        <v>0.0</v>
      </c>
      <c r="V488" s="1">
        <v>0.0</v>
      </c>
      <c r="W488" s="1">
        <v>16028.0</v>
      </c>
      <c r="X488" s="1">
        <v>63.85</v>
      </c>
      <c r="Y488" s="1">
        <v>23.0</v>
      </c>
      <c r="Z488" s="1">
        <v>1154.32</v>
      </c>
      <c r="AA488" s="1">
        <v>23.0</v>
      </c>
      <c r="AB488" s="1">
        <v>23.0</v>
      </c>
      <c r="AC488" s="1">
        <v>1154.32</v>
      </c>
      <c r="AD488" s="1">
        <v>1154.32</v>
      </c>
      <c r="AE488" s="1" t="s">
        <v>50</v>
      </c>
      <c r="AF488" s="11">
        <f t="shared" si="3"/>
        <v>0.00143498877</v>
      </c>
      <c r="AG488" s="11">
        <f t="shared" si="4"/>
        <v>0</v>
      </c>
      <c r="AH488" s="10">
        <f t="shared" si="5"/>
        <v>0</v>
      </c>
      <c r="AI488" s="12">
        <f t="shared" si="6"/>
        <v>1</v>
      </c>
      <c r="AJ488" s="11">
        <f t="shared" si="7"/>
        <v>0.0002990010797</v>
      </c>
      <c r="AK488" s="11">
        <f t="shared" si="8"/>
        <v>0</v>
      </c>
      <c r="AL488" s="11">
        <f t="shared" si="9"/>
        <v>-4.799276213</v>
      </c>
      <c r="AM488" s="13">
        <f t="shared" si="10"/>
        <v>0.5</v>
      </c>
      <c r="AN488" s="14">
        <f t="shared" si="11"/>
        <v>1.097048914</v>
      </c>
      <c r="AO488" s="14">
        <f t="shared" si="12"/>
        <v>17583.5</v>
      </c>
      <c r="AP488" s="15">
        <f t="shared" si="13"/>
        <v>17583.5</v>
      </c>
      <c r="AQ488" s="16">
        <f t="shared" si="14"/>
        <v>16028</v>
      </c>
      <c r="AR488" s="11" t="str">
        <f t="shared" si="15"/>
        <v/>
      </c>
    </row>
    <row r="489">
      <c r="A489" s="1" t="s">
        <v>44</v>
      </c>
      <c r="B489" s="1" t="s">
        <v>685</v>
      </c>
      <c r="C489" s="1">
        <v>1.24170767729247E14</v>
      </c>
      <c r="D489" s="1" t="s">
        <v>46</v>
      </c>
      <c r="E489" s="1" t="s">
        <v>47</v>
      </c>
      <c r="F489" s="1" t="s">
        <v>586</v>
      </c>
      <c r="G489" s="1">
        <v>43560.0</v>
      </c>
      <c r="H489" s="1">
        <v>43804.0</v>
      </c>
      <c r="I489" s="1">
        <v>3.0</v>
      </c>
      <c r="J489" s="1" t="s">
        <v>49</v>
      </c>
      <c r="K489" s="1">
        <v>201945.0</v>
      </c>
      <c r="L489" s="2">
        <v>43773.0</v>
      </c>
      <c r="M489" s="2">
        <v>43779.0</v>
      </c>
      <c r="N489" s="2">
        <v>43773.0</v>
      </c>
      <c r="O489" s="2">
        <v>43779.0</v>
      </c>
      <c r="P489" s="1">
        <v>1.0</v>
      </c>
      <c r="Q489" s="1">
        <v>1091.0</v>
      </c>
      <c r="R489" s="10">
        <f t="shared" si="1"/>
        <v>0.5379684418</v>
      </c>
      <c r="S489" s="11">
        <f t="shared" si="2"/>
        <v>1.075936884</v>
      </c>
      <c r="T489" s="1">
        <v>1.62</v>
      </c>
      <c r="U489" s="1">
        <v>1.0</v>
      </c>
      <c r="V489" s="1">
        <v>37.46</v>
      </c>
      <c r="W489" s="1">
        <v>2028.0</v>
      </c>
      <c r="X489" s="1">
        <v>11.62</v>
      </c>
      <c r="Y489" s="1">
        <v>2.0</v>
      </c>
      <c r="Z489" s="1">
        <v>119.98</v>
      </c>
      <c r="AA489" s="1">
        <v>2.0</v>
      </c>
      <c r="AB489" s="1">
        <v>0.141154903758</v>
      </c>
      <c r="AC489" s="1">
        <v>119.98</v>
      </c>
      <c r="AD489" s="1">
        <v>8.46788267644242</v>
      </c>
      <c r="AE489" s="1" t="s">
        <v>50</v>
      </c>
      <c r="AF489" s="11">
        <f t="shared" si="3"/>
        <v>0.0009861932939</v>
      </c>
      <c r="AG489" s="11">
        <f t="shared" si="4"/>
        <v>0.0009165902841</v>
      </c>
      <c r="AH489" s="10">
        <f t="shared" si="5"/>
        <v>1.858845096</v>
      </c>
      <c r="AI489" s="12">
        <f t="shared" si="6"/>
        <v>0.07057745188</v>
      </c>
      <c r="AJ489" s="11">
        <f t="shared" si="7"/>
        <v>0.0006970000229</v>
      </c>
      <c r="AK489" s="11">
        <f t="shared" si="8"/>
        <v>0.000916170119</v>
      </c>
      <c r="AL489" s="11">
        <f t="shared" si="9"/>
        <v>-0.06046319896</v>
      </c>
      <c r="AM489" s="13">
        <f t="shared" si="10"/>
        <v>0.4758933626</v>
      </c>
      <c r="AN489" s="14">
        <f t="shared" si="11"/>
        <v>0.5594871795</v>
      </c>
      <c r="AO489" s="14">
        <f t="shared" si="12"/>
        <v>1134.64</v>
      </c>
      <c r="AP489" s="15">
        <f t="shared" si="13"/>
        <v>80.08</v>
      </c>
      <c r="AQ489" s="16">
        <f t="shared" si="14"/>
        <v>143.1310724</v>
      </c>
      <c r="AR489" s="11" t="str">
        <f t="shared" si="15"/>
        <v/>
      </c>
    </row>
    <row r="490">
      <c r="A490" s="1" t="s">
        <v>44</v>
      </c>
      <c r="B490" s="1" t="s">
        <v>686</v>
      </c>
      <c r="C490" s="1">
        <v>1.24170767729247E14</v>
      </c>
      <c r="D490" s="1" t="s">
        <v>46</v>
      </c>
      <c r="E490" s="1" t="s">
        <v>47</v>
      </c>
      <c r="F490" s="1" t="s">
        <v>492</v>
      </c>
      <c r="G490" s="1">
        <v>43560.0</v>
      </c>
      <c r="H490" s="1">
        <v>43804.0</v>
      </c>
      <c r="I490" s="1">
        <v>3.0</v>
      </c>
      <c r="J490" s="1" t="s">
        <v>49</v>
      </c>
      <c r="K490" s="1">
        <v>201945.0</v>
      </c>
      <c r="L490" s="2">
        <v>43773.0</v>
      </c>
      <c r="M490" s="2">
        <v>43779.0</v>
      </c>
      <c r="N490" s="2">
        <v>43773.0</v>
      </c>
      <c r="O490" s="2">
        <v>43779.0</v>
      </c>
      <c r="P490" s="1">
        <v>1.0</v>
      </c>
      <c r="Q490" s="1">
        <v>3950.0</v>
      </c>
      <c r="R490" s="10">
        <f t="shared" si="1"/>
        <v>0.09170690936</v>
      </c>
      <c r="S490" s="11">
        <f t="shared" si="2"/>
        <v>9.445811664</v>
      </c>
      <c r="T490" s="1">
        <v>9.04</v>
      </c>
      <c r="U490" s="1">
        <v>9.0</v>
      </c>
      <c r="V490" s="1">
        <v>614.64</v>
      </c>
      <c r="W490" s="1">
        <v>43072.0</v>
      </c>
      <c r="X490" s="1">
        <v>1105.9</v>
      </c>
      <c r="Y490" s="1">
        <v>103.0</v>
      </c>
      <c r="Z490" s="1">
        <v>5580.66</v>
      </c>
      <c r="AA490" s="1">
        <v>103.0</v>
      </c>
      <c r="AB490" s="1">
        <v>4.86126582268</v>
      </c>
      <c r="AC490" s="1">
        <v>5580.66</v>
      </c>
      <c r="AD490" s="1">
        <v>263.389045883469</v>
      </c>
      <c r="AE490" s="1" t="s">
        <v>50</v>
      </c>
      <c r="AF490" s="11">
        <f t="shared" si="3"/>
        <v>0.002391344725</v>
      </c>
      <c r="AG490" s="11">
        <f t="shared" si="4"/>
        <v>0.002278481013</v>
      </c>
      <c r="AH490" s="10">
        <f t="shared" si="5"/>
        <v>98.13873418</v>
      </c>
      <c r="AI490" s="12">
        <f t="shared" si="6"/>
        <v>0.04719675556</v>
      </c>
      <c r="AJ490" s="11">
        <f t="shared" si="7"/>
        <v>0.0002353442968</v>
      </c>
      <c r="AK490" s="11">
        <f t="shared" si="8"/>
        <v>0.0007586279315</v>
      </c>
      <c r="AL490" s="11">
        <f t="shared" si="9"/>
        <v>-0.1420930839</v>
      </c>
      <c r="AM490" s="13">
        <f t="shared" si="10"/>
        <v>0.4435032405</v>
      </c>
      <c r="AN490" s="14">
        <f t="shared" si="11"/>
        <v>5.289654532</v>
      </c>
      <c r="AO490" s="14">
        <f t="shared" si="12"/>
        <v>227836</v>
      </c>
      <c r="AP490" s="15">
        <f t="shared" si="13"/>
        <v>10753.12</v>
      </c>
      <c r="AQ490" s="16">
        <f t="shared" si="14"/>
        <v>2032.858656</v>
      </c>
      <c r="AR490" s="11" t="str">
        <f t="shared" si="15"/>
        <v/>
      </c>
    </row>
    <row r="491">
      <c r="A491" s="1" t="s">
        <v>44</v>
      </c>
      <c r="B491" s="1" t="s">
        <v>687</v>
      </c>
      <c r="C491" s="1">
        <v>1.24170767729247E14</v>
      </c>
      <c r="D491" s="1" t="s">
        <v>46</v>
      </c>
      <c r="E491" s="1" t="s">
        <v>47</v>
      </c>
      <c r="F491" s="1" t="s">
        <v>688</v>
      </c>
      <c r="G491" s="1">
        <v>43560.0</v>
      </c>
      <c r="H491" s="1">
        <v>43804.0</v>
      </c>
      <c r="I491" s="1">
        <v>3.0</v>
      </c>
      <c r="J491" s="1" t="s">
        <v>49</v>
      </c>
      <c r="K491" s="1">
        <v>201945.0</v>
      </c>
      <c r="L491" s="2">
        <v>43773.0</v>
      </c>
      <c r="M491" s="2">
        <v>43779.0</v>
      </c>
      <c r="N491" s="2">
        <v>43773.0</v>
      </c>
      <c r="O491" s="2">
        <v>43779.0</v>
      </c>
      <c r="P491" s="1">
        <v>1.0</v>
      </c>
      <c r="Q491" s="1">
        <v>1358.0</v>
      </c>
      <c r="R491" s="10">
        <f t="shared" si="1"/>
        <v>0.08058390695</v>
      </c>
      <c r="S491" s="11">
        <f t="shared" si="2"/>
        <v>0.6446712556</v>
      </c>
      <c r="T491" s="1">
        <v>1.39</v>
      </c>
      <c r="U491" s="1">
        <v>0.0</v>
      </c>
      <c r="V491" s="1">
        <v>0.0</v>
      </c>
      <c r="W491" s="1">
        <v>16852.0</v>
      </c>
      <c r="X491" s="1">
        <v>108.71</v>
      </c>
      <c r="Y491" s="1">
        <v>8.0</v>
      </c>
      <c r="Z491" s="1">
        <v>340.76</v>
      </c>
      <c r="AA491" s="1">
        <v>8.0</v>
      </c>
      <c r="AB491" s="1">
        <v>8.0</v>
      </c>
      <c r="AC491" s="1">
        <v>340.76</v>
      </c>
      <c r="AD491" s="1">
        <v>340.76</v>
      </c>
      <c r="AE491" s="1" t="s">
        <v>50</v>
      </c>
      <c r="AF491" s="11">
        <f t="shared" si="3"/>
        <v>0.0004747211014</v>
      </c>
      <c r="AG491" s="11">
        <f t="shared" si="4"/>
        <v>0</v>
      </c>
      <c r="AH491" s="10">
        <f t="shared" si="5"/>
        <v>0</v>
      </c>
      <c r="AI491" s="12">
        <f t="shared" si="6"/>
        <v>1</v>
      </c>
      <c r="AJ491" s="11">
        <f t="shared" si="7"/>
        <v>0.0001677994118</v>
      </c>
      <c r="AK491" s="11">
        <f t="shared" si="8"/>
        <v>0</v>
      </c>
      <c r="AL491" s="11">
        <f t="shared" si="9"/>
        <v>-2.829098721</v>
      </c>
      <c r="AM491" s="13">
        <f t="shared" si="10"/>
        <v>0.5</v>
      </c>
      <c r="AN491" s="14">
        <f t="shared" si="11"/>
        <v>0.3223356278</v>
      </c>
      <c r="AO491" s="14">
        <f t="shared" si="12"/>
        <v>5432</v>
      </c>
      <c r="AP491" s="15">
        <f t="shared" si="13"/>
        <v>5432</v>
      </c>
      <c r="AQ491" s="16">
        <f t="shared" si="14"/>
        <v>16852</v>
      </c>
      <c r="AR491" s="11" t="str">
        <f t="shared" si="15"/>
        <v/>
      </c>
    </row>
    <row r="492">
      <c r="A492" s="1" t="s">
        <v>116</v>
      </c>
      <c r="B492" s="1" t="s">
        <v>689</v>
      </c>
      <c r="C492" s="1">
        <v>1.24170767729247E14</v>
      </c>
      <c r="D492" s="1" t="s">
        <v>46</v>
      </c>
      <c r="E492" s="1" t="s">
        <v>118</v>
      </c>
      <c r="F492" s="1" t="s">
        <v>690</v>
      </c>
      <c r="G492" s="1">
        <v>43560.0</v>
      </c>
      <c r="H492" s="1">
        <v>43804.0</v>
      </c>
      <c r="I492" s="1">
        <v>3.0</v>
      </c>
      <c r="J492" s="1" t="s">
        <v>49</v>
      </c>
      <c r="K492" s="1">
        <v>201945.0</v>
      </c>
      <c r="L492" s="2">
        <v>43773.0</v>
      </c>
      <c r="M492" s="2">
        <v>43779.0</v>
      </c>
      <c r="N492" s="2">
        <v>43773.0</v>
      </c>
      <c r="O492" s="2">
        <v>43779.0</v>
      </c>
      <c r="P492" s="1">
        <v>1.0</v>
      </c>
      <c r="Q492" s="1">
        <v>248.0</v>
      </c>
      <c r="R492" s="10">
        <f t="shared" si="1"/>
        <v>0.04677480196</v>
      </c>
      <c r="S492" s="11">
        <f t="shared" si="2"/>
        <v>0.1403244059</v>
      </c>
      <c r="T492" s="1">
        <v>0.339999999999999</v>
      </c>
      <c r="U492" s="1">
        <v>1.0</v>
      </c>
      <c r="V492" s="1">
        <v>47.14</v>
      </c>
      <c r="W492" s="1">
        <v>5302.0</v>
      </c>
      <c r="X492" s="1">
        <v>97.65</v>
      </c>
      <c r="Y492" s="1">
        <v>3.0</v>
      </c>
      <c r="Z492" s="1">
        <v>149.98</v>
      </c>
      <c r="AA492" s="1">
        <v>3.0</v>
      </c>
      <c r="AB492" s="1">
        <v>-18.379032258081</v>
      </c>
      <c r="AC492" s="1">
        <v>149.98</v>
      </c>
      <c r="AD492" s="1">
        <v>-918.829086022329</v>
      </c>
      <c r="AE492" s="1" t="s">
        <v>50</v>
      </c>
      <c r="AF492" s="11">
        <f t="shared" si="3"/>
        <v>0.0005658242173</v>
      </c>
      <c r="AG492" s="11">
        <f t="shared" si="4"/>
        <v>0.004032258065</v>
      </c>
      <c r="AH492" s="10">
        <f t="shared" si="5"/>
        <v>21.37903226</v>
      </c>
      <c r="AI492" s="12">
        <f t="shared" si="6"/>
        <v>-6.126344086</v>
      </c>
      <c r="AJ492" s="11">
        <f t="shared" si="7"/>
        <v>0.0003265863297</v>
      </c>
      <c r="AK492" s="11">
        <f t="shared" si="8"/>
        <v>0.0040241203</v>
      </c>
      <c r="AL492" s="11">
        <f t="shared" si="9"/>
        <v>0.8585911595</v>
      </c>
      <c r="AM492" s="13">
        <f t="shared" si="10"/>
        <v>0.8047169414</v>
      </c>
      <c r="AN492" s="14">
        <f t="shared" si="11"/>
        <v>0.1122595247</v>
      </c>
      <c r="AO492" s="14">
        <f t="shared" si="12"/>
        <v>595.2</v>
      </c>
      <c r="AP492" s="15">
        <f t="shared" si="13"/>
        <v>-3646.4</v>
      </c>
      <c r="AQ492" s="16">
        <f t="shared" si="14"/>
        <v>-32481.87634</v>
      </c>
      <c r="AR492" s="11">
        <f t="shared" si="15"/>
        <v>0.8</v>
      </c>
    </row>
    <row r="493">
      <c r="A493" s="1" t="s">
        <v>90</v>
      </c>
      <c r="B493" s="1" t="s">
        <v>691</v>
      </c>
      <c r="C493" s="1">
        <v>1.24170767729247E14</v>
      </c>
      <c r="D493" s="1" t="s">
        <v>46</v>
      </c>
      <c r="E493" s="1" t="s">
        <v>92</v>
      </c>
      <c r="F493" s="1" t="s">
        <v>95</v>
      </c>
      <c r="G493" s="1">
        <v>43560.0</v>
      </c>
      <c r="H493" s="1">
        <v>43804.0</v>
      </c>
      <c r="I493" s="1">
        <v>3.0</v>
      </c>
      <c r="J493" s="1" t="s">
        <v>49</v>
      </c>
      <c r="K493" s="1">
        <v>201945.0</v>
      </c>
      <c r="L493" s="2">
        <v>43773.0</v>
      </c>
      <c r="M493" s="2">
        <v>43779.0</v>
      </c>
      <c r="N493" s="2">
        <v>43773.0</v>
      </c>
      <c r="O493" s="2">
        <v>43779.0</v>
      </c>
      <c r="P493" s="1">
        <v>1.0</v>
      </c>
      <c r="Q493" s="1">
        <v>243074.0</v>
      </c>
      <c r="R493" s="10">
        <f t="shared" si="1"/>
        <v>0.1172812165</v>
      </c>
      <c r="S493" s="11">
        <f t="shared" si="2"/>
        <v>238.901838</v>
      </c>
      <c r="T493" s="1">
        <v>274.43</v>
      </c>
      <c r="U493" s="1">
        <v>42.0</v>
      </c>
      <c r="V493" s="1">
        <v>2227.93</v>
      </c>
      <c r="W493" s="1">
        <v>2072574.0</v>
      </c>
      <c r="X493" s="1">
        <v>26260.13</v>
      </c>
      <c r="Y493" s="1">
        <v>2037.0</v>
      </c>
      <c r="Z493" s="1">
        <v>122787.58</v>
      </c>
      <c r="AA493" s="1">
        <v>2037.0</v>
      </c>
      <c r="AB493" s="1">
        <v>1678.88638850551</v>
      </c>
      <c r="AC493" s="1">
        <v>122787.58</v>
      </c>
      <c r="AD493" s="1">
        <v>101200.98023541</v>
      </c>
      <c r="AE493" s="1" t="s">
        <v>50</v>
      </c>
      <c r="AF493" s="11">
        <f t="shared" si="3"/>
        <v>0.000982835836</v>
      </c>
      <c r="AG493" s="11">
        <f t="shared" si="4"/>
        <v>0.0001727868879</v>
      </c>
      <c r="AH493" s="10">
        <f t="shared" si="5"/>
        <v>358.1136115</v>
      </c>
      <c r="AI493" s="12">
        <f t="shared" si="6"/>
        <v>0.8241955761</v>
      </c>
      <c r="AJ493" s="11">
        <f t="shared" si="7"/>
        <v>0.00002176566516</v>
      </c>
      <c r="AK493" s="11">
        <f t="shared" si="8"/>
        <v>0.00002665929215</v>
      </c>
      <c r="AL493" s="11">
        <f t="shared" si="9"/>
        <v>-23.53697735</v>
      </c>
      <c r="AM493" s="13">
        <f t="shared" si="10"/>
        <v>0</v>
      </c>
      <c r="AN493" s="14">
        <f t="shared" si="11"/>
        <v>238.901838</v>
      </c>
      <c r="AO493" s="14">
        <f t="shared" si="12"/>
        <v>495141738</v>
      </c>
      <c r="AP493" s="15">
        <f t="shared" si="13"/>
        <v>408093630</v>
      </c>
      <c r="AQ493" s="16">
        <f t="shared" si="14"/>
        <v>1708206.322</v>
      </c>
      <c r="AR493" s="11">
        <f t="shared" si="15"/>
        <v>1</v>
      </c>
    </row>
    <row r="494">
      <c r="A494" s="1" t="s">
        <v>44</v>
      </c>
      <c r="B494" s="1" t="s">
        <v>692</v>
      </c>
      <c r="C494" s="1">
        <v>1.24170767729247E14</v>
      </c>
      <c r="D494" s="1" t="s">
        <v>46</v>
      </c>
      <c r="E494" s="1" t="s">
        <v>47</v>
      </c>
      <c r="F494" s="1" t="s">
        <v>569</v>
      </c>
      <c r="G494" s="1">
        <v>43560.0</v>
      </c>
      <c r="H494" s="1">
        <v>43804.0</v>
      </c>
      <c r="I494" s="1">
        <v>3.0</v>
      </c>
      <c r="J494" s="1" t="s">
        <v>49</v>
      </c>
      <c r="K494" s="1">
        <v>201945.0</v>
      </c>
      <c r="L494" s="2">
        <v>43773.0</v>
      </c>
      <c r="M494" s="2">
        <v>43779.0</v>
      </c>
      <c r="N494" s="2">
        <v>43773.0</v>
      </c>
      <c r="O494" s="2">
        <v>43779.0</v>
      </c>
      <c r="P494" s="1">
        <v>1.0</v>
      </c>
      <c r="Q494" s="1">
        <v>36952.0</v>
      </c>
      <c r="R494" s="10">
        <f t="shared" si="1"/>
        <v>0.05986892736</v>
      </c>
      <c r="S494" s="11">
        <f t="shared" si="2"/>
        <v>17.84094035</v>
      </c>
      <c r="T494" s="1">
        <v>38.3099999999999</v>
      </c>
      <c r="U494" s="1">
        <v>4.0</v>
      </c>
      <c r="V494" s="1">
        <v>173.86</v>
      </c>
      <c r="W494" s="1">
        <v>617215.0</v>
      </c>
      <c r="X494" s="1">
        <v>4150.41</v>
      </c>
      <c r="Y494" s="1">
        <v>298.0</v>
      </c>
      <c r="Z494" s="1">
        <v>18175.56</v>
      </c>
      <c r="AA494" s="1">
        <v>298.0</v>
      </c>
      <c r="AB494" s="1">
        <v>231.187378219984</v>
      </c>
      <c r="AC494" s="1">
        <v>18175.56</v>
      </c>
      <c r="AD494" s="1">
        <v>14100.5371277852</v>
      </c>
      <c r="AE494" s="1" t="s">
        <v>50</v>
      </c>
      <c r="AF494" s="11">
        <f t="shared" si="3"/>
        <v>0.0004828139303</v>
      </c>
      <c r="AG494" s="11">
        <f t="shared" si="4"/>
        <v>0.0001082485386</v>
      </c>
      <c r="AH494" s="10">
        <f t="shared" si="5"/>
        <v>66.81262178</v>
      </c>
      <c r="AI494" s="12">
        <f t="shared" si="6"/>
        <v>0.7757965712</v>
      </c>
      <c r="AJ494" s="11">
        <f t="shared" si="7"/>
        <v>0.00002796190739</v>
      </c>
      <c r="AK494" s="11">
        <f t="shared" si="8"/>
        <v>0.00005412133981</v>
      </c>
      <c r="AL494" s="11">
        <f t="shared" si="9"/>
        <v>-6.148694155</v>
      </c>
      <c r="AM494" s="13">
        <f t="shared" si="10"/>
        <v>0.0000000003906177604</v>
      </c>
      <c r="AN494" s="14">
        <f t="shared" si="11"/>
        <v>17.84094035</v>
      </c>
      <c r="AO494" s="14">
        <f t="shared" si="12"/>
        <v>11011696</v>
      </c>
      <c r="AP494" s="15">
        <f t="shared" si="13"/>
        <v>8542836</v>
      </c>
      <c r="AQ494" s="16">
        <f t="shared" si="14"/>
        <v>478833.2807</v>
      </c>
      <c r="AR494" s="11">
        <f t="shared" si="15"/>
        <v>1</v>
      </c>
    </row>
    <row r="495">
      <c r="A495" s="1" t="s">
        <v>44</v>
      </c>
      <c r="B495" s="1" t="s">
        <v>693</v>
      </c>
      <c r="C495" s="1">
        <v>1.24170767729247E14</v>
      </c>
      <c r="D495" s="1" t="s">
        <v>46</v>
      </c>
      <c r="E495" s="1" t="s">
        <v>47</v>
      </c>
      <c r="F495" s="1" t="s">
        <v>501</v>
      </c>
      <c r="G495" s="1">
        <v>43560.0</v>
      </c>
      <c r="H495" s="1">
        <v>43804.0</v>
      </c>
      <c r="I495" s="1">
        <v>3.0</v>
      </c>
      <c r="J495" s="1" t="s">
        <v>49</v>
      </c>
      <c r="K495" s="1">
        <v>201945.0</v>
      </c>
      <c r="L495" s="2">
        <v>43773.0</v>
      </c>
      <c r="M495" s="2">
        <v>43779.0</v>
      </c>
      <c r="N495" s="2">
        <v>43773.0</v>
      </c>
      <c r="O495" s="2">
        <v>43779.0</v>
      </c>
      <c r="P495" s="1">
        <v>1.0</v>
      </c>
      <c r="R495" s="10">
        <f t="shared" si="1"/>
        <v>0</v>
      </c>
      <c r="S495" s="11">
        <f t="shared" si="2"/>
        <v>0</v>
      </c>
      <c r="W495" s="1">
        <v>171939.0</v>
      </c>
      <c r="X495" s="1">
        <v>888.84</v>
      </c>
      <c r="Y495" s="1">
        <v>79.0</v>
      </c>
      <c r="Z495" s="1">
        <v>4711.83</v>
      </c>
      <c r="AA495" s="1">
        <v>79.0</v>
      </c>
      <c r="AB495" s="1">
        <v>0.0</v>
      </c>
      <c r="AC495" s="1">
        <v>4711.83</v>
      </c>
      <c r="AD495" s="1">
        <v>0.0</v>
      </c>
      <c r="AE495" s="1" t="s">
        <v>50</v>
      </c>
      <c r="AF495" s="11">
        <f t="shared" si="3"/>
        <v>0.0004594652755</v>
      </c>
      <c r="AG495" s="11">
        <f t="shared" si="4"/>
        <v>0</v>
      </c>
      <c r="AH495" s="10">
        <f t="shared" si="5"/>
        <v>0</v>
      </c>
      <c r="AI495" s="12">
        <f t="shared" si="6"/>
        <v>1</v>
      </c>
      <c r="AJ495" s="11">
        <f t="shared" si="7"/>
        <v>0.0000516820051</v>
      </c>
      <c r="AK495" s="11">
        <f t="shared" si="8"/>
        <v>0</v>
      </c>
      <c r="AL495" s="11">
        <f t="shared" si="9"/>
        <v>-8.89023703</v>
      </c>
      <c r="AM495" s="13">
        <f t="shared" si="10"/>
        <v>0.5</v>
      </c>
      <c r="AN495" s="14">
        <f t="shared" si="11"/>
        <v>0</v>
      </c>
      <c r="AO495" s="14">
        <f t="shared" si="12"/>
        <v>0</v>
      </c>
      <c r="AP495" s="15">
        <f t="shared" si="13"/>
        <v>0</v>
      </c>
      <c r="AQ495" s="16">
        <f t="shared" si="14"/>
        <v>171939</v>
      </c>
      <c r="AR495" s="11" t="str">
        <f t="shared" si="15"/>
        <v/>
      </c>
    </row>
    <row r="496">
      <c r="A496" s="1" t="s">
        <v>44</v>
      </c>
      <c r="B496" s="1" t="s">
        <v>694</v>
      </c>
      <c r="C496" s="1">
        <v>1.24170767729247E14</v>
      </c>
      <c r="D496" s="1" t="s">
        <v>46</v>
      </c>
      <c r="E496" s="1" t="s">
        <v>47</v>
      </c>
      <c r="F496" s="1" t="s">
        <v>695</v>
      </c>
      <c r="G496" s="1">
        <v>43560.0</v>
      </c>
      <c r="H496" s="1">
        <v>43804.0</v>
      </c>
      <c r="I496" s="1">
        <v>3.0</v>
      </c>
      <c r="J496" s="1" t="s">
        <v>49</v>
      </c>
      <c r="K496" s="1">
        <v>201945.0</v>
      </c>
      <c r="L496" s="2">
        <v>43773.0</v>
      </c>
      <c r="M496" s="2">
        <v>43779.0</v>
      </c>
      <c r="N496" s="2">
        <v>43773.0</v>
      </c>
      <c r="O496" s="2">
        <v>43779.0</v>
      </c>
      <c r="P496" s="1">
        <v>1.0</v>
      </c>
      <c r="R496" s="10">
        <f t="shared" si="1"/>
        <v>0</v>
      </c>
      <c r="S496" s="11">
        <f t="shared" si="2"/>
        <v>0</v>
      </c>
      <c r="W496" s="1">
        <v>95.0</v>
      </c>
      <c r="X496" s="1">
        <v>4.99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 t="s">
        <v>50</v>
      </c>
      <c r="AF496" s="11">
        <f t="shared" si="3"/>
        <v>0</v>
      </c>
      <c r="AG496" s="11">
        <f t="shared" si="4"/>
        <v>0</v>
      </c>
      <c r="AH496" s="10">
        <f t="shared" si="5"/>
        <v>0</v>
      </c>
      <c r="AI496" s="12">
        <f t="shared" si="6"/>
        <v>0</v>
      </c>
      <c r="AJ496" s="11">
        <f t="shared" si="7"/>
        <v>0</v>
      </c>
      <c r="AK496" s="11">
        <f t="shared" si="8"/>
        <v>0</v>
      </c>
      <c r="AL496" s="11" t="str">
        <f t="shared" si="9"/>
        <v>#DIV/0!</v>
      </c>
      <c r="AM496" s="13">
        <f t="shared" si="10"/>
        <v>0.5</v>
      </c>
      <c r="AN496" s="14">
        <f t="shared" si="11"/>
        <v>0</v>
      </c>
      <c r="AO496" s="14">
        <f t="shared" si="12"/>
        <v>0</v>
      </c>
      <c r="AP496" s="15">
        <f t="shared" si="13"/>
        <v>0</v>
      </c>
      <c r="AQ496" s="16">
        <f t="shared" si="14"/>
        <v>0</v>
      </c>
      <c r="AR496" s="11" t="str">
        <f t="shared" si="15"/>
        <v/>
      </c>
    </row>
    <row r="497">
      <c r="A497" s="1" t="s">
        <v>90</v>
      </c>
      <c r="B497" s="1" t="s">
        <v>696</v>
      </c>
      <c r="C497" s="1">
        <v>1.24170767729247E14</v>
      </c>
      <c r="D497" s="1" t="s">
        <v>46</v>
      </c>
      <c r="E497" s="1" t="s">
        <v>92</v>
      </c>
      <c r="F497" s="1" t="s">
        <v>115</v>
      </c>
      <c r="G497" s="1">
        <v>43560.0</v>
      </c>
      <c r="H497" s="1">
        <v>43804.0</v>
      </c>
      <c r="I497" s="1">
        <v>3.0</v>
      </c>
      <c r="J497" s="1" t="s">
        <v>49</v>
      </c>
      <c r="K497" s="1">
        <v>201945.0</v>
      </c>
      <c r="L497" s="2">
        <v>43773.0</v>
      </c>
      <c r="M497" s="2">
        <v>43779.0</v>
      </c>
      <c r="N497" s="2">
        <v>43773.0</v>
      </c>
      <c r="O497" s="2">
        <v>43779.0</v>
      </c>
      <c r="P497" s="1">
        <v>1.0</v>
      </c>
      <c r="Q497" s="1">
        <v>2165.0</v>
      </c>
      <c r="R497" s="10">
        <f t="shared" si="1"/>
        <v>0.1302961001</v>
      </c>
      <c r="S497" s="11">
        <f t="shared" si="2"/>
        <v>35.70113144</v>
      </c>
      <c r="T497" s="1">
        <v>10.92</v>
      </c>
      <c r="U497" s="1">
        <v>3.0</v>
      </c>
      <c r="V497" s="1">
        <v>253.98</v>
      </c>
      <c r="W497" s="1">
        <v>16616.0</v>
      </c>
      <c r="X497" s="1">
        <v>2286.13</v>
      </c>
      <c r="Y497" s="1">
        <v>274.0</v>
      </c>
      <c r="Z497" s="1">
        <v>16880.28</v>
      </c>
      <c r="AA497" s="1">
        <v>274.0</v>
      </c>
      <c r="AB497" s="1">
        <v>250.975519630404</v>
      </c>
      <c r="AC497" s="1">
        <v>16880.28</v>
      </c>
      <c r="AD497" s="1">
        <v>15461.8140310464</v>
      </c>
      <c r="AE497" s="1" t="s">
        <v>50</v>
      </c>
      <c r="AF497" s="11">
        <f t="shared" si="3"/>
        <v>0.01649013</v>
      </c>
      <c r="AG497" s="11">
        <f t="shared" si="4"/>
        <v>0.001385681293</v>
      </c>
      <c r="AH497" s="10">
        <f t="shared" si="5"/>
        <v>23.02448037</v>
      </c>
      <c r="AI497" s="12">
        <f t="shared" si="6"/>
        <v>0.9159690497</v>
      </c>
      <c r="AJ497" s="11">
        <f t="shared" si="7"/>
        <v>0.000987957265</v>
      </c>
      <c r="AK497" s="11">
        <f t="shared" si="8"/>
        <v>0.0007994689868</v>
      </c>
      <c r="AL497" s="11">
        <f t="shared" si="9"/>
        <v>-11.88475824</v>
      </c>
      <c r="AM497" s="13">
        <f t="shared" si="10"/>
        <v>0</v>
      </c>
      <c r="AN497" s="14">
        <f t="shared" si="11"/>
        <v>35.70113144</v>
      </c>
      <c r="AO497" s="14">
        <f t="shared" si="12"/>
        <v>593210</v>
      </c>
      <c r="AP497" s="15">
        <f t="shared" si="13"/>
        <v>543362</v>
      </c>
      <c r="AQ497" s="16">
        <f t="shared" si="14"/>
        <v>15219.74173</v>
      </c>
      <c r="AR497" s="11">
        <f t="shared" si="15"/>
        <v>1</v>
      </c>
    </row>
    <row r="498">
      <c r="A498" s="1" t="s">
        <v>44</v>
      </c>
      <c r="B498" s="1" t="s">
        <v>697</v>
      </c>
      <c r="C498" s="1">
        <v>1.24170767729247E14</v>
      </c>
      <c r="D498" s="1" t="s">
        <v>46</v>
      </c>
      <c r="E498" s="1" t="s">
        <v>47</v>
      </c>
      <c r="F498" s="1" t="s">
        <v>698</v>
      </c>
      <c r="G498" s="1">
        <v>43560.0</v>
      </c>
      <c r="H498" s="1">
        <v>43804.0</v>
      </c>
      <c r="I498" s="1">
        <v>3.0</v>
      </c>
      <c r="J498" s="1" t="s">
        <v>49</v>
      </c>
      <c r="K498" s="1">
        <v>201945.0</v>
      </c>
      <c r="L498" s="2">
        <v>43773.0</v>
      </c>
      <c r="M498" s="2">
        <v>43779.0</v>
      </c>
      <c r="N498" s="2">
        <v>43773.0</v>
      </c>
      <c r="O498" s="2">
        <v>43779.0</v>
      </c>
      <c r="P498" s="1">
        <v>1.0</v>
      </c>
      <c r="Q498" s="1">
        <v>1466.0</v>
      </c>
      <c r="R498" s="10">
        <f t="shared" si="1"/>
        <v>0.03612349999</v>
      </c>
      <c r="S498" s="11">
        <f t="shared" si="2"/>
        <v>1.083705</v>
      </c>
      <c r="T498" s="1">
        <v>1.76999999999999</v>
      </c>
      <c r="U498" s="1">
        <v>0.0</v>
      </c>
      <c r="V498" s="1">
        <v>0.0</v>
      </c>
      <c r="W498" s="1">
        <v>40583.0</v>
      </c>
      <c r="X498" s="1">
        <v>480.99</v>
      </c>
      <c r="Y498" s="1">
        <v>30.0</v>
      </c>
      <c r="Z498" s="1">
        <v>1642.25</v>
      </c>
      <c r="AA498" s="1">
        <v>30.0</v>
      </c>
      <c r="AB498" s="1">
        <v>30.0</v>
      </c>
      <c r="AC498" s="1">
        <v>1642.25</v>
      </c>
      <c r="AD498" s="1">
        <v>1642.25</v>
      </c>
      <c r="AE498" s="1" t="s">
        <v>50</v>
      </c>
      <c r="AF498" s="11">
        <f t="shared" si="3"/>
        <v>0.0007392257842</v>
      </c>
      <c r="AG498" s="11">
        <f t="shared" si="4"/>
        <v>0</v>
      </c>
      <c r="AH498" s="10">
        <f t="shared" si="5"/>
        <v>0</v>
      </c>
      <c r="AI498" s="12">
        <f t="shared" si="6"/>
        <v>1</v>
      </c>
      <c r="AJ498" s="11">
        <f t="shared" si="7"/>
        <v>0.0001349136522</v>
      </c>
      <c r="AK498" s="11">
        <f t="shared" si="8"/>
        <v>0</v>
      </c>
      <c r="AL498" s="11">
        <f t="shared" si="9"/>
        <v>-5.479251151</v>
      </c>
      <c r="AM498" s="13">
        <f t="shared" si="10"/>
        <v>0.5</v>
      </c>
      <c r="AN498" s="14">
        <f t="shared" si="11"/>
        <v>0.5418524998</v>
      </c>
      <c r="AO498" s="14">
        <f t="shared" si="12"/>
        <v>21990</v>
      </c>
      <c r="AP498" s="15">
        <f t="shared" si="13"/>
        <v>21990</v>
      </c>
      <c r="AQ498" s="16">
        <f t="shared" si="14"/>
        <v>40583</v>
      </c>
      <c r="AR498" s="11" t="str">
        <f t="shared" si="15"/>
        <v/>
      </c>
    </row>
    <row r="499">
      <c r="A499" s="1" t="s">
        <v>44</v>
      </c>
      <c r="B499" s="1" t="s">
        <v>699</v>
      </c>
      <c r="C499" s="1">
        <v>1.24170767729247E14</v>
      </c>
      <c r="D499" s="1" t="s">
        <v>46</v>
      </c>
      <c r="E499" s="1" t="s">
        <v>47</v>
      </c>
      <c r="F499" s="1" t="s">
        <v>700</v>
      </c>
      <c r="G499" s="1">
        <v>43560.0</v>
      </c>
      <c r="H499" s="1">
        <v>43804.0</v>
      </c>
      <c r="I499" s="1">
        <v>3.0</v>
      </c>
      <c r="J499" s="1" t="s">
        <v>49</v>
      </c>
      <c r="K499" s="1">
        <v>201945.0</v>
      </c>
      <c r="L499" s="2">
        <v>43773.0</v>
      </c>
      <c r="M499" s="2">
        <v>43779.0</v>
      </c>
      <c r="N499" s="2">
        <v>43773.0</v>
      </c>
      <c r="O499" s="2">
        <v>43779.0</v>
      </c>
      <c r="P499" s="1">
        <v>1.0</v>
      </c>
      <c r="R499" s="10">
        <f t="shared" si="1"/>
        <v>0</v>
      </c>
      <c r="S499" s="11">
        <f t="shared" si="2"/>
        <v>0</v>
      </c>
      <c r="W499" s="1">
        <v>835.0</v>
      </c>
      <c r="X499" s="1">
        <v>94.7</v>
      </c>
      <c r="Y499" s="1">
        <v>5.0</v>
      </c>
      <c r="Z499" s="1">
        <v>224.37</v>
      </c>
      <c r="AA499" s="1">
        <v>5.0</v>
      </c>
      <c r="AB499" s="1">
        <v>0.0</v>
      </c>
      <c r="AC499" s="1">
        <v>224.37</v>
      </c>
      <c r="AD499" s="1">
        <v>0.0</v>
      </c>
      <c r="AE499" s="1" t="s">
        <v>50</v>
      </c>
      <c r="AF499" s="11">
        <f t="shared" si="3"/>
        <v>0.005988023952</v>
      </c>
      <c r="AG499" s="11">
        <f t="shared" si="4"/>
        <v>0</v>
      </c>
      <c r="AH499" s="10">
        <f t="shared" si="5"/>
        <v>0</v>
      </c>
      <c r="AI499" s="12">
        <f t="shared" si="6"/>
        <v>1</v>
      </c>
      <c r="AJ499" s="11">
        <f t="shared" si="7"/>
        <v>0.002669895941</v>
      </c>
      <c r="AK499" s="11">
        <f t="shared" si="8"/>
        <v>0</v>
      </c>
      <c r="AL499" s="11">
        <f t="shared" si="9"/>
        <v>-2.242793009</v>
      </c>
      <c r="AM499" s="13">
        <f t="shared" si="10"/>
        <v>0.5</v>
      </c>
      <c r="AN499" s="14">
        <f t="shared" si="11"/>
        <v>0</v>
      </c>
      <c r="AO499" s="14">
        <f t="shared" si="12"/>
        <v>0</v>
      </c>
      <c r="AP499" s="15">
        <f t="shared" si="13"/>
        <v>0</v>
      </c>
      <c r="AQ499" s="16">
        <f t="shared" si="14"/>
        <v>835</v>
      </c>
      <c r="AR499" s="11" t="str">
        <f t="shared" si="15"/>
        <v/>
      </c>
    </row>
    <row r="500">
      <c r="A500" s="1" t="s">
        <v>116</v>
      </c>
      <c r="B500" s="1" t="s">
        <v>701</v>
      </c>
      <c r="C500" s="1">
        <v>1.24170767729247E14</v>
      </c>
      <c r="D500" s="1" t="s">
        <v>46</v>
      </c>
      <c r="E500" s="1" t="s">
        <v>118</v>
      </c>
      <c r="F500" s="1" t="s">
        <v>95</v>
      </c>
      <c r="G500" s="1">
        <v>43560.0</v>
      </c>
      <c r="H500" s="1">
        <v>43804.0</v>
      </c>
      <c r="I500" s="1">
        <v>3.0</v>
      </c>
      <c r="J500" s="1" t="s">
        <v>49</v>
      </c>
      <c r="K500" s="1">
        <v>201945.0</v>
      </c>
      <c r="L500" s="2">
        <v>43773.0</v>
      </c>
      <c r="M500" s="2">
        <v>43779.0</v>
      </c>
      <c r="N500" s="2">
        <v>43773.0</v>
      </c>
      <c r="O500" s="2">
        <v>43779.0</v>
      </c>
      <c r="P500" s="1">
        <v>1.0</v>
      </c>
      <c r="Q500" s="1">
        <v>244674.0</v>
      </c>
      <c r="R500" s="10">
        <f t="shared" si="1"/>
        <v>0.1176462669</v>
      </c>
      <c r="S500" s="11">
        <f t="shared" si="2"/>
        <v>271.998169</v>
      </c>
      <c r="T500" s="1">
        <v>288.95</v>
      </c>
      <c r="U500" s="1">
        <v>52.0</v>
      </c>
      <c r="V500" s="1">
        <v>2999.42</v>
      </c>
      <c r="W500" s="1">
        <v>2079743.0</v>
      </c>
      <c r="X500" s="1">
        <v>28450.41</v>
      </c>
      <c r="Y500" s="1">
        <v>2312.0</v>
      </c>
      <c r="Z500" s="1">
        <v>140631.79</v>
      </c>
      <c r="AA500" s="1">
        <v>2312.0</v>
      </c>
      <c r="AB500" s="1">
        <v>1869.99702461144</v>
      </c>
      <c r="AC500" s="1">
        <v>140631.79</v>
      </c>
      <c r="AD500" s="1">
        <v>113746.119751635</v>
      </c>
      <c r="AE500" s="1" t="s">
        <v>50</v>
      </c>
      <c r="AF500" s="11">
        <f t="shared" si="3"/>
        <v>0.001111675818</v>
      </c>
      <c r="AG500" s="11">
        <f t="shared" si="4"/>
        <v>0.0002125276899</v>
      </c>
      <c r="AH500" s="10">
        <f t="shared" si="5"/>
        <v>442.0029754</v>
      </c>
      <c r="AI500" s="12">
        <f t="shared" si="6"/>
        <v>0.8088222425</v>
      </c>
      <c r="AJ500" s="11">
        <f t="shared" si="7"/>
        <v>0.00002310695465</v>
      </c>
      <c r="AK500" s="11">
        <f t="shared" si="8"/>
        <v>0.00002946915582</v>
      </c>
      <c r="AL500" s="11">
        <f t="shared" si="9"/>
        <v>-24.01049423</v>
      </c>
      <c r="AM500" s="13">
        <f t="shared" si="10"/>
        <v>0</v>
      </c>
      <c r="AN500" s="14">
        <f t="shared" si="11"/>
        <v>271.998169</v>
      </c>
      <c r="AO500" s="14">
        <f t="shared" si="12"/>
        <v>565686288</v>
      </c>
      <c r="AP500" s="15">
        <f t="shared" si="13"/>
        <v>457539652</v>
      </c>
      <c r="AQ500" s="16">
        <f t="shared" si="14"/>
        <v>1682142.397</v>
      </c>
      <c r="AR500" s="11">
        <f t="shared" si="15"/>
        <v>1</v>
      </c>
    </row>
    <row r="501">
      <c r="A501" s="1" t="s">
        <v>44</v>
      </c>
      <c r="B501" s="1" t="s">
        <v>702</v>
      </c>
      <c r="C501" s="1">
        <v>1.24170767729247E14</v>
      </c>
      <c r="D501" s="1" t="s">
        <v>46</v>
      </c>
      <c r="E501" s="1" t="s">
        <v>47</v>
      </c>
      <c r="F501" s="1" t="s">
        <v>655</v>
      </c>
      <c r="G501" s="1">
        <v>43560.0</v>
      </c>
      <c r="H501" s="1">
        <v>43804.0</v>
      </c>
      <c r="I501" s="1">
        <v>3.0</v>
      </c>
      <c r="J501" s="1" t="s">
        <v>49</v>
      </c>
      <c r="K501" s="1">
        <v>201946.0</v>
      </c>
      <c r="L501" s="2">
        <v>43780.0</v>
      </c>
      <c r="M501" s="2">
        <v>43786.0</v>
      </c>
      <c r="N501" s="2">
        <v>43780.0</v>
      </c>
      <c r="O501" s="2">
        <v>43786.0</v>
      </c>
      <c r="P501" s="1">
        <v>1.0</v>
      </c>
      <c r="Q501" s="1">
        <v>362.0</v>
      </c>
      <c r="R501" s="10">
        <f t="shared" si="1"/>
        <v>0.1064705882</v>
      </c>
      <c r="S501" s="11">
        <f t="shared" si="2"/>
        <v>0.5323529412</v>
      </c>
      <c r="T501" s="1">
        <v>1.16</v>
      </c>
      <c r="U501" s="1">
        <v>0.0</v>
      </c>
      <c r="V501" s="1">
        <v>0.0</v>
      </c>
      <c r="W501" s="1">
        <v>3400.0</v>
      </c>
      <c r="X501" s="1">
        <v>73.51</v>
      </c>
      <c r="Y501" s="1">
        <v>5.0</v>
      </c>
      <c r="Z501" s="1">
        <v>416.79</v>
      </c>
      <c r="AA501" s="1">
        <v>5.0</v>
      </c>
      <c r="AB501" s="1">
        <v>5.0</v>
      </c>
      <c r="AC501" s="1">
        <v>416.79</v>
      </c>
      <c r="AD501" s="1">
        <v>416.79</v>
      </c>
      <c r="AE501" s="1" t="s">
        <v>50</v>
      </c>
      <c r="AF501" s="11">
        <f t="shared" si="3"/>
        <v>0.001470588235</v>
      </c>
      <c r="AG501" s="11">
        <f t="shared" si="4"/>
        <v>0</v>
      </c>
      <c r="AH501" s="10">
        <f t="shared" si="5"/>
        <v>0</v>
      </c>
      <c r="AI501" s="12">
        <f t="shared" si="6"/>
        <v>1</v>
      </c>
      <c r="AJ501" s="11">
        <f t="shared" si="7"/>
        <v>0.0006571832956</v>
      </c>
      <c r="AK501" s="11">
        <f t="shared" si="8"/>
        <v>0</v>
      </c>
      <c r="AL501" s="11">
        <f t="shared" si="9"/>
        <v>-2.237713961</v>
      </c>
      <c r="AM501" s="13">
        <f t="shared" si="10"/>
        <v>0.5</v>
      </c>
      <c r="AN501" s="14">
        <f t="shared" si="11"/>
        <v>0.2661764706</v>
      </c>
      <c r="AO501" s="14">
        <f t="shared" si="12"/>
        <v>905</v>
      </c>
      <c r="AP501" s="15">
        <f t="shared" si="13"/>
        <v>905</v>
      </c>
      <c r="AQ501" s="16">
        <f t="shared" si="14"/>
        <v>3400</v>
      </c>
      <c r="AR501" s="11" t="str">
        <f t="shared" si="15"/>
        <v/>
      </c>
    </row>
    <row r="502">
      <c r="A502" s="1" t="s">
        <v>53</v>
      </c>
      <c r="B502" s="1" t="s">
        <v>703</v>
      </c>
      <c r="C502" s="1">
        <v>1.24170767729247E14</v>
      </c>
      <c r="D502" s="1" t="s">
        <v>46</v>
      </c>
      <c r="E502" s="1" t="s">
        <v>55</v>
      </c>
      <c r="F502" s="1" t="s">
        <v>704</v>
      </c>
      <c r="G502" s="1">
        <v>43560.0</v>
      </c>
      <c r="H502" s="1">
        <v>43804.0</v>
      </c>
      <c r="I502" s="1">
        <v>3.0</v>
      </c>
      <c r="J502" s="1" t="s">
        <v>49</v>
      </c>
      <c r="K502" s="1">
        <v>201946.0</v>
      </c>
      <c r="L502" s="2">
        <v>43780.0</v>
      </c>
      <c r="M502" s="2">
        <v>43786.0</v>
      </c>
      <c r="N502" s="2">
        <v>43780.0</v>
      </c>
      <c r="O502" s="2">
        <v>43786.0</v>
      </c>
      <c r="P502" s="1">
        <v>1.0</v>
      </c>
      <c r="Q502" s="1">
        <v>5290.0</v>
      </c>
      <c r="R502" s="10">
        <f t="shared" si="1"/>
        <v>0.0203988771</v>
      </c>
      <c r="S502" s="11">
        <f t="shared" si="2"/>
        <v>4.181769805</v>
      </c>
      <c r="T502" s="1">
        <v>2.825</v>
      </c>
      <c r="U502" s="1">
        <v>1.0</v>
      </c>
      <c r="V502" s="1">
        <v>29.99</v>
      </c>
      <c r="W502" s="1">
        <v>259328.0</v>
      </c>
      <c r="X502" s="1">
        <v>1804.85</v>
      </c>
      <c r="Y502" s="1">
        <v>205.0</v>
      </c>
      <c r="Z502" s="1">
        <v>13309.22</v>
      </c>
      <c r="AA502" s="1">
        <v>205.0</v>
      </c>
      <c r="AB502" s="1">
        <v>155.97769376179</v>
      </c>
      <c r="AC502" s="1">
        <v>13309.22</v>
      </c>
      <c r="AD502" s="1">
        <v>10126.5436164306</v>
      </c>
      <c r="AE502" s="1" t="s">
        <v>50</v>
      </c>
      <c r="AF502" s="11">
        <f t="shared" si="3"/>
        <v>0.000790504689</v>
      </c>
      <c r="AG502" s="11">
        <f t="shared" si="4"/>
        <v>0.0001890359168</v>
      </c>
      <c r="AH502" s="10">
        <f t="shared" si="5"/>
        <v>49.02230624</v>
      </c>
      <c r="AI502" s="12">
        <f t="shared" si="6"/>
        <v>0.7608667988</v>
      </c>
      <c r="AJ502" s="11">
        <f t="shared" si="7"/>
        <v>0.00005518941569</v>
      </c>
      <c r="AK502" s="11">
        <f t="shared" si="8"/>
        <v>0.0001890180487</v>
      </c>
      <c r="AL502" s="11">
        <f t="shared" si="9"/>
        <v>-3.054530689</v>
      </c>
      <c r="AM502" s="13">
        <f t="shared" si="10"/>
        <v>0.001127064755</v>
      </c>
      <c r="AN502" s="14">
        <f t="shared" si="11"/>
        <v>4.181769805</v>
      </c>
      <c r="AO502" s="14">
        <f t="shared" si="12"/>
        <v>1084450</v>
      </c>
      <c r="AP502" s="15">
        <f t="shared" si="13"/>
        <v>825122</v>
      </c>
      <c r="AQ502" s="16">
        <f t="shared" si="14"/>
        <v>197314.0652</v>
      </c>
      <c r="AR502" s="11">
        <f t="shared" si="15"/>
        <v>1</v>
      </c>
    </row>
    <row r="503">
      <c r="A503" s="1" t="s">
        <v>53</v>
      </c>
      <c r="B503" s="1" t="s">
        <v>705</v>
      </c>
      <c r="C503" s="1">
        <v>1.24170767729247E14</v>
      </c>
      <c r="D503" s="1" t="s">
        <v>46</v>
      </c>
      <c r="E503" s="1" t="s">
        <v>55</v>
      </c>
      <c r="F503" s="1" t="s">
        <v>706</v>
      </c>
      <c r="G503" s="1">
        <v>43560.0</v>
      </c>
      <c r="H503" s="1">
        <v>43804.0</v>
      </c>
      <c r="I503" s="1">
        <v>3.0</v>
      </c>
      <c r="J503" s="1" t="s">
        <v>49</v>
      </c>
      <c r="K503" s="1">
        <v>201946.0</v>
      </c>
      <c r="L503" s="2">
        <v>43780.0</v>
      </c>
      <c r="M503" s="2">
        <v>43786.0</v>
      </c>
      <c r="N503" s="2">
        <v>43780.0</v>
      </c>
      <c r="O503" s="2">
        <v>43786.0</v>
      </c>
      <c r="P503" s="1">
        <v>1.0</v>
      </c>
      <c r="Q503" s="1">
        <v>25776.0</v>
      </c>
      <c r="R503" s="10">
        <f t="shared" si="1"/>
        <v>0.02387652679</v>
      </c>
      <c r="S503" s="11">
        <f t="shared" si="2"/>
        <v>29.415881</v>
      </c>
      <c r="T503" s="1">
        <v>29.16</v>
      </c>
      <c r="U503" s="1">
        <v>6.0</v>
      </c>
      <c r="V503" s="1">
        <v>676.27</v>
      </c>
      <c r="W503" s="1">
        <v>1079554.0</v>
      </c>
      <c r="X503" s="1">
        <v>15481.0599999999</v>
      </c>
      <c r="Y503" s="1">
        <v>1232.0</v>
      </c>
      <c r="Z503" s="1">
        <v>95746.4499999999</v>
      </c>
      <c r="AA503" s="1">
        <v>1232.0</v>
      </c>
      <c r="AB503" s="1">
        <v>980.707169459248</v>
      </c>
      <c r="AC503" s="1">
        <v>95746.4499999999</v>
      </c>
      <c r="AD503" s="1">
        <v>76216.9074393436</v>
      </c>
      <c r="AE503" s="1" t="s">
        <v>50</v>
      </c>
      <c r="AF503" s="11">
        <f t="shared" si="3"/>
        <v>0.001141212019</v>
      </c>
      <c r="AG503" s="11">
        <f t="shared" si="4"/>
        <v>0.0002327746741</v>
      </c>
      <c r="AH503" s="10">
        <f t="shared" si="5"/>
        <v>251.2928305</v>
      </c>
      <c r="AI503" s="12">
        <f t="shared" si="6"/>
        <v>0.7960285466</v>
      </c>
      <c r="AJ503" s="11">
        <f t="shared" si="7"/>
        <v>0.00003249473731</v>
      </c>
      <c r="AK503" s="11">
        <f t="shared" si="8"/>
        <v>0.00009501880185</v>
      </c>
      <c r="AL503" s="11">
        <f t="shared" si="9"/>
        <v>-9.046242189</v>
      </c>
      <c r="AM503" s="13">
        <f t="shared" si="10"/>
        <v>0</v>
      </c>
      <c r="AN503" s="14">
        <f t="shared" si="11"/>
        <v>29.415881</v>
      </c>
      <c r="AO503" s="14">
        <f t="shared" si="12"/>
        <v>31756032</v>
      </c>
      <c r="AP503" s="15">
        <f t="shared" si="13"/>
        <v>25278708</v>
      </c>
      <c r="AQ503" s="16">
        <f t="shared" si="14"/>
        <v>859355.8016</v>
      </c>
      <c r="AR503" s="11">
        <f t="shared" si="15"/>
        <v>1</v>
      </c>
    </row>
    <row r="504">
      <c r="A504" s="1" t="s">
        <v>44</v>
      </c>
      <c r="B504" s="1" t="s">
        <v>707</v>
      </c>
      <c r="C504" s="1">
        <v>1.24170767729247E14</v>
      </c>
      <c r="D504" s="1" t="s">
        <v>46</v>
      </c>
      <c r="E504" s="1" t="s">
        <v>47</v>
      </c>
      <c r="F504" s="1" t="s">
        <v>708</v>
      </c>
      <c r="G504" s="1">
        <v>43560.0</v>
      </c>
      <c r="H504" s="1">
        <v>43804.0</v>
      </c>
      <c r="I504" s="1">
        <v>3.0</v>
      </c>
      <c r="J504" s="1" t="s">
        <v>49</v>
      </c>
      <c r="K504" s="1">
        <v>201946.0</v>
      </c>
      <c r="L504" s="2">
        <v>43780.0</v>
      </c>
      <c r="M504" s="2">
        <v>43786.0</v>
      </c>
      <c r="N504" s="2">
        <v>43780.0</v>
      </c>
      <c r="O504" s="2">
        <v>43786.0</v>
      </c>
      <c r="P504" s="1">
        <v>1.0</v>
      </c>
      <c r="Q504" s="1">
        <v>154.0</v>
      </c>
      <c r="R504" s="10">
        <f t="shared" si="1"/>
        <v>0.008724223884</v>
      </c>
      <c r="S504" s="11">
        <f t="shared" si="2"/>
        <v>0</v>
      </c>
      <c r="T504" s="1">
        <v>0.13</v>
      </c>
      <c r="U504" s="1">
        <v>0.0</v>
      </c>
      <c r="V504" s="1">
        <v>0.0</v>
      </c>
      <c r="W504" s="1">
        <v>17652.0</v>
      </c>
      <c r="X504" s="1">
        <v>113.21</v>
      </c>
      <c r="Y504" s="1">
        <v>0.0</v>
      </c>
      <c r="Z504" s="1">
        <v>0.0</v>
      </c>
      <c r="AA504" s="1">
        <v>0.0</v>
      </c>
      <c r="AB504" s="1">
        <v>0.0</v>
      </c>
      <c r="AC504" s="1">
        <v>0.0</v>
      </c>
      <c r="AD504" s="1">
        <v>0.0</v>
      </c>
      <c r="AE504" s="1" t="s">
        <v>50</v>
      </c>
      <c r="AF504" s="11">
        <f t="shared" si="3"/>
        <v>0</v>
      </c>
      <c r="AG504" s="11">
        <f t="shared" si="4"/>
        <v>0</v>
      </c>
      <c r="AH504" s="10">
        <f t="shared" si="5"/>
        <v>0</v>
      </c>
      <c r="AI504" s="12">
        <f t="shared" si="6"/>
        <v>0</v>
      </c>
      <c r="AJ504" s="11">
        <f t="shared" si="7"/>
        <v>0</v>
      </c>
      <c r="AK504" s="11">
        <f t="shared" si="8"/>
        <v>0</v>
      </c>
      <c r="AL504" s="11" t="str">
        <f t="shared" si="9"/>
        <v>#DIV/0!</v>
      </c>
      <c r="AM504" s="13">
        <f t="shared" si="10"/>
        <v>0.5</v>
      </c>
      <c r="AN504" s="14">
        <f t="shared" si="11"/>
        <v>0</v>
      </c>
      <c r="AO504" s="14">
        <f t="shared" si="12"/>
        <v>0</v>
      </c>
      <c r="AP504" s="15">
        <f t="shared" si="13"/>
        <v>0</v>
      </c>
      <c r="AQ504" s="16">
        <f t="shared" si="14"/>
        <v>0</v>
      </c>
      <c r="AR504" s="11" t="str">
        <f t="shared" si="15"/>
        <v/>
      </c>
    </row>
    <row r="505">
      <c r="A505" s="1" t="s">
        <v>44</v>
      </c>
      <c r="B505" s="1" t="s">
        <v>709</v>
      </c>
      <c r="C505" s="1">
        <v>1.24170767729247E14</v>
      </c>
      <c r="D505" s="1" t="s">
        <v>46</v>
      </c>
      <c r="E505" s="1" t="s">
        <v>47</v>
      </c>
      <c r="F505" s="1" t="s">
        <v>545</v>
      </c>
      <c r="G505" s="1">
        <v>43560.0</v>
      </c>
      <c r="H505" s="1">
        <v>43804.0</v>
      </c>
      <c r="I505" s="1">
        <v>3.0</v>
      </c>
      <c r="J505" s="1" t="s">
        <v>49</v>
      </c>
      <c r="K505" s="1">
        <v>201946.0</v>
      </c>
      <c r="L505" s="2">
        <v>43780.0</v>
      </c>
      <c r="M505" s="2">
        <v>43786.0</v>
      </c>
      <c r="N505" s="2">
        <v>43780.0</v>
      </c>
      <c r="O505" s="2">
        <v>43786.0</v>
      </c>
      <c r="P505" s="1">
        <v>1.0</v>
      </c>
      <c r="R505" s="10">
        <f t="shared" si="1"/>
        <v>0</v>
      </c>
      <c r="S505" s="11">
        <f t="shared" si="2"/>
        <v>0</v>
      </c>
      <c r="W505" s="1">
        <v>1.0</v>
      </c>
      <c r="X505" s="1">
        <v>0.0</v>
      </c>
      <c r="Y505" s="1">
        <v>0.0</v>
      </c>
      <c r="Z505" s="1">
        <v>0.0</v>
      </c>
      <c r="AA505" s="1">
        <v>0.0</v>
      </c>
      <c r="AB505" s="1">
        <v>0.0</v>
      </c>
      <c r="AC505" s="1">
        <v>0.0</v>
      </c>
      <c r="AD505" s="1">
        <v>0.0</v>
      </c>
      <c r="AE505" s="1" t="s">
        <v>50</v>
      </c>
      <c r="AF505" s="11">
        <f t="shared" si="3"/>
        <v>0</v>
      </c>
      <c r="AG505" s="11">
        <f t="shared" si="4"/>
        <v>0</v>
      </c>
      <c r="AH505" s="10">
        <f t="shared" si="5"/>
        <v>0</v>
      </c>
      <c r="AI505" s="12">
        <f t="shared" si="6"/>
        <v>0</v>
      </c>
      <c r="AJ505" s="11">
        <f t="shared" si="7"/>
        <v>0</v>
      </c>
      <c r="AK505" s="11">
        <f t="shared" si="8"/>
        <v>0</v>
      </c>
      <c r="AL505" s="11" t="str">
        <f t="shared" si="9"/>
        <v>#DIV/0!</v>
      </c>
      <c r="AM505" s="13">
        <f t="shared" si="10"/>
        <v>0.5</v>
      </c>
      <c r="AN505" s="14">
        <f t="shared" si="11"/>
        <v>0</v>
      </c>
      <c r="AO505" s="14">
        <f t="shared" si="12"/>
        <v>0</v>
      </c>
      <c r="AP505" s="15">
        <f t="shared" si="13"/>
        <v>0</v>
      </c>
      <c r="AQ505" s="16">
        <f t="shared" si="14"/>
        <v>0</v>
      </c>
      <c r="AR505" s="11" t="str">
        <f t="shared" si="15"/>
        <v/>
      </c>
    </row>
    <row r="506">
      <c r="A506" s="1" t="s">
        <v>44</v>
      </c>
      <c r="B506" s="1" t="s">
        <v>710</v>
      </c>
      <c r="C506" s="1">
        <v>1.24170767729247E14</v>
      </c>
      <c r="D506" s="1" t="s">
        <v>46</v>
      </c>
      <c r="E506" s="1" t="s">
        <v>47</v>
      </c>
      <c r="F506" s="1" t="s">
        <v>492</v>
      </c>
      <c r="G506" s="1">
        <v>43560.0</v>
      </c>
      <c r="H506" s="1">
        <v>43804.0</v>
      </c>
      <c r="I506" s="1">
        <v>3.0</v>
      </c>
      <c r="J506" s="1" t="s">
        <v>49</v>
      </c>
      <c r="K506" s="1">
        <v>201946.0</v>
      </c>
      <c r="L506" s="2">
        <v>43780.0</v>
      </c>
      <c r="M506" s="2">
        <v>43786.0</v>
      </c>
      <c r="N506" s="2">
        <v>43780.0</v>
      </c>
      <c r="O506" s="2">
        <v>43786.0</v>
      </c>
      <c r="P506" s="1">
        <v>1.0</v>
      </c>
      <c r="Q506" s="1">
        <v>2719.0</v>
      </c>
      <c r="R506" s="10">
        <f t="shared" si="1"/>
        <v>0.2069254186</v>
      </c>
      <c r="S506" s="11">
        <f t="shared" si="2"/>
        <v>5.79391172</v>
      </c>
      <c r="T506" s="1">
        <v>2.83</v>
      </c>
      <c r="U506" s="1">
        <v>3.0</v>
      </c>
      <c r="V506" s="1">
        <v>178.48</v>
      </c>
      <c r="W506" s="1">
        <v>13140.0</v>
      </c>
      <c r="X506" s="1">
        <v>133.95</v>
      </c>
      <c r="Y506" s="1">
        <v>28.0</v>
      </c>
      <c r="Z506" s="1">
        <v>1418.29</v>
      </c>
      <c r="AA506" s="1">
        <v>28.0</v>
      </c>
      <c r="AB506" s="1">
        <v>13.502022802492</v>
      </c>
      <c r="AC506" s="1">
        <v>1418.29</v>
      </c>
      <c r="AD506" s="1">
        <v>683.920854305227</v>
      </c>
      <c r="AE506" s="1" t="s">
        <v>50</v>
      </c>
      <c r="AF506" s="11">
        <f t="shared" si="3"/>
        <v>0.002130898021</v>
      </c>
      <c r="AG506" s="11">
        <f t="shared" si="4"/>
        <v>0.001103346819</v>
      </c>
      <c r="AH506" s="10">
        <f t="shared" si="5"/>
        <v>14.4979772</v>
      </c>
      <c r="AI506" s="12">
        <f t="shared" si="6"/>
        <v>0.4822151001</v>
      </c>
      <c r="AJ506" s="11">
        <f t="shared" si="7"/>
        <v>0.0004022725867</v>
      </c>
      <c r="AK506" s="11">
        <f t="shared" si="8"/>
        <v>0.0006366660601</v>
      </c>
      <c r="AL506" s="11">
        <f t="shared" si="9"/>
        <v>-1.364419856</v>
      </c>
      <c r="AM506" s="13">
        <f t="shared" si="10"/>
        <v>0.08621773111</v>
      </c>
      <c r="AN506" s="14">
        <f t="shared" si="11"/>
        <v>5.272459665</v>
      </c>
      <c r="AO506" s="14">
        <f t="shared" si="12"/>
        <v>69280.12</v>
      </c>
      <c r="AP506" s="15">
        <f t="shared" si="13"/>
        <v>33407.92</v>
      </c>
      <c r="AQ506" s="16">
        <f t="shared" si="14"/>
        <v>6336.306415</v>
      </c>
      <c r="AR506" s="11">
        <f t="shared" si="15"/>
        <v>0.91</v>
      </c>
    </row>
    <row r="507">
      <c r="A507" s="1" t="s">
        <v>44</v>
      </c>
      <c r="B507" s="1" t="s">
        <v>711</v>
      </c>
      <c r="C507" s="1">
        <v>1.24170767729247E14</v>
      </c>
      <c r="D507" s="1" t="s">
        <v>46</v>
      </c>
      <c r="E507" s="1" t="s">
        <v>47</v>
      </c>
      <c r="F507" s="1" t="s">
        <v>584</v>
      </c>
      <c r="G507" s="1">
        <v>43560.0</v>
      </c>
      <c r="H507" s="1">
        <v>43804.0</v>
      </c>
      <c r="I507" s="1">
        <v>3.0</v>
      </c>
      <c r="J507" s="1" t="s">
        <v>49</v>
      </c>
      <c r="K507" s="1">
        <v>201946.0</v>
      </c>
      <c r="L507" s="2">
        <v>43780.0</v>
      </c>
      <c r="M507" s="2">
        <v>43786.0</v>
      </c>
      <c r="N507" s="2">
        <v>43780.0</v>
      </c>
      <c r="O507" s="2">
        <v>43786.0</v>
      </c>
      <c r="P507" s="1">
        <v>1.0</v>
      </c>
      <c r="Q507" s="1">
        <v>4259.0</v>
      </c>
      <c r="R507" s="10">
        <f t="shared" si="1"/>
        <v>0.2351479682</v>
      </c>
      <c r="S507" s="11">
        <f t="shared" si="2"/>
        <v>1.410887809</v>
      </c>
      <c r="T507" s="1">
        <v>4.12</v>
      </c>
      <c r="U507" s="1">
        <v>0.0</v>
      </c>
      <c r="V507" s="1">
        <v>0.0</v>
      </c>
      <c r="W507" s="1">
        <v>18112.0</v>
      </c>
      <c r="X507" s="1">
        <v>126.55</v>
      </c>
      <c r="Y507" s="1">
        <v>6.0</v>
      </c>
      <c r="Z507" s="1">
        <v>292.44</v>
      </c>
      <c r="AA507" s="1">
        <v>6.0</v>
      </c>
      <c r="AB507" s="1">
        <v>6.0</v>
      </c>
      <c r="AC507" s="1">
        <v>292.44</v>
      </c>
      <c r="AD507" s="1">
        <v>292.44</v>
      </c>
      <c r="AE507" s="1" t="s">
        <v>50</v>
      </c>
      <c r="AF507" s="11">
        <f t="shared" si="3"/>
        <v>0.0003312720848</v>
      </c>
      <c r="AG507" s="11">
        <f t="shared" si="4"/>
        <v>0</v>
      </c>
      <c r="AH507" s="10">
        <f t="shared" si="5"/>
        <v>0</v>
      </c>
      <c r="AI507" s="12">
        <f t="shared" si="6"/>
        <v>1</v>
      </c>
      <c r="AJ507" s="11">
        <f t="shared" si="7"/>
        <v>0.0001352188596</v>
      </c>
      <c r="AK507" s="11">
        <f t="shared" si="8"/>
        <v>0</v>
      </c>
      <c r="AL507" s="11">
        <f t="shared" si="9"/>
        <v>-2.449895567</v>
      </c>
      <c r="AM507" s="13">
        <f t="shared" si="10"/>
        <v>0.5</v>
      </c>
      <c r="AN507" s="14">
        <f t="shared" si="11"/>
        <v>0.7054439046</v>
      </c>
      <c r="AO507" s="14">
        <f t="shared" si="12"/>
        <v>12777</v>
      </c>
      <c r="AP507" s="15">
        <f t="shared" si="13"/>
        <v>12777</v>
      </c>
      <c r="AQ507" s="16">
        <f t="shared" si="14"/>
        <v>18112</v>
      </c>
      <c r="AR507" s="11" t="str">
        <f t="shared" si="15"/>
        <v/>
      </c>
    </row>
    <row r="508">
      <c r="A508" s="1" t="s">
        <v>44</v>
      </c>
      <c r="B508" s="1" t="s">
        <v>712</v>
      </c>
      <c r="C508" s="1">
        <v>1.24170767729247E14</v>
      </c>
      <c r="D508" s="1" t="s">
        <v>46</v>
      </c>
      <c r="E508" s="1" t="s">
        <v>47</v>
      </c>
      <c r="F508" s="1" t="s">
        <v>713</v>
      </c>
      <c r="G508" s="1">
        <v>43560.0</v>
      </c>
      <c r="H508" s="1">
        <v>43804.0</v>
      </c>
      <c r="I508" s="1">
        <v>3.0</v>
      </c>
      <c r="J508" s="1" t="s">
        <v>49</v>
      </c>
      <c r="K508" s="1">
        <v>201946.0</v>
      </c>
      <c r="L508" s="2">
        <v>43780.0</v>
      </c>
      <c r="M508" s="2">
        <v>43786.0</v>
      </c>
      <c r="N508" s="2">
        <v>43780.0</v>
      </c>
      <c r="O508" s="2">
        <v>43786.0</v>
      </c>
      <c r="P508" s="1">
        <v>1.0</v>
      </c>
      <c r="Q508" s="1">
        <v>1989.0</v>
      </c>
      <c r="R508" s="10">
        <f t="shared" si="1"/>
        <v>0.08919282511</v>
      </c>
      <c r="S508" s="11">
        <f t="shared" si="2"/>
        <v>1.248699552</v>
      </c>
      <c r="T508" s="1">
        <v>1.78</v>
      </c>
      <c r="U508" s="1">
        <v>0.0</v>
      </c>
      <c r="V508" s="1">
        <v>0.0</v>
      </c>
      <c r="W508" s="1">
        <v>22300.0</v>
      </c>
      <c r="X508" s="1">
        <v>261.28</v>
      </c>
      <c r="Y508" s="1">
        <v>14.0</v>
      </c>
      <c r="Z508" s="1">
        <v>617.06</v>
      </c>
      <c r="AA508" s="1">
        <v>14.0</v>
      </c>
      <c r="AB508" s="1">
        <v>14.0</v>
      </c>
      <c r="AC508" s="1">
        <v>617.06</v>
      </c>
      <c r="AD508" s="1">
        <v>617.06</v>
      </c>
      <c r="AE508" s="1" t="s">
        <v>50</v>
      </c>
      <c r="AF508" s="11">
        <f t="shared" si="3"/>
        <v>0.0006278026906</v>
      </c>
      <c r="AG508" s="11">
        <f t="shared" si="4"/>
        <v>0</v>
      </c>
      <c r="AH508" s="10">
        <f t="shared" si="5"/>
        <v>0</v>
      </c>
      <c r="AI508" s="12">
        <f t="shared" si="6"/>
        <v>1</v>
      </c>
      <c r="AJ508" s="11">
        <f t="shared" si="7"/>
        <v>0.0001677346498</v>
      </c>
      <c r="AK508" s="11">
        <f t="shared" si="8"/>
        <v>0</v>
      </c>
      <c r="AL508" s="11">
        <f t="shared" si="9"/>
        <v>-3.742832451</v>
      </c>
      <c r="AM508" s="13">
        <f t="shared" si="10"/>
        <v>0.5</v>
      </c>
      <c r="AN508" s="14">
        <f t="shared" si="11"/>
        <v>0.6243497758</v>
      </c>
      <c r="AO508" s="14">
        <f t="shared" si="12"/>
        <v>13923</v>
      </c>
      <c r="AP508" s="15">
        <f t="shared" si="13"/>
        <v>13923</v>
      </c>
      <c r="AQ508" s="16">
        <f t="shared" si="14"/>
        <v>22300</v>
      </c>
      <c r="AR508" s="11" t="str">
        <f t="shared" si="15"/>
        <v/>
      </c>
    </row>
    <row r="509">
      <c r="A509" s="1" t="s">
        <v>44</v>
      </c>
      <c r="B509" s="1" t="s">
        <v>714</v>
      </c>
      <c r="C509" s="1">
        <v>1.24170767729247E14</v>
      </c>
      <c r="D509" s="1" t="s">
        <v>46</v>
      </c>
      <c r="E509" s="1" t="s">
        <v>47</v>
      </c>
      <c r="F509" s="1" t="s">
        <v>715</v>
      </c>
      <c r="G509" s="1">
        <v>43560.0</v>
      </c>
      <c r="H509" s="1">
        <v>43804.0</v>
      </c>
      <c r="I509" s="1">
        <v>3.0</v>
      </c>
      <c r="J509" s="1" t="s">
        <v>49</v>
      </c>
      <c r="K509" s="1">
        <v>201946.0</v>
      </c>
      <c r="L509" s="2">
        <v>43780.0</v>
      </c>
      <c r="M509" s="2">
        <v>43786.0</v>
      </c>
      <c r="N509" s="2">
        <v>43780.0</v>
      </c>
      <c r="O509" s="2">
        <v>43786.0</v>
      </c>
      <c r="P509" s="1">
        <v>1.0</v>
      </c>
      <c r="Q509" s="1">
        <v>22880.0</v>
      </c>
      <c r="R509" s="10">
        <f t="shared" si="1"/>
        <v>0.5449695122</v>
      </c>
      <c r="S509" s="11">
        <f t="shared" si="2"/>
        <v>8.719512195</v>
      </c>
      <c r="T509" s="1">
        <v>3.972</v>
      </c>
      <c r="U509" s="1">
        <v>0.2</v>
      </c>
      <c r="V509" s="1">
        <v>1.252</v>
      </c>
      <c r="W509" s="1">
        <v>41984.0</v>
      </c>
      <c r="X509" s="1">
        <v>196.26</v>
      </c>
      <c r="Y509" s="1">
        <v>16.0</v>
      </c>
      <c r="Z509" s="1">
        <v>842.97</v>
      </c>
      <c r="AA509" s="1">
        <v>16.0</v>
      </c>
      <c r="AB509" s="1">
        <v>15.633006993008</v>
      </c>
      <c r="AC509" s="1">
        <v>842.97</v>
      </c>
      <c r="AD509" s="1">
        <v>823.634744055997</v>
      </c>
      <c r="AE509" s="1" t="s">
        <v>50</v>
      </c>
      <c r="AF509" s="11">
        <f t="shared" si="3"/>
        <v>0.000381097561</v>
      </c>
      <c r="AG509" s="11">
        <f t="shared" si="4"/>
        <v>0.000008741258741</v>
      </c>
      <c r="AH509" s="10">
        <f t="shared" si="5"/>
        <v>0.366993007</v>
      </c>
      <c r="AI509" s="12">
        <f t="shared" si="6"/>
        <v>0.9770629371</v>
      </c>
      <c r="AJ509" s="11">
        <f t="shared" si="7"/>
        <v>0.0000952562341</v>
      </c>
      <c r="AK509" s="11">
        <f t="shared" si="8"/>
        <v>0.00001954596333</v>
      </c>
      <c r="AL509" s="11">
        <f t="shared" si="9"/>
        <v>-3.829214448</v>
      </c>
      <c r="AM509" s="13">
        <f t="shared" si="10"/>
        <v>0.00006427647532</v>
      </c>
      <c r="AN509" s="14">
        <f t="shared" si="11"/>
        <v>8.719512195</v>
      </c>
      <c r="AO509" s="14">
        <f t="shared" si="12"/>
        <v>366080</v>
      </c>
      <c r="AP509" s="15">
        <f t="shared" si="13"/>
        <v>357683.2</v>
      </c>
      <c r="AQ509" s="16">
        <f t="shared" si="14"/>
        <v>41021.01035</v>
      </c>
      <c r="AR509" s="11">
        <f t="shared" si="15"/>
        <v>1</v>
      </c>
    </row>
    <row r="510">
      <c r="A510" s="1" t="s">
        <v>44</v>
      </c>
      <c r="B510" s="1" t="s">
        <v>716</v>
      </c>
      <c r="C510" s="1">
        <v>1.24170767729247E14</v>
      </c>
      <c r="D510" s="1" t="s">
        <v>46</v>
      </c>
      <c r="E510" s="1" t="s">
        <v>47</v>
      </c>
      <c r="F510" s="1" t="s">
        <v>534</v>
      </c>
      <c r="G510" s="1">
        <v>43560.0</v>
      </c>
      <c r="H510" s="1">
        <v>43804.0</v>
      </c>
      <c r="I510" s="1">
        <v>3.0</v>
      </c>
      <c r="J510" s="1" t="s">
        <v>49</v>
      </c>
      <c r="K510" s="1">
        <v>201946.0</v>
      </c>
      <c r="L510" s="2">
        <v>43780.0</v>
      </c>
      <c r="M510" s="2">
        <v>43786.0</v>
      </c>
      <c r="N510" s="2">
        <v>43780.0</v>
      </c>
      <c r="O510" s="2">
        <v>43786.0</v>
      </c>
      <c r="P510" s="1">
        <v>1.0</v>
      </c>
      <c r="Q510" s="1">
        <v>258.0</v>
      </c>
      <c r="R510" s="10">
        <f t="shared" si="1"/>
        <v>0.1053491221</v>
      </c>
      <c r="S510" s="11">
        <f t="shared" si="2"/>
        <v>0.6320947325</v>
      </c>
      <c r="T510" s="1">
        <v>0.3</v>
      </c>
      <c r="U510" s="1">
        <v>2.0</v>
      </c>
      <c r="V510" s="1">
        <v>185.99</v>
      </c>
      <c r="W510" s="1">
        <v>2449.0</v>
      </c>
      <c r="X510" s="1">
        <v>74.69</v>
      </c>
      <c r="Y510" s="1">
        <v>6.0</v>
      </c>
      <c r="Z510" s="1">
        <v>666.98</v>
      </c>
      <c r="AA510" s="1">
        <v>6.0</v>
      </c>
      <c r="AB510" s="1">
        <v>-12.984496124034</v>
      </c>
      <c r="AC510" s="1">
        <v>666.98</v>
      </c>
      <c r="AD510" s="1">
        <v>-1443.39987080136</v>
      </c>
      <c r="AE510" s="1" t="s">
        <v>50</v>
      </c>
      <c r="AF510" s="11">
        <f t="shared" si="3"/>
        <v>0.002449979584</v>
      </c>
      <c r="AG510" s="11">
        <f t="shared" si="4"/>
        <v>0.007751937984</v>
      </c>
      <c r="AH510" s="10">
        <f t="shared" si="5"/>
        <v>18.98449612</v>
      </c>
      <c r="AI510" s="12">
        <f t="shared" si="6"/>
        <v>-2.164082687</v>
      </c>
      <c r="AJ510" s="11">
        <f t="shared" si="7"/>
        <v>0.0009989739905</v>
      </c>
      <c r="AK510" s="11">
        <f t="shared" si="8"/>
        <v>0.005460160659</v>
      </c>
      <c r="AL510" s="11">
        <f t="shared" si="9"/>
        <v>0.9551713341</v>
      </c>
      <c r="AM510" s="13">
        <f t="shared" si="10"/>
        <v>0.8302544701</v>
      </c>
      <c r="AN510" s="14">
        <f t="shared" si="11"/>
        <v>0.524638628</v>
      </c>
      <c r="AO510" s="14">
        <f t="shared" si="12"/>
        <v>1284.84</v>
      </c>
      <c r="AP510" s="15">
        <f t="shared" si="13"/>
        <v>-2780.5</v>
      </c>
      <c r="AQ510" s="16">
        <f t="shared" si="14"/>
        <v>-5299.838501</v>
      </c>
      <c r="AR510" s="11">
        <f t="shared" si="15"/>
        <v>0.83</v>
      </c>
    </row>
    <row r="511">
      <c r="A511" s="1" t="s">
        <v>44</v>
      </c>
      <c r="B511" s="1" t="s">
        <v>717</v>
      </c>
      <c r="C511" s="1">
        <v>1.24170767729247E14</v>
      </c>
      <c r="D511" s="1" t="s">
        <v>46</v>
      </c>
      <c r="E511" s="1" t="s">
        <v>47</v>
      </c>
      <c r="F511" s="1" t="s">
        <v>658</v>
      </c>
      <c r="G511" s="1">
        <v>43560.0</v>
      </c>
      <c r="H511" s="1">
        <v>43804.0</v>
      </c>
      <c r="I511" s="1">
        <v>3.0</v>
      </c>
      <c r="J511" s="1" t="s">
        <v>49</v>
      </c>
      <c r="K511" s="1">
        <v>201946.0</v>
      </c>
      <c r="L511" s="2">
        <v>43780.0</v>
      </c>
      <c r="M511" s="2">
        <v>43786.0</v>
      </c>
      <c r="N511" s="2">
        <v>43780.0</v>
      </c>
      <c r="O511" s="2">
        <v>43786.0</v>
      </c>
      <c r="P511" s="1">
        <v>1.0</v>
      </c>
      <c r="Q511" s="1">
        <v>31492.0</v>
      </c>
      <c r="R511" s="10">
        <f t="shared" si="1"/>
        <v>1.717121047</v>
      </c>
      <c r="S511" s="11">
        <f t="shared" si="2"/>
        <v>257.568157</v>
      </c>
      <c r="T511" s="1">
        <v>4.98999999999999</v>
      </c>
      <c r="U511" s="1">
        <v>1.6</v>
      </c>
      <c r="V511" s="1">
        <v>69.142</v>
      </c>
      <c r="W511" s="1">
        <v>18340.0</v>
      </c>
      <c r="X511" s="1">
        <v>6248.64</v>
      </c>
      <c r="Y511" s="1">
        <v>150.0</v>
      </c>
      <c r="Z511" s="1">
        <v>20641.1</v>
      </c>
      <c r="AA511" s="1">
        <v>150.0</v>
      </c>
      <c r="AB511" s="1">
        <v>149.0682077988</v>
      </c>
      <c r="AC511" s="1">
        <v>20641.1</v>
      </c>
      <c r="AD511" s="1">
        <v>20512.878559972</v>
      </c>
      <c r="AE511" s="1" t="s">
        <v>50</v>
      </c>
      <c r="AF511" s="11">
        <f t="shared" si="3"/>
        <v>0.008178844057</v>
      </c>
      <c r="AG511" s="11">
        <f t="shared" si="4"/>
        <v>0.00005080655405</v>
      </c>
      <c r="AH511" s="10">
        <f t="shared" si="5"/>
        <v>0.9317922012</v>
      </c>
      <c r="AI511" s="12">
        <f t="shared" si="6"/>
        <v>0.993788052</v>
      </c>
      <c r="AJ511" s="11">
        <f t="shared" si="7"/>
        <v>0.0006650632986</v>
      </c>
      <c r="AK511" s="11">
        <f t="shared" si="8"/>
        <v>0.00004016508735</v>
      </c>
      <c r="AL511" s="11">
        <f t="shared" si="9"/>
        <v>-12.19922261</v>
      </c>
      <c r="AM511" s="13">
        <f t="shared" si="10"/>
        <v>0</v>
      </c>
      <c r="AN511" s="14">
        <f t="shared" si="11"/>
        <v>257.568157</v>
      </c>
      <c r="AO511" s="14">
        <f t="shared" si="12"/>
        <v>4723800</v>
      </c>
      <c r="AP511" s="15">
        <f t="shared" si="13"/>
        <v>4694456</v>
      </c>
      <c r="AQ511" s="16">
        <f t="shared" si="14"/>
        <v>18226.07287</v>
      </c>
      <c r="AR511" s="11">
        <f t="shared" si="15"/>
        <v>1</v>
      </c>
    </row>
    <row r="512">
      <c r="A512" s="1" t="s">
        <v>53</v>
      </c>
      <c r="B512" s="1" t="s">
        <v>718</v>
      </c>
      <c r="C512" s="1">
        <v>1.24170767729247E14</v>
      </c>
      <c r="D512" s="1" t="s">
        <v>46</v>
      </c>
      <c r="E512" s="1" t="s">
        <v>55</v>
      </c>
      <c r="F512" s="1" t="s">
        <v>719</v>
      </c>
      <c r="G512" s="1">
        <v>43560.0</v>
      </c>
      <c r="H512" s="1">
        <v>43804.0</v>
      </c>
      <c r="I512" s="1">
        <v>3.0</v>
      </c>
      <c r="J512" s="1" t="s">
        <v>49</v>
      </c>
      <c r="K512" s="1">
        <v>201946.0</v>
      </c>
      <c r="L512" s="2">
        <v>43780.0</v>
      </c>
      <c r="M512" s="2">
        <v>43786.0</v>
      </c>
      <c r="N512" s="2">
        <v>43780.0</v>
      </c>
      <c r="O512" s="2">
        <v>43786.0</v>
      </c>
      <c r="P512" s="1">
        <v>1.0</v>
      </c>
      <c r="Q512" s="1">
        <v>1989.0</v>
      </c>
      <c r="R512" s="10">
        <f t="shared" si="1"/>
        <v>0.08919282511</v>
      </c>
      <c r="S512" s="11">
        <f t="shared" si="2"/>
        <v>1.248699552</v>
      </c>
      <c r="T512" s="1">
        <v>1.78</v>
      </c>
      <c r="U512" s="1">
        <v>0.0</v>
      </c>
      <c r="V512" s="1">
        <v>0.0</v>
      </c>
      <c r="W512" s="1">
        <v>22300.0</v>
      </c>
      <c r="X512" s="1">
        <v>261.28</v>
      </c>
      <c r="Y512" s="1">
        <v>14.0</v>
      </c>
      <c r="Z512" s="1">
        <v>617.06</v>
      </c>
      <c r="AA512" s="1">
        <v>14.0</v>
      </c>
      <c r="AB512" s="1">
        <v>14.0</v>
      </c>
      <c r="AC512" s="1">
        <v>617.06</v>
      </c>
      <c r="AD512" s="1">
        <v>617.06</v>
      </c>
      <c r="AE512" s="1" t="s">
        <v>50</v>
      </c>
      <c r="AF512" s="11">
        <f t="shared" si="3"/>
        <v>0.0006278026906</v>
      </c>
      <c r="AG512" s="11">
        <f t="shared" si="4"/>
        <v>0</v>
      </c>
      <c r="AH512" s="10">
        <f t="shared" si="5"/>
        <v>0</v>
      </c>
      <c r="AI512" s="12">
        <f t="shared" si="6"/>
        <v>1</v>
      </c>
      <c r="AJ512" s="11">
        <f t="shared" si="7"/>
        <v>0.0001677346498</v>
      </c>
      <c r="AK512" s="11">
        <f t="shared" si="8"/>
        <v>0</v>
      </c>
      <c r="AL512" s="11">
        <f t="shared" si="9"/>
        <v>-3.742832451</v>
      </c>
      <c r="AM512" s="13">
        <f t="shared" si="10"/>
        <v>0.5</v>
      </c>
      <c r="AN512" s="14">
        <f t="shared" si="11"/>
        <v>0.6243497758</v>
      </c>
      <c r="AO512" s="14">
        <f t="shared" si="12"/>
        <v>13923</v>
      </c>
      <c r="AP512" s="15">
        <f t="shared" si="13"/>
        <v>13923</v>
      </c>
      <c r="AQ512" s="16">
        <f t="shared" si="14"/>
        <v>22300</v>
      </c>
      <c r="AR512" s="11" t="str">
        <f t="shared" si="15"/>
        <v/>
      </c>
    </row>
    <row r="513">
      <c r="A513" s="1" t="s">
        <v>44</v>
      </c>
      <c r="B513" s="1" t="s">
        <v>720</v>
      </c>
      <c r="C513" s="1">
        <v>1.24170767729247E14</v>
      </c>
      <c r="D513" s="1" t="s">
        <v>46</v>
      </c>
      <c r="E513" s="1" t="s">
        <v>47</v>
      </c>
      <c r="F513" s="1" t="s">
        <v>721</v>
      </c>
      <c r="G513" s="1">
        <v>43560.0</v>
      </c>
      <c r="H513" s="1">
        <v>43804.0</v>
      </c>
      <c r="I513" s="1">
        <v>3.0</v>
      </c>
      <c r="J513" s="1" t="s">
        <v>49</v>
      </c>
      <c r="K513" s="1">
        <v>201946.0</v>
      </c>
      <c r="L513" s="2">
        <v>43780.0</v>
      </c>
      <c r="M513" s="2">
        <v>43786.0</v>
      </c>
      <c r="N513" s="2">
        <v>43780.0</v>
      </c>
      <c r="O513" s="2">
        <v>43786.0</v>
      </c>
      <c r="P513" s="1">
        <v>1.0</v>
      </c>
      <c r="Q513" s="1">
        <v>22880.0</v>
      </c>
      <c r="R513" s="10">
        <f t="shared" si="1"/>
        <v>0.7659346545</v>
      </c>
      <c r="S513" s="11">
        <f t="shared" si="2"/>
        <v>2.297803964</v>
      </c>
      <c r="T513" s="1">
        <v>3.972</v>
      </c>
      <c r="U513" s="1">
        <v>0.2</v>
      </c>
      <c r="V513" s="1">
        <v>1.252</v>
      </c>
      <c r="W513" s="1">
        <v>29872.0</v>
      </c>
      <c r="X513" s="1">
        <v>119.93</v>
      </c>
      <c r="Y513" s="1">
        <v>3.0</v>
      </c>
      <c r="Z513" s="1">
        <v>325.23</v>
      </c>
      <c r="AA513" s="1">
        <v>3.0</v>
      </c>
      <c r="AB513" s="1">
        <v>2.738881118889</v>
      </c>
      <c r="AC513" s="1">
        <v>325.23</v>
      </c>
      <c r="AD513" s="1">
        <v>296.922102098756</v>
      </c>
      <c r="AE513" s="1" t="s">
        <v>50</v>
      </c>
      <c r="AF513" s="11">
        <f t="shared" si="3"/>
        <v>0.0001004284949</v>
      </c>
      <c r="AG513" s="11">
        <f t="shared" si="4"/>
        <v>0.000008741258741</v>
      </c>
      <c r="AH513" s="10">
        <f t="shared" si="5"/>
        <v>0.2611188811</v>
      </c>
      <c r="AI513" s="12">
        <f t="shared" si="6"/>
        <v>0.912960373</v>
      </c>
      <c r="AJ513" s="11">
        <f t="shared" si="7"/>
        <v>0.00005797950695</v>
      </c>
      <c r="AK513" s="11">
        <f t="shared" si="8"/>
        <v>0.00001954596333</v>
      </c>
      <c r="AL513" s="11">
        <f t="shared" si="9"/>
        <v>-1.498511993</v>
      </c>
      <c r="AM513" s="13">
        <f t="shared" si="10"/>
        <v>0.06700013948</v>
      </c>
      <c r="AN513" s="14">
        <f t="shared" si="11"/>
        <v>2.136957686</v>
      </c>
      <c r="AO513" s="14">
        <f t="shared" si="12"/>
        <v>63835.2</v>
      </c>
      <c r="AP513" s="15">
        <f t="shared" si="13"/>
        <v>58279.008</v>
      </c>
      <c r="AQ513" s="16">
        <f t="shared" si="14"/>
        <v>27271.95226</v>
      </c>
      <c r="AR513" s="11">
        <f t="shared" si="15"/>
        <v>0.93</v>
      </c>
    </row>
    <row r="514">
      <c r="A514" s="1" t="s">
        <v>44</v>
      </c>
      <c r="B514" s="1" t="s">
        <v>722</v>
      </c>
      <c r="C514" s="1">
        <v>1.24170767729247E14</v>
      </c>
      <c r="D514" s="1" t="s">
        <v>46</v>
      </c>
      <c r="E514" s="1" t="s">
        <v>47</v>
      </c>
      <c r="F514" s="1" t="s">
        <v>723</v>
      </c>
      <c r="G514" s="1">
        <v>43560.0</v>
      </c>
      <c r="H514" s="1">
        <v>43804.0</v>
      </c>
      <c r="I514" s="1">
        <v>3.0</v>
      </c>
      <c r="J514" s="1" t="s">
        <v>49</v>
      </c>
      <c r="K514" s="1">
        <v>201946.0</v>
      </c>
      <c r="L514" s="2">
        <v>43780.0</v>
      </c>
      <c r="M514" s="2">
        <v>43786.0</v>
      </c>
      <c r="N514" s="2">
        <v>43780.0</v>
      </c>
      <c r="O514" s="2">
        <v>43786.0</v>
      </c>
      <c r="P514" s="1">
        <v>1.0</v>
      </c>
      <c r="Q514" s="1">
        <v>1117.0</v>
      </c>
      <c r="R514" s="10">
        <f t="shared" si="1"/>
        <v>0.04336180124</v>
      </c>
      <c r="S514" s="11">
        <f t="shared" si="2"/>
        <v>13.05190217</v>
      </c>
      <c r="T514" s="1">
        <v>2.88999999999999</v>
      </c>
      <c r="U514" s="1">
        <v>4.0</v>
      </c>
      <c r="V514" s="1">
        <v>592.28</v>
      </c>
      <c r="W514" s="1">
        <v>25760.0</v>
      </c>
      <c r="X514" s="1">
        <v>1403.65</v>
      </c>
      <c r="Y514" s="1">
        <v>301.0</v>
      </c>
      <c r="Z514" s="1">
        <v>29346.5199999999</v>
      </c>
      <c r="AA514" s="1">
        <v>301.0</v>
      </c>
      <c r="AB514" s="1">
        <v>208.752909579059</v>
      </c>
      <c r="AC514" s="1">
        <v>29346.5199999999</v>
      </c>
      <c r="AD514" s="1">
        <v>20352.7290233225</v>
      </c>
      <c r="AE514" s="1" t="s">
        <v>50</v>
      </c>
      <c r="AF514" s="11">
        <f t="shared" si="3"/>
        <v>0.01168478261</v>
      </c>
      <c r="AG514" s="11">
        <f t="shared" si="4"/>
        <v>0.003581020591</v>
      </c>
      <c r="AH514" s="10">
        <f t="shared" si="5"/>
        <v>92.24709042</v>
      </c>
      <c r="AI514" s="12">
        <f t="shared" si="6"/>
        <v>0.6935312611</v>
      </c>
      <c r="AJ514" s="11">
        <f t="shared" si="7"/>
        <v>0.0006695532621</v>
      </c>
      <c r="AK514" s="11">
        <f t="shared" si="8"/>
        <v>0.001787301493</v>
      </c>
      <c r="AL514" s="11">
        <f t="shared" si="9"/>
        <v>-4.24592289</v>
      </c>
      <c r="AM514" s="13">
        <f t="shared" si="10"/>
        <v>0.00001088477474</v>
      </c>
      <c r="AN514" s="14">
        <f t="shared" si="11"/>
        <v>13.05190217</v>
      </c>
      <c r="AO514" s="14">
        <f t="shared" si="12"/>
        <v>336217</v>
      </c>
      <c r="AP514" s="15">
        <f t="shared" si="13"/>
        <v>233177</v>
      </c>
      <c r="AQ514" s="16">
        <f t="shared" si="14"/>
        <v>17865.36528</v>
      </c>
      <c r="AR514" s="11">
        <f t="shared" si="15"/>
        <v>1</v>
      </c>
    </row>
    <row r="515">
      <c r="A515" s="1" t="s">
        <v>44</v>
      </c>
      <c r="B515" s="1" t="s">
        <v>724</v>
      </c>
      <c r="C515" s="1">
        <v>1.24170767729247E14</v>
      </c>
      <c r="D515" s="1" t="s">
        <v>46</v>
      </c>
      <c r="E515" s="1" t="s">
        <v>47</v>
      </c>
      <c r="F515" s="1" t="s">
        <v>725</v>
      </c>
      <c r="G515" s="1">
        <v>43560.0</v>
      </c>
      <c r="H515" s="1">
        <v>43804.0</v>
      </c>
      <c r="I515" s="1">
        <v>3.0</v>
      </c>
      <c r="J515" s="1" t="s">
        <v>49</v>
      </c>
      <c r="K515" s="1">
        <v>201946.0</v>
      </c>
      <c r="L515" s="2">
        <v>43780.0</v>
      </c>
      <c r="M515" s="2">
        <v>43786.0</v>
      </c>
      <c r="N515" s="2">
        <v>43780.0</v>
      </c>
      <c r="O515" s="2">
        <v>43786.0</v>
      </c>
      <c r="P515" s="1">
        <v>1.0</v>
      </c>
      <c r="Q515" s="1">
        <v>705.0</v>
      </c>
      <c r="R515" s="10">
        <f t="shared" si="1"/>
        <v>0.02766875981</v>
      </c>
      <c r="S515" s="11">
        <f t="shared" si="2"/>
        <v>0.9684065934</v>
      </c>
      <c r="T515" s="1">
        <v>0.415</v>
      </c>
      <c r="U515" s="1">
        <v>0.5</v>
      </c>
      <c r="V515" s="1">
        <v>17.495</v>
      </c>
      <c r="W515" s="1">
        <v>25480.0</v>
      </c>
      <c r="X515" s="1">
        <v>225.31</v>
      </c>
      <c r="Y515" s="1">
        <v>35.0</v>
      </c>
      <c r="Z515" s="1">
        <v>2184.04999999999</v>
      </c>
      <c r="AA515" s="1">
        <v>35.0</v>
      </c>
      <c r="AB515" s="1">
        <v>16.92907801417</v>
      </c>
      <c r="AC515" s="1">
        <v>2184.04999999999</v>
      </c>
      <c r="AD515" s="1">
        <v>1056.39865248137</v>
      </c>
      <c r="AE515" s="1" t="s">
        <v>50</v>
      </c>
      <c r="AF515" s="11">
        <f t="shared" si="3"/>
        <v>0.001373626374</v>
      </c>
      <c r="AG515" s="11">
        <f t="shared" si="4"/>
        <v>0.0007092198582</v>
      </c>
      <c r="AH515" s="10">
        <f t="shared" si="5"/>
        <v>18.07092199</v>
      </c>
      <c r="AI515" s="12">
        <f t="shared" si="6"/>
        <v>0.4836879433</v>
      </c>
      <c r="AJ515" s="11">
        <f t="shared" si="7"/>
        <v>0.0002320257121</v>
      </c>
      <c r="AK515" s="11">
        <f t="shared" si="8"/>
        <v>0.001002632609</v>
      </c>
      <c r="AL515" s="11">
        <f t="shared" si="9"/>
        <v>-0.6456003274</v>
      </c>
      <c r="AM515" s="13">
        <f t="shared" si="10"/>
        <v>0.2592691126</v>
      </c>
      <c r="AN515" s="14">
        <f t="shared" si="11"/>
        <v>0.7166208791</v>
      </c>
      <c r="AO515" s="14">
        <f t="shared" si="12"/>
        <v>18259.5</v>
      </c>
      <c r="AP515" s="15">
        <f t="shared" si="13"/>
        <v>8831.9</v>
      </c>
      <c r="AQ515" s="16">
        <f t="shared" si="14"/>
        <v>12324.36879</v>
      </c>
      <c r="AR515" s="11" t="str">
        <f t="shared" si="15"/>
        <v/>
      </c>
    </row>
    <row r="516">
      <c r="A516" s="1" t="s">
        <v>44</v>
      </c>
      <c r="B516" s="1" t="s">
        <v>726</v>
      </c>
      <c r="C516" s="1">
        <v>1.24170767729247E14</v>
      </c>
      <c r="D516" s="1" t="s">
        <v>46</v>
      </c>
      <c r="E516" s="1" t="s">
        <v>47</v>
      </c>
      <c r="F516" s="1" t="s">
        <v>727</v>
      </c>
      <c r="G516" s="1">
        <v>43560.0</v>
      </c>
      <c r="H516" s="1">
        <v>43804.0</v>
      </c>
      <c r="I516" s="1">
        <v>3.0</v>
      </c>
      <c r="J516" s="1" t="s">
        <v>49</v>
      </c>
      <c r="K516" s="1">
        <v>201946.0</v>
      </c>
      <c r="L516" s="2">
        <v>43780.0</v>
      </c>
      <c r="M516" s="2">
        <v>43786.0</v>
      </c>
      <c r="N516" s="2">
        <v>43780.0</v>
      </c>
      <c r="O516" s="2">
        <v>43786.0</v>
      </c>
      <c r="P516" s="1">
        <v>1.0</v>
      </c>
      <c r="R516" s="10">
        <f t="shared" si="1"/>
        <v>0</v>
      </c>
      <c r="S516" s="11">
        <f t="shared" si="2"/>
        <v>0</v>
      </c>
      <c r="W516" s="1">
        <v>17380.0</v>
      </c>
      <c r="X516" s="1">
        <v>77.06</v>
      </c>
      <c r="Y516" s="1">
        <v>6.0</v>
      </c>
      <c r="Z516" s="1">
        <v>518.31</v>
      </c>
      <c r="AA516" s="1">
        <v>6.0</v>
      </c>
      <c r="AB516" s="1">
        <v>0.0</v>
      </c>
      <c r="AC516" s="1">
        <v>518.31</v>
      </c>
      <c r="AD516" s="1">
        <v>0.0</v>
      </c>
      <c r="AE516" s="1" t="s">
        <v>50</v>
      </c>
      <c r="AF516" s="11">
        <f t="shared" si="3"/>
        <v>0.0003452243959</v>
      </c>
      <c r="AG516" s="11">
        <f t="shared" si="4"/>
        <v>0</v>
      </c>
      <c r="AH516" s="10">
        <f t="shared" si="5"/>
        <v>0</v>
      </c>
      <c r="AI516" s="12">
        <f t="shared" si="6"/>
        <v>1</v>
      </c>
      <c r="AJ516" s="11">
        <f t="shared" si="7"/>
        <v>0.0001409129398</v>
      </c>
      <c r="AK516" s="11">
        <f t="shared" si="8"/>
        <v>0</v>
      </c>
      <c r="AL516" s="11">
        <f t="shared" si="9"/>
        <v>-2.449912664</v>
      </c>
      <c r="AM516" s="13">
        <f t="shared" si="10"/>
        <v>0.5</v>
      </c>
      <c r="AN516" s="14">
        <f t="shared" si="11"/>
        <v>0</v>
      </c>
      <c r="AO516" s="14">
        <f t="shared" si="12"/>
        <v>0</v>
      </c>
      <c r="AP516" s="15">
        <f t="shared" si="13"/>
        <v>0</v>
      </c>
      <c r="AQ516" s="16">
        <f t="shared" si="14"/>
        <v>17380</v>
      </c>
      <c r="AR516" s="11" t="str">
        <f t="shared" si="15"/>
        <v/>
      </c>
    </row>
    <row r="517">
      <c r="A517" s="1" t="s">
        <v>44</v>
      </c>
      <c r="B517" s="1" t="s">
        <v>728</v>
      </c>
      <c r="C517" s="1">
        <v>1.24170767729247E14</v>
      </c>
      <c r="D517" s="1" t="s">
        <v>46</v>
      </c>
      <c r="E517" s="1" t="s">
        <v>47</v>
      </c>
      <c r="F517" s="1" t="s">
        <v>729</v>
      </c>
      <c r="G517" s="1">
        <v>43560.0</v>
      </c>
      <c r="H517" s="1">
        <v>43804.0</v>
      </c>
      <c r="I517" s="1">
        <v>3.0</v>
      </c>
      <c r="J517" s="1" t="s">
        <v>49</v>
      </c>
      <c r="K517" s="1">
        <v>201946.0</v>
      </c>
      <c r="L517" s="2">
        <v>43780.0</v>
      </c>
      <c r="M517" s="2">
        <v>43786.0</v>
      </c>
      <c r="N517" s="2">
        <v>43780.0</v>
      </c>
      <c r="O517" s="2">
        <v>43786.0</v>
      </c>
      <c r="P517" s="1">
        <v>1.0</v>
      </c>
      <c r="Q517" s="1">
        <v>154.0</v>
      </c>
      <c r="R517" s="10">
        <f t="shared" si="1"/>
        <v>0.03739679456</v>
      </c>
      <c r="S517" s="11">
        <f t="shared" si="2"/>
        <v>1.196697426</v>
      </c>
      <c r="T517" s="1">
        <v>0.275</v>
      </c>
      <c r="U517" s="1">
        <v>0.5</v>
      </c>
      <c r="V517" s="1">
        <v>12.495</v>
      </c>
      <c r="W517" s="1">
        <v>4118.0</v>
      </c>
      <c r="X517" s="1">
        <v>155.2</v>
      </c>
      <c r="Y517" s="1">
        <v>32.0</v>
      </c>
      <c r="Z517" s="1">
        <v>2221.08</v>
      </c>
      <c r="AA517" s="1">
        <v>32.0</v>
      </c>
      <c r="AB517" s="1">
        <v>18.629870129856</v>
      </c>
      <c r="AC517" s="1">
        <v>2221.08</v>
      </c>
      <c r="AD517" s="1">
        <v>1293.07599837564</v>
      </c>
      <c r="AE517" s="1" t="s">
        <v>50</v>
      </c>
      <c r="AF517" s="11">
        <f t="shared" si="3"/>
        <v>0.007770762506</v>
      </c>
      <c r="AG517" s="11">
        <f t="shared" si="4"/>
        <v>0.003246753247</v>
      </c>
      <c r="AH517" s="10">
        <f t="shared" si="5"/>
        <v>13.37012987</v>
      </c>
      <c r="AI517" s="12">
        <f t="shared" si="6"/>
        <v>0.5821834416</v>
      </c>
      <c r="AJ517" s="11">
        <f t="shared" si="7"/>
        <v>0.001368341998</v>
      </c>
      <c r="AK517" s="11">
        <f t="shared" si="8"/>
        <v>0.004584142515</v>
      </c>
      <c r="AL517" s="11">
        <f t="shared" si="9"/>
        <v>-0.9456527371</v>
      </c>
      <c r="AM517" s="13">
        <f t="shared" si="10"/>
        <v>0.1721628681</v>
      </c>
      <c r="AN517" s="14">
        <f t="shared" si="11"/>
        <v>0.9932588635</v>
      </c>
      <c r="AO517" s="14">
        <f t="shared" si="12"/>
        <v>4090.24</v>
      </c>
      <c r="AP517" s="15">
        <f t="shared" si="13"/>
        <v>2381.27</v>
      </c>
      <c r="AQ517" s="16">
        <f t="shared" si="14"/>
        <v>2397.431412</v>
      </c>
      <c r="AR517" s="11">
        <f t="shared" si="15"/>
        <v>0.83</v>
      </c>
    </row>
    <row r="518">
      <c r="A518" s="1" t="s">
        <v>44</v>
      </c>
      <c r="B518" s="1" t="s">
        <v>730</v>
      </c>
      <c r="C518" s="1">
        <v>1.24170767729247E14</v>
      </c>
      <c r="D518" s="1" t="s">
        <v>46</v>
      </c>
      <c r="E518" s="1" t="s">
        <v>47</v>
      </c>
      <c r="F518" s="1" t="s">
        <v>731</v>
      </c>
      <c r="G518" s="1">
        <v>43560.0</v>
      </c>
      <c r="H518" s="1">
        <v>43804.0</v>
      </c>
      <c r="I518" s="1">
        <v>3.0</v>
      </c>
      <c r="J518" s="1" t="s">
        <v>49</v>
      </c>
      <c r="K518" s="1">
        <v>201946.0</v>
      </c>
      <c r="L518" s="2">
        <v>43780.0</v>
      </c>
      <c r="M518" s="2">
        <v>43786.0</v>
      </c>
      <c r="N518" s="2">
        <v>43780.0</v>
      </c>
      <c r="O518" s="2">
        <v>43786.0</v>
      </c>
      <c r="P518" s="1">
        <v>1.0</v>
      </c>
      <c r="Q518" s="1">
        <v>705.0</v>
      </c>
      <c r="R518" s="10">
        <f t="shared" si="1"/>
        <v>0.05924369748</v>
      </c>
      <c r="S518" s="11">
        <f t="shared" si="2"/>
        <v>0.5331932773</v>
      </c>
      <c r="T518" s="1">
        <v>0.415</v>
      </c>
      <c r="U518" s="1">
        <v>0.5</v>
      </c>
      <c r="V518" s="1">
        <v>17.495</v>
      </c>
      <c r="W518" s="1">
        <v>11900.0</v>
      </c>
      <c r="X518" s="1">
        <v>87.16</v>
      </c>
      <c r="Y518" s="1">
        <v>9.0</v>
      </c>
      <c r="Z518" s="1">
        <v>459.79</v>
      </c>
      <c r="AA518" s="1">
        <v>9.0</v>
      </c>
      <c r="AB518" s="1">
        <v>0.560283687936</v>
      </c>
      <c r="AC518" s="1">
        <v>459.79</v>
      </c>
      <c r="AD518" s="1">
        <v>28.6236485417881</v>
      </c>
      <c r="AE518" s="1" t="s">
        <v>50</v>
      </c>
      <c r="AF518" s="11">
        <f t="shared" si="3"/>
        <v>0.000756302521</v>
      </c>
      <c r="AG518" s="11">
        <f t="shared" si="4"/>
        <v>0.0007092198582</v>
      </c>
      <c r="AH518" s="10">
        <f t="shared" si="5"/>
        <v>8.439716312</v>
      </c>
      <c r="AI518" s="12">
        <f t="shared" si="6"/>
        <v>0.0622537431</v>
      </c>
      <c r="AJ518" s="11">
        <f t="shared" si="7"/>
        <v>0.0002520054901</v>
      </c>
      <c r="AK518" s="11">
        <f t="shared" si="8"/>
        <v>0.001002632609</v>
      </c>
      <c r="AL518" s="11">
        <f t="shared" si="9"/>
        <v>-0.04554252215</v>
      </c>
      <c r="AM518" s="13">
        <f t="shared" si="10"/>
        <v>0.4818374411</v>
      </c>
      <c r="AN518" s="14">
        <f t="shared" si="11"/>
        <v>0.2772605042</v>
      </c>
      <c r="AO518" s="14">
        <f t="shared" si="12"/>
        <v>3299.4</v>
      </c>
      <c r="AP518" s="15">
        <f t="shared" si="13"/>
        <v>205.4</v>
      </c>
      <c r="AQ518" s="16">
        <f t="shared" si="14"/>
        <v>740.8195429</v>
      </c>
      <c r="AR518" s="11" t="str">
        <f t="shared" si="15"/>
        <v/>
      </c>
    </row>
    <row r="519">
      <c r="A519" s="1" t="s">
        <v>44</v>
      </c>
      <c r="B519" s="1" t="s">
        <v>732</v>
      </c>
      <c r="C519" s="1">
        <v>1.24170767729247E14</v>
      </c>
      <c r="D519" s="1" t="s">
        <v>46</v>
      </c>
      <c r="E519" s="1" t="s">
        <v>47</v>
      </c>
      <c r="F519" s="1" t="s">
        <v>733</v>
      </c>
      <c r="G519" s="1">
        <v>43560.0</v>
      </c>
      <c r="H519" s="1">
        <v>43804.0</v>
      </c>
      <c r="I519" s="1">
        <v>3.0</v>
      </c>
      <c r="J519" s="1" t="s">
        <v>49</v>
      </c>
      <c r="K519" s="1">
        <v>201946.0</v>
      </c>
      <c r="L519" s="2">
        <v>43780.0</v>
      </c>
      <c r="M519" s="2">
        <v>43786.0</v>
      </c>
      <c r="N519" s="2">
        <v>43780.0</v>
      </c>
      <c r="O519" s="2">
        <v>43786.0</v>
      </c>
      <c r="P519" s="1">
        <v>1.0</v>
      </c>
      <c r="Q519" s="1">
        <v>1109.0</v>
      </c>
      <c r="R519" s="10">
        <f t="shared" si="1"/>
        <v>0.02360779973</v>
      </c>
      <c r="S519" s="11">
        <f t="shared" si="2"/>
        <v>0.5429793937</v>
      </c>
      <c r="T519" s="1">
        <v>0.585</v>
      </c>
      <c r="U519" s="1">
        <v>0.0</v>
      </c>
      <c r="V519" s="1">
        <v>0.0</v>
      </c>
      <c r="W519" s="1">
        <v>46976.0</v>
      </c>
      <c r="X519" s="1">
        <v>356.79</v>
      </c>
      <c r="Y519" s="1">
        <v>23.0</v>
      </c>
      <c r="Z519" s="1">
        <v>1325.68</v>
      </c>
      <c r="AA519" s="1">
        <v>23.0</v>
      </c>
      <c r="AB519" s="1">
        <v>23.0</v>
      </c>
      <c r="AC519" s="1">
        <v>1325.68</v>
      </c>
      <c r="AD519" s="1">
        <v>1325.68</v>
      </c>
      <c r="AE519" s="1" t="s">
        <v>50</v>
      </c>
      <c r="AF519" s="11">
        <f t="shared" si="3"/>
        <v>0.0004896117166</v>
      </c>
      <c r="AG519" s="11">
        <f t="shared" si="4"/>
        <v>0</v>
      </c>
      <c r="AH519" s="10">
        <f t="shared" si="5"/>
        <v>0</v>
      </c>
      <c r="AI519" s="12">
        <f t="shared" si="6"/>
        <v>1</v>
      </c>
      <c r="AJ519" s="11">
        <f t="shared" si="7"/>
        <v>0.0001020661046</v>
      </c>
      <c r="AK519" s="11">
        <f t="shared" si="8"/>
        <v>0</v>
      </c>
      <c r="AL519" s="11">
        <f t="shared" si="9"/>
        <v>-4.797006002</v>
      </c>
      <c r="AM519" s="13">
        <f t="shared" si="10"/>
        <v>0.5</v>
      </c>
      <c r="AN519" s="14">
        <f t="shared" si="11"/>
        <v>0.2714896969</v>
      </c>
      <c r="AO519" s="14">
        <f t="shared" si="12"/>
        <v>12753.5</v>
      </c>
      <c r="AP519" s="15">
        <f t="shared" si="13"/>
        <v>12753.5</v>
      </c>
      <c r="AQ519" s="16">
        <f t="shared" si="14"/>
        <v>46976</v>
      </c>
      <c r="AR519" s="11" t="str">
        <f t="shared" si="15"/>
        <v/>
      </c>
    </row>
    <row r="520">
      <c r="A520" s="1" t="s">
        <v>44</v>
      </c>
      <c r="B520" s="1" t="s">
        <v>734</v>
      </c>
      <c r="C520" s="1">
        <v>1.24170767729247E14</v>
      </c>
      <c r="D520" s="1" t="s">
        <v>46</v>
      </c>
      <c r="E520" s="1" t="s">
        <v>47</v>
      </c>
      <c r="F520" s="1" t="s">
        <v>580</v>
      </c>
      <c r="G520" s="1">
        <v>43560.0</v>
      </c>
      <c r="H520" s="1">
        <v>43804.0</v>
      </c>
      <c r="I520" s="1">
        <v>3.0</v>
      </c>
      <c r="J520" s="1" t="s">
        <v>49</v>
      </c>
      <c r="K520" s="1">
        <v>201946.0</v>
      </c>
      <c r="L520" s="2">
        <v>43780.0</v>
      </c>
      <c r="M520" s="2">
        <v>43786.0</v>
      </c>
      <c r="N520" s="2">
        <v>43780.0</v>
      </c>
      <c r="O520" s="2">
        <v>43786.0</v>
      </c>
      <c r="P520" s="1">
        <v>1.0</v>
      </c>
      <c r="Q520" s="1">
        <v>8264.0</v>
      </c>
      <c r="R520" s="10">
        <f t="shared" si="1"/>
        <v>0.07978066111</v>
      </c>
      <c r="S520" s="11">
        <f t="shared" si="2"/>
        <v>4.3081557</v>
      </c>
      <c r="T520" s="1">
        <v>6.97</v>
      </c>
      <c r="U520" s="1">
        <v>0.0</v>
      </c>
      <c r="V520" s="1">
        <v>0.0</v>
      </c>
      <c r="W520" s="1">
        <v>103584.0</v>
      </c>
      <c r="X520" s="1">
        <v>897.22</v>
      </c>
      <c r="Y520" s="1">
        <v>54.0</v>
      </c>
      <c r="Z520" s="1">
        <v>3157.11</v>
      </c>
      <c r="AA520" s="1">
        <v>54.0</v>
      </c>
      <c r="AB520" s="1">
        <v>54.0</v>
      </c>
      <c r="AC520" s="1">
        <v>3157.11</v>
      </c>
      <c r="AD520" s="1">
        <v>3157.11</v>
      </c>
      <c r="AE520" s="1" t="s">
        <v>50</v>
      </c>
      <c r="AF520" s="11">
        <f t="shared" si="3"/>
        <v>0.0005213160334</v>
      </c>
      <c r="AG520" s="11">
        <f t="shared" si="4"/>
        <v>0</v>
      </c>
      <c r="AH520" s="10">
        <f t="shared" si="5"/>
        <v>0</v>
      </c>
      <c r="AI520" s="12">
        <f t="shared" si="6"/>
        <v>1</v>
      </c>
      <c r="AJ520" s="11">
        <f t="shared" si="7"/>
        <v>0.00007092363243</v>
      </c>
      <c r="AK520" s="11">
        <f t="shared" si="8"/>
        <v>0</v>
      </c>
      <c r="AL520" s="11">
        <f t="shared" si="9"/>
        <v>-7.350385415</v>
      </c>
      <c r="AM520" s="13">
        <f t="shared" si="10"/>
        <v>0.5</v>
      </c>
      <c r="AN520" s="14">
        <f t="shared" si="11"/>
        <v>2.15407785</v>
      </c>
      <c r="AO520" s="14">
        <f t="shared" si="12"/>
        <v>223128</v>
      </c>
      <c r="AP520" s="15">
        <f t="shared" si="13"/>
        <v>223128</v>
      </c>
      <c r="AQ520" s="16">
        <f t="shared" si="14"/>
        <v>103584</v>
      </c>
      <c r="AR520" s="11" t="str">
        <f t="shared" si="15"/>
        <v/>
      </c>
    </row>
    <row r="521">
      <c r="A521" s="1" t="s">
        <v>44</v>
      </c>
      <c r="B521" s="1" t="s">
        <v>735</v>
      </c>
      <c r="C521" s="1">
        <v>1.24170767729247E14</v>
      </c>
      <c r="D521" s="1" t="s">
        <v>46</v>
      </c>
      <c r="E521" s="1" t="s">
        <v>47</v>
      </c>
      <c r="F521" s="1" t="s">
        <v>736</v>
      </c>
      <c r="G521" s="1">
        <v>43560.0</v>
      </c>
      <c r="H521" s="1">
        <v>43804.0</v>
      </c>
      <c r="I521" s="1">
        <v>3.0</v>
      </c>
      <c r="J521" s="1" t="s">
        <v>49</v>
      </c>
      <c r="K521" s="1">
        <v>201946.0</v>
      </c>
      <c r="L521" s="2">
        <v>43780.0</v>
      </c>
      <c r="M521" s="2">
        <v>43786.0</v>
      </c>
      <c r="N521" s="2">
        <v>43780.0</v>
      </c>
      <c r="O521" s="2">
        <v>43786.0</v>
      </c>
      <c r="P521" s="1">
        <v>1.0</v>
      </c>
      <c r="Q521" s="1">
        <v>1383.0</v>
      </c>
      <c r="R521" s="10">
        <f t="shared" si="1"/>
        <v>0.01833609546</v>
      </c>
      <c r="S521" s="11">
        <f t="shared" si="2"/>
        <v>0</v>
      </c>
      <c r="T521" s="1">
        <v>1.43</v>
      </c>
      <c r="U521" s="1">
        <v>0.0</v>
      </c>
      <c r="V521" s="1">
        <v>0.0</v>
      </c>
      <c r="W521" s="1">
        <v>75425.0</v>
      </c>
      <c r="X521" s="1">
        <v>546.5</v>
      </c>
      <c r="Y521" s="1">
        <v>0.0</v>
      </c>
      <c r="Z521" s="1">
        <v>0.0</v>
      </c>
      <c r="AA521" s="1">
        <v>0.0</v>
      </c>
      <c r="AB521" s="1">
        <v>0.0</v>
      </c>
      <c r="AC521" s="1">
        <v>0.0</v>
      </c>
      <c r="AD521" s="1">
        <v>0.0</v>
      </c>
      <c r="AE521" s="1" t="s">
        <v>50</v>
      </c>
      <c r="AF521" s="11">
        <f t="shared" si="3"/>
        <v>0</v>
      </c>
      <c r="AG521" s="11">
        <f t="shared" si="4"/>
        <v>0</v>
      </c>
      <c r="AH521" s="10">
        <f t="shared" si="5"/>
        <v>0</v>
      </c>
      <c r="AI521" s="12">
        <f t="shared" si="6"/>
        <v>0</v>
      </c>
      <c r="AJ521" s="11">
        <f t="shared" si="7"/>
        <v>0</v>
      </c>
      <c r="AK521" s="11">
        <f t="shared" si="8"/>
        <v>0</v>
      </c>
      <c r="AL521" s="11" t="str">
        <f t="shared" si="9"/>
        <v>#DIV/0!</v>
      </c>
      <c r="AM521" s="13">
        <f t="shared" si="10"/>
        <v>0.5</v>
      </c>
      <c r="AN521" s="14">
        <f t="shared" si="11"/>
        <v>0</v>
      </c>
      <c r="AO521" s="14">
        <f t="shared" si="12"/>
        <v>0</v>
      </c>
      <c r="AP521" s="15">
        <f t="shared" si="13"/>
        <v>0</v>
      </c>
      <c r="AQ521" s="16">
        <f t="shared" si="14"/>
        <v>0</v>
      </c>
      <c r="AR521" s="11" t="str">
        <f t="shared" si="15"/>
        <v/>
      </c>
    </row>
    <row r="522">
      <c r="A522" s="1" t="s">
        <v>53</v>
      </c>
      <c r="B522" s="1" t="s">
        <v>737</v>
      </c>
      <c r="C522" s="1">
        <v>1.24170767729247E14</v>
      </c>
      <c r="D522" s="1" t="s">
        <v>46</v>
      </c>
      <c r="E522" s="1" t="s">
        <v>55</v>
      </c>
      <c r="F522" s="1" t="s">
        <v>630</v>
      </c>
      <c r="G522" s="1">
        <v>43560.0</v>
      </c>
      <c r="H522" s="1">
        <v>43804.0</v>
      </c>
      <c r="I522" s="1">
        <v>3.0</v>
      </c>
      <c r="J522" s="1" t="s">
        <v>49</v>
      </c>
      <c r="K522" s="1">
        <v>201946.0</v>
      </c>
      <c r="L522" s="2">
        <v>43780.0</v>
      </c>
      <c r="M522" s="2">
        <v>43786.0</v>
      </c>
      <c r="N522" s="2">
        <v>43780.0</v>
      </c>
      <c r="O522" s="2">
        <v>43786.0</v>
      </c>
      <c r="P522" s="1">
        <v>1.0</v>
      </c>
      <c r="Q522" s="1">
        <v>112608.0</v>
      </c>
      <c r="R522" s="10">
        <f t="shared" si="1"/>
        <v>0.06430921053</v>
      </c>
      <c r="S522" s="11">
        <f t="shared" si="2"/>
        <v>95.69210526</v>
      </c>
      <c r="T522" s="1">
        <v>144.295</v>
      </c>
      <c r="U522" s="1">
        <v>18.0</v>
      </c>
      <c r="V522" s="1">
        <v>972.995</v>
      </c>
      <c r="W522" s="1">
        <v>1751040.0</v>
      </c>
      <c r="X522" s="1">
        <v>16959.45</v>
      </c>
      <c r="Y522" s="1">
        <v>1488.0</v>
      </c>
      <c r="Z522" s="1">
        <v>89897.7699999999</v>
      </c>
      <c r="AA522" s="1">
        <v>1488.0</v>
      </c>
      <c r="AB522" s="1">
        <v>1208.1023017882</v>
      </c>
      <c r="AC522" s="1">
        <v>89897.7699999999</v>
      </c>
      <c r="AD522" s="1">
        <v>72987.7035367116</v>
      </c>
      <c r="AE522" s="1" t="s">
        <v>50</v>
      </c>
      <c r="AF522" s="11">
        <f t="shared" si="3"/>
        <v>0.0008497807018</v>
      </c>
      <c r="AG522" s="11">
        <f t="shared" si="4"/>
        <v>0.0001598465473</v>
      </c>
      <c r="AH522" s="10">
        <f t="shared" si="5"/>
        <v>279.8976982</v>
      </c>
      <c r="AI522" s="12">
        <f t="shared" si="6"/>
        <v>0.8118967082</v>
      </c>
      <c r="AJ522" s="11">
        <f t="shared" si="7"/>
        <v>0.00002202017634</v>
      </c>
      <c r="AK522" s="11">
        <f t="shared" si="8"/>
        <v>0.00003767318119</v>
      </c>
      <c r="AL522" s="11">
        <f t="shared" si="9"/>
        <v>-15.81088926</v>
      </c>
      <c r="AM522" s="13">
        <f t="shared" si="10"/>
        <v>0</v>
      </c>
      <c r="AN522" s="14">
        <f t="shared" si="11"/>
        <v>95.69210526</v>
      </c>
      <c r="AO522" s="14">
        <f t="shared" si="12"/>
        <v>167560704</v>
      </c>
      <c r="AP522" s="15">
        <f t="shared" si="13"/>
        <v>136041984</v>
      </c>
      <c r="AQ522" s="16">
        <f t="shared" si="14"/>
        <v>1421663.612</v>
      </c>
      <c r="AR522" s="11">
        <f t="shared" si="15"/>
        <v>1</v>
      </c>
    </row>
    <row r="523">
      <c r="A523" s="1" t="s">
        <v>90</v>
      </c>
      <c r="B523" s="1" t="s">
        <v>738</v>
      </c>
      <c r="C523" s="1">
        <v>1.24170767729247E14</v>
      </c>
      <c r="D523" s="1" t="s">
        <v>46</v>
      </c>
      <c r="E523" s="1" t="s">
        <v>92</v>
      </c>
      <c r="F523" s="1" t="s">
        <v>95</v>
      </c>
      <c r="G523" s="1">
        <v>43560.0</v>
      </c>
      <c r="H523" s="1">
        <v>43804.0</v>
      </c>
      <c r="I523" s="1">
        <v>3.0</v>
      </c>
      <c r="J523" s="1" t="s">
        <v>49</v>
      </c>
      <c r="K523" s="1">
        <v>201946.0</v>
      </c>
      <c r="L523" s="2">
        <v>43780.0</v>
      </c>
      <c r="M523" s="2">
        <v>43786.0</v>
      </c>
      <c r="N523" s="2">
        <v>43780.0</v>
      </c>
      <c r="O523" s="2">
        <v>43786.0</v>
      </c>
      <c r="P523" s="1">
        <v>1.0</v>
      </c>
      <c r="Q523" s="1">
        <v>233088.0</v>
      </c>
      <c r="R523" s="10">
        <f t="shared" si="1"/>
        <v>0.06686983981</v>
      </c>
      <c r="S523" s="11">
        <f t="shared" si="2"/>
        <v>244.0080454</v>
      </c>
      <c r="T523" s="1">
        <v>296.67</v>
      </c>
      <c r="U523" s="1">
        <v>37.0</v>
      </c>
      <c r="V523" s="1">
        <v>2278.23</v>
      </c>
      <c r="W523" s="1">
        <v>3485697.0</v>
      </c>
      <c r="X523" s="1">
        <v>57768.09</v>
      </c>
      <c r="Y523" s="1">
        <v>3649.0</v>
      </c>
      <c r="Z523" s="1">
        <v>255441.24</v>
      </c>
      <c r="AA523" s="1">
        <v>3649.0</v>
      </c>
      <c r="AB523" s="1">
        <v>3095.6862772844</v>
      </c>
      <c r="AC523" s="1">
        <v>255441.24</v>
      </c>
      <c r="AD523" s="1">
        <v>216707.575039876</v>
      </c>
      <c r="AE523" s="1" t="s">
        <v>50</v>
      </c>
      <c r="AF523" s="11">
        <f t="shared" si="3"/>
        <v>0.001046849454</v>
      </c>
      <c r="AG523" s="11">
        <f t="shared" si="4"/>
        <v>0.0001587383306</v>
      </c>
      <c r="AH523" s="10">
        <f t="shared" si="5"/>
        <v>553.3137227</v>
      </c>
      <c r="AI523" s="12">
        <f t="shared" si="6"/>
        <v>0.8483656556</v>
      </c>
      <c r="AJ523" s="11">
        <f t="shared" si="7"/>
        <v>0.00001732087628</v>
      </c>
      <c r="AK523" s="11">
        <f t="shared" si="8"/>
        <v>0.00002609434946</v>
      </c>
      <c r="AL523" s="11">
        <f t="shared" si="9"/>
        <v>-28.35624902</v>
      </c>
      <c r="AM523" s="13">
        <f t="shared" si="10"/>
        <v>0</v>
      </c>
      <c r="AN523" s="14">
        <f t="shared" si="11"/>
        <v>244.0080454</v>
      </c>
      <c r="AO523" s="14">
        <f t="shared" si="12"/>
        <v>850538112</v>
      </c>
      <c r="AP523" s="15">
        <f t="shared" si="13"/>
        <v>721567323</v>
      </c>
      <c r="AQ523" s="16">
        <f t="shared" si="14"/>
        <v>2957145.621</v>
      </c>
      <c r="AR523" s="11">
        <f t="shared" si="15"/>
        <v>1</v>
      </c>
    </row>
    <row r="524">
      <c r="A524" s="1" t="s">
        <v>53</v>
      </c>
      <c r="B524" s="1" t="s">
        <v>739</v>
      </c>
      <c r="C524" s="1">
        <v>1.24170767729247E14</v>
      </c>
      <c r="D524" s="1" t="s">
        <v>46</v>
      </c>
      <c r="E524" s="1" t="s">
        <v>55</v>
      </c>
      <c r="F524" s="1" t="s">
        <v>740</v>
      </c>
      <c r="G524" s="1">
        <v>43560.0</v>
      </c>
      <c r="H524" s="1">
        <v>43804.0</v>
      </c>
      <c r="I524" s="1">
        <v>3.0</v>
      </c>
      <c r="J524" s="1" t="s">
        <v>49</v>
      </c>
      <c r="K524" s="1">
        <v>201946.0</v>
      </c>
      <c r="L524" s="2">
        <v>43780.0</v>
      </c>
      <c r="M524" s="2">
        <v>43786.0</v>
      </c>
      <c r="N524" s="2">
        <v>43780.0</v>
      </c>
      <c r="O524" s="2">
        <v>43786.0</v>
      </c>
      <c r="P524" s="1">
        <v>1.0</v>
      </c>
      <c r="Q524" s="1">
        <v>57520.0</v>
      </c>
      <c r="R524" s="10">
        <f t="shared" si="1"/>
        <v>0.1473840107</v>
      </c>
      <c r="S524" s="11">
        <f t="shared" si="2"/>
        <v>8.253504598</v>
      </c>
      <c r="T524" s="1">
        <v>11.42</v>
      </c>
      <c r="U524" s="1">
        <v>2.0</v>
      </c>
      <c r="V524" s="1">
        <v>69.005</v>
      </c>
      <c r="W524" s="1">
        <v>390273.0</v>
      </c>
      <c r="X524" s="1">
        <v>2542.87</v>
      </c>
      <c r="Y524" s="1">
        <v>56.0</v>
      </c>
      <c r="Z524" s="1">
        <v>2986.0</v>
      </c>
      <c r="AA524" s="1">
        <v>56.0</v>
      </c>
      <c r="AB524" s="1">
        <v>42.430006953936</v>
      </c>
      <c r="AC524" s="1">
        <v>2986.0</v>
      </c>
      <c r="AD524" s="1">
        <v>2262.42858507951</v>
      </c>
      <c r="AE524" s="1" t="s">
        <v>50</v>
      </c>
      <c r="AF524" s="11">
        <f t="shared" si="3"/>
        <v>0.0001434893011</v>
      </c>
      <c r="AG524" s="11">
        <f t="shared" si="4"/>
        <v>0.0000347705146</v>
      </c>
      <c r="AH524" s="10">
        <f t="shared" si="5"/>
        <v>13.56999305</v>
      </c>
      <c r="AI524" s="12">
        <f t="shared" si="6"/>
        <v>0.7576786956</v>
      </c>
      <c r="AJ524" s="11">
        <f t="shared" si="7"/>
        <v>0.00001917318868</v>
      </c>
      <c r="AK524" s="11">
        <f t="shared" si="8"/>
        <v>0.00002458603922</v>
      </c>
      <c r="AL524" s="11">
        <f t="shared" si="9"/>
        <v>-3.487005156</v>
      </c>
      <c r="AM524" s="13">
        <f t="shared" si="10"/>
        <v>0.0002442309702</v>
      </c>
      <c r="AN524" s="14">
        <f t="shared" si="11"/>
        <v>8.253504598</v>
      </c>
      <c r="AO524" s="14">
        <f t="shared" si="12"/>
        <v>3221120</v>
      </c>
      <c r="AP524" s="15">
        <f t="shared" si="13"/>
        <v>2440574</v>
      </c>
      <c r="AQ524" s="16">
        <f t="shared" si="14"/>
        <v>295701.5376</v>
      </c>
      <c r="AR524" s="11">
        <f t="shared" si="15"/>
        <v>1</v>
      </c>
    </row>
    <row r="525">
      <c r="A525" s="1" t="s">
        <v>53</v>
      </c>
      <c r="B525" s="1" t="s">
        <v>741</v>
      </c>
      <c r="C525" s="1">
        <v>1.24170767729247E14</v>
      </c>
      <c r="D525" s="1" t="s">
        <v>46</v>
      </c>
      <c r="E525" s="1" t="s">
        <v>55</v>
      </c>
      <c r="F525" s="1" t="s">
        <v>625</v>
      </c>
      <c r="G525" s="1">
        <v>43560.0</v>
      </c>
      <c r="H525" s="1">
        <v>43804.0</v>
      </c>
      <c r="I525" s="1">
        <v>3.0</v>
      </c>
      <c r="J525" s="1" t="s">
        <v>49</v>
      </c>
      <c r="K525" s="1">
        <v>201946.0</v>
      </c>
      <c r="L525" s="2">
        <v>43780.0</v>
      </c>
      <c r="M525" s="2">
        <v>43786.0</v>
      </c>
      <c r="N525" s="2">
        <v>43780.0</v>
      </c>
      <c r="O525" s="2">
        <v>43786.0</v>
      </c>
      <c r="P525" s="1">
        <v>1.0</v>
      </c>
      <c r="Q525" s="1">
        <v>44072.0</v>
      </c>
      <c r="R525" s="10">
        <f t="shared" si="1"/>
        <v>0.07975735464</v>
      </c>
      <c r="S525" s="11">
        <f t="shared" si="2"/>
        <v>29.35070651</v>
      </c>
      <c r="T525" s="1">
        <v>52.52</v>
      </c>
      <c r="U525" s="1">
        <v>8.0</v>
      </c>
      <c r="V525" s="1">
        <v>546.95</v>
      </c>
      <c r="W525" s="1">
        <v>552576.0</v>
      </c>
      <c r="X525" s="1">
        <v>5599.71</v>
      </c>
      <c r="Y525" s="1">
        <v>368.0</v>
      </c>
      <c r="Z525" s="1">
        <v>18688.29</v>
      </c>
      <c r="AA525" s="1">
        <v>368.0</v>
      </c>
      <c r="AB525" s="1">
        <v>267.695770556896</v>
      </c>
      <c r="AC525" s="1">
        <v>18688.29</v>
      </c>
      <c r="AD525" s="1">
        <v>13594.500521578</v>
      </c>
      <c r="AE525" s="1" t="s">
        <v>50</v>
      </c>
      <c r="AF525" s="11">
        <f t="shared" si="3"/>
        <v>0.0006659717396</v>
      </c>
      <c r="AG525" s="11">
        <f t="shared" si="4"/>
        <v>0.0001815211472</v>
      </c>
      <c r="AH525" s="10">
        <f t="shared" si="5"/>
        <v>100.3042294</v>
      </c>
      <c r="AI525" s="12">
        <f t="shared" si="6"/>
        <v>0.7274341591</v>
      </c>
      <c r="AJ525" s="11">
        <f t="shared" si="7"/>
        <v>0.00003470461485</v>
      </c>
      <c r="AK525" s="11">
        <f t="shared" si="8"/>
        <v>0.00006417159202</v>
      </c>
      <c r="AL525" s="11">
        <f t="shared" si="9"/>
        <v>-6.64042067</v>
      </c>
      <c r="AM525" s="13">
        <f t="shared" si="10"/>
        <v>0</v>
      </c>
      <c r="AN525" s="14">
        <f t="shared" si="11"/>
        <v>29.35070651</v>
      </c>
      <c r="AO525" s="14">
        <f t="shared" si="12"/>
        <v>16218496</v>
      </c>
      <c r="AP525" s="15">
        <f t="shared" si="13"/>
        <v>11797888</v>
      </c>
      <c r="AQ525" s="16">
        <f t="shared" si="14"/>
        <v>401962.6579</v>
      </c>
      <c r="AR525" s="11">
        <f t="shared" si="15"/>
        <v>1</v>
      </c>
    </row>
    <row r="526">
      <c r="A526" s="1" t="s">
        <v>116</v>
      </c>
      <c r="B526" s="1" t="s">
        <v>742</v>
      </c>
      <c r="C526" s="1">
        <v>1.24170767729247E14</v>
      </c>
      <c r="D526" s="1" t="s">
        <v>46</v>
      </c>
      <c r="E526" s="1" t="s">
        <v>118</v>
      </c>
      <c r="F526" s="1" t="s">
        <v>743</v>
      </c>
      <c r="G526" s="1">
        <v>43560.0</v>
      </c>
      <c r="H526" s="1">
        <v>43804.0</v>
      </c>
      <c r="I526" s="1">
        <v>3.0</v>
      </c>
      <c r="J526" s="1" t="s">
        <v>49</v>
      </c>
      <c r="K526" s="1">
        <v>201946.0</v>
      </c>
      <c r="L526" s="2">
        <v>43780.0</v>
      </c>
      <c r="M526" s="2">
        <v>43786.0</v>
      </c>
      <c r="N526" s="2">
        <v>43780.0</v>
      </c>
      <c r="O526" s="2">
        <v>43786.0</v>
      </c>
      <c r="P526" s="1">
        <v>1.0</v>
      </c>
      <c r="Q526" s="1">
        <v>705.0</v>
      </c>
      <c r="R526" s="10">
        <f t="shared" si="1"/>
        <v>0.01938943894</v>
      </c>
      <c r="S526" s="11">
        <f t="shared" si="2"/>
        <v>0.8531353135</v>
      </c>
      <c r="T526" s="1">
        <v>0.83</v>
      </c>
      <c r="U526" s="1">
        <v>1.0</v>
      </c>
      <c r="V526" s="1">
        <v>34.99</v>
      </c>
      <c r="W526" s="1">
        <v>36360.0</v>
      </c>
      <c r="X526" s="1">
        <v>312.47</v>
      </c>
      <c r="Y526" s="1">
        <v>44.0</v>
      </c>
      <c r="Z526" s="1">
        <v>2643.83999999999</v>
      </c>
      <c r="AA526" s="1">
        <v>44.0</v>
      </c>
      <c r="AB526" s="1">
        <v>-7.574468085096</v>
      </c>
      <c r="AC526" s="1">
        <v>2643.83999999999</v>
      </c>
      <c r="AD526" s="1">
        <v>-455.129129593186</v>
      </c>
      <c r="AE526" s="1" t="s">
        <v>50</v>
      </c>
      <c r="AF526" s="11">
        <f t="shared" si="3"/>
        <v>0.001210121012</v>
      </c>
      <c r="AG526" s="11">
        <f t="shared" si="4"/>
        <v>0.001418439716</v>
      </c>
      <c r="AH526" s="10">
        <f t="shared" si="5"/>
        <v>51.57446809</v>
      </c>
      <c r="AI526" s="12">
        <f t="shared" si="6"/>
        <v>-0.1721470019</v>
      </c>
      <c r="AJ526" s="11">
        <f t="shared" si="7"/>
        <v>0.0001823221906</v>
      </c>
      <c r="AK526" s="11">
        <f t="shared" si="8"/>
        <v>0.001417433374</v>
      </c>
      <c r="AL526" s="11">
        <f t="shared" si="9"/>
        <v>0.1457680185</v>
      </c>
      <c r="AM526" s="13">
        <f t="shared" si="10"/>
        <v>0.5579477381</v>
      </c>
      <c r="AN526" s="14">
        <f t="shared" si="11"/>
        <v>0.4777557756</v>
      </c>
      <c r="AO526" s="14">
        <f t="shared" si="12"/>
        <v>17371.2</v>
      </c>
      <c r="AP526" s="15">
        <f t="shared" si="13"/>
        <v>-2990.4</v>
      </c>
      <c r="AQ526" s="16">
        <f t="shared" si="14"/>
        <v>-6259.26499</v>
      </c>
      <c r="AR526" s="11" t="str">
        <f t="shared" si="15"/>
        <v/>
      </c>
    </row>
    <row r="527">
      <c r="A527" s="1" t="s">
        <v>44</v>
      </c>
      <c r="B527" s="1" t="s">
        <v>744</v>
      </c>
      <c r="C527" s="1">
        <v>1.24170767729247E14</v>
      </c>
      <c r="D527" s="1" t="s">
        <v>46</v>
      </c>
      <c r="E527" s="1" t="s">
        <v>47</v>
      </c>
      <c r="F527" s="1" t="s">
        <v>572</v>
      </c>
      <c r="G527" s="1">
        <v>43560.0</v>
      </c>
      <c r="H527" s="1">
        <v>43804.0</v>
      </c>
      <c r="I527" s="1">
        <v>3.0</v>
      </c>
      <c r="J527" s="1" t="s">
        <v>49</v>
      </c>
      <c r="K527" s="1">
        <v>201946.0</v>
      </c>
      <c r="L527" s="2">
        <v>43780.0</v>
      </c>
      <c r="M527" s="2">
        <v>43786.0</v>
      </c>
      <c r="N527" s="2">
        <v>43780.0</v>
      </c>
      <c r="O527" s="2">
        <v>43786.0</v>
      </c>
      <c r="P527" s="1">
        <v>1.0</v>
      </c>
      <c r="Q527" s="1">
        <v>398.0</v>
      </c>
      <c r="R527" s="10">
        <f t="shared" si="1"/>
        <v>0.117577548</v>
      </c>
      <c r="S527" s="11">
        <f t="shared" si="2"/>
        <v>3.997636632</v>
      </c>
      <c r="T527" s="1">
        <v>1.72</v>
      </c>
      <c r="U527" s="1">
        <v>1.0</v>
      </c>
      <c r="V527" s="1">
        <v>59.99</v>
      </c>
      <c r="W527" s="1">
        <v>3385.0</v>
      </c>
      <c r="X527" s="1">
        <v>417.4</v>
      </c>
      <c r="Y527" s="1">
        <v>34.0</v>
      </c>
      <c r="Z527" s="1">
        <v>2131.84</v>
      </c>
      <c r="AA527" s="1">
        <v>34.0</v>
      </c>
      <c r="AB527" s="1">
        <v>25.494974874358</v>
      </c>
      <c r="AC527" s="1">
        <v>2131.84</v>
      </c>
      <c r="AD527" s="1">
        <v>1598.56491871033</v>
      </c>
      <c r="AE527" s="1" t="s">
        <v>50</v>
      </c>
      <c r="AF527" s="11">
        <f t="shared" si="3"/>
        <v>0.01004431315</v>
      </c>
      <c r="AG527" s="11">
        <f t="shared" si="4"/>
        <v>0.002512562814</v>
      </c>
      <c r="AH527" s="10">
        <f t="shared" si="5"/>
        <v>8.505025126</v>
      </c>
      <c r="AI527" s="12">
        <f t="shared" si="6"/>
        <v>0.7498522022</v>
      </c>
      <c r="AJ527" s="11">
        <f t="shared" si="7"/>
        <v>0.001713912566</v>
      </c>
      <c r="AK527" s="11">
        <f t="shared" si="8"/>
        <v>0.002509404343</v>
      </c>
      <c r="AL527" s="11">
        <f t="shared" si="9"/>
        <v>-2.478487424</v>
      </c>
      <c r="AM527" s="13">
        <f t="shared" si="10"/>
        <v>0.006597038118</v>
      </c>
      <c r="AN527" s="14">
        <f t="shared" si="11"/>
        <v>3.957660266</v>
      </c>
      <c r="AO527" s="14">
        <f t="shared" si="12"/>
        <v>13396.68</v>
      </c>
      <c r="AP527" s="15">
        <f t="shared" si="13"/>
        <v>10045.53</v>
      </c>
      <c r="AQ527" s="16">
        <f t="shared" si="14"/>
        <v>2538.249704</v>
      </c>
      <c r="AR527" s="11">
        <f t="shared" si="15"/>
        <v>0.99</v>
      </c>
    </row>
    <row r="528">
      <c r="A528" s="1" t="s">
        <v>44</v>
      </c>
      <c r="B528" s="1" t="s">
        <v>745</v>
      </c>
      <c r="C528" s="1">
        <v>1.24170767729247E14</v>
      </c>
      <c r="D528" s="1" t="s">
        <v>46</v>
      </c>
      <c r="E528" s="1" t="s">
        <v>47</v>
      </c>
      <c r="F528" s="1" t="s">
        <v>620</v>
      </c>
      <c r="G528" s="1">
        <v>43560.0</v>
      </c>
      <c r="H528" s="1">
        <v>43804.0</v>
      </c>
      <c r="I528" s="1">
        <v>3.0</v>
      </c>
      <c r="J528" s="1" t="s">
        <v>49</v>
      </c>
      <c r="K528" s="1">
        <v>201946.0</v>
      </c>
      <c r="L528" s="2">
        <v>43780.0</v>
      </c>
      <c r="M528" s="2">
        <v>43786.0</v>
      </c>
      <c r="N528" s="2">
        <v>43780.0</v>
      </c>
      <c r="O528" s="2">
        <v>43786.0</v>
      </c>
      <c r="P528" s="1">
        <v>1.0</v>
      </c>
      <c r="Q528" s="1">
        <v>1491.0</v>
      </c>
      <c r="R528" s="10">
        <f t="shared" si="1"/>
        <v>0.1088321168</v>
      </c>
      <c r="S528" s="11">
        <f t="shared" si="2"/>
        <v>0.4353284672</v>
      </c>
      <c r="T528" s="1">
        <v>1.67</v>
      </c>
      <c r="U528" s="1">
        <v>0.0</v>
      </c>
      <c r="V528" s="1">
        <v>0.0</v>
      </c>
      <c r="W528" s="1">
        <v>13700.0</v>
      </c>
      <c r="X528" s="1">
        <v>110.61</v>
      </c>
      <c r="Y528" s="1">
        <v>4.0</v>
      </c>
      <c r="Z528" s="1">
        <v>214.97</v>
      </c>
      <c r="AA528" s="1">
        <v>4.0</v>
      </c>
      <c r="AB528" s="1">
        <v>4.0</v>
      </c>
      <c r="AC528" s="1">
        <v>214.97</v>
      </c>
      <c r="AD528" s="1">
        <v>214.97</v>
      </c>
      <c r="AE528" s="1" t="s">
        <v>50</v>
      </c>
      <c r="AF528" s="11">
        <f t="shared" si="3"/>
        <v>0.0002919708029</v>
      </c>
      <c r="AG528" s="11">
        <f t="shared" si="4"/>
        <v>0</v>
      </c>
      <c r="AH528" s="10">
        <f t="shared" si="5"/>
        <v>0</v>
      </c>
      <c r="AI528" s="12">
        <f t="shared" si="6"/>
        <v>1</v>
      </c>
      <c r="AJ528" s="11">
        <f t="shared" si="7"/>
        <v>0.0001459640882</v>
      </c>
      <c r="AK528" s="11">
        <f t="shared" si="8"/>
        <v>0</v>
      </c>
      <c r="AL528" s="11">
        <f t="shared" si="9"/>
        <v>-2.000292035</v>
      </c>
      <c r="AM528" s="13">
        <f t="shared" si="10"/>
        <v>0.5</v>
      </c>
      <c r="AN528" s="14">
        <f t="shared" si="11"/>
        <v>0.2176642336</v>
      </c>
      <c r="AO528" s="14">
        <f t="shared" si="12"/>
        <v>2982</v>
      </c>
      <c r="AP528" s="15">
        <f t="shared" si="13"/>
        <v>2982</v>
      </c>
      <c r="AQ528" s="16">
        <f t="shared" si="14"/>
        <v>13700</v>
      </c>
      <c r="AR528" s="11" t="str">
        <f t="shared" si="15"/>
        <v/>
      </c>
    </row>
    <row r="529">
      <c r="A529" s="1" t="s">
        <v>44</v>
      </c>
      <c r="B529" s="1" t="s">
        <v>746</v>
      </c>
      <c r="C529" s="1">
        <v>1.24170767729247E14</v>
      </c>
      <c r="D529" s="1" t="s">
        <v>46</v>
      </c>
      <c r="E529" s="1" t="s">
        <v>47</v>
      </c>
      <c r="F529" s="1" t="s">
        <v>747</v>
      </c>
      <c r="G529" s="1">
        <v>43560.0</v>
      </c>
      <c r="H529" s="1">
        <v>43804.0</v>
      </c>
      <c r="I529" s="1">
        <v>3.0</v>
      </c>
      <c r="J529" s="1" t="s">
        <v>49</v>
      </c>
      <c r="K529" s="1">
        <v>201946.0</v>
      </c>
      <c r="L529" s="2">
        <v>43780.0</v>
      </c>
      <c r="M529" s="2">
        <v>43786.0</v>
      </c>
      <c r="N529" s="2">
        <v>43780.0</v>
      </c>
      <c r="O529" s="2">
        <v>43786.0</v>
      </c>
      <c r="P529" s="1">
        <v>1.0</v>
      </c>
      <c r="Q529" s="1">
        <v>947.0</v>
      </c>
      <c r="R529" s="10">
        <f t="shared" si="1"/>
        <v>0.02236021912</v>
      </c>
      <c r="S529" s="11">
        <f t="shared" si="2"/>
        <v>0.3130430676</v>
      </c>
      <c r="T529" s="1">
        <v>0.425</v>
      </c>
      <c r="U529" s="1">
        <v>0.0</v>
      </c>
      <c r="V529" s="1">
        <v>0.0</v>
      </c>
      <c r="W529" s="1">
        <v>42352.0</v>
      </c>
      <c r="X529" s="1">
        <v>182.25</v>
      </c>
      <c r="Y529" s="1">
        <v>14.0</v>
      </c>
      <c r="Z529" s="1">
        <v>432.62</v>
      </c>
      <c r="AA529" s="1">
        <v>14.0</v>
      </c>
      <c r="AB529" s="1">
        <v>14.0</v>
      </c>
      <c r="AC529" s="1">
        <v>432.62</v>
      </c>
      <c r="AD529" s="1">
        <v>432.62</v>
      </c>
      <c r="AE529" s="1" t="s">
        <v>50</v>
      </c>
      <c r="AF529" s="11">
        <f t="shared" si="3"/>
        <v>0.0003305629014</v>
      </c>
      <c r="AG529" s="11">
        <f t="shared" si="4"/>
        <v>0</v>
      </c>
      <c r="AH529" s="10">
        <f t="shared" si="5"/>
        <v>0</v>
      </c>
      <c r="AI529" s="12">
        <f t="shared" si="6"/>
        <v>1</v>
      </c>
      <c r="AJ529" s="11">
        <f t="shared" si="7"/>
        <v>0.00008833204829</v>
      </c>
      <c r="AK529" s="11">
        <f t="shared" si="8"/>
        <v>0</v>
      </c>
      <c r="AL529" s="11">
        <f t="shared" si="9"/>
        <v>-3.742275967</v>
      </c>
      <c r="AM529" s="13">
        <f t="shared" si="10"/>
        <v>0.5</v>
      </c>
      <c r="AN529" s="14">
        <f t="shared" si="11"/>
        <v>0.1565215338</v>
      </c>
      <c r="AO529" s="14">
        <f t="shared" si="12"/>
        <v>6629</v>
      </c>
      <c r="AP529" s="15">
        <f t="shared" si="13"/>
        <v>6629</v>
      </c>
      <c r="AQ529" s="16">
        <f t="shared" si="14"/>
        <v>42352</v>
      </c>
      <c r="AR529" s="11" t="str">
        <f t="shared" si="15"/>
        <v/>
      </c>
    </row>
    <row r="530">
      <c r="A530" s="1" t="s">
        <v>44</v>
      </c>
      <c r="B530" s="1" t="s">
        <v>748</v>
      </c>
      <c r="C530" s="1">
        <v>1.24170767729247E14</v>
      </c>
      <c r="D530" s="1" t="s">
        <v>46</v>
      </c>
      <c r="E530" s="1" t="s">
        <v>47</v>
      </c>
      <c r="F530" s="1" t="s">
        <v>749</v>
      </c>
      <c r="G530" s="1">
        <v>43560.0</v>
      </c>
      <c r="H530" s="1">
        <v>43804.0</v>
      </c>
      <c r="I530" s="1">
        <v>3.0</v>
      </c>
      <c r="J530" s="1" t="s">
        <v>49</v>
      </c>
      <c r="K530" s="1">
        <v>201946.0</v>
      </c>
      <c r="L530" s="2">
        <v>43780.0</v>
      </c>
      <c r="M530" s="2">
        <v>43786.0</v>
      </c>
      <c r="N530" s="2">
        <v>43780.0</v>
      </c>
      <c r="O530" s="2">
        <v>43786.0</v>
      </c>
      <c r="P530" s="1">
        <v>1.0</v>
      </c>
      <c r="R530" s="10">
        <f t="shared" si="1"/>
        <v>0</v>
      </c>
      <c r="S530" s="11">
        <f t="shared" si="2"/>
        <v>0</v>
      </c>
      <c r="W530" s="1">
        <v>65184.0</v>
      </c>
      <c r="X530" s="1">
        <v>486.65</v>
      </c>
      <c r="Y530" s="1">
        <v>64.0</v>
      </c>
      <c r="Z530" s="1">
        <v>4403.79</v>
      </c>
      <c r="AA530" s="1">
        <v>64.0</v>
      </c>
      <c r="AB530" s="1">
        <v>0.0</v>
      </c>
      <c r="AC530" s="1">
        <v>4403.79</v>
      </c>
      <c r="AD530" s="1">
        <v>0.0</v>
      </c>
      <c r="AE530" s="1" t="s">
        <v>50</v>
      </c>
      <c r="AF530" s="11">
        <f t="shared" si="3"/>
        <v>0.0009818360334</v>
      </c>
      <c r="AG530" s="11">
        <f t="shared" si="4"/>
        <v>0</v>
      </c>
      <c r="AH530" s="10">
        <f t="shared" si="5"/>
        <v>0</v>
      </c>
      <c r="AI530" s="12">
        <f t="shared" si="6"/>
        <v>1</v>
      </c>
      <c r="AJ530" s="11">
        <f t="shared" si="7"/>
        <v>0.0001226692393</v>
      </c>
      <c r="AK530" s="11">
        <f t="shared" si="8"/>
        <v>0</v>
      </c>
      <c r="AL530" s="11">
        <f t="shared" si="9"/>
        <v>-8.003930239</v>
      </c>
      <c r="AM530" s="13">
        <f t="shared" si="10"/>
        <v>0.5</v>
      </c>
      <c r="AN530" s="14">
        <f t="shared" si="11"/>
        <v>0</v>
      </c>
      <c r="AO530" s="14">
        <f t="shared" si="12"/>
        <v>0</v>
      </c>
      <c r="AP530" s="15">
        <f t="shared" si="13"/>
        <v>0</v>
      </c>
      <c r="AQ530" s="16">
        <f t="shared" si="14"/>
        <v>65184</v>
      </c>
      <c r="AR530" s="11" t="str">
        <f t="shared" si="15"/>
        <v/>
      </c>
    </row>
    <row r="531">
      <c r="A531" s="1" t="s">
        <v>44</v>
      </c>
      <c r="B531" s="1" t="s">
        <v>750</v>
      </c>
      <c r="C531" s="1">
        <v>1.24170767729247E14</v>
      </c>
      <c r="D531" s="1" t="s">
        <v>46</v>
      </c>
      <c r="E531" s="1" t="s">
        <v>47</v>
      </c>
      <c r="F531" s="1" t="s">
        <v>660</v>
      </c>
      <c r="G531" s="1">
        <v>43560.0</v>
      </c>
      <c r="H531" s="1">
        <v>43804.0</v>
      </c>
      <c r="I531" s="1">
        <v>3.0</v>
      </c>
      <c r="J531" s="1" t="s">
        <v>49</v>
      </c>
      <c r="K531" s="1">
        <v>201946.0</v>
      </c>
      <c r="L531" s="2">
        <v>43780.0</v>
      </c>
      <c r="M531" s="2">
        <v>43786.0</v>
      </c>
      <c r="N531" s="2">
        <v>43780.0</v>
      </c>
      <c r="O531" s="2">
        <v>43786.0</v>
      </c>
      <c r="P531" s="1">
        <v>1.0</v>
      </c>
      <c r="Q531" s="1">
        <v>241.0</v>
      </c>
      <c r="R531" s="10">
        <f t="shared" si="1"/>
        <v>0.1117810761</v>
      </c>
      <c r="S531" s="11">
        <f t="shared" si="2"/>
        <v>1.341372913</v>
      </c>
      <c r="T531" s="1">
        <v>1.07</v>
      </c>
      <c r="U531" s="1">
        <v>1.0</v>
      </c>
      <c r="V531" s="1">
        <v>135.0</v>
      </c>
      <c r="W531" s="1">
        <v>2156.0</v>
      </c>
      <c r="X531" s="1">
        <v>104.79</v>
      </c>
      <c r="Y531" s="1">
        <v>12.0</v>
      </c>
      <c r="Z531" s="1">
        <v>619.46</v>
      </c>
      <c r="AA531" s="1">
        <v>12.0</v>
      </c>
      <c r="AB531" s="1">
        <v>3.053941908708</v>
      </c>
      <c r="AC531" s="1">
        <v>619.46</v>
      </c>
      <c r="AD531" s="1">
        <v>157.649571230688</v>
      </c>
      <c r="AE531" s="1" t="s">
        <v>50</v>
      </c>
      <c r="AF531" s="11">
        <f t="shared" si="3"/>
        <v>0.005565862709</v>
      </c>
      <c r="AG531" s="11">
        <f t="shared" si="4"/>
        <v>0.004149377593</v>
      </c>
      <c r="AH531" s="10">
        <f t="shared" si="5"/>
        <v>8.946058091</v>
      </c>
      <c r="AI531" s="12">
        <f t="shared" si="6"/>
        <v>0.2544951591</v>
      </c>
      <c r="AJ531" s="11">
        <f t="shared" si="7"/>
        <v>0.001602248519</v>
      </c>
      <c r="AK531" s="11">
        <f t="shared" si="8"/>
        <v>0.004140759977</v>
      </c>
      <c r="AL531" s="11">
        <f t="shared" si="9"/>
        <v>-0.3190322775</v>
      </c>
      <c r="AM531" s="13">
        <f t="shared" si="10"/>
        <v>0.3748510184</v>
      </c>
      <c r="AN531" s="14">
        <f t="shared" si="11"/>
        <v>0.8450649351</v>
      </c>
      <c r="AO531" s="14">
        <f t="shared" si="12"/>
        <v>1821.96</v>
      </c>
      <c r="AP531" s="15">
        <f t="shared" si="13"/>
        <v>463.68</v>
      </c>
      <c r="AQ531" s="16">
        <f t="shared" si="14"/>
        <v>548.6915629</v>
      </c>
      <c r="AR531" s="11" t="str">
        <f t="shared" si="15"/>
        <v/>
      </c>
    </row>
    <row r="532">
      <c r="A532" s="1" t="s">
        <v>44</v>
      </c>
      <c r="B532" s="1" t="s">
        <v>751</v>
      </c>
      <c r="C532" s="1">
        <v>1.24170767729247E14</v>
      </c>
      <c r="D532" s="1" t="s">
        <v>46</v>
      </c>
      <c r="E532" s="1" t="s">
        <v>47</v>
      </c>
      <c r="F532" s="1" t="s">
        <v>642</v>
      </c>
      <c r="G532" s="1">
        <v>43560.0</v>
      </c>
      <c r="H532" s="1">
        <v>43804.0</v>
      </c>
      <c r="I532" s="1">
        <v>3.0</v>
      </c>
      <c r="J532" s="1" t="s">
        <v>49</v>
      </c>
      <c r="K532" s="1">
        <v>201946.0</v>
      </c>
      <c r="L532" s="2">
        <v>43780.0</v>
      </c>
      <c r="M532" s="2">
        <v>43786.0</v>
      </c>
      <c r="N532" s="2">
        <v>43780.0</v>
      </c>
      <c r="O532" s="2">
        <v>43786.0</v>
      </c>
      <c r="P532" s="1">
        <v>1.0</v>
      </c>
      <c r="Q532" s="1">
        <v>26896.0</v>
      </c>
      <c r="R532" s="10">
        <f t="shared" si="1"/>
        <v>0.02530409413</v>
      </c>
      <c r="S532" s="11">
        <f t="shared" si="2"/>
        <v>15.89097112</v>
      </c>
      <c r="T532" s="1">
        <v>50.1149999999999</v>
      </c>
      <c r="U532" s="1">
        <v>3.5</v>
      </c>
      <c r="V532" s="1">
        <v>79.975</v>
      </c>
      <c r="W532" s="1">
        <v>1062911.0</v>
      </c>
      <c r="X532" s="1">
        <v>6494.11</v>
      </c>
      <c r="Y532" s="1">
        <v>628.0</v>
      </c>
      <c r="Z532" s="1">
        <v>38624.98</v>
      </c>
      <c r="AA532" s="1">
        <v>628.0</v>
      </c>
      <c r="AB532" s="1">
        <v>489.682462076552</v>
      </c>
      <c r="AC532" s="1">
        <v>38624.98</v>
      </c>
      <c r="AD532" s="1">
        <v>30117.7950701553</v>
      </c>
      <c r="AE532" s="1" t="s">
        <v>50</v>
      </c>
      <c r="AF532" s="11">
        <f t="shared" si="3"/>
        <v>0.0005908302765</v>
      </c>
      <c r="AG532" s="11">
        <f t="shared" si="4"/>
        <v>0.0001301308745</v>
      </c>
      <c r="AH532" s="10">
        <f t="shared" si="5"/>
        <v>138.3175379</v>
      </c>
      <c r="AI532" s="12">
        <f t="shared" si="6"/>
        <v>0.7797491434</v>
      </c>
      <c r="AJ532" s="11">
        <f t="shared" si="7"/>
        <v>0.00002356972879</v>
      </c>
      <c r="AK532" s="11">
        <f t="shared" si="8"/>
        <v>0.00006955335229</v>
      </c>
      <c r="AL532" s="11">
        <f t="shared" si="9"/>
        <v>-6.27327532</v>
      </c>
      <c r="AM532" s="13">
        <f t="shared" si="10"/>
        <v>0.0000000001767661573</v>
      </c>
      <c r="AN532" s="14">
        <f t="shared" si="11"/>
        <v>15.89097112</v>
      </c>
      <c r="AO532" s="14">
        <f t="shared" si="12"/>
        <v>16890688</v>
      </c>
      <c r="AP532" s="15">
        <f t="shared" si="13"/>
        <v>13170499.5</v>
      </c>
      <c r="AQ532" s="16">
        <f t="shared" si="14"/>
        <v>828803.9418</v>
      </c>
      <c r="AR532" s="11">
        <f t="shared" si="15"/>
        <v>1</v>
      </c>
    </row>
    <row r="533">
      <c r="A533" s="1" t="s">
        <v>44</v>
      </c>
      <c r="B533" s="1" t="s">
        <v>752</v>
      </c>
      <c r="C533" s="1">
        <v>1.24170767729247E14</v>
      </c>
      <c r="D533" s="1" t="s">
        <v>46</v>
      </c>
      <c r="E533" s="1" t="s">
        <v>47</v>
      </c>
      <c r="F533" s="1" t="s">
        <v>682</v>
      </c>
      <c r="G533" s="1">
        <v>43560.0</v>
      </c>
      <c r="H533" s="1">
        <v>43804.0</v>
      </c>
      <c r="I533" s="1">
        <v>3.0</v>
      </c>
      <c r="J533" s="1" t="s">
        <v>49</v>
      </c>
      <c r="K533" s="1">
        <v>201946.0</v>
      </c>
      <c r="L533" s="2">
        <v>43780.0</v>
      </c>
      <c r="M533" s="2">
        <v>43786.0</v>
      </c>
      <c r="N533" s="2">
        <v>43780.0</v>
      </c>
      <c r="O533" s="2">
        <v>43786.0</v>
      </c>
      <c r="P533" s="1">
        <v>1.0</v>
      </c>
      <c r="Q533" s="1">
        <v>109.0</v>
      </c>
      <c r="R533" s="10">
        <f t="shared" si="1"/>
        <v>0.06846733668</v>
      </c>
      <c r="S533" s="11">
        <f t="shared" si="2"/>
        <v>0.6162060302</v>
      </c>
      <c r="T533" s="1">
        <v>0.37</v>
      </c>
      <c r="U533" s="1">
        <v>0.0</v>
      </c>
      <c r="V533" s="1">
        <v>0.0</v>
      </c>
      <c r="W533" s="1">
        <v>1592.0</v>
      </c>
      <c r="X533" s="1">
        <v>67.84</v>
      </c>
      <c r="Y533" s="1">
        <v>9.0</v>
      </c>
      <c r="Z533" s="1">
        <v>437.56</v>
      </c>
      <c r="AA533" s="1">
        <v>9.0</v>
      </c>
      <c r="AB533" s="1">
        <v>9.0</v>
      </c>
      <c r="AC533" s="1">
        <v>437.56</v>
      </c>
      <c r="AD533" s="1">
        <v>437.56</v>
      </c>
      <c r="AE533" s="1" t="s">
        <v>50</v>
      </c>
      <c r="AF533" s="11">
        <f t="shared" si="3"/>
        <v>0.005653266332</v>
      </c>
      <c r="AG533" s="11">
        <f t="shared" si="4"/>
        <v>0</v>
      </c>
      <c r="AH533" s="10">
        <f t="shared" si="5"/>
        <v>0</v>
      </c>
      <c r="AI533" s="12">
        <f t="shared" si="6"/>
        <v>1</v>
      </c>
      <c r="AJ533" s="11">
        <f t="shared" si="7"/>
        <v>0.001879087991</v>
      </c>
      <c r="AK533" s="11">
        <f t="shared" si="8"/>
        <v>0</v>
      </c>
      <c r="AL533" s="11">
        <f t="shared" si="9"/>
        <v>-3.008516024</v>
      </c>
      <c r="AM533" s="13">
        <f t="shared" si="10"/>
        <v>0.5</v>
      </c>
      <c r="AN533" s="14">
        <f t="shared" si="11"/>
        <v>0.3081030151</v>
      </c>
      <c r="AO533" s="14">
        <f t="shared" si="12"/>
        <v>490.5</v>
      </c>
      <c r="AP533" s="15">
        <f t="shared" si="13"/>
        <v>490.5</v>
      </c>
      <c r="AQ533" s="16">
        <f t="shared" si="14"/>
        <v>1592</v>
      </c>
      <c r="AR533" s="11" t="str">
        <f t="shared" si="15"/>
        <v/>
      </c>
    </row>
    <row r="534">
      <c r="A534" s="1" t="s">
        <v>44</v>
      </c>
      <c r="B534" s="1" t="s">
        <v>753</v>
      </c>
      <c r="C534" s="1">
        <v>1.24170767729247E14</v>
      </c>
      <c r="D534" s="1" t="s">
        <v>46</v>
      </c>
      <c r="E534" s="1" t="s">
        <v>47</v>
      </c>
      <c r="F534" s="1" t="s">
        <v>754</v>
      </c>
      <c r="G534" s="1">
        <v>43560.0</v>
      </c>
      <c r="H534" s="1">
        <v>43804.0</v>
      </c>
      <c r="I534" s="1">
        <v>3.0</v>
      </c>
      <c r="J534" s="1" t="s">
        <v>49</v>
      </c>
      <c r="K534" s="1">
        <v>201946.0</v>
      </c>
      <c r="L534" s="2">
        <v>43780.0</v>
      </c>
      <c r="M534" s="2">
        <v>43786.0</v>
      </c>
      <c r="N534" s="2">
        <v>43780.0</v>
      </c>
      <c r="O534" s="2">
        <v>43786.0</v>
      </c>
      <c r="P534" s="1">
        <v>1.0</v>
      </c>
      <c r="Q534" s="1">
        <v>1882.0</v>
      </c>
      <c r="R534" s="10">
        <f t="shared" si="1"/>
        <v>0.3840032646</v>
      </c>
      <c r="S534" s="11">
        <f t="shared" si="2"/>
        <v>1</v>
      </c>
      <c r="T534" s="1">
        <v>0.265</v>
      </c>
      <c r="U534" s="1">
        <v>0.5</v>
      </c>
      <c r="V534" s="1">
        <v>14.02</v>
      </c>
      <c r="W534" s="1">
        <v>4901.0</v>
      </c>
      <c r="X534" s="1">
        <v>28.25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1">
        <v>0.0</v>
      </c>
      <c r="AE534" s="1" t="s">
        <v>50</v>
      </c>
      <c r="AF534" s="11">
        <f t="shared" si="3"/>
        <v>0</v>
      </c>
      <c r="AG534" s="11">
        <f t="shared" si="4"/>
        <v>0.000265674814</v>
      </c>
      <c r="AH534" s="10">
        <f t="shared" si="5"/>
        <v>1.302072264</v>
      </c>
      <c r="AI534" s="12">
        <f t="shared" si="6"/>
        <v>-1</v>
      </c>
      <c r="AJ534" s="11">
        <f t="shared" si="7"/>
        <v>0</v>
      </c>
      <c r="AK534" s="11">
        <f t="shared" si="8"/>
        <v>0.0003756710121</v>
      </c>
      <c r="AL534" s="11">
        <f t="shared" si="9"/>
        <v>0.7072007301</v>
      </c>
      <c r="AM534" s="13">
        <f t="shared" si="10"/>
        <v>0.5</v>
      </c>
      <c r="AN534" s="14">
        <f t="shared" si="11"/>
        <v>0.5</v>
      </c>
      <c r="AO534" s="14">
        <f t="shared" si="12"/>
        <v>2450.5</v>
      </c>
      <c r="AP534" s="15">
        <f t="shared" si="13"/>
        <v>-2450.5</v>
      </c>
      <c r="AQ534" s="16">
        <f t="shared" si="14"/>
        <v>-4901</v>
      </c>
      <c r="AR534" s="11" t="str">
        <f t="shared" si="15"/>
        <v/>
      </c>
    </row>
    <row r="535">
      <c r="A535" s="1" t="s">
        <v>44</v>
      </c>
      <c r="B535" s="1" t="s">
        <v>755</v>
      </c>
      <c r="C535" s="1">
        <v>1.24170767729247E14</v>
      </c>
      <c r="D535" s="1" t="s">
        <v>46</v>
      </c>
      <c r="E535" s="1" t="s">
        <v>47</v>
      </c>
      <c r="F535" s="1" t="s">
        <v>756</v>
      </c>
      <c r="G535" s="1">
        <v>43560.0</v>
      </c>
      <c r="H535" s="1">
        <v>43804.0</v>
      </c>
      <c r="I535" s="1">
        <v>3.0</v>
      </c>
      <c r="J535" s="1" t="s">
        <v>49</v>
      </c>
      <c r="K535" s="1">
        <v>201946.0</v>
      </c>
      <c r="L535" s="2">
        <v>43780.0</v>
      </c>
      <c r="M535" s="2">
        <v>43786.0</v>
      </c>
      <c r="N535" s="2">
        <v>43780.0</v>
      </c>
      <c r="O535" s="2">
        <v>43786.0</v>
      </c>
      <c r="P535" s="1">
        <v>1.0</v>
      </c>
      <c r="Q535" s="1">
        <v>398.0</v>
      </c>
      <c r="R535" s="10">
        <f t="shared" si="1"/>
        <v>0.1418389166</v>
      </c>
      <c r="S535" s="11">
        <f t="shared" si="2"/>
        <v>1</v>
      </c>
      <c r="T535" s="1">
        <v>0.08</v>
      </c>
      <c r="U535" s="1">
        <v>0.0</v>
      </c>
      <c r="V535" s="1">
        <v>0.0</v>
      </c>
      <c r="W535" s="1">
        <v>2806.0</v>
      </c>
      <c r="X535" s="1">
        <v>177.48</v>
      </c>
      <c r="Y535" s="1">
        <v>0.0</v>
      </c>
      <c r="Z535" s="1">
        <v>0.0</v>
      </c>
      <c r="AA535" s="1">
        <v>0.0</v>
      </c>
      <c r="AB535" s="1">
        <v>0.0</v>
      </c>
      <c r="AC535" s="1">
        <v>0.0</v>
      </c>
      <c r="AD535" s="1">
        <v>0.0</v>
      </c>
      <c r="AE535" s="1" t="s">
        <v>50</v>
      </c>
      <c r="AF535" s="11">
        <f t="shared" si="3"/>
        <v>0</v>
      </c>
      <c r="AG535" s="11">
        <f t="shared" si="4"/>
        <v>0</v>
      </c>
      <c r="AH535" s="10">
        <f t="shared" si="5"/>
        <v>0</v>
      </c>
      <c r="AI535" s="12">
        <f t="shared" si="6"/>
        <v>0</v>
      </c>
      <c r="AJ535" s="11">
        <f t="shared" si="7"/>
        <v>0</v>
      </c>
      <c r="AK535" s="11">
        <f t="shared" si="8"/>
        <v>0</v>
      </c>
      <c r="AL535" s="11" t="str">
        <f t="shared" si="9"/>
        <v>#DIV/0!</v>
      </c>
      <c r="AM535" s="13">
        <f t="shared" si="10"/>
        <v>0.5</v>
      </c>
      <c r="AN535" s="14">
        <f t="shared" si="11"/>
        <v>0.5</v>
      </c>
      <c r="AO535" s="14">
        <f t="shared" si="12"/>
        <v>1403</v>
      </c>
      <c r="AP535" s="15">
        <f t="shared" si="13"/>
        <v>0</v>
      </c>
      <c r="AQ535" s="16">
        <f t="shared" si="14"/>
        <v>0</v>
      </c>
      <c r="AR535" s="11" t="str">
        <f t="shared" si="15"/>
        <v/>
      </c>
    </row>
    <row r="536">
      <c r="A536" s="1" t="s">
        <v>44</v>
      </c>
      <c r="B536" s="1" t="s">
        <v>757</v>
      </c>
      <c r="C536" s="1">
        <v>1.24170767729247E14</v>
      </c>
      <c r="D536" s="1" t="s">
        <v>46</v>
      </c>
      <c r="E536" s="1" t="s">
        <v>47</v>
      </c>
      <c r="F536" s="1" t="s">
        <v>758</v>
      </c>
      <c r="G536" s="1">
        <v>43560.0</v>
      </c>
      <c r="H536" s="1">
        <v>43804.0</v>
      </c>
      <c r="I536" s="1">
        <v>3.0</v>
      </c>
      <c r="J536" s="1" t="s">
        <v>49</v>
      </c>
      <c r="K536" s="1">
        <v>201946.0</v>
      </c>
      <c r="L536" s="2">
        <v>43780.0</v>
      </c>
      <c r="M536" s="2">
        <v>43786.0</v>
      </c>
      <c r="N536" s="2">
        <v>43780.0</v>
      </c>
      <c r="O536" s="2">
        <v>43786.0</v>
      </c>
      <c r="P536" s="1">
        <v>1.0</v>
      </c>
      <c r="Q536" s="1">
        <v>31492.0</v>
      </c>
      <c r="R536" s="10">
        <f t="shared" si="1"/>
        <v>31492</v>
      </c>
      <c r="S536" s="11">
        <f t="shared" si="2"/>
        <v>1</v>
      </c>
      <c r="T536" s="1">
        <v>4.99</v>
      </c>
      <c r="U536" s="1">
        <v>1.6</v>
      </c>
      <c r="V536" s="1">
        <v>69.142</v>
      </c>
      <c r="W536" s="1">
        <v>1.0</v>
      </c>
      <c r="X536" s="1">
        <v>0.02</v>
      </c>
      <c r="Y536" s="1">
        <v>0.0</v>
      </c>
      <c r="Z536" s="1">
        <v>0.0</v>
      </c>
      <c r="AA536" s="1">
        <v>0.0</v>
      </c>
      <c r="AB536" s="1">
        <v>0.0</v>
      </c>
      <c r="AC536" s="1">
        <v>0.0</v>
      </c>
      <c r="AD536" s="1">
        <v>0.0</v>
      </c>
      <c r="AE536" s="1" t="s">
        <v>50</v>
      </c>
      <c r="AF536" s="11">
        <f t="shared" si="3"/>
        <v>0</v>
      </c>
      <c r="AG536" s="11">
        <f t="shared" si="4"/>
        <v>0.00005080655405</v>
      </c>
      <c r="AH536" s="10">
        <f t="shared" si="5"/>
        <v>0.00005080655405</v>
      </c>
      <c r="AI536" s="12">
        <f t="shared" si="6"/>
        <v>-1</v>
      </c>
      <c r="AJ536" s="11">
        <f t="shared" si="7"/>
        <v>0</v>
      </c>
      <c r="AK536" s="11">
        <f t="shared" si="8"/>
        <v>0.00004016508735</v>
      </c>
      <c r="AL536" s="11">
        <f t="shared" si="9"/>
        <v>1.264943198</v>
      </c>
      <c r="AM536" s="13">
        <f t="shared" si="10"/>
        <v>0.5</v>
      </c>
      <c r="AN536" s="14">
        <f t="shared" si="11"/>
        <v>0.5</v>
      </c>
      <c r="AO536" s="14">
        <f t="shared" si="12"/>
        <v>0.5</v>
      </c>
      <c r="AP536" s="15">
        <f t="shared" si="13"/>
        <v>-0.5</v>
      </c>
      <c r="AQ536" s="16">
        <f t="shared" si="14"/>
        <v>-1</v>
      </c>
      <c r="AR536" s="11" t="str">
        <f t="shared" si="15"/>
        <v/>
      </c>
    </row>
    <row r="537">
      <c r="A537" s="1" t="s">
        <v>75</v>
      </c>
      <c r="B537" s="1" t="s">
        <v>759</v>
      </c>
      <c r="C537" s="1">
        <v>1.24170767729247E14</v>
      </c>
      <c r="D537" s="1" t="s">
        <v>46</v>
      </c>
      <c r="E537" s="1" t="s">
        <v>77</v>
      </c>
      <c r="G537" s="1">
        <v>43560.0</v>
      </c>
      <c r="H537" s="1">
        <v>43804.0</v>
      </c>
      <c r="I537" s="1">
        <v>3.0</v>
      </c>
      <c r="J537" s="1" t="s">
        <v>49</v>
      </c>
      <c r="K537" s="1">
        <v>201946.0</v>
      </c>
      <c r="L537" s="2">
        <v>43780.0</v>
      </c>
      <c r="M537" s="2">
        <v>43786.0</v>
      </c>
      <c r="N537" s="2">
        <v>43780.0</v>
      </c>
      <c r="O537" s="2">
        <v>43786.0</v>
      </c>
      <c r="P537" s="1">
        <v>1.0</v>
      </c>
      <c r="Q537" s="1">
        <v>235904.0</v>
      </c>
      <c r="R537" s="10">
        <f t="shared" si="1"/>
        <v>0.0682997134</v>
      </c>
      <c r="S537" s="11">
        <f t="shared" si="2"/>
        <v>267.1201791</v>
      </c>
      <c r="T537" s="1">
        <v>307.039999999999</v>
      </c>
      <c r="U537" s="1">
        <v>52.0</v>
      </c>
      <c r="V537" s="1">
        <v>3359.2</v>
      </c>
      <c r="W537" s="1">
        <v>3453953.0</v>
      </c>
      <c r="X537" s="1">
        <v>59114.2</v>
      </c>
      <c r="Y537" s="1">
        <v>3911.0</v>
      </c>
      <c r="Z537" s="1">
        <v>269762.07</v>
      </c>
      <c r="AA537" s="1">
        <v>3911.0</v>
      </c>
      <c r="AB537" s="1">
        <v>3149.64980669769</v>
      </c>
      <c r="AC537" s="1">
        <v>269762.07</v>
      </c>
      <c r="AD537" s="1">
        <v>217247.775921726</v>
      </c>
      <c r="AE537" s="1" t="s">
        <v>50</v>
      </c>
      <c r="AF537" s="11">
        <f t="shared" si="3"/>
        <v>0.001132325773</v>
      </c>
      <c r="AG537" s="11">
        <f t="shared" si="4"/>
        <v>0.0002204286489</v>
      </c>
      <c r="AH537" s="10">
        <f t="shared" si="5"/>
        <v>761.3501933</v>
      </c>
      <c r="AI537" s="12">
        <f t="shared" si="6"/>
        <v>0.8053310679</v>
      </c>
      <c r="AJ537" s="11">
        <f t="shared" si="7"/>
        <v>0.00001809595317</v>
      </c>
      <c r="AK537" s="11">
        <f t="shared" si="8"/>
        <v>0.00003056458449</v>
      </c>
      <c r="AL537" s="11">
        <f t="shared" si="9"/>
        <v>-25.6729122</v>
      </c>
      <c r="AM537" s="13">
        <f t="shared" si="10"/>
        <v>0</v>
      </c>
      <c r="AN537" s="14">
        <f t="shared" si="11"/>
        <v>267.1201791</v>
      </c>
      <c r="AO537" s="14">
        <f t="shared" si="12"/>
        <v>922620544</v>
      </c>
      <c r="AP537" s="15">
        <f t="shared" si="13"/>
        <v>743014988</v>
      </c>
      <c r="AQ537" s="16">
        <f t="shared" si="14"/>
        <v>2781575.658</v>
      </c>
      <c r="AR537" s="11">
        <f t="shared" si="15"/>
        <v>1</v>
      </c>
    </row>
    <row r="538">
      <c r="A538" s="1" t="s">
        <v>53</v>
      </c>
      <c r="B538" s="1" t="s">
        <v>760</v>
      </c>
      <c r="C538" s="1">
        <v>1.24170767729247E14</v>
      </c>
      <c r="D538" s="1" t="s">
        <v>46</v>
      </c>
      <c r="E538" s="1" t="s">
        <v>55</v>
      </c>
      <c r="F538" s="1" t="s">
        <v>646</v>
      </c>
      <c r="G538" s="1">
        <v>43560.0</v>
      </c>
      <c r="H538" s="1">
        <v>43804.0</v>
      </c>
      <c r="I538" s="1">
        <v>3.0</v>
      </c>
      <c r="J538" s="1" t="s">
        <v>49</v>
      </c>
      <c r="K538" s="1">
        <v>201946.0</v>
      </c>
      <c r="L538" s="2">
        <v>43780.0</v>
      </c>
      <c r="M538" s="2">
        <v>43786.0</v>
      </c>
      <c r="N538" s="2">
        <v>43780.0</v>
      </c>
      <c r="O538" s="2">
        <v>43786.0</v>
      </c>
      <c r="P538" s="1">
        <v>1.0</v>
      </c>
      <c r="Q538" s="1">
        <v>11036.0</v>
      </c>
      <c r="R538" s="10">
        <f t="shared" si="1"/>
        <v>0.1119724026</v>
      </c>
      <c r="S538" s="11">
        <f t="shared" si="2"/>
        <v>10.30146104</v>
      </c>
      <c r="T538" s="1">
        <v>14.61</v>
      </c>
      <c r="U538" s="1">
        <v>2.0</v>
      </c>
      <c r="V538" s="1">
        <v>147.07</v>
      </c>
      <c r="W538" s="1">
        <v>98560.0</v>
      </c>
      <c r="X538" s="1">
        <v>1400.08</v>
      </c>
      <c r="Y538" s="1">
        <v>92.0</v>
      </c>
      <c r="Z538" s="1">
        <v>4978.99</v>
      </c>
      <c r="AA538" s="1">
        <v>92.0</v>
      </c>
      <c r="AB538" s="1">
        <v>74.138455962308</v>
      </c>
      <c r="AC538" s="1">
        <v>4978.99</v>
      </c>
      <c r="AD538" s="1">
        <v>4012.33294404099</v>
      </c>
      <c r="AE538" s="1" t="s">
        <v>50</v>
      </c>
      <c r="AF538" s="11">
        <f t="shared" si="3"/>
        <v>0.0009334415584</v>
      </c>
      <c r="AG538" s="11">
        <f t="shared" si="4"/>
        <v>0.0001812250816</v>
      </c>
      <c r="AH538" s="10">
        <f t="shared" si="5"/>
        <v>17.86154404</v>
      </c>
      <c r="AI538" s="12">
        <f t="shared" si="6"/>
        <v>0.8058527822</v>
      </c>
      <c r="AJ538" s="11">
        <f t="shared" si="7"/>
        <v>0.00009727257887</v>
      </c>
      <c r="AK538" s="11">
        <f t="shared" si="8"/>
        <v>0.000128133872</v>
      </c>
      <c r="AL538" s="11">
        <f t="shared" si="9"/>
        <v>-4.67582944</v>
      </c>
      <c r="AM538" s="13">
        <f t="shared" si="10"/>
        <v>0.000001463839329</v>
      </c>
      <c r="AN538" s="14">
        <f t="shared" si="11"/>
        <v>10.30146104</v>
      </c>
      <c r="AO538" s="14">
        <f t="shared" si="12"/>
        <v>1015312</v>
      </c>
      <c r="AP538" s="15">
        <f t="shared" si="13"/>
        <v>818192</v>
      </c>
      <c r="AQ538" s="16">
        <f t="shared" si="14"/>
        <v>79424.85021</v>
      </c>
      <c r="AR538" s="11">
        <f t="shared" si="15"/>
        <v>1</v>
      </c>
    </row>
    <row r="539">
      <c r="A539" s="1" t="s">
        <v>53</v>
      </c>
      <c r="B539" s="1" t="s">
        <v>761</v>
      </c>
      <c r="C539" s="1">
        <v>1.24170767729247E14</v>
      </c>
      <c r="D539" s="1" t="s">
        <v>46</v>
      </c>
      <c r="E539" s="1" t="s">
        <v>55</v>
      </c>
      <c r="F539" s="1" t="s">
        <v>666</v>
      </c>
      <c r="G539" s="1">
        <v>43560.0</v>
      </c>
      <c r="H539" s="1">
        <v>43804.0</v>
      </c>
      <c r="I539" s="1">
        <v>3.0</v>
      </c>
      <c r="J539" s="1" t="s">
        <v>49</v>
      </c>
      <c r="K539" s="1">
        <v>201946.0</v>
      </c>
      <c r="L539" s="2">
        <v>43780.0</v>
      </c>
      <c r="M539" s="2">
        <v>43786.0</v>
      </c>
      <c r="N539" s="2">
        <v>43780.0</v>
      </c>
      <c r="O539" s="2">
        <v>43786.0</v>
      </c>
      <c r="P539" s="1">
        <v>1.0</v>
      </c>
      <c r="Q539" s="1">
        <v>31492.0</v>
      </c>
      <c r="R539" s="10">
        <f t="shared" si="1"/>
        <v>1.423431568</v>
      </c>
      <c r="S539" s="11">
        <f t="shared" si="2"/>
        <v>293.2269029</v>
      </c>
      <c r="T539" s="1">
        <v>24.95</v>
      </c>
      <c r="U539" s="1">
        <v>8.0</v>
      </c>
      <c r="V539" s="1">
        <v>345.709999999999</v>
      </c>
      <c r="W539" s="1">
        <v>22124.0</v>
      </c>
      <c r="X539" s="1">
        <v>7962.31</v>
      </c>
      <c r="Y539" s="1">
        <v>206.0</v>
      </c>
      <c r="Z539" s="1">
        <v>22939.5399999999</v>
      </c>
      <c r="AA539" s="1">
        <v>206.0</v>
      </c>
      <c r="AB539" s="1">
        <v>200.37977899147</v>
      </c>
      <c r="AC539" s="1">
        <v>22939.5399999999</v>
      </c>
      <c r="AD539" s="1">
        <v>22313.6891037183</v>
      </c>
      <c r="AE539" s="1" t="s">
        <v>50</v>
      </c>
      <c r="AF539" s="11">
        <f t="shared" si="3"/>
        <v>0.009311155306</v>
      </c>
      <c r="AG539" s="11">
        <f t="shared" si="4"/>
        <v>0.0002540327702</v>
      </c>
      <c r="AH539" s="10">
        <f t="shared" si="5"/>
        <v>5.620221009</v>
      </c>
      <c r="AI539" s="12">
        <f t="shared" si="6"/>
        <v>0.9727173737</v>
      </c>
      <c r="AJ539" s="11">
        <f t="shared" si="7"/>
        <v>0.0006457116124</v>
      </c>
      <c r="AK539" s="11">
        <f t="shared" si="8"/>
        <v>0.00008980273864</v>
      </c>
      <c r="AL539" s="11">
        <f t="shared" si="9"/>
        <v>-13.89286072</v>
      </c>
      <c r="AM539" s="13">
        <f t="shared" si="10"/>
        <v>0</v>
      </c>
      <c r="AN539" s="14">
        <f t="shared" si="11"/>
        <v>293.2269029</v>
      </c>
      <c r="AO539" s="14">
        <f t="shared" si="12"/>
        <v>6487352</v>
      </c>
      <c r="AP539" s="15">
        <f t="shared" si="13"/>
        <v>6310360</v>
      </c>
      <c r="AQ539" s="16">
        <f t="shared" si="14"/>
        <v>21520.39918</v>
      </c>
      <c r="AR539" s="11">
        <f t="shared" si="15"/>
        <v>1</v>
      </c>
    </row>
    <row r="540">
      <c r="A540" s="1" t="s">
        <v>53</v>
      </c>
      <c r="B540" s="1" t="s">
        <v>762</v>
      </c>
      <c r="C540" s="1">
        <v>1.24170767729247E14</v>
      </c>
      <c r="D540" s="1" t="s">
        <v>46</v>
      </c>
      <c r="E540" s="1" t="s">
        <v>55</v>
      </c>
      <c r="F540" s="1" t="s">
        <v>509</v>
      </c>
      <c r="G540" s="1">
        <v>43560.0</v>
      </c>
      <c r="H540" s="1">
        <v>43804.0</v>
      </c>
      <c r="I540" s="1">
        <v>3.0</v>
      </c>
      <c r="J540" s="1" t="s">
        <v>49</v>
      </c>
      <c r="K540" s="1">
        <v>201946.0</v>
      </c>
      <c r="L540" s="2">
        <v>43780.0</v>
      </c>
      <c r="M540" s="2">
        <v>43786.0</v>
      </c>
      <c r="N540" s="2">
        <v>43780.0</v>
      </c>
      <c r="O540" s="2">
        <v>43786.0</v>
      </c>
      <c r="P540" s="1">
        <v>1.0</v>
      </c>
      <c r="Q540" s="1">
        <v>22880.0</v>
      </c>
      <c r="R540" s="10">
        <f t="shared" si="1"/>
        <v>0.04256981785</v>
      </c>
      <c r="S540" s="11">
        <f t="shared" si="2"/>
        <v>12.38781699</v>
      </c>
      <c r="T540" s="1">
        <v>19.8599999999999</v>
      </c>
      <c r="U540" s="1">
        <v>1.0</v>
      </c>
      <c r="V540" s="1">
        <v>6.26</v>
      </c>
      <c r="W540" s="1">
        <v>537470.0</v>
      </c>
      <c r="X540" s="1">
        <v>7508.35</v>
      </c>
      <c r="Y540" s="1">
        <v>291.0</v>
      </c>
      <c r="Z540" s="1">
        <v>23900.4299999999</v>
      </c>
      <c r="AA540" s="1">
        <v>291.0</v>
      </c>
      <c r="AB540" s="1">
        <v>267.509178321789</v>
      </c>
      <c r="AC540" s="1">
        <v>23900.4299999999</v>
      </c>
      <c r="AD540" s="1">
        <v>21971.0803808846</v>
      </c>
      <c r="AE540" s="1" t="s">
        <v>50</v>
      </c>
      <c r="AF540" s="11">
        <f t="shared" si="3"/>
        <v>0.0005414255679</v>
      </c>
      <c r="AG540" s="11">
        <f t="shared" si="4"/>
        <v>0.00004370629371</v>
      </c>
      <c r="AH540" s="10">
        <f t="shared" si="5"/>
        <v>23.49082168</v>
      </c>
      <c r="AI540" s="12">
        <f t="shared" si="6"/>
        <v>0.9192755269</v>
      </c>
      <c r="AJ540" s="11">
        <f t="shared" si="7"/>
        <v>0.00003173033559</v>
      </c>
      <c r="AK540" s="11">
        <f t="shared" si="8"/>
        <v>0.00004370533858</v>
      </c>
      <c r="AL540" s="11">
        <f t="shared" si="9"/>
        <v>-9.215489679</v>
      </c>
      <c r="AM540" s="13">
        <f t="shared" si="10"/>
        <v>0</v>
      </c>
      <c r="AN540" s="14">
        <f t="shared" si="11"/>
        <v>12.38781699</v>
      </c>
      <c r="AO540" s="14">
        <f t="shared" si="12"/>
        <v>6658080</v>
      </c>
      <c r="AP540" s="15">
        <f t="shared" si="13"/>
        <v>6120610</v>
      </c>
      <c r="AQ540" s="16">
        <f t="shared" si="14"/>
        <v>494083.0174</v>
      </c>
      <c r="AR540" s="11">
        <f t="shared" si="15"/>
        <v>1</v>
      </c>
    </row>
    <row r="541">
      <c r="A541" s="1" t="s">
        <v>44</v>
      </c>
      <c r="B541" s="1" t="s">
        <v>763</v>
      </c>
      <c r="C541" s="1">
        <v>1.24170767729247E14</v>
      </c>
      <c r="D541" s="1" t="s">
        <v>46</v>
      </c>
      <c r="E541" s="1" t="s">
        <v>47</v>
      </c>
      <c r="F541" s="1" t="s">
        <v>764</v>
      </c>
      <c r="G541" s="1">
        <v>43560.0</v>
      </c>
      <c r="H541" s="1">
        <v>43804.0</v>
      </c>
      <c r="I541" s="1">
        <v>3.0</v>
      </c>
      <c r="J541" s="1" t="s">
        <v>49</v>
      </c>
      <c r="K541" s="1">
        <v>201946.0</v>
      </c>
      <c r="L541" s="2">
        <v>43780.0</v>
      </c>
      <c r="M541" s="2">
        <v>43786.0</v>
      </c>
      <c r="N541" s="2">
        <v>43780.0</v>
      </c>
      <c r="O541" s="2">
        <v>43786.0</v>
      </c>
      <c r="P541" s="1">
        <v>1.0</v>
      </c>
      <c r="Q541" s="1">
        <v>13960.0</v>
      </c>
      <c r="R541" s="10">
        <f t="shared" si="1"/>
        <v>0.2775127226</v>
      </c>
      <c r="S541" s="11">
        <f t="shared" si="2"/>
        <v>1</v>
      </c>
      <c r="T541" s="1">
        <v>0.78</v>
      </c>
      <c r="U541" s="1">
        <v>0.0</v>
      </c>
      <c r="V541" s="1">
        <v>0.0</v>
      </c>
      <c r="W541" s="1">
        <v>50304.0</v>
      </c>
      <c r="X541" s="1">
        <v>187.06</v>
      </c>
      <c r="Y541" s="1">
        <v>0.0</v>
      </c>
      <c r="Z541" s="1">
        <v>0.0</v>
      </c>
      <c r="AA541" s="1">
        <v>0.0</v>
      </c>
      <c r="AB541" s="1">
        <v>0.0</v>
      </c>
      <c r="AC541" s="1">
        <v>0.0</v>
      </c>
      <c r="AD541" s="1">
        <v>0.0</v>
      </c>
      <c r="AE541" s="1" t="s">
        <v>50</v>
      </c>
      <c r="AF541" s="11">
        <f t="shared" si="3"/>
        <v>0</v>
      </c>
      <c r="AG541" s="11">
        <f t="shared" si="4"/>
        <v>0</v>
      </c>
      <c r="AH541" s="10">
        <f t="shared" si="5"/>
        <v>0</v>
      </c>
      <c r="AI541" s="12">
        <f t="shared" si="6"/>
        <v>0</v>
      </c>
      <c r="AJ541" s="11">
        <f t="shared" si="7"/>
        <v>0</v>
      </c>
      <c r="AK541" s="11">
        <f t="shared" si="8"/>
        <v>0</v>
      </c>
      <c r="AL541" s="11" t="str">
        <f t="shared" si="9"/>
        <v>#DIV/0!</v>
      </c>
      <c r="AM541" s="13">
        <f t="shared" si="10"/>
        <v>0.5</v>
      </c>
      <c r="AN541" s="14">
        <f t="shared" si="11"/>
        <v>0.5</v>
      </c>
      <c r="AO541" s="14">
        <f t="shared" si="12"/>
        <v>25152</v>
      </c>
      <c r="AP541" s="15">
        <f t="shared" si="13"/>
        <v>0</v>
      </c>
      <c r="AQ541" s="16">
        <f t="shared" si="14"/>
        <v>0</v>
      </c>
      <c r="AR541" s="11" t="str">
        <f t="shared" si="15"/>
        <v/>
      </c>
    </row>
    <row r="542">
      <c r="A542" s="1" t="s">
        <v>44</v>
      </c>
      <c r="B542" s="1" t="s">
        <v>765</v>
      </c>
      <c r="C542" s="1">
        <v>1.24170767729247E14</v>
      </c>
      <c r="D542" s="1" t="s">
        <v>46</v>
      </c>
      <c r="E542" s="1" t="s">
        <v>47</v>
      </c>
      <c r="F542" s="1" t="s">
        <v>766</v>
      </c>
      <c r="G542" s="1">
        <v>43560.0</v>
      </c>
      <c r="H542" s="1">
        <v>43804.0</v>
      </c>
      <c r="I542" s="1">
        <v>3.0</v>
      </c>
      <c r="J542" s="1" t="s">
        <v>49</v>
      </c>
      <c r="K542" s="1">
        <v>201946.0</v>
      </c>
      <c r="L542" s="2">
        <v>43780.0</v>
      </c>
      <c r="M542" s="2">
        <v>43786.0</v>
      </c>
      <c r="N542" s="2">
        <v>43780.0</v>
      </c>
      <c r="O542" s="2">
        <v>43786.0</v>
      </c>
      <c r="P542" s="1">
        <v>1.0</v>
      </c>
      <c r="Q542" s="1">
        <v>22880.0</v>
      </c>
      <c r="R542" s="10">
        <f t="shared" si="1"/>
        <v>0.04972194394</v>
      </c>
      <c r="S542" s="11">
        <f t="shared" si="2"/>
        <v>11.23715933</v>
      </c>
      <c r="T542" s="1">
        <v>3.972</v>
      </c>
      <c r="U542" s="1">
        <v>0.2</v>
      </c>
      <c r="V542" s="1">
        <v>1.252</v>
      </c>
      <c r="W542" s="1">
        <v>460159.0</v>
      </c>
      <c r="X542" s="1">
        <v>6272.73</v>
      </c>
      <c r="Y542" s="1">
        <v>226.0</v>
      </c>
      <c r="Z542" s="1">
        <v>19534.01</v>
      </c>
      <c r="AA542" s="1">
        <v>226.0</v>
      </c>
      <c r="AB542" s="1">
        <v>221.977631118956</v>
      </c>
      <c r="AC542" s="1">
        <v>19534.01</v>
      </c>
      <c r="AD542" s="1">
        <v>19186.3418851946</v>
      </c>
      <c r="AE542" s="1" t="s">
        <v>50</v>
      </c>
      <c r="AF542" s="11">
        <f t="shared" si="3"/>
        <v>0.0004911345861</v>
      </c>
      <c r="AG542" s="11">
        <f t="shared" si="4"/>
        <v>0.000008741258741</v>
      </c>
      <c r="AH542" s="10">
        <f t="shared" si="5"/>
        <v>4.022368881</v>
      </c>
      <c r="AI542" s="12">
        <f t="shared" si="6"/>
        <v>0.9822019076</v>
      </c>
      <c r="AJ542" s="11">
        <f t="shared" si="7"/>
        <v>0.00003266176308</v>
      </c>
      <c r="AK542" s="11">
        <f t="shared" si="8"/>
        <v>0.00001954596333</v>
      </c>
      <c r="AL542" s="11">
        <f t="shared" si="9"/>
        <v>-12.67335966</v>
      </c>
      <c r="AM542" s="13">
        <f t="shared" si="10"/>
        <v>0</v>
      </c>
      <c r="AN542" s="14">
        <f t="shared" si="11"/>
        <v>11.23715933</v>
      </c>
      <c r="AO542" s="14">
        <f t="shared" si="12"/>
        <v>5170880</v>
      </c>
      <c r="AP542" s="15">
        <f t="shared" si="13"/>
        <v>5078848.2</v>
      </c>
      <c r="AQ542" s="16">
        <f t="shared" si="14"/>
        <v>451969.0476</v>
      </c>
      <c r="AR542" s="11">
        <f t="shared" si="15"/>
        <v>1</v>
      </c>
    </row>
    <row r="543">
      <c r="A543" s="1" t="s">
        <v>44</v>
      </c>
      <c r="B543" s="1" t="s">
        <v>767</v>
      </c>
      <c r="C543" s="1">
        <v>1.24170767729247E14</v>
      </c>
      <c r="D543" s="1" t="s">
        <v>46</v>
      </c>
      <c r="E543" s="1" t="s">
        <v>47</v>
      </c>
      <c r="F543" s="1" t="s">
        <v>768</v>
      </c>
      <c r="G543" s="1">
        <v>43560.0</v>
      </c>
      <c r="H543" s="1">
        <v>43804.0</v>
      </c>
      <c r="I543" s="1">
        <v>3.0</v>
      </c>
      <c r="J543" s="1" t="s">
        <v>49</v>
      </c>
      <c r="K543" s="1">
        <v>201946.0</v>
      </c>
      <c r="L543" s="2">
        <v>43780.0</v>
      </c>
      <c r="M543" s="2">
        <v>43786.0</v>
      </c>
      <c r="N543" s="2">
        <v>43780.0</v>
      </c>
      <c r="O543" s="2">
        <v>43786.0</v>
      </c>
      <c r="P543" s="1">
        <v>1.0</v>
      </c>
      <c r="Q543" s="1">
        <v>544.0</v>
      </c>
      <c r="R543" s="10">
        <f t="shared" si="1"/>
        <v>0.05185891325</v>
      </c>
      <c r="S543" s="11">
        <f t="shared" si="2"/>
        <v>6.845376549</v>
      </c>
      <c r="T543" s="1">
        <v>1.7</v>
      </c>
      <c r="U543" s="1">
        <v>3.0</v>
      </c>
      <c r="V543" s="1">
        <v>156.13</v>
      </c>
      <c r="W543" s="1">
        <v>10490.0</v>
      </c>
      <c r="X543" s="1">
        <v>642.54</v>
      </c>
      <c r="Y543" s="1">
        <v>132.0</v>
      </c>
      <c r="Z543" s="1">
        <v>7760.19</v>
      </c>
      <c r="AA543" s="1">
        <v>132.0</v>
      </c>
      <c r="AB543" s="1">
        <v>74.150735294064</v>
      </c>
      <c r="AC543" s="1">
        <v>7760.19</v>
      </c>
      <c r="AD543" s="1">
        <v>4359.2711706185</v>
      </c>
      <c r="AE543" s="1" t="s">
        <v>50</v>
      </c>
      <c r="AF543" s="11">
        <f t="shared" si="3"/>
        <v>0.01258341277</v>
      </c>
      <c r="AG543" s="11">
        <f t="shared" si="4"/>
        <v>0.005514705882</v>
      </c>
      <c r="AH543" s="10">
        <f t="shared" si="5"/>
        <v>57.84926471</v>
      </c>
      <c r="AI543" s="12">
        <f t="shared" si="6"/>
        <v>0.5617479947</v>
      </c>
      <c r="AJ543" s="11">
        <f t="shared" si="7"/>
        <v>0.001088332721</v>
      </c>
      <c r="AK543" s="11">
        <f t="shared" si="8"/>
        <v>0.003175125606</v>
      </c>
      <c r="AL543" s="11">
        <f t="shared" si="9"/>
        <v>-2.105994373</v>
      </c>
      <c r="AM543" s="13">
        <f t="shared" si="10"/>
        <v>0.01760242055</v>
      </c>
      <c r="AN543" s="14">
        <f t="shared" si="11"/>
        <v>6.708469018</v>
      </c>
      <c r="AO543" s="14">
        <f t="shared" si="12"/>
        <v>70371.84</v>
      </c>
      <c r="AP543" s="15">
        <f t="shared" si="13"/>
        <v>39531.24</v>
      </c>
      <c r="AQ543" s="16">
        <f t="shared" si="14"/>
        <v>5892.736464</v>
      </c>
      <c r="AR543" s="11">
        <f t="shared" si="15"/>
        <v>0.98</v>
      </c>
    </row>
    <row r="544">
      <c r="A544" s="1" t="s">
        <v>44</v>
      </c>
      <c r="B544" s="1" t="s">
        <v>769</v>
      </c>
      <c r="C544" s="1">
        <v>1.24170767729247E14</v>
      </c>
      <c r="D544" s="1" t="s">
        <v>46</v>
      </c>
      <c r="E544" s="1" t="s">
        <v>47</v>
      </c>
      <c r="F544" s="1" t="s">
        <v>770</v>
      </c>
      <c r="G544" s="1">
        <v>43560.0</v>
      </c>
      <c r="H544" s="1">
        <v>43804.0</v>
      </c>
      <c r="I544" s="1">
        <v>3.0</v>
      </c>
      <c r="J544" s="1" t="s">
        <v>49</v>
      </c>
      <c r="K544" s="1">
        <v>201946.0</v>
      </c>
      <c r="L544" s="2">
        <v>43780.0</v>
      </c>
      <c r="M544" s="2">
        <v>43786.0</v>
      </c>
      <c r="N544" s="2">
        <v>43780.0</v>
      </c>
      <c r="O544" s="2">
        <v>43786.0</v>
      </c>
      <c r="P544" s="1">
        <v>1.0</v>
      </c>
      <c r="Q544" s="1">
        <v>22880.0</v>
      </c>
      <c r="R544" s="10">
        <f t="shared" si="1"/>
        <v>0.3233145393</v>
      </c>
      <c r="S544" s="11">
        <f t="shared" si="2"/>
        <v>7.759548942</v>
      </c>
      <c r="T544" s="1">
        <v>3.972</v>
      </c>
      <c r="U544" s="1">
        <v>0.2</v>
      </c>
      <c r="V544" s="1">
        <v>1.252</v>
      </c>
      <c r="W544" s="1">
        <v>70767.0</v>
      </c>
      <c r="X544" s="1">
        <v>445.56</v>
      </c>
      <c r="Y544" s="1">
        <v>24.0</v>
      </c>
      <c r="Z544" s="1">
        <v>1644.46</v>
      </c>
      <c r="AA544" s="1">
        <v>24.0</v>
      </c>
      <c r="AB544" s="1">
        <v>23.381407342656</v>
      </c>
      <c r="AC544" s="1">
        <v>1644.46</v>
      </c>
      <c r="AD544" s="1">
        <v>1602.07454661267</v>
      </c>
      <c r="AE544" s="1" t="s">
        <v>50</v>
      </c>
      <c r="AF544" s="11">
        <f t="shared" si="3"/>
        <v>0.0003391411251</v>
      </c>
      <c r="AG544" s="11">
        <f t="shared" si="4"/>
        <v>0.000008741258741</v>
      </c>
      <c r="AH544" s="10">
        <f t="shared" si="5"/>
        <v>0.6185926573</v>
      </c>
      <c r="AI544" s="12">
        <f t="shared" si="6"/>
        <v>0.9742253059</v>
      </c>
      <c r="AJ544" s="11">
        <f t="shared" si="7"/>
        <v>0.00006921515244</v>
      </c>
      <c r="AK544" s="11">
        <f t="shared" si="8"/>
        <v>0.00001954596333</v>
      </c>
      <c r="AL544" s="11">
        <f t="shared" si="9"/>
        <v>-4.593860199</v>
      </c>
      <c r="AM544" s="13">
        <f t="shared" si="10"/>
        <v>0.000002175604696</v>
      </c>
      <c r="AN544" s="14">
        <f t="shared" si="11"/>
        <v>7.759548942</v>
      </c>
      <c r="AO544" s="14">
        <f t="shared" si="12"/>
        <v>549120</v>
      </c>
      <c r="AP544" s="15">
        <f t="shared" si="13"/>
        <v>534966.6</v>
      </c>
      <c r="AQ544" s="16">
        <f t="shared" si="14"/>
        <v>68943.00223</v>
      </c>
      <c r="AR544" s="11">
        <f t="shared" si="15"/>
        <v>1</v>
      </c>
    </row>
    <row r="545">
      <c r="A545" s="1" t="s">
        <v>44</v>
      </c>
      <c r="B545" s="1" t="s">
        <v>771</v>
      </c>
      <c r="C545" s="1">
        <v>1.24170767729247E14</v>
      </c>
      <c r="D545" s="1" t="s">
        <v>46</v>
      </c>
      <c r="E545" s="1" t="s">
        <v>47</v>
      </c>
      <c r="F545" s="1" t="s">
        <v>772</v>
      </c>
      <c r="G545" s="1">
        <v>43560.0</v>
      </c>
      <c r="H545" s="1">
        <v>43804.0</v>
      </c>
      <c r="I545" s="1">
        <v>3.0</v>
      </c>
      <c r="J545" s="1" t="s">
        <v>49</v>
      </c>
      <c r="K545" s="1">
        <v>201946.0</v>
      </c>
      <c r="L545" s="2">
        <v>43780.0</v>
      </c>
      <c r="M545" s="2">
        <v>43786.0</v>
      </c>
      <c r="N545" s="2">
        <v>43780.0</v>
      </c>
      <c r="O545" s="2">
        <v>43786.0</v>
      </c>
      <c r="P545" s="1">
        <v>1.0</v>
      </c>
      <c r="Q545" s="1">
        <v>4259.0</v>
      </c>
      <c r="R545" s="10">
        <f t="shared" si="1"/>
        <v>0.3397415444</v>
      </c>
      <c r="S545" s="11">
        <f t="shared" si="2"/>
        <v>1</v>
      </c>
      <c r="T545" s="1">
        <v>0.23</v>
      </c>
      <c r="U545" s="1">
        <v>0.0</v>
      </c>
      <c r="V545" s="1">
        <v>0.0</v>
      </c>
      <c r="W545" s="1">
        <v>12536.0</v>
      </c>
      <c r="X545" s="1">
        <v>46.87</v>
      </c>
      <c r="Y545" s="1">
        <v>0.0</v>
      </c>
      <c r="Z545" s="1">
        <v>0.0</v>
      </c>
      <c r="AA545" s="1">
        <v>0.0</v>
      </c>
      <c r="AB545" s="1">
        <v>0.0</v>
      </c>
      <c r="AC545" s="1">
        <v>0.0</v>
      </c>
      <c r="AD545" s="1">
        <v>0.0</v>
      </c>
      <c r="AE545" s="1" t="s">
        <v>50</v>
      </c>
      <c r="AF545" s="11">
        <f t="shared" si="3"/>
        <v>0</v>
      </c>
      <c r="AG545" s="11">
        <f t="shared" si="4"/>
        <v>0</v>
      </c>
      <c r="AH545" s="10">
        <f t="shared" si="5"/>
        <v>0</v>
      </c>
      <c r="AI545" s="12">
        <f t="shared" si="6"/>
        <v>0</v>
      </c>
      <c r="AJ545" s="11">
        <f t="shared" si="7"/>
        <v>0</v>
      </c>
      <c r="AK545" s="11">
        <f t="shared" si="8"/>
        <v>0</v>
      </c>
      <c r="AL545" s="11" t="str">
        <f t="shared" si="9"/>
        <v>#DIV/0!</v>
      </c>
      <c r="AM545" s="13">
        <f t="shared" si="10"/>
        <v>0.5</v>
      </c>
      <c r="AN545" s="14">
        <f t="shared" si="11"/>
        <v>0.5</v>
      </c>
      <c r="AO545" s="14">
        <f t="shared" si="12"/>
        <v>6268</v>
      </c>
      <c r="AP545" s="15">
        <f t="shared" si="13"/>
        <v>0</v>
      </c>
      <c r="AQ545" s="16">
        <f t="shared" si="14"/>
        <v>0</v>
      </c>
      <c r="AR545" s="11" t="str">
        <f t="shared" si="15"/>
        <v/>
      </c>
    </row>
    <row r="546">
      <c r="A546" s="1" t="s">
        <v>44</v>
      </c>
      <c r="B546" s="1" t="s">
        <v>773</v>
      </c>
      <c r="C546" s="1">
        <v>1.24170767729247E14</v>
      </c>
      <c r="D546" s="1" t="s">
        <v>46</v>
      </c>
      <c r="E546" s="1" t="s">
        <v>47</v>
      </c>
      <c r="F546" s="1" t="s">
        <v>679</v>
      </c>
      <c r="G546" s="1">
        <v>43560.0</v>
      </c>
      <c r="H546" s="1">
        <v>43804.0</v>
      </c>
      <c r="I546" s="1">
        <v>3.0</v>
      </c>
      <c r="J546" s="1" t="s">
        <v>49</v>
      </c>
      <c r="K546" s="1">
        <v>201946.0</v>
      </c>
      <c r="L546" s="2">
        <v>43780.0</v>
      </c>
      <c r="M546" s="2">
        <v>43786.0</v>
      </c>
      <c r="N546" s="2">
        <v>43780.0</v>
      </c>
      <c r="O546" s="2">
        <v>43786.0</v>
      </c>
      <c r="P546" s="1">
        <v>1.0</v>
      </c>
      <c r="Q546" s="1">
        <v>5194.0</v>
      </c>
      <c r="R546" s="10">
        <f t="shared" si="1"/>
        <v>0.1366842105</v>
      </c>
      <c r="S546" s="11">
        <f t="shared" si="2"/>
        <v>1.913578947</v>
      </c>
      <c r="T546" s="1">
        <v>5.075</v>
      </c>
      <c r="U546" s="1">
        <v>0.0</v>
      </c>
      <c r="V546" s="1">
        <v>0.0</v>
      </c>
      <c r="W546" s="1">
        <v>38000.0</v>
      </c>
      <c r="X546" s="1">
        <v>325.16</v>
      </c>
      <c r="Y546" s="1">
        <v>14.0</v>
      </c>
      <c r="Z546" s="1">
        <v>812.86</v>
      </c>
      <c r="AA546" s="1">
        <v>14.0</v>
      </c>
      <c r="AB546" s="1">
        <v>14.0</v>
      </c>
      <c r="AC546" s="1">
        <v>812.86</v>
      </c>
      <c r="AD546" s="1">
        <v>812.86</v>
      </c>
      <c r="AE546" s="1" t="s">
        <v>50</v>
      </c>
      <c r="AF546" s="11">
        <f t="shared" si="3"/>
        <v>0.0003684210526</v>
      </c>
      <c r="AG546" s="11">
        <f t="shared" si="4"/>
        <v>0</v>
      </c>
      <c r="AH546" s="10">
        <f t="shared" si="5"/>
        <v>0</v>
      </c>
      <c r="AI546" s="12">
        <f t="shared" si="6"/>
        <v>1</v>
      </c>
      <c r="AJ546" s="11">
        <f t="shared" si="7"/>
        <v>0.00009844652817</v>
      </c>
      <c r="AK546" s="11">
        <f t="shared" si="8"/>
        <v>0</v>
      </c>
      <c r="AL546" s="11">
        <f t="shared" si="9"/>
        <v>-3.74234683</v>
      </c>
      <c r="AM546" s="13">
        <f t="shared" si="10"/>
        <v>0.5</v>
      </c>
      <c r="AN546" s="14">
        <f t="shared" si="11"/>
        <v>0.9567894737</v>
      </c>
      <c r="AO546" s="14">
        <f t="shared" si="12"/>
        <v>36358</v>
      </c>
      <c r="AP546" s="15">
        <f t="shared" si="13"/>
        <v>36358</v>
      </c>
      <c r="AQ546" s="16">
        <f t="shared" si="14"/>
        <v>38000</v>
      </c>
      <c r="AR546" s="11" t="str">
        <f t="shared" si="15"/>
        <v/>
      </c>
    </row>
    <row r="547">
      <c r="A547" s="1" t="s">
        <v>44</v>
      </c>
      <c r="B547" s="1" t="s">
        <v>774</v>
      </c>
      <c r="C547" s="1">
        <v>1.24170767729247E14</v>
      </c>
      <c r="D547" s="1" t="s">
        <v>46</v>
      </c>
      <c r="E547" s="1" t="s">
        <v>47</v>
      </c>
      <c r="F547" s="1" t="s">
        <v>775</v>
      </c>
      <c r="G547" s="1">
        <v>43560.0</v>
      </c>
      <c r="H547" s="1">
        <v>43804.0</v>
      </c>
      <c r="I547" s="1">
        <v>3.0</v>
      </c>
      <c r="J547" s="1" t="s">
        <v>49</v>
      </c>
      <c r="K547" s="1">
        <v>201946.0</v>
      </c>
      <c r="L547" s="2">
        <v>43780.0</v>
      </c>
      <c r="M547" s="2">
        <v>43786.0</v>
      </c>
      <c r="N547" s="2">
        <v>43780.0</v>
      </c>
      <c r="O547" s="2">
        <v>43786.0</v>
      </c>
      <c r="P547" s="1">
        <v>1.0</v>
      </c>
      <c r="Q547" s="1">
        <v>3539.0</v>
      </c>
      <c r="R547" s="10">
        <f t="shared" si="1"/>
        <v>0.01175524901</v>
      </c>
      <c r="S547" s="11">
        <f t="shared" si="2"/>
        <v>1.563448118</v>
      </c>
      <c r="T547" s="1">
        <v>3.66</v>
      </c>
      <c r="U547" s="1">
        <v>0.0</v>
      </c>
      <c r="V547" s="1">
        <v>0.0</v>
      </c>
      <c r="W547" s="1">
        <v>301057.0</v>
      </c>
      <c r="X547" s="1">
        <v>2423.57</v>
      </c>
      <c r="Y547" s="1">
        <v>133.0</v>
      </c>
      <c r="Z547" s="1">
        <v>9334.27999999999</v>
      </c>
      <c r="AA547" s="1">
        <v>133.0</v>
      </c>
      <c r="AB547" s="1">
        <v>133.0</v>
      </c>
      <c r="AC547" s="1">
        <v>9334.27999999999</v>
      </c>
      <c r="AD547" s="1">
        <v>9334.27999999999</v>
      </c>
      <c r="AE547" s="1" t="s">
        <v>50</v>
      </c>
      <c r="AF547" s="11">
        <f t="shared" si="3"/>
        <v>0.0004417768064</v>
      </c>
      <c r="AG547" s="11">
        <f t="shared" si="4"/>
        <v>0</v>
      </c>
      <c r="AH547" s="10">
        <f t="shared" si="5"/>
        <v>0</v>
      </c>
      <c r="AI547" s="12">
        <f t="shared" si="6"/>
        <v>1</v>
      </c>
      <c r="AJ547" s="11">
        <f t="shared" si="7"/>
        <v>0.00003829844483</v>
      </c>
      <c r="AK547" s="11">
        <f t="shared" si="8"/>
        <v>0</v>
      </c>
      <c r="AL547" s="11">
        <f t="shared" si="9"/>
        <v>-11.53511085</v>
      </c>
      <c r="AM547" s="13">
        <f t="shared" si="10"/>
        <v>0.5</v>
      </c>
      <c r="AN547" s="14">
        <f t="shared" si="11"/>
        <v>0.7817240589</v>
      </c>
      <c r="AO547" s="14">
        <f t="shared" si="12"/>
        <v>235343.5</v>
      </c>
      <c r="AP547" s="15">
        <f t="shared" si="13"/>
        <v>235343.5</v>
      </c>
      <c r="AQ547" s="16">
        <f t="shared" si="14"/>
        <v>301057</v>
      </c>
      <c r="AR547" s="11" t="str">
        <f t="shared" si="15"/>
        <v/>
      </c>
    </row>
    <row r="548">
      <c r="A548" s="1" t="s">
        <v>44</v>
      </c>
      <c r="B548" s="1" t="s">
        <v>776</v>
      </c>
      <c r="C548" s="1">
        <v>1.24170767729247E14</v>
      </c>
      <c r="D548" s="1" t="s">
        <v>46</v>
      </c>
      <c r="E548" s="1" t="s">
        <v>47</v>
      </c>
      <c r="F548" s="1" t="s">
        <v>777</v>
      </c>
      <c r="G548" s="1">
        <v>43560.0</v>
      </c>
      <c r="H548" s="1">
        <v>43804.0</v>
      </c>
      <c r="I548" s="1">
        <v>3.0</v>
      </c>
      <c r="J548" s="1" t="s">
        <v>49</v>
      </c>
      <c r="K548" s="1">
        <v>201946.0</v>
      </c>
      <c r="L548" s="2">
        <v>43780.0</v>
      </c>
      <c r="M548" s="2">
        <v>43786.0</v>
      </c>
      <c r="N548" s="2">
        <v>43780.0</v>
      </c>
      <c r="O548" s="2">
        <v>43786.0</v>
      </c>
      <c r="P548" s="1">
        <v>1.0</v>
      </c>
      <c r="Q548" s="1">
        <v>1673.0</v>
      </c>
      <c r="R548" s="10">
        <f t="shared" si="1"/>
        <v>0.0502342061</v>
      </c>
      <c r="S548" s="11">
        <f t="shared" si="2"/>
        <v>1.255855153</v>
      </c>
      <c r="T548" s="1">
        <v>2.28</v>
      </c>
      <c r="U548" s="1">
        <v>0.0</v>
      </c>
      <c r="V548" s="1">
        <v>0.0</v>
      </c>
      <c r="W548" s="1">
        <v>33304.0</v>
      </c>
      <c r="X548" s="1">
        <v>416.26</v>
      </c>
      <c r="Y548" s="1">
        <v>25.0</v>
      </c>
      <c r="Z548" s="1">
        <v>1675.08</v>
      </c>
      <c r="AA548" s="1">
        <v>25.0</v>
      </c>
      <c r="AB548" s="1">
        <v>25.0</v>
      </c>
      <c r="AC548" s="1">
        <v>1675.08</v>
      </c>
      <c r="AD548" s="1">
        <v>1675.08</v>
      </c>
      <c r="AE548" s="1" t="s">
        <v>50</v>
      </c>
      <c r="AF548" s="11">
        <f t="shared" si="3"/>
        <v>0.0007506605813</v>
      </c>
      <c r="AG548" s="11">
        <f t="shared" si="4"/>
        <v>0</v>
      </c>
      <c r="AH548" s="10">
        <f t="shared" si="5"/>
        <v>0</v>
      </c>
      <c r="AI548" s="12">
        <f t="shared" si="6"/>
        <v>1</v>
      </c>
      <c r="AJ548" s="11">
        <f t="shared" si="7"/>
        <v>0.0001500757566</v>
      </c>
      <c r="AK548" s="11">
        <f t="shared" si="8"/>
        <v>0</v>
      </c>
      <c r="AL548" s="11">
        <f t="shared" si="9"/>
        <v>-5.001877709</v>
      </c>
      <c r="AM548" s="13">
        <f t="shared" si="10"/>
        <v>0.5</v>
      </c>
      <c r="AN548" s="14">
        <f t="shared" si="11"/>
        <v>0.6279275763</v>
      </c>
      <c r="AO548" s="14">
        <f t="shared" si="12"/>
        <v>20912.5</v>
      </c>
      <c r="AP548" s="15">
        <f t="shared" si="13"/>
        <v>20912.5</v>
      </c>
      <c r="AQ548" s="16">
        <f t="shared" si="14"/>
        <v>33304</v>
      </c>
      <c r="AR548" s="11" t="str">
        <f t="shared" si="15"/>
        <v/>
      </c>
    </row>
    <row r="549">
      <c r="A549" s="1" t="s">
        <v>44</v>
      </c>
      <c r="B549" s="1" t="s">
        <v>778</v>
      </c>
      <c r="C549" s="1">
        <v>1.24170767729247E14</v>
      </c>
      <c r="D549" s="1" t="s">
        <v>46</v>
      </c>
      <c r="E549" s="1" t="s">
        <v>47</v>
      </c>
      <c r="F549" s="1" t="s">
        <v>779</v>
      </c>
      <c r="G549" s="1">
        <v>43560.0</v>
      </c>
      <c r="H549" s="1">
        <v>43804.0</v>
      </c>
      <c r="I549" s="1">
        <v>3.0</v>
      </c>
      <c r="J549" s="1" t="s">
        <v>49</v>
      </c>
      <c r="K549" s="1">
        <v>201946.0</v>
      </c>
      <c r="L549" s="2">
        <v>43780.0</v>
      </c>
      <c r="M549" s="2">
        <v>43786.0</v>
      </c>
      <c r="N549" s="2">
        <v>43780.0</v>
      </c>
      <c r="O549" s="2">
        <v>43786.0</v>
      </c>
      <c r="P549" s="1">
        <v>1.0</v>
      </c>
      <c r="Q549" s="1">
        <v>2719.0</v>
      </c>
      <c r="R549" s="10">
        <f t="shared" si="1"/>
        <v>0.07039664457</v>
      </c>
      <c r="S549" s="11">
        <f t="shared" si="2"/>
        <v>8.377200704</v>
      </c>
      <c r="T549" s="1">
        <v>3.78</v>
      </c>
      <c r="U549" s="1">
        <v>6.0</v>
      </c>
      <c r="V549" s="1">
        <v>359.89</v>
      </c>
      <c r="W549" s="1">
        <v>38624.0</v>
      </c>
      <c r="X549" s="1">
        <v>703.589999999999</v>
      </c>
      <c r="Y549" s="1">
        <v>119.0</v>
      </c>
      <c r="Z549" s="1">
        <v>6546.91</v>
      </c>
      <c r="AA549" s="1">
        <v>119.0</v>
      </c>
      <c r="AB549" s="1">
        <v>33.7686649503</v>
      </c>
      <c r="AC549" s="1">
        <v>6546.91</v>
      </c>
      <c r="AD549" s="1">
        <v>1857.81857352746</v>
      </c>
      <c r="AE549" s="1" t="s">
        <v>50</v>
      </c>
      <c r="AF549" s="11">
        <f t="shared" si="3"/>
        <v>0.003080985915</v>
      </c>
      <c r="AG549" s="11">
        <f t="shared" si="4"/>
        <v>0.002206693637</v>
      </c>
      <c r="AH549" s="10">
        <f t="shared" si="5"/>
        <v>85.23133505</v>
      </c>
      <c r="AI549" s="12">
        <f t="shared" si="6"/>
        <v>0.2837702937</v>
      </c>
      <c r="AJ549" s="11">
        <f t="shared" si="7"/>
        <v>0.0002819980933</v>
      </c>
      <c r="AK549" s="11">
        <f t="shared" si="8"/>
        <v>0.0008998843742</v>
      </c>
      <c r="AL549" s="11">
        <f t="shared" si="9"/>
        <v>-0.9271049073</v>
      </c>
      <c r="AM549" s="13">
        <f t="shared" si="10"/>
        <v>0.1769360342</v>
      </c>
      <c r="AN549" s="14">
        <f t="shared" si="11"/>
        <v>6.869304577</v>
      </c>
      <c r="AO549" s="14">
        <f t="shared" si="12"/>
        <v>265320.02</v>
      </c>
      <c r="AP549" s="15">
        <f t="shared" si="13"/>
        <v>75289.94</v>
      </c>
      <c r="AQ549" s="16">
        <f t="shared" si="14"/>
        <v>10960.34382</v>
      </c>
      <c r="AR549" s="11">
        <f t="shared" si="15"/>
        <v>0.82</v>
      </c>
    </row>
    <row r="550">
      <c r="A550" s="1" t="s">
        <v>44</v>
      </c>
      <c r="B550" s="1" t="s">
        <v>780</v>
      </c>
      <c r="C550" s="1">
        <v>1.24170767729247E14</v>
      </c>
      <c r="D550" s="1" t="s">
        <v>46</v>
      </c>
      <c r="E550" s="1" t="s">
        <v>47</v>
      </c>
      <c r="F550" s="1" t="s">
        <v>575</v>
      </c>
      <c r="G550" s="1">
        <v>43560.0</v>
      </c>
      <c r="H550" s="1">
        <v>43804.0</v>
      </c>
      <c r="I550" s="1">
        <v>3.0</v>
      </c>
      <c r="J550" s="1" t="s">
        <v>49</v>
      </c>
      <c r="K550" s="1">
        <v>201946.0</v>
      </c>
      <c r="L550" s="2">
        <v>43780.0</v>
      </c>
      <c r="M550" s="2">
        <v>43786.0</v>
      </c>
      <c r="N550" s="2">
        <v>43780.0</v>
      </c>
      <c r="O550" s="2">
        <v>43786.0</v>
      </c>
      <c r="P550" s="1">
        <v>1.0</v>
      </c>
      <c r="Q550" s="1">
        <v>1882.0</v>
      </c>
      <c r="R550" s="10">
        <f t="shared" si="1"/>
        <v>0.1339692483</v>
      </c>
      <c r="S550" s="11">
        <f t="shared" si="2"/>
        <v>4.554954442</v>
      </c>
      <c r="T550" s="1">
        <v>3.335</v>
      </c>
      <c r="U550" s="1">
        <v>0.5</v>
      </c>
      <c r="V550" s="1">
        <v>14.02</v>
      </c>
      <c r="W550" s="1">
        <v>14048.0</v>
      </c>
      <c r="X550" s="1">
        <v>207.51</v>
      </c>
      <c r="Y550" s="1">
        <v>34.0</v>
      </c>
      <c r="Z550" s="1">
        <v>1983.22</v>
      </c>
      <c r="AA550" s="1">
        <v>34.0</v>
      </c>
      <c r="AB550" s="1">
        <v>30.26780021251</v>
      </c>
      <c r="AC550" s="1">
        <v>1983.22</v>
      </c>
      <c r="AD550" s="1">
        <v>1765.5207863957</v>
      </c>
      <c r="AE550" s="1" t="s">
        <v>50</v>
      </c>
      <c r="AF550" s="11">
        <f t="shared" si="3"/>
        <v>0.002420273349</v>
      </c>
      <c r="AG550" s="11">
        <f t="shared" si="4"/>
        <v>0.000265674814</v>
      </c>
      <c r="AH550" s="10">
        <f t="shared" si="5"/>
        <v>3.732199787</v>
      </c>
      <c r="AI550" s="12">
        <f t="shared" si="6"/>
        <v>0.890229418</v>
      </c>
      <c r="AJ550" s="11">
        <f t="shared" si="7"/>
        <v>0.000414570855</v>
      </c>
      <c r="AK550" s="11">
        <f t="shared" si="8"/>
        <v>0.0003756710121</v>
      </c>
      <c r="AL550" s="11">
        <f t="shared" si="9"/>
        <v>-3.851197445</v>
      </c>
      <c r="AM550" s="13">
        <f t="shared" si="10"/>
        <v>0.0000587708412</v>
      </c>
      <c r="AN550" s="14">
        <f t="shared" si="11"/>
        <v>4.554954442</v>
      </c>
      <c r="AO550" s="14">
        <f t="shared" si="12"/>
        <v>63988</v>
      </c>
      <c r="AP550" s="15">
        <f t="shared" si="13"/>
        <v>56964</v>
      </c>
      <c r="AQ550" s="16">
        <f t="shared" si="14"/>
        <v>12505.94286</v>
      </c>
      <c r="AR550" s="11">
        <f t="shared" si="15"/>
        <v>1</v>
      </c>
    </row>
    <row r="551">
      <c r="A551" s="1" t="s">
        <v>44</v>
      </c>
      <c r="B551" s="1" t="s">
        <v>781</v>
      </c>
      <c r="C551" s="1">
        <v>1.24170767729247E14</v>
      </c>
      <c r="D551" s="1" t="s">
        <v>46</v>
      </c>
      <c r="E551" s="1" t="s">
        <v>47</v>
      </c>
      <c r="F551" s="1" t="s">
        <v>700</v>
      </c>
      <c r="G551" s="1">
        <v>43560.0</v>
      </c>
      <c r="H551" s="1">
        <v>43804.0</v>
      </c>
      <c r="I551" s="1">
        <v>3.0</v>
      </c>
      <c r="J551" s="1" t="s">
        <v>49</v>
      </c>
      <c r="K551" s="1">
        <v>201946.0</v>
      </c>
      <c r="L551" s="2">
        <v>43780.0</v>
      </c>
      <c r="M551" s="2">
        <v>43786.0</v>
      </c>
      <c r="N551" s="2">
        <v>43780.0</v>
      </c>
      <c r="O551" s="2">
        <v>43786.0</v>
      </c>
      <c r="P551" s="1">
        <v>1.0</v>
      </c>
      <c r="Q551" s="1">
        <v>31492.0</v>
      </c>
      <c r="R551" s="10">
        <f t="shared" si="1"/>
        <v>9.267804591</v>
      </c>
      <c r="S551" s="11">
        <f t="shared" si="2"/>
        <v>398.5155974</v>
      </c>
      <c r="T551" s="1">
        <v>4.98999999999999</v>
      </c>
      <c r="U551" s="1">
        <v>1.6</v>
      </c>
      <c r="V551" s="1">
        <v>69.142</v>
      </c>
      <c r="W551" s="1">
        <v>3398.0</v>
      </c>
      <c r="X551" s="1">
        <v>1367.45</v>
      </c>
      <c r="Y551" s="1">
        <v>43.0</v>
      </c>
      <c r="Z551" s="1">
        <v>1868.77</v>
      </c>
      <c r="AA551" s="1">
        <v>43.0</v>
      </c>
      <c r="AB551" s="1">
        <v>42.827359329326</v>
      </c>
      <c r="AC551" s="1">
        <v>1868.77</v>
      </c>
      <c r="AD551" s="1">
        <v>1861.2670766015</v>
      </c>
      <c r="AE551" s="1" t="s">
        <v>50</v>
      </c>
      <c r="AF551" s="11">
        <f t="shared" si="3"/>
        <v>0.01265450265</v>
      </c>
      <c r="AG551" s="11">
        <f t="shared" si="4"/>
        <v>0.00005080655405</v>
      </c>
      <c r="AH551" s="10">
        <f t="shared" si="5"/>
        <v>0.1726406706</v>
      </c>
      <c r="AI551" s="12">
        <f t="shared" si="6"/>
        <v>0.9959851007</v>
      </c>
      <c r="AJ551" s="11">
        <f t="shared" si="7"/>
        <v>0.001917544398</v>
      </c>
      <c r="AK551" s="11">
        <f t="shared" si="8"/>
        <v>0.00004016508735</v>
      </c>
      <c r="AL551" s="11">
        <f t="shared" si="9"/>
        <v>-6.571390028</v>
      </c>
      <c r="AM551" s="13">
        <f t="shared" si="10"/>
        <v>0</v>
      </c>
      <c r="AN551" s="14">
        <f t="shared" si="11"/>
        <v>398.5155974</v>
      </c>
      <c r="AO551" s="14">
        <f t="shared" si="12"/>
        <v>1354156</v>
      </c>
      <c r="AP551" s="15">
        <f t="shared" si="13"/>
        <v>1348719.2</v>
      </c>
      <c r="AQ551" s="16">
        <f t="shared" si="14"/>
        <v>3384.357372</v>
      </c>
      <c r="AR551" s="11">
        <f t="shared" si="15"/>
        <v>1</v>
      </c>
    </row>
    <row r="552">
      <c r="A552" s="1" t="s">
        <v>116</v>
      </c>
      <c r="B552" s="1" t="s">
        <v>782</v>
      </c>
      <c r="C552" s="1">
        <v>1.24170767729247E14</v>
      </c>
      <c r="D552" s="1" t="s">
        <v>46</v>
      </c>
      <c r="E552" s="1" t="s">
        <v>118</v>
      </c>
      <c r="F552" s="1" t="s">
        <v>783</v>
      </c>
      <c r="G552" s="1">
        <v>43560.0</v>
      </c>
      <c r="H552" s="1">
        <v>43804.0</v>
      </c>
      <c r="I552" s="1">
        <v>3.0</v>
      </c>
      <c r="J552" s="1" t="s">
        <v>49</v>
      </c>
      <c r="K552" s="1">
        <v>201946.0</v>
      </c>
      <c r="L552" s="2">
        <v>43780.0</v>
      </c>
      <c r="M552" s="2">
        <v>43786.0</v>
      </c>
      <c r="N552" s="2">
        <v>43780.0</v>
      </c>
      <c r="O552" s="2">
        <v>43786.0</v>
      </c>
      <c r="P552" s="1">
        <v>1.0</v>
      </c>
      <c r="Q552" s="1">
        <v>154.0</v>
      </c>
      <c r="R552" s="10">
        <f t="shared" si="1"/>
        <v>0.03132628153</v>
      </c>
      <c r="S552" s="11">
        <f t="shared" si="2"/>
        <v>1.347030106</v>
      </c>
      <c r="T552" s="1">
        <v>0.55</v>
      </c>
      <c r="U552" s="1">
        <v>1.0</v>
      </c>
      <c r="V552" s="1">
        <v>24.99</v>
      </c>
      <c r="W552" s="1">
        <v>4916.0</v>
      </c>
      <c r="X552" s="1">
        <v>230.039999999999</v>
      </c>
      <c r="Y552" s="1">
        <v>43.0</v>
      </c>
      <c r="Z552" s="1">
        <v>2914.26</v>
      </c>
      <c r="AA552" s="1">
        <v>43.0</v>
      </c>
      <c r="AB552" s="1">
        <v>11.077922077905</v>
      </c>
      <c r="AC552" s="1">
        <v>2914.26</v>
      </c>
      <c r="AD552" s="1">
        <v>750.789423133847</v>
      </c>
      <c r="AE552" s="1" t="s">
        <v>50</v>
      </c>
      <c r="AF552" s="11">
        <f t="shared" si="3"/>
        <v>0.008746948739</v>
      </c>
      <c r="AG552" s="11">
        <f t="shared" si="4"/>
        <v>0.006493506494</v>
      </c>
      <c r="AH552" s="10">
        <f t="shared" si="5"/>
        <v>31.92207792</v>
      </c>
      <c r="AI552" s="12">
        <f t="shared" si="6"/>
        <v>0.2576260948</v>
      </c>
      <c r="AJ552" s="11">
        <f t="shared" si="7"/>
        <v>0.001328050599</v>
      </c>
      <c r="AK552" s="11">
        <f t="shared" si="8"/>
        <v>0.006472389343</v>
      </c>
      <c r="AL552" s="11">
        <f t="shared" si="9"/>
        <v>-0.3410568201</v>
      </c>
      <c r="AM552" s="13">
        <f t="shared" si="10"/>
        <v>0.3665304035</v>
      </c>
      <c r="AN552" s="14">
        <f t="shared" si="11"/>
        <v>0.8486289666</v>
      </c>
      <c r="AO552" s="14">
        <f t="shared" si="12"/>
        <v>4171.86</v>
      </c>
      <c r="AP552" s="15">
        <f t="shared" si="13"/>
        <v>1074.78</v>
      </c>
      <c r="AQ552" s="16">
        <f t="shared" si="14"/>
        <v>1266.489882</v>
      </c>
      <c r="AR552" s="11" t="str">
        <f t="shared" si="15"/>
        <v/>
      </c>
    </row>
    <row r="553">
      <c r="A553" s="1" t="s">
        <v>44</v>
      </c>
      <c r="B553" s="1" t="s">
        <v>784</v>
      </c>
      <c r="C553" s="1">
        <v>1.24170767729247E14</v>
      </c>
      <c r="D553" s="1" t="s">
        <v>46</v>
      </c>
      <c r="E553" s="1" t="s">
        <v>47</v>
      </c>
      <c r="F553" s="1" t="s">
        <v>785</v>
      </c>
      <c r="G553" s="1">
        <v>43560.0</v>
      </c>
      <c r="H553" s="1">
        <v>43804.0</v>
      </c>
      <c r="I553" s="1">
        <v>3.0</v>
      </c>
      <c r="J553" s="1" t="s">
        <v>49</v>
      </c>
      <c r="K553" s="1">
        <v>201946.0</v>
      </c>
      <c r="L553" s="2">
        <v>43780.0</v>
      </c>
      <c r="M553" s="2">
        <v>43786.0</v>
      </c>
      <c r="N553" s="2">
        <v>43780.0</v>
      </c>
      <c r="O553" s="2">
        <v>43786.0</v>
      </c>
      <c r="P553" s="1">
        <v>1.0</v>
      </c>
      <c r="Q553" s="1">
        <v>1120.0</v>
      </c>
      <c r="R553" s="10">
        <f t="shared" si="1"/>
        <v>0.1939729823</v>
      </c>
      <c r="S553" s="11">
        <f t="shared" si="2"/>
        <v>0.3879459647</v>
      </c>
      <c r="T553" s="1">
        <v>0.505</v>
      </c>
      <c r="U553" s="1">
        <v>0.0</v>
      </c>
      <c r="V553" s="1">
        <v>0.0</v>
      </c>
      <c r="W553" s="1">
        <v>5774.0</v>
      </c>
      <c r="X553" s="1">
        <v>22.06</v>
      </c>
      <c r="Y553" s="1">
        <v>2.0</v>
      </c>
      <c r="Z553" s="1">
        <v>95.49</v>
      </c>
      <c r="AA553" s="1">
        <v>2.0</v>
      </c>
      <c r="AB553" s="1">
        <v>2.0</v>
      </c>
      <c r="AC553" s="1">
        <v>95.49</v>
      </c>
      <c r="AD553" s="1">
        <v>95.49</v>
      </c>
      <c r="AE553" s="1" t="s">
        <v>50</v>
      </c>
      <c r="AF553" s="11">
        <f t="shared" si="3"/>
        <v>0.0003463803256</v>
      </c>
      <c r="AG553" s="11">
        <f t="shared" si="4"/>
        <v>0</v>
      </c>
      <c r="AH553" s="10">
        <f t="shared" si="5"/>
        <v>0</v>
      </c>
      <c r="AI553" s="12">
        <f t="shared" si="6"/>
        <v>1</v>
      </c>
      <c r="AJ553" s="11">
        <f t="shared" si="7"/>
        <v>0.0002448854543</v>
      </c>
      <c r="AK553" s="11">
        <f t="shared" si="8"/>
        <v>0</v>
      </c>
      <c r="AL553" s="11">
        <f t="shared" si="9"/>
        <v>-1.414458554</v>
      </c>
      <c r="AM553" s="13">
        <f t="shared" si="10"/>
        <v>0.5</v>
      </c>
      <c r="AN553" s="14">
        <f t="shared" si="11"/>
        <v>0.1939729823</v>
      </c>
      <c r="AO553" s="14">
        <f t="shared" si="12"/>
        <v>1120</v>
      </c>
      <c r="AP553" s="15">
        <f t="shared" si="13"/>
        <v>1120</v>
      </c>
      <c r="AQ553" s="16">
        <f t="shared" si="14"/>
        <v>5774</v>
      </c>
      <c r="AR553" s="11" t="str">
        <f t="shared" si="15"/>
        <v/>
      </c>
    </row>
    <row r="554">
      <c r="A554" s="1" t="s">
        <v>44</v>
      </c>
      <c r="B554" s="1" t="s">
        <v>786</v>
      </c>
      <c r="C554" s="1">
        <v>1.24170767729247E14</v>
      </c>
      <c r="D554" s="1" t="s">
        <v>46</v>
      </c>
      <c r="E554" s="1" t="s">
        <v>47</v>
      </c>
      <c r="F554" s="1" t="s">
        <v>698</v>
      </c>
      <c r="G554" s="1">
        <v>43560.0</v>
      </c>
      <c r="H554" s="1">
        <v>43804.0</v>
      </c>
      <c r="I554" s="1">
        <v>3.0</v>
      </c>
      <c r="J554" s="1" t="s">
        <v>49</v>
      </c>
      <c r="K554" s="1">
        <v>201946.0</v>
      </c>
      <c r="L554" s="2">
        <v>43780.0</v>
      </c>
      <c r="M554" s="2">
        <v>43786.0</v>
      </c>
      <c r="N554" s="2">
        <v>43780.0</v>
      </c>
      <c r="O554" s="2">
        <v>43786.0</v>
      </c>
      <c r="P554" s="1">
        <v>1.0</v>
      </c>
      <c r="Q554" s="1">
        <v>5802.0</v>
      </c>
      <c r="R554" s="10">
        <f t="shared" si="1"/>
        <v>0.06133775941</v>
      </c>
      <c r="S554" s="11">
        <f t="shared" si="2"/>
        <v>2.637523654</v>
      </c>
      <c r="T554" s="1">
        <v>9.79</v>
      </c>
      <c r="U554" s="1">
        <v>0.0</v>
      </c>
      <c r="V554" s="1">
        <v>0.0</v>
      </c>
      <c r="W554" s="1">
        <v>94591.0</v>
      </c>
      <c r="X554" s="1">
        <v>1049.48</v>
      </c>
      <c r="Y554" s="1">
        <v>43.0</v>
      </c>
      <c r="Z554" s="1">
        <v>1943.38</v>
      </c>
      <c r="AA554" s="1">
        <v>43.0</v>
      </c>
      <c r="AB554" s="1">
        <v>43.0</v>
      </c>
      <c r="AC554" s="1">
        <v>1943.38</v>
      </c>
      <c r="AD554" s="1">
        <v>1943.38</v>
      </c>
      <c r="AE554" s="1" t="s">
        <v>50</v>
      </c>
      <c r="AF554" s="11">
        <f t="shared" si="3"/>
        <v>0.0004545887029</v>
      </c>
      <c r="AG554" s="11">
        <f t="shared" si="4"/>
        <v>0</v>
      </c>
      <c r="AH554" s="10">
        <f t="shared" si="5"/>
        <v>0</v>
      </c>
      <c r="AI554" s="12">
        <f t="shared" si="6"/>
        <v>1</v>
      </c>
      <c r="AJ554" s="11">
        <f t="shared" si="7"/>
        <v>0.00006930836851</v>
      </c>
      <c r="AK554" s="11">
        <f t="shared" si="8"/>
        <v>0</v>
      </c>
      <c r="AL554" s="11">
        <f t="shared" si="9"/>
        <v>-6.558929501</v>
      </c>
      <c r="AM554" s="13">
        <f t="shared" si="10"/>
        <v>0.5</v>
      </c>
      <c r="AN554" s="14">
        <f t="shared" si="11"/>
        <v>1.318761827</v>
      </c>
      <c r="AO554" s="14">
        <f t="shared" si="12"/>
        <v>124743</v>
      </c>
      <c r="AP554" s="15">
        <f t="shared" si="13"/>
        <v>124743</v>
      </c>
      <c r="AQ554" s="16">
        <f t="shared" si="14"/>
        <v>94591</v>
      </c>
      <c r="AR554" s="11" t="str">
        <f t="shared" si="15"/>
        <v/>
      </c>
    </row>
    <row r="555">
      <c r="A555" s="1" t="s">
        <v>44</v>
      </c>
      <c r="B555" s="1" t="s">
        <v>787</v>
      </c>
      <c r="C555" s="1">
        <v>1.24170767729247E14</v>
      </c>
      <c r="D555" s="1" t="s">
        <v>46</v>
      </c>
      <c r="E555" s="1" t="s">
        <v>47</v>
      </c>
      <c r="F555" s="1" t="s">
        <v>788</v>
      </c>
      <c r="G555" s="1">
        <v>43560.0</v>
      </c>
      <c r="H555" s="1">
        <v>43804.0</v>
      </c>
      <c r="I555" s="1">
        <v>3.0</v>
      </c>
      <c r="J555" s="1" t="s">
        <v>49</v>
      </c>
      <c r="K555" s="1">
        <v>201946.0</v>
      </c>
      <c r="L555" s="2">
        <v>43780.0</v>
      </c>
      <c r="M555" s="2">
        <v>43786.0</v>
      </c>
      <c r="N555" s="2">
        <v>43780.0</v>
      </c>
      <c r="O555" s="2">
        <v>43786.0</v>
      </c>
      <c r="P555" s="1">
        <v>1.0</v>
      </c>
      <c r="Q555" s="1">
        <v>2864.0</v>
      </c>
      <c r="R555" s="10">
        <f t="shared" si="1"/>
        <v>0.03933201494</v>
      </c>
      <c r="S555" s="11">
        <f t="shared" si="2"/>
        <v>4.798505823</v>
      </c>
      <c r="T555" s="1">
        <v>3.04</v>
      </c>
      <c r="U555" s="1">
        <v>0.0</v>
      </c>
      <c r="V555" s="1">
        <v>0.0</v>
      </c>
      <c r="W555" s="1">
        <v>72816.0</v>
      </c>
      <c r="X555" s="1">
        <v>1270.97</v>
      </c>
      <c r="Y555" s="1">
        <v>122.0</v>
      </c>
      <c r="Z555" s="1">
        <v>9414.09</v>
      </c>
      <c r="AA555" s="1">
        <v>122.0</v>
      </c>
      <c r="AB555" s="1">
        <v>122.0</v>
      </c>
      <c r="AC555" s="1">
        <v>9414.09</v>
      </c>
      <c r="AD555" s="1">
        <v>9414.09</v>
      </c>
      <c r="AE555" s="1" t="s">
        <v>50</v>
      </c>
      <c r="AF555" s="11">
        <f t="shared" si="3"/>
        <v>0.001675455944</v>
      </c>
      <c r="AG555" s="11">
        <f t="shared" si="4"/>
        <v>0</v>
      </c>
      <c r="AH555" s="10">
        <f t="shared" si="5"/>
        <v>0</v>
      </c>
      <c r="AI555" s="12">
        <f t="shared" si="6"/>
        <v>1</v>
      </c>
      <c r="AJ555" s="11">
        <f t="shared" si="7"/>
        <v>0.0001515615267</v>
      </c>
      <c r="AK555" s="11">
        <f t="shared" si="8"/>
        <v>0</v>
      </c>
      <c r="AL555" s="11">
        <f t="shared" si="9"/>
        <v>-11.05462567</v>
      </c>
      <c r="AM555" s="13">
        <f t="shared" si="10"/>
        <v>0.5</v>
      </c>
      <c r="AN555" s="14">
        <f t="shared" si="11"/>
        <v>2.399252911</v>
      </c>
      <c r="AO555" s="14">
        <f t="shared" si="12"/>
        <v>174704</v>
      </c>
      <c r="AP555" s="15">
        <f t="shared" si="13"/>
        <v>174704</v>
      </c>
      <c r="AQ555" s="16">
        <f t="shared" si="14"/>
        <v>72816</v>
      </c>
      <c r="AR555" s="11" t="str">
        <f t="shared" si="15"/>
        <v/>
      </c>
    </row>
    <row r="556">
      <c r="A556" s="1" t="s">
        <v>44</v>
      </c>
      <c r="B556" s="1" t="s">
        <v>789</v>
      </c>
      <c r="C556" s="1">
        <v>1.24170767729247E14</v>
      </c>
      <c r="D556" s="1" t="s">
        <v>46</v>
      </c>
      <c r="E556" s="1" t="s">
        <v>47</v>
      </c>
      <c r="F556" s="1" t="s">
        <v>648</v>
      </c>
      <c r="G556" s="1">
        <v>43560.0</v>
      </c>
      <c r="H556" s="1">
        <v>43804.0</v>
      </c>
      <c r="I556" s="1">
        <v>3.0</v>
      </c>
      <c r="J556" s="1" t="s">
        <v>49</v>
      </c>
      <c r="K556" s="1">
        <v>201946.0</v>
      </c>
      <c r="L556" s="2">
        <v>43780.0</v>
      </c>
      <c r="M556" s="2">
        <v>43786.0</v>
      </c>
      <c r="N556" s="2">
        <v>43780.0</v>
      </c>
      <c r="O556" s="2">
        <v>43786.0</v>
      </c>
      <c r="P556" s="1">
        <v>1.0</v>
      </c>
      <c r="Q556" s="1">
        <v>198.0</v>
      </c>
      <c r="R556" s="10">
        <f t="shared" si="1"/>
        <v>0.05506117909</v>
      </c>
      <c r="S556" s="11">
        <f t="shared" si="2"/>
        <v>0.2753058954</v>
      </c>
      <c r="T556" s="1">
        <v>0.44</v>
      </c>
      <c r="U556" s="1">
        <v>0.0</v>
      </c>
      <c r="V556" s="1">
        <v>0.0</v>
      </c>
      <c r="W556" s="1">
        <v>3596.0</v>
      </c>
      <c r="X556" s="1">
        <v>31.75</v>
      </c>
      <c r="Y556" s="1">
        <v>5.0</v>
      </c>
      <c r="Z556" s="1">
        <v>174.67</v>
      </c>
      <c r="AA556" s="1">
        <v>5.0</v>
      </c>
      <c r="AB556" s="1">
        <v>5.0</v>
      </c>
      <c r="AC556" s="1">
        <v>174.67</v>
      </c>
      <c r="AD556" s="1">
        <v>174.67</v>
      </c>
      <c r="AE556" s="1" t="s">
        <v>50</v>
      </c>
      <c r="AF556" s="11">
        <f t="shared" si="3"/>
        <v>0.001390433815</v>
      </c>
      <c r="AG556" s="11">
        <f t="shared" si="4"/>
        <v>0</v>
      </c>
      <c r="AH556" s="10">
        <f t="shared" si="5"/>
        <v>0</v>
      </c>
      <c r="AI556" s="12">
        <f t="shared" si="6"/>
        <v>1</v>
      </c>
      <c r="AJ556" s="11">
        <f t="shared" si="7"/>
        <v>0.0006213884551</v>
      </c>
      <c r="AK556" s="11">
        <f t="shared" si="8"/>
        <v>0</v>
      </c>
      <c r="AL556" s="11">
        <f t="shared" si="9"/>
        <v>-2.237624153</v>
      </c>
      <c r="AM556" s="13">
        <f t="shared" si="10"/>
        <v>0.5</v>
      </c>
      <c r="AN556" s="14">
        <f t="shared" si="11"/>
        <v>0.1376529477</v>
      </c>
      <c r="AO556" s="14">
        <f t="shared" si="12"/>
        <v>495</v>
      </c>
      <c r="AP556" s="15">
        <f t="shared" si="13"/>
        <v>495</v>
      </c>
      <c r="AQ556" s="16">
        <f t="shared" si="14"/>
        <v>3596</v>
      </c>
      <c r="AR556" s="11" t="str">
        <f t="shared" si="15"/>
        <v/>
      </c>
    </row>
    <row r="557">
      <c r="A557" s="1" t="s">
        <v>90</v>
      </c>
      <c r="B557" s="1" t="s">
        <v>790</v>
      </c>
      <c r="C557" s="1">
        <v>1.24170767729247E14</v>
      </c>
      <c r="D557" s="1" t="s">
        <v>46</v>
      </c>
      <c r="E557" s="1" t="s">
        <v>92</v>
      </c>
      <c r="F557" s="1" t="s">
        <v>115</v>
      </c>
      <c r="G557" s="1">
        <v>43560.0</v>
      </c>
      <c r="H557" s="1">
        <v>43804.0</v>
      </c>
      <c r="I557" s="1">
        <v>3.0</v>
      </c>
      <c r="J557" s="1" t="s">
        <v>49</v>
      </c>
      <c r="K557" s="1">
        <v>201946.0</v>
      </c>
      <c r="L557" s="2">
        <v>43780.0</v>
      </c>
      <c r="M557" s="2">
        <v>43786.0</v>
      </c>
      <c r="N557" s="2">
        <v>43780.0</v>
      </c>
      <c r="O557" s="2">
        <v>43786.0</v>
      </c>
      <c r="P557" s="1">
        <v>1.0</v>
      </c>
      <c r="Q557" s="1">
        <v>802.0</v>
      </c>
      <c r="R557" s="10">
        <f t="shared" si="1"/>
        <v>0.05215920916</v>
      </c>
      <c r="S557" s="11">
        <f t="shared" si="2"/>
        <v>11.31854839</v>
      </c>
      <c r="T557" s="1">
        <v>3.76</v>
      </c>
      <c r="U557" s="1">
        <v>6.0</v>
      </c>
      <c r="V557" s="1">
        <v>542.6</v>
      </c>
      <c r="W557" s="1">
        <v>15376.0</v>
      </c>
      <c r="X557" s="1">
        <v>1472.67999999999</v>
      </c>
      <c r="Y557" s="1">
        <v>217.0</v>
      </c>
      <c r="Z557" s="1">
        <v>13091.83</v>
      </c>
      <c r="AA557" s="1">
        <v>217.0</v>
      </c>
      <c r="AB557" s="1">
        <v>101.967581047318</v>
      </c>
      <c r="AC557" s="1">
        <v>13091.83</v>
      </c>
      <c r="AD557" s="1">
        <v>6151.8075418558</v>
      </c>
      <c r="AE557" s="1" t="s">
        <v>50</v>
      </c>
      <c r="AF557" s="11">
        <f t="shared" si="3"/>
        <v>0.01411290323</v>
      </c>
      <c r="AG557" s="11">
        <f t="shared" si="4"/>
        <v>0.007481296758</v>
      </c>
      <c r="AH557" s="10">
        <f t="shared" si="5"/>
        <v>115.032419</v>
      </c>
      <c r="AI557" s="12">
        <f t="shared" si="6"/>
        <v>0.4698966869</v>
      </c>
      <c r="AJ557" s="11">
        <f t="shared" si="7"/>
        <v>0.0009512618676</v>
      </c>
      <c r="AK557" s="11">
        <f t="shared" si="8"/>
        <v>0.003042780376</v>
      </c>
      <c r="AL557" s="11">
        <f t="shared" si="9"/>
        <v>-2.080170774</v>
      </c>
      <c r="AM557" s="13">
        <f t="shared" si="10"/>
        <v>0.01875493594</v>
      </c>
      <c r="AN557" s="14">
        <f t="shared" si="11"/>
        <v>11.09217742</v>
      </c>
      <c r="AO557" s="14">
        <f t="shared" si="12"/>
        <v>170553.32</v>
      </c>
      <c r="AP557" s="15">
        <f t="shared" si="13"/>
        <v>80142.44</v>
      </c>
      <c r="AQ557" s="16">
        <f t="shared" si="14"/>
        <v>7225.131457</v>
      </c>
      <c r="AR557" s="11">
        <f t="shared" si="15"/>
        <v>0.98</v>
      </c>
    </row>
    <row r="558">
      <c r="A558" s="1" t="s">
        <v>116</v>
      </c>
      <c r="B558" s="1" t="s">
        <v>791</v>
      </c>
      <c r="C558" s="1">
        <v>1.24170767729247E14</v>
      </c>
      <c r="D558" s="1" t="s">
        <v>46</v>
      </c>
      <c r="E558" s="1" t="s">
        <v>118</v>
      </c>
      <c r="F558" s="1" t="s">
        <v>95</v>
      </c>
      <c r="G558" s="1">
        <v>43560.0</v>
      </c>
      <c r="H558" s="1">
        <v>43804.0</v>
      </c>
      <c r="I558" s="1">
        <v>3.0</v>
      </c>
      <c r="J558" s="1" t="s">
        <v>49</v>
      </c>
      <c r="K558" s="1">
        <v>201946.0</v>
      </c>
      <c r="L558" s="2">
        <v>43780.0</v>
      </c>
      <c r="M558" s="2">
        <v>43786.0</v>
      </c>
      <c r="N558" s="2">
        <v>43780.0</v>
      </c>
      <c r="O558" s="2">
        <v>43786.0</v>
      </c>
      <c r="P558" s="1">
        <v>1.0</v>
      </c>
      <c r="Q558" s="1">
        <v>222912.0</v>
      </c>
      <c r="R558" s="10">
        <f t="shared" si="1"/>
        <v>0.06427146065</v>
      </c>
      <c r="S558" s="11">
        <f t="shared" si="2"/>
        <v>245.0670795</v>
      </c>
      <c r="T558" s="1">
        <v>283.46</v>
      </c>
      <c r="U558" s="1">
        <v>48.0</v>
      </c>
      <c r="V558" s="1">
        <v>3068.62</v>
      </c>
      <c r="W558" s="1">
        <v>3468289.0</v>
      </c>
      <c r="X558" s="1">
        <v>57318.88</v>
      </c>
      <c r="Y558" s="1">
        <v>3813.0</v>
      </c>
      <c r="Z558" s="1">
        <v>265380.52</v>
      </c>
      <c r="AA558" s="1">
        <v>3813.0</v>
      </c>
      <c r="AB558" s="1">
        <v>3066.16774332578</v>
      </c>
      <c r="AC558" s="1">
        <v>265380.52</v>
      </c>
      <c r="AD558" s="1">
        <v>213401.833236565</v>
      </c>
      <c r="AE558" s="1" t="s">
        <v>50</v>
      </c>
      <c r="AF558" s="11">
        <f t="shared" si="3"/>
        <v>0.001099389353</v>
      </c>
      <c r="AG558" s="11">
        <f t="shared" si="4"/>
        <v>0.0002153316107</v>
      </c>
      <c r="AH558" s="10">
        <f t="shared" si="5"/>
        <v>746.8322567</v>
      </c>
      <c r="AI558" s="12">
        <f t="shared" si="6"/>
        <v>0.8041352592</v>
      </c>
      <c r="AJ558" s="11">
        <f t="shared" si="7"/>
        <v>0.00001779423261</v>
      </c>
      <c r="AK558" s="11">
        <f t="shared" si="8"/>
        <v>0.00003107709437</v>
      </c>
      <c r="AL558" s="11">
        <f t="shared" si="9"/>
        <v>-24.68683445</v>
      </c>
      <c r="AM558" s="13">
        <f t="shared" si="10"/>
        <v>0</v>
      </c>
      <c r="AN558" s="14">
        <f t="shared" si="11"/>
        <v>245.0670795</v>
      </c>
      <c r="AO558" s="14">
        <f t="shared" si="12"/>
        <v>849963456</v>
      </c>
      <c r="AP558" s="15">
        <f t="shared" si="13"/>
        <v>683485584</v>
      </c>
      <c r="AQ558" s="16">
        <f t="shared" si="14"/>
        <v>2788973.474</v>
      </c>
      <c r="AR558" s="11">
        <f t="shared" si="15"/>
        <v>1</v>
      </c>
    </row>
    <row r="559">
      <c r="A559" s="1" t="s">
        <v>44</v>
      </c>
      <c r="B559" s="1" t="s">
        <v>792</v>
      </c>
      <c r="C559" s="1">
        <v>1.24170767729247E14</v>
      </c>
      <c r="D559" s="1" t="s">
        <v>46</v>
      </c>
      <c r="E559" s="1" t="s">
        <v>47</v>
      </c>
      <c r="F559" s="1" t="s">
        <v>793</v>
      </c>
      <c r="G559" s="1">
        <v>43560.0</v>
      </c>
      <c r="H559" s="1">
        <v>43804.0</v>
      </c>
      <c r="I559" s="1">
        <v>3.0</v>
      </c>
      <c r="J559" s="1" t="s">
        <v>49</v>
      </c>
      <c r="K559" s="1">
        <v>201946.0</v>
      </c>
      <c r="L559" s="2">
        <v>43780.0</v>
      </c>
      <c r="M559" s="2">
        <v>43786.0</v>
      </c>
      <c r="N559" s="2">
        <v>43780.0</v>
      </c>
      <c r="O559" s="2">
        <v>43786.0</v>
      </c>
      <c r="P559" s="1">
        <v>1.0</v>
      </c>
      <c r="Q559" s="1">
        <v>22880.0</v>
      </c>
      <c r="R559" s="10">
        <f t="shared" si="1"/>
        <v>0.3356807512</v>
      </c>
      <c r="S559" s="11">
        <f t="shared" si="2"/>
        <v>7.384976526</v>
      </c>
      <c r="T559" s="1">
        <v>3.972</v>
      </c>
      <c r="U559" s="1">
        <v>0.2</v>
      </c>
      <c r="V559" s="1">
        <v>1.252</v>
      </c>
      <c r="W559" s="1">
        <v>68160.0</v>
      </c>
      <c r="X559" s="1">
        <v>473.87</v>
      </c>
      <c r="Y559" s="1">
        <v>22.0</v>
      </c>
      <c r="Z559" s="1">
        <v>1553.76</v>
      </c>
      <c r="AA559" s="1">
        <v>22.0</v>
      </c>
      <c r="AB559" s="1">
        <v>21.4041958042</v>
      </c>
      <c r="AC559" s="1">
        <v>1553.76</v>
      </c>
      <c r="AD559" s="1">
        <v>1511.68105785153</v>
      </c>
      <c r="AE559" s="1" t="s">
        <v>50</v>
      </c>
      <c r="AF559" s="11">
        <f t="shared" si="3"/>
        <v>0.0003227699531</v>
      </c>
      <c r="AG559" s="11">
        <f t="shared" si="4"/>
        <v>0.000008741258741</v>
      </c>
      <c r="AH559" s="10">
        <f t="shared" si="5"/>
        <v>0.5958041958</v>
      </c>
      <c r="AI559" s="12">
        <f t="shared" si="6"/>
        <v>0.9729179911</v>
      </c>
      <c r="AJ559" s="11">
        <f t="shared" si="7"/>
        <v>0.00006880367864</v>
      </c>
      <c r="AK559" s="11">
        <f t="shared" si="8"/>
        <v>0.00001954596333</v>
      </c>
      <c r="AL559" s="11">
        <f t="shared" si="9"/>
        <v>-4.390403671</v>
      </c>
      <c r="AM559" s="13">
        <f t="shared" si="10"/>
        <v>0.000005657021433</v>
      </c>
      <c r="AN559" s="14">
        <f t="shared" si="11"/>
        <v>7.384976526</v>
      </c>
      <c r="AO559" s="14">
        <f t="shared" si="12"/>
        <v>503360</v>
      </c>
      <c r="AP559" s="15">
        <f t="shared" si="13"/>
        <v>489728</v>
      </c>
      <c r="AQ559" s="16">
        <f t="shared" si="14"/>
        <v>66314.09027</v>
      </c>
      <c r="AR559" s="11">
        <f t="shared" si="15"/>
        <v>1</v>
      </c>
    </row>
    <row r="560">
      <c r="A560" s="1" t="s">
        <v>44</v>
      </c>
      <c r="B560" s="1" t="s">
        <v>794</v>
      </c>
      <c r="C560" s="1">
        <v>1.24170767729247E14</v>
      </c>
      <c r="D560" s="1" t="s">
        <v>46</v>
      </c>
      <c r="E560" s="1" t="s">
        <v>47</v>
      </c>
      <c r="F560" s="1" t="s">
        <v>675</v>
      </c>
      <c r="G560" s="1">
        <v>43560.0</v>
      </c>
      <c r="H560" s="1">
        <v>43804.0</v>
      </c>
      <c r="I560" s="1">
        <v>3.0</v>
      </c>
      <c r="J560" s="1" t="s">
        <v>49</v>
      </c>
      <c r="K560" s="1">
        <v>201946.0</v>
      </c>
      <c r="L560" s="2">
        <v>43780.0</v>
      </c>
      <c r="M560" s="2">
        <v>43786.0</v>
      </c>
      <c r="N560" s="2">
        <v>43780.0</v>
      </c>
      <c r="O560" s="2">
        <v>43786.0</v>
      </c>
      <c r="P560" s="1">
        <v>1.0</v>
      </c>
      <c r="Q560" s="1">
        <v>3790.0</v>
      </c>
      <c r="R560" s="10">
        <f t="shared" si="1"/>
        <v>0.10361986</v>
      </c>
      <c r="S560" s="11">
        <f t="shared" si="2"/>
        <v>4.041174541</v>
      </c>
      <c r="T560" s="1">
        <v>4.43</v>
      </c>
      <c r="U560" s="1">
        <v>1.0</v>
      </c>
      <c r="V560" s="1">
        <v>51.47</v>
      </c>
      <c r="W560" s="1">
        <v>36576.0</v>
      </c>
      <c r="X560" s="1">
        <v>410.94</v>
      </c>
      <c r="Y560" s="1">
        <v>39.0</v>
      </c>
      <c r="Z560" s="1">
        <v>2398.97</v>
      </c>
      <c r="AA560" s="1">
        <v>39.0</v>
      </c>
      <c r="AB560" s="1">
        <v>29.349340369362</v>
      </c>
      <c r="AC560" s="1">
        <v>2398.97</v>
      </c>
      <c r="AD560" s="1">
        <v>1805.33812989457</v>
      </c>
      <c r="AE560" s="1" t="s">
        <v>50</v>
      </c>
      <c r="AF560" s="11">
        <f t="shared" si="3"/>
        <v>0.001066272966</v>
      </c>
      <c r="AG560" s="11">
        <f t="shared" si="4"/>
        <v>0.0002638522427</v>
      </c>
      <c r="AH560" s="10">
        <f t="shared" si="5"/>
        <v>9.650659631</v>
      </c>
      <c r="AI560" s="12">
        <f t="shared" si="6"/>
        <v>0.752547189</v>
      </c>
      <c r="AJ560" s="11">
        <f t="shared" si="7"/>
        <v>0.0001706492693</v>
      </c>
      <c r="AK560" s="11">
        <f t="shared" si="8"/>
        <v>0.0002638174314</v>
      </c>
      <c r="AL560" s="11">
        <f t="shared" si="9"/>
        <v>-2.553864084</v>
      </c>
      <c r="AM560" s="13">
        <f t="shared" si="10"/>
        <v>0.005326741669</v>
      </c>
      <c r="AN560" s="14">
        <f t="shared" si="11"/>
        <v>4.000762795</v>
      </c>
      <c r="AO560" s="14">
        <f t="shared" si="12"/>
        <v>146331.9</v>
      </c>
      <c r="AP560" s="15">
        <f t="shared" si="13"/>
        <v>110121.66</v>
      </c>
      <c r="AQ560" s="16">
        <f t="shared" si="14"/>
        <v>27525.16598</v>
      </c>
      <c r="AR560" s="11">
        <f t="shared" si="15"/>
        <v>0.99</v>
      </c>
    </row>
    <row r="561">
      <c r="A561" s="1" t="s">
        <v>44</v>
      </c>
      <c r="B561" s="1" t="s">
        <v>795</v>
      </c>
      <c r="C561" s="1">
        <v>1.24170767729247E14</v>
      </c>
      <c r="D561" s="1" t="s">
        <v>46</v>
      </c>
      <c r="E561" s="1" t="s">
        <v>47</v>
      </c>
      <c r="F561" s="1" t="s">
        <v>796</v>
      </c>
      <c r="G561" s="1">
        <v>43560.0</v>
      </c>
      <c r="H561" s="1">
        <v>43804.0</v>
      </c>
      <c r="I561" s="1">
        <v>3.0</v>
      </c>
      <c r="J561" s="1" t="s">
        <v>49</v>
      </c>
      <c r="K561" s="1">
        <v>201946.0</v>
      </c>
      <c r="L561" s="2">
        <v>43780.0</v>
      </c>
      <c r="M561" s="2">
        <v>43786.0</v>
      </c>
      <c r="N561" s="2">
        <v>43780.0</v>
      </c>
      <c r="O561" s="2">
        <v>43786.0</v>
      </c>
      <c r="P561" s="1">
        <v>1.0</v>
      </c>
      <c r="Q561" s="1">
        <v>947.0</v>
      </c>
      <c r="R561" s="10">
        <f t="shared" si="1"/>
        <v>0.09629855603</v>
      </c>
      <c r="S561" s="11">
        <f t="shared" si="2"/>
        <v>0.2888956681</v>
      </c>
      <c r="T561" s="1">
        <v>0.425</v>
      </c>
      <c r="U561" s="1">
        <v>0.0</v>
      </c>
      <c r="V561" s="1">
        <v>0.0</v>
      </c>
      <c r="W561" s="1">
        <v>9834.0</v>
      </c>
      <c r="X561" s="1">
        <v>43.73</v>
      </c>
      <c r="Y561" s="1">
        <v>3.0</v>
      </c>
      <c r="Z561" s="1">
        <v>59.41</v>
      </c>
      <c r="AA561" s="1">
        <v>3.0</v>
      </c>
      <c r="AB561" s="1">
        <v>3.0</v>
      </c>
      <c r="AC561" s="1">
        <v>59.41</v>
      </c>
      <c r="AD561" s="1">
        <v>59.41</v>
      </c>
      <c r="AE561" s="1" t="s">
        <v>50</v>
      </c>
      <c r="AF561" s="11">
        <f t="shared" si="3"/>
        <v>0.0003050640635</v>
      </c>
      <c r="AG561" s="11">
        <f t="shared" si="4"/>
        <v>0</v>
      </c>
      <c r="AH561" s="10">
        <f t="shared" si="5"/>
        <v>0</v>
      </c>
      <c r="AI561" s="12">
        <f t="shared" si="6"/>
        <v>1</v>
      </c>
      <c r="AJ561" s="11">
        <f t="shared" si="7"/>
        <v>0.0001761019518</v>
      </c>
      <c r="AK561" s="11">
        <f t="shared" si="8"/>
        <v>0</v>
      </c>
      <c r="AL561" s="11">
        <f t="shared" si="9"/>
        <v>-1.732315061</v>
      </c>
      <c r="AM561" s="13">
        <f t="shared" si="10"/>
        <v>0.5</v>
      </c>
      <c r="AN561" s="14">
        <f t="shared" si="11"/>
        <v>0.144447834</v>
      </c>
      <c r="AO561" s="14">
        <f t="shared" si="12"/>
        <v>1420.5</v>
      </c>
      <c r="AP561" s="15">
        <f t="shared" si="13"/>
        <v>1420.5</v>
      </c>
      <c r="AQ561" s="16">
        <f t="shared" si="14"/>
        <v>9834</v>
      </c>
      <c r="AR561" s="11" t="str">
        <f t="shared" si="15"/>
        <v/>
      </c>
    </row>
    <row r="562">
      <c r="A562" s="1" t="s">
        <v>53</v>
      </c>
      <c r="B562" s="1" t="s">
        <v>797</v>
      </c>
      <c r="C562" s="1">
        <v>1.24170767729247E14</v>
      </c>
      <c r="D562" s="1" t="s">
        <v>46</v>
      </c>
      <c r="E562" s="1" t="s">
        <v>55</v>
      </c>
      <c r="F562" s="1" t="s">
        <v>627</v>
      </c>
      <c r="G562" s="1">
        <v>43560.0</v>
      </c>
      <c r="H562" s="1">
        <v>43804.0</v>
      </c>
      <c r="I562" s="1">
        <v>3.0</v>
      </c>
      <c r="J562" s="1" t="s">
        <v>49</v>
      </c>
      <c r="K562" s="1">
        <v>201946.0</v>
      </c>
      <c r="L562" s="2">
        <v>43780.0</v>
      </c>
      <c r="M562" s="2">
        <v>43786.0</v>
      </c>
      <c r="N562" s="2">
        <v>43780.0</v>
      </c>
      <c r="O562" s="2">
        <v>43786.0</v>
      </c>
      <c r="P562" s="1">
        <v>1.0</v>
      </c>
      <c r="Q562" s="1">
        <v>1491.0</v>
      </c>
      <c r="R562" s="10">
        <f t="shared" si="1"/>
        <v>0.1088321168</v>
      </c>
      <c r="S562" s="11">
        <f t="shared" si="2"/>
        <v>0.4353284672</v>
      </c>
      <c r="T562" s="1">
        <v>1.67</v>
      </c>
      <c r="U562" s="1">
        <v>0.0</v>
      </c>
      <c r="V562" s="1">
        <v>0.0</v>
      </c>
      <c r="W562" s="1">
        <v>13700.0</v>
      </c>
      <c r="X562" s="1">
        <v>110.61</v>
      </c>
      <c r="Y562" s="1">
        <v>4.0</v>
      </c>
      <c r="Z562" s="1">
        <v>214.97</v>
      </c>
      <c r="AA562" s="1">
        <v>4.0</v>
      </c>
      <c r="AB562" s="1">
        <v>4.0</v>
      </c>
      <c r="AC562" s="1">
        <v>214.97</v>
      </c>
      <c r="AD562" s="1">
        <v>214.97</v>
      </c>
      <c r="AE562" s="1" t="s">
        <v>50</v>
      </c>
      <c r="AF562" s="11">
        <f t="shared" si="3"/>
        <v>0.0002919708029</v>
      </c>
      <c r="AG562" s="11">
        <f t="shared" si="4"/>
        <v>0</v>
      </c>
      <c r="AH562" s="10">
        <f t="shared" si="5"/>
        <v>0</v>
      </c>
      <c r="AI562" s="12">
        <f t="shared" si="6"/>
        <v>1</v>
      </c>
      <c r="AJ562" s="11">
        <f t="shared" si="7"/>
        <v>0.0001459640882</v>
      </c>
      <c r="AK562" s="11">
        <f t="shared" si="8"/>
        <v>0</v>
      </c>
      <c r="AL562" s="11">
        <f t="shared" si="9"/>
        <v>-2.000292035</v>
      </c>
      <c r="AM562" s="13">
        <f t="shared" si="10"/>
        <v>0.5</v>
      </c>
      <c r="AN562" s="14">
        <f t="shared" si="11"/>
        <v>0.2176642336</v>
      </c>
      <c r="AO562" s="14">
        <f t="shared" si="12"/>
        <v>2982</v>
      </c>
      <c r="AP562" s="15">
        <f t="shared" si="13"/>
        <v>2982</v>
      </c>
      <c r="AQ562" s="16">
        <f t="shared" si="14"/>
        <v>13700</v>
      </c>
      <c r="AR562" s="11" t="str">
        <f t="shared" si="15"/>
        <v/>
      </c>
    </row>
    <row r="563">
      <c r="A563" s="1" t="s">
        <v>53</v>
      </c>
      <c r="B563" s="1" t="s">
        <v>798</v>
      </c>
      <c r="C563" s="1">
        <v>1.24170767729247E14</v>
      </c>
      <c r="D563" s="1" t="s">
        <v>46</v>
      </c>
      <c r="E563" s="1" t="s">
        <v>55</v>
      </c>
      <c r="F563" s="1" t="s">
        <v>505</v>
      </c>
      <c r="G563" s="1">
        <v>43560.0</v>
      </c>
      <c r="H563" s="1">
        <v>43804.0</v>
      </c>
      <c r="I563" s="1">
        <v>3.0</v>
      </c>
      <c r="J563" s="1" t="s">
        <v>49</v>
      </c>
      <c r="K563" s="1">
        <v>201946.0</v>
      </c>
      <c r="L563" s="2">
        <v>43780.0</v>
      </c>
      <c r="M563" s="2">
        <v>43786.0</v>
      </c>
      <c r="N563" s="2">
        <v>43780.0</v>
      </c>
      <c r="O563" s="2">
        <v>43786.0</v>
      </c>
      <c r="P563" s="1">
        <v>1.0</v>
      </c>
      <c r="Q563" s="1">
        <v>3472.0</v>
      </c>
      <c r="R563" s="10">
        <f t="shared" si="1"/>
        <v>0.1560309186</v>
      </c>
      <c r="S563" s="11">
        <f t="shared" si="2"/>
        <v>8.581700521</v>
      </c>
      <c r="T563" s="1">
        <v>3.95</v>
      </c>
      <c r="U563" s="1">
        <v>6.0</v>
      </c>
      <c r="V563" s="1">
        <v>564.95</v>
      </c>
      <c r="W563" s="1">
        <v>22252.0</v>
      </c>
      <c r="X563" s="1">
        <v>411.91</v>
      </c>
      <c r="Y563" s="1">
        <v>55.0</v>
      </c>
      <c r="Z563" s="1">
        <v>3105.95</v>
      </c>
      <c r="AA563" s="1">
        <v>55.0</v>
      </c>
      <c r="AB563" s="1">
        <v>16.546082949275</v>
      </c>
      <c r="AC563" s="1">
        <v>3105.95</v>
      </c>
      <c r="AD563" s="1">
        <v>934.387387932739</v>
      </c>
      <c r="AE563" s="1" t="s">
        <v>50</v>
      </c>
      <c r="AF563" s="11">
        <f t="shared" si="3"/>
        <v>0.002471687938</v>
      </c>
      <c r="AG563" s="11">
        <f t="shared" si="4"/>
        <v>0.001728110599</v>
      </c>
      <c r="AH563" s="10">
        <f t="shared" si="5"/>
        <v>38.45391705</v>
      </c>
      <c r="AI563" s="12">
        <f t="shared" si="6"/>
        <v>0.3008378718</v>
      </c>
      <c r="AJ563" s="11">
        <f t="shared" si="7"/>
        <v>0.0003328701938</v>
      </c>
      <c r="AK563" s="11">
        <f t="shared" si="8"/>
        <v>0.0007048883448</v>
      </c>
      <c r="AL563" s="11">
        <f t="shared" si="9"/>
        <v>-0.9538766025</v>
      </c>
      <c r="AM563" s="13">
        <f t="shared" si="10"/>
        <v>0.1700730541</v>
      </c>
      <c r="AN563" s="14">
        <f t="shared" si="11"/>
        <v>7.122811433</v>
      </c>
      <c r="AO563" s="14">
        <f t="shared" si="12"/>
        <v>158496.8</v>
      </c>
      <c r="AP563" s="15">
        <f t="shared" si="13"/>
        <v>47681.84</v>
      </c>
      <c r="AQ563" s="16">
        <f t="shared" si="14"/>
        <v>6694.244323</v>
      </c>
      <c r="AR563" s="11">
        <f t="shared" si="15"/>
        <v>0.83</v>
      </c>
    </row>
    <row r="564">
      <c r="A564" s="1" t="s">
        <v>53</v>
      </c>
      <c r="B564" s="1" t="s">
        <v>799</v>
      </c>
      <c r="C564" s="1">
        <v>1.24170767729247E14</v>
      </c>
      <c r="D564" s="1" t="s">
        <v>46</v>
      </c>
      <c r="E564" s="1" t="s">
        <v>55</v>
      </c>
      <c r="F564" s="1" t="s">
        <v>516</v>
      </c>
      <c r="G564" s="1">
        <v>43560.0</v>
      </c>
      <c r="H564" s="1">
        <v>43804.0</v>
      </c>
      <c r="I564" s="1">
        <v>3.0</v>
      </c>
      <c r="J564" s="1" t="s">
        <v>49</v>
      </c>
      <c r="K564" s="1">
        <v>201946.0</v>
      </c>
      <c r="L564" s="2">
        <v>43780.0</v>
      </c>
      <c r="M564" s="2">
        <v>43786.0</v>
      </c>
      <c r="N564" s="2">
        <v>43780.0</v>
      </c>
      <c r="O564" s="2">
        <v>43786.0</v>
      </c>
      <c r="P564" s="1">
        <v>1.0</v>
      </c>
      <c r="R564" s="10">
        <f t="shared" si="1"/>
        <v>0</v>
      </c>
      <c r="S564" s="11">
        <f t="shared" si="2"/>
        <v>0</v>
      </c>
      <c r="W564" s="1">
        <v>2750.0</v>
      </c>
      <c r="X564" s="1">
        <v>35.83</v>
      </c>
      <c r="Y564" s="1">
        <v>2.0</v>
      </c>
      <c r="Z564" s="1">
        <v>113.6</v>
      </c>
      <c r="AA564" s="1">
        <v>2.0</v>
      </c>
      <c r="AB564" s="1">
        <v>0.0</v>
      </c>
      <c r="AC564" s="1">
        <v>113.6</v>
      </c>
      <c r="AD564" s="1">
        <v>0.0</v>
      </c>
      <c r="AE564" s="1" t="s">
        <v>50</v>
      </c>
      <c r="AF564" s="11">
        <f t="shared" si="3"/>
        <v>0.0007272727273</v>
      </c>
      <c r="AG564" s="11">
        <f t="shared" si="4"/>
        <v>0</v>
      </c>
      <c r="AH564" s="10">
        <f t="shared" si="5"/>
        <v>0</v>
      </c>
      <c r="AI564" s="12">
        <f t="shared" si="6"/>
        <v>1</v>
      </c>
      <c r="AJ564" s="11">
        <f t="shared" si="7"/>
        <v>0.0005140724398</v>
      </c>
      <c r="AK564" s="11">
        <f t="shared" si="8"/>
        <v>0</v>
      </c>
      <c r="AL564" s="11">
        <f t="shared" si="9"/>
        <v>-1.414728103</v>
      </c>
      <c r="AM564" s="13">
        <f t="shared" si="10"/>
        <v>0.5</v>
      </c>
      <c r="AN564" s="14">
        <f t="shared" si="11"/>
        <v>0</v>
      </c>
      <c r="AO564" s="14">
        <f t="shared" si="12"/>
        <v>0</v>
      </c>
      <c r="AP564" s="15">
        <f t="shared" si="13"/>
        <v>0</v>
      </c>
      <c r="AQ564" s="16">
        <f t="shared" si="14"/>
        <v>2750</v>
      </c>
      <c r="AR564" s="11" t="str">
        <f t="shared" si="15"/>
        <v/>
      </c>
    </row>
    <row r="565">
      <c r="A565" s="1" t="s">
        <v>44</v>
      </c>
      <c r="B565" s="1" t="s">
        <v>800</v>
      </c>
      <c r="C565" s="1">
        <v>1.24170767729247E14</v>
      </c>
      <c r="D565" s="1" t="s">
        <v>46</v>
      </c>
      <c r="E565" s="1" t="s">
        <v>47</v>
      </c>
      <c r="F565" s="1" t="s">
        <v>801</v>
      </c>
      <c r="G565" s="1">
        <v>43560.0</v>
      </c>
      <c r="H565" s="1">
        <v>43804.0</v>
      </c>
      <c r="I565" s="1">
        <v>3.0</v>
      </c>
      <c r="J565" s="1" t="s">
        <v>49</v>
      </c>
      <c r="K565" s="1">
        <v>201946.0</v>
      </c>
      <c r="L565" s="2">
        <v>43780.0</v>
      </c>
      <c r="M565" s="2">
        <v>43786.0</v>
      </c>
      <c r="N565" s="2">
        <v>43780.0</v>
      </c>
      <c r="O565" s="2">
        <v>43786.0</v>
      </c>
      <c r="P565" s="1">
        <v>1.0</v>
      </c>
      <c r="Q565" s="1">
        <v>1109.0</v>
      </c>
      <c r="R565" s="10">
        <f t="shared" si="1"/>
        <v>0.01986600745</v>
      </c>
      <c r="S565" s="11">
        <f t="shared" si="2"/>
        <v>0.1589280596</v>
      </c>
      <c r="T565" s="1">
        <v>0.585</v>
      </c>
      <c r="U565" s="1">
        <v>0.0</v>
      </c>
      <c r="V565" s="1">
        <v>0.0</v>
      </c>
      <c r="W565" s="1">
        <v>55824.0</v>
      </c>
      <c r="X565" s="1">
        <v>416.04</v>
      </c>
      <c r="Y565" s="1">
        <v>8.0</v>
      </c>
      <c r="Z565" s="1">
        <v>265.87</v>
      </c>
      <c r="AA565" s="1">
        <v>8.0</v>
      </c>
      <c r="AB565" s="1">
        <v>8.0</v>
      </c>
      <c r="AC565" s="1">
        <v>265.87</v>
      </c>
      <c r="AD565" s="1">
        <v>265.87</v>
      </c>
      <c r="AE565" s="1" t="s">
        <v>50</v>
      </c>
      <c r="AF565" s="11">
        <f t="shared" si="3"/>
        <v>0.000143307538</v>
      </c>
      <c r="AG565" s="11">
        <f t="shared" si="4"/>
        <v>0</v>
      </c>
      <c r="AH565" s="10">
        <f t="shared" si="5"/>
        <v>0</v>
      </c>
      <c r="AI565" s="12">
        <f t="shared" si="6"/>
        <v>1</v>
      </c>
      <c r="AJ565" s="11">
        <f t="shared" si="7"/>
        <v>0.00005066323535</v>
      </c>
      <c r="AK565" s="11">
        <f t="shared" si="8"/>
        <v>0</v>
      </c>
      <c r="AL565" s="11">
        <f t="shared" si="9"/>
        <v>-2.828629814</v>
      </c>
      <c r="AM565" s="13">
        <f t="shared" si="10"/>
        <v>0.5</v>
      </c>
      <c r="AN565" s="14">
        <f t="shared" si="11"/>
        <v>0.07946402981</v>
      </c>
      <c r="AO565" s="14">
        <f t="shared" si="12"/>
        <v>4436</v>
      </c>
      <c r="AP565" s="15">
        <f t="shared" si="13"/>
        <v>4436</v>
      </c>
      <c r="AQ565" s="16">
        <f t="shared" si="14"/>
        <v>55824</v>
      </c>
      <c r="AR565" s="11" t="str">
        <f t="shared" si="15"/>
        <v/>
      </c>
    </row>
    <row r="566">
      <c r="A566" s="1" t="s">
        <v>44</v>
      </c>
      <c r="B566" s="1" t="s">
        <v>802</v>
      </c>
      <c r="C566" s="1">
        <v>1.24170767729247E14</v>
      </c>
      <c r="D566" s="1" t="s">
        <v>46</v>
      </c>
      <c r="E566" s="1" t="s">
        <v>47</v>
      </c>
      <c r="F566" s="1" t="s">
        <v>803</v>
      </c>
      <c r="G566" s="1">
        <v>43560.0</v>
      </c>
      <c r="H566" s="1">
        <v>43804.0</v>
      </c>
      <c r="I566" s="1">
        <v>3.0</v>
      </c>
      <c r="J566" s="1" t="s">
        <v>49</v>
      </c>
      <c r="K566" s="1">
        <v>201946.0</v>
      </c>
      <c r="L566" s="2">
        <v>43780.0</v>
      </c>
      <c r="M566" s="2">
        <v>43786.0</v>
      </c>
      <c r="N566" s="2">
        <v>43780.0</v>
      </c>
      <c r="O566" s="2">
        <v>43786.0</v>
      </c>
      <c r="P566" s="1">
        <v>1.0</v>
      </c>
      <c r="Q566" s="1">
        <v>1322.0</v>
      </c>
      <c r="R566" s="10">
        <f t="shared" si="1"/>
        <v>0.05430496221</v>
      </c>
      <c r="S566" s="11">
        <f t="shared" si="2"/>
        <v>0.2172198488</v>
      </c>
      <c r="T566" s="1">
        <v>0.62</v>
      </c>
      <c r="U566" s="1">
        <v>0.0</v>
      </c>
      <c r="V566" s="1">
        <v>0.0</v>
      </c>
      <c r="W566" s="1">
        <v>24344.0</v>
      </c>
      <c r="X566" s="1">
        <v>147.09</v>
      </c>
      <c r="Y566" s="1">
        <v>4.0</v>
      </c>
      <c r="Z566" s="1">
        <v>129.51</v>
      </c>
      <c r="AA566" s="1">
        <v>4.0</v>
      </c>
      <c r="AB566" s="1">
        <v>4.0</v>
      </c>
      <c r="AC566" s="1">
        <v>129.51</v>
      </c>
      <c r="AD566" s="1">
        <v>129.51</v>
      </c>
      <c r="AE566" s="1" t="s">
        <v>50</v>
      </c>
      <c r="AF566" s="11">
        <f t="shared" si="3"/>
        <v>0.0001643115347</v>
      </c>
      <c r="AG566" s="11">
        <f t="shared" si="4"/>
        <v>0</v>
      </c>
      <c r="AH566" s="10">
        <f t="shared" si="5"/>
        <v>0</v>
      </c>
      <c r="AI566" s="12">
        <f t="shared" si="6"/>
        <v>1</v>
      </c>
      <c r="AJ566" s="11">
        <f t="shared" si="7"/>
        <v>0.00008214901749</v>
      </c>
      <c r="AK566" s="11">
        <f t="shared" si="8"/>
        <v>0</v>
      </c>
      <c r="AL566" s="11">
        <f t="shared" si="9"/>
        <v>-2.000164332</v>
      </c>
      <c r="AM566" s="13">
        <f t="shared" si="10"/>
        <v>0.5</v>
      </c>
      <c r="AN566" s="14">
        <f t="shared" si="11"/>
        <v>0.1086099244</v>
      </c>
      <c r="AO566" s="14">
        <f t="shared" si="12"/>
        <v>2644</v>
      </c>
      <c r="AP566" s="15">
        <f t="shared" si="13"/>
        <v>2644</v>
      </c>
      <c r="AQ566" s="16">
        <f t="shared" si="14"/>
        <v>24344</v>
      </c>
      <c r="AR566" s="11" t="str">
        <f t="shared" si="15"/>
        <v/>
      </c>
    </row>
    <row r="567">
      <c r="A567" s="1" t="s">
        <v>44</v>
      </c>
      <c r="B567" s="1" t="s">
        <v>804</v>
      </c>
      <c r="C567" s="1">
        <v>1.24170767729247E14</v>
      </c>
      <c r="D567" s="1" t="s">
        <v>46</v>
      </c>
      <c r="E567" s="1" t="s">
        <v>47</v>
      </c>
      <c r="F567" s="1" t="s">
        <v>662</v>
      </c>
      <c r="G567" s="1">
        <v>43560.0</v>
      </c>
      <c r="H567" s="1">
        <v>43804.0</v>
      </c>
      <c r="I567" s="1">
        <v>3.0</v>
      </c>
      <c r="J567" s="1" t="s">
        <v>49</v>
      </c>
      <c r="K567" s="1">
        <v>201946.0</v>
      </c>
      <c r="L567" s="2">
        <v>43780.0</v>
      </c>
      <c r="M567" s="2">
        <v>43786.0</v>
      </c>
      <c r="N567" s="2">
        <v>43780.0</v>
      </c>
      <c r="O567" s="2">
        <v>43786.0</v>
      </c>
      <c r="P567" s="1">
        <v>1.0</v>
      </c>
      <c r="Q567" s="1">
        <v>38048.0</v>
      </c>
      <c r="R567" s="10">
        <f t="shared" si="1"/>
        <v>0.07421958056</v>
      </c>
      <c r="S567" s="11">
        <f t="shared" si="2"/>
        <v>22.85963081</v>
      </c>
      <c r="T567" s="1">
        <v>40.5</v>
      </c>
      <c r="U567" s="1">
        <v>7.0</v>
      </c>
      <c r="V567" s="1">
        <v>411.95</v>
      </c>
      <c r="W567" s="1">
        <v>512641.0</v>
      </c>
      <c r="X567" s="1">
        <v>4371.93</v>
      </c>
      <c r="Y567" s="1">
        <v>308.0</v>
      </c>
      <c r="Z567" s="1">
        <v>15708.66</v>
      </c>
      <c r="AA567" s="1">
        <v>308.0</v>
      </c>
      <c r="AB567" s="1">
        <v>213.685265979416</v>
      </c>
      <c r="AC567" s="1">
        <v>15708.66</v>
      </c>
      <c r="AD567" s="1">
        <v>10898.4064619487</v>
      </c>
      <c r="AE567" s="1" t="s">
        <v>50</v>
      </c>
      <c r="AF567" s="11">
        <f t="shared" si="3"/>
        <v>0.0006008103137</v>
      </c>
      <c r="AG567" s="11">
        <f t="shared" si="4"/>
        <v>0.0001839781329</v>
      </c>
      <c r="AH567" s="10">
        <f t="shared" si="5"/>
        <v>94.31473402</v>
      </c>
      <c r="AI567" s="12">
        <f t="shared" si="6"/>
        <v>0.6937833311</v>
      </c>
      <c r="AJ567" s="11">
        <f t="shared" si="7"/>
        <v>0.00003422405912</v>
      </c>
      <c r="AK567" s="11">
        <f t="shared" si="8"/>
        <v>0.00006953080108</v>
      </c>
      <c r="AL567" s="11">
        <f t="shared" si="9"/>
        <v>-5.378672952</v>
      </c>
      <c r="AM567" s="13">
        <f t="shared" si="10"/>
        <v>0.00000003751843825</v>
      </c>
      <c r="AN567" s="14">
        <f t="shared" si="11"/>
        <v>22.85963081</v>
      </c>
      <c r="AO567" s="14">
        <f t="shared" si="12"/>
        <v>11718784</v>
      </c>
      <c r="AP567" s="15">
        <f t="shared" si="13"/>
        <v>8130297</v>
      </c>
      <c r="AQ567" s="16">
        <f t="shared" si="14"/>
        <v>355661.7806</v>
      </c>
      <c r="AR567" s="11">
        <f t="shared" si="15"/>
        <v>1</v>
      </c>
    </row>
    <row r="568">
      <c r="A568" s="1" t="s">
        <v>44</v>
      </c>
      <c r="B568" s="1" t="s">
        <v>805</v>
      </c>
      <c r="C568" s="1">
        <v>1.24170767729247E14</v>
      </c>
      <c r="D568" s="1" t="s">
        <v>46</v>
      </c>
      <c r="E568" s="1" t="s">
        <v>47</v>
      </c>
      <c r="F568" s="1" t="s">
        <v>695</v>
      </c>
      <c r="G568" s="1">
        <v>43560.0</v>
      </c>
      <c r="H568" s="1">
        <v>43804.0</v>
      </c>
      <c r="I568" s="1">
        <v>3.0</v>
      </c>
      <c r="J568" s="1" t="s">
        <v>49</v>
      </c>
      <c r="K568" s="1">
        <v>201946.0</v>
      </c>
      <c r="L568" s="2">
        <v>43780.0</v>
      </c>
      <c r="M568" s="2">
        <v>43786.0</v>
      </c>
      <c r="N568" s="2">
        <v>43780.0</v>
      </c>
      <c r="O568" s="2">
        <v>43786.0</v>
      </c>
      <c r="P568" s="1">
        <v>1.0</v>
      </c>
      <c r="Q568" s="1">
        <v>31492.0</v>
      </c>
      <c r="R568" s="10">
        <f t="shared" si="1"/>
        <v>36.66123399</v>
      </c>
      <c r="S568" s="11">
        <f t="shared" si="2"/>
        <v>476.5960419</v>
      </c>
      <c r="T568" s="1">
        <v>4.98999999999999</v>
      </c>
      <c r="U568" s="1">
        <v>1.6</v>
      </c>
      <c r="V568" s="1">
        <v>69.142</v>
      </c>
      <c r="W568" s="1">
        <v>859.0</v>
      </c>
      <c r="X568" s="1">
        <v>346.2</v>
      </c>
      <c r="Y568" s="1">
        <v>13.0</v>
      </c>
      <c r="Z568" s="1">
        <v>429.67</v>
      </c>
      <c r="AA568" s="1">
        <v>13.0</v>
      </c>
      <c r="AB568" s="1">
        <v>12.956357170068</v>
      </c>
      <c r="AC568" s="1">
        <v>429.67</v>
      </c>
      <c r="AD568" s="1">
        <v>428.227537327932</v>
      </c>
      <c r="AE568" s="1" t="s">
        <v>50</v>
      </c>
      <c r="AF568" s="11">
        <f t="shared" si="3"/>
        <v>0.0151338766</v>
      </c>
      <c r="AG568" s="11">
        <f t="shared" si="4"/>
        <v>0.00005080655405</v>
      </c>
      <c r="AH568" s="10">
        <f t="shared" si="5"/>
        <v>0.04364282993</v>
      </c>
      <c r="AI568" s="12">
        <f t="shared" si="6"/>
        <v>0.9966428592</v>
      </c>
      <c r="AJ568" s="11">
        <f t="shared" si="7"/>
        <v>0.004165499742</v>
      </c>
      <c r="AK568" s="11">
        <f t="shared" si="8"/>
        <v>0.00004016508735</v>
      </c>
      <c r="AL568" s="11">
        <f t="shared" si="9"/>
        <v>-3.620782585</v>
      </c>
      <c r="AM568" s="13">
        <f t="shared" si="10"/>
        <v>0.0001468566283</v>
      </c>
      <c r="AN568" s="14">
        <f t="shared" si="11"/>
        <v>476.5960419</v>
      </c>
      <c r="AO568" s="14">
        <f t="shared" si="12"/>
        <v>409396</v>
      </c>
      <c r="AP568" s="15">
        <f t="shared" si="13"/>
        <v>408021.6</v>
      </c>
      <c r="AQ568" s="16">
        <f t="shared" si="14"/>
        <v>856.1162161</v>
      </c>
      <c r="AR568" s="11">
        <f t="shared" si="15"/>
        <v>1</v>
      </c>
    </row>
    <row r="569">
      <c r="A569" s="1" t="s">
        <v>116</v>
      </c>
      <c r="B569" s="1" t="s">
        <v>806</v>
      </c>
      <c r="C569" s="1">
        <v>1.24170767729247E14</v>
      </c>
      <c r="D569" s="1" t="s">
        <v>46</v>
      </c>
      <c r="E569" s="1" t="s">
        <v>118</v>
      </c>
      <c r="F569" s="1" t="s">
        <v>690</v>
      </c>
      <c r="G569" s="1">
        <v>43560.0</v>
      </c>
      <c r="H569" s="1">
        <v>43804.0</v>
      </c>
      <c r="I569" s="1">
        <v>3.0</v>
      </c>
      <c r="J569" s="1" t="s">
        <v>49</v>
      </c>
      <c r="K569" s="1">
        <v>201946.0</v>
      </c>
      <c r="L569" s="2">
        <v>43780.0</v>
      </c>
      <c r="M569" s="2">
        <v>43786.0</v>
      </c>
      <c r="N569" s="2">
        <v>43780.0</v>
      </c>
      <c r="O569" s="2">
        <v>43786.0</v>
      </c>
      <c r="P569" s="1">
        <v>1.0</v>
      </c>
      <c r="Q569" s="1">
        <v>560.0</v>
      </c>
      <c r="R569" s="10">
        <f t="shared" si="1"/>
        <v>0.07952286282</v>
      </c>
      <c r="S569" s="11">
        <f t="shared" si="2"/>
        <v>0.7952286282</v>
      </c>
      <c r="T569" s="1">
        <v>1.6</v>
      </c>
      <c r="U569" s="1">
        <v>0.0</v>
      </c>
      <c r="V569" s="1">
        <v>0.0</v>
      </c>
      <c r="W569" s="1">
        <v>7042.0</v>
      </c>
      <c r="X569" s="1">
        <v>105.26</v>
      </c>
      <c r="Y569" s="1">
        <v>10.0</v>
      </c>
      <c r="Z569" s="1">
        <v>591.46</v>
      </c>
      <c r="AA569" s="1">
        <v>10.0</v>
      </c>
      <c r="AB569" s="1">
        <v>10.0</v>
      </c>
      <c r="AC569" s="1">
        <v>591.46</v>
      </c>
      <c r="AD569" s="1">
        <v>591.46</v>
      </c>
      <c r="AE569" s="1" t="s">
        <v>50</v>
      </c>
      <c r="AF569" s="11">
        <f t="shared" si="3"/>
        <v>0.001420051122</v>
      </c>
      <c r="AG569" s="11">
        <f t="shared" si="4"/>
        <v>0</v>
      </c>
      <c r="AH569" s="10">
        <f t="shared" si="5"/>
        <v>0</v>
      </c>
      <c r="AI569" s="12">
        <f t="shared" si="6"/>
        <v>1</v>
      </c>
      <c r="AJ569" s="11">
        <f t="shared" si="7"/>
        <v>0.0004487406368</v>
      </c>
      <c r="AK569" s="11">
        <f t="shared" si="8"/>
        <v>0</v>
      </c>
      <c r="AL569" s="11">
        <f t="shared" si="9"/>
        <v>-3.164525352</v>
      </c>
      <c r="AM569" s="13">
        <f t="shared" si="10"/>
        <v>0.5</v>
      </c>
      <c r="AN569" s="14">
        <f t="shared" si="11"/>
        <v>0.3976143141</v>
      </c>
      <c r="AO569" s="14">
        <f t="shared" si="12"/>
        <v>2800</v>
      </c>
      <c r="AP569" s="15">
        <f t="shared" si="13"/>
        <v>2800</v>
      </c>
      <c r="AQ569" s="16">
        <f t="shared" si="14"/>
        <v>7042</v>
      </c>
      <c r="AR569" s="11" t="str">
        <f t="shared" si="15"/>
        <v/>
      </c>
    </row>
    <row r="570">
      <c r="A570" s="1" t="s">
        <v>44</v>
      </c>
      <c r="B570" s="1" t="s">
        <v>807</v>
      </c>
      <c r="C570" s="1">
        <v>1.24170767729247E14</v>
      </c>
      <c r="D570" s="1" t="s">
        <v>46</v>
      </c>
      <c r="E570" s="1" t="s">
        <v>47</v>
      </c>
      <c r="F570" s="1" t="s">
        <v>808</v>
      </c>
      <c r="G570" s="1">
        <v>43560.0</v>
      </c>
      <c r="H570" s="1">
        <v>43804.0</v>
      </c>
      <c r="I570" s="1">
        <v>3.0</v>
      </c>
      <c r="J570" s="1" t="s">
        <v>49</v>
      </c>
      <c r="K570" s="1">
        <v>201946.0</v>
      </c>
      <c r="L570" s="2">
        <v>43780.0</v>
      </c>
      <c r="M570" s="2">
        <v>43786.0</v>
      </c>
      <c r="N570" s="2">
        <v>43780.0</v>
      </c>
      <c r="O570" s="2">
        <v>43786.0</v>
      </c>
      <c r="P570" s="1">
        <v>1.0</v>
      </c>
      <c r="Q570" s="1">
        <v>154.0</v>
      </c>
      <c r="R570" s="10">
        <f t="shared" si="1"/>
        <v>0.06440819741</v>
      </c>
      <c r="S570" s="11">
        <f t="shared" si="2"/>
        <v>0.7084901715</v>
      </c>
      <c r="T570" s="1">
        <v>0.275</v>
      </c>
      <c r="U570" s="1">
        <v>0.5</v>
      </c>
      <c r="V570" s="1">
        <v>12.495</v>
      </c>
      <c r="W570" s="1">
        <v>2391.0</v>
      </c>
      <c r="X570" s="1">
        <v>74.84</v>
      </c>
      <c r="Y570" s="1">
        <v>11.0</v>
      </c>
      <c r="Z570" s="1">
        <v>693.18</v>
      </c>
      <c r="AA570" s="1">
        <v>11.0</v>
      </c>
      <c r="AB570" s="1">
        <v>3.23701298701</v>
      </c>
      <c r="AC570" s="1">
        <v>693.18</v>
      </c>
      <c r="AD570" s="1">
        <v>203.984787485053</v>
      </c>
      <c r="AE570" s="1" t="s">
        <v>50</v>
      </c>
      <c r="AF570" s="11">
        <f t="shared" si="3"/>
        <v>0.004600585529</v>
      </c>
      <c r="AG570" s="11">
        <f t="shared" si="4"/>
        <v>0.003246753247</v>
      </c>
      <c r="AH570" s="10">
        <f t="shared" si="5"/>
        <v>7.762987013</v>
      </c>
      <c r="AI570" s="12">
        <f t="shared" si="6"/>
        <v>0.2942739079</v>
      </c>
      <c r="AJ570" s="11">
        <f t="shared" si="7"/>
        <v>0.001383934248</v>
      </c>
      <c r="AK570" s="11">
        <f t="shared" si="8"/>
        <v>0.004584142515</v>
      </c>
      <c r="AL570" s="11">
        <f t="shared" si="9"/>
        <v>-0.2827263456</v>
      </c>
      <c r="AM570" s="13">
        <f t="shared" si="10"/>
        <v>0.3886933095</v>
      </c>
      <c r="AN570" s="14">
        <f t="shared" si="11"/>
        <v>0.4321790046</v>
      </c>
      <c r="AO570" s="14">
        <f t="shared" si="12"/>
        <v>1033.34</v>
      </c>
      <c r="AP570" s="15">
        <f t="shared" si="13"/>
        <v>304.085</v>
      </c>
      <c r="AQ570" s="16">
        <f t="shared" si="14"/>
        <v>703.6089138</v>
      </c>
      <c r="AR570" s="11" t="str">
        <f t="shared" si="15"/>
        <v/>
      </c>
    </row>
    <row r="571">
      <c r="A571" s="1" t="s">
        <v>44</v>
      </c>
      <c r="B571" s="1" t="s">
        <v>809</v>
      </c>
      <c r="C571" s="1">
        <v>1.24170767729247E14</v>
      </c>
      <c r="D571" s="1" t="s">
        <v>46</v>
      </c>
      <c r="E571" s="1" t="s">
        <v>47</v>
      </c>
      <c r="F571" s="1" t="s">
        <v>810</v>
      </c>
      <c r="G571" s="1">
        <v>43560.0</v>
      </c>
      <c r="H571" s="1">
        <v>43804.0</v>
      </c>
      <c r="I571" s="1">
        <v>3.0</v>
      </c>
      <c r="J571" s="1" t="s">
        <v>49</v>
      </c>
      <c r="K571" s="1">
        <v>201946.0</v>
      </c>
      <c r="L571" s="2">
        <v>43780.0</v>
      </c>
      <c r="M571" s="2">
        <v>43786.0</v>
      </c>
      <c r="N571" s="2">
        <v>43780.0</v>
      </c>
      <c r="O571" s="2">
        <v>43786.0</v>
      </c>
      <c r="P571" s="1">
        <v>1.0</v>
      </c>
      <c r="Q571" s="1">
        <v>12948.0</v>
      </c>
      <c r="R571" s="10">
        <f t="shared" si="1"/>
        <v>0.01627612596</v>
      </c>
      <c r="S571" s="11">
        <f t="shared" si="2"/>
        <v>8.154339106</v>
      </c>
      <c r="T571" s="1">
        <v>12.31</v>
      </c>
      <c r="U571" s="1">
        <v>1.0</v>
      </c>
      <c r="V571" s="1">
        <v>53.99</v>
      </c>
      <c r="W571" s="1">
        <v>795521.0</v>
      </c>
      <c r="X571" s="1">
        <v>7787.54</v>
      </c>
      <c r="Y571" s="1">
        <v>501.0</v>
      </c>
      <c r="Z571" s="1">
        <v>35064.91</v>
      </c>
      <c r="AA571" s="1">
        <v>501.0</v>
      </c>
      <c r="AB571" s="1">
        <v>439.560318195582</v>
      </c>
      <c r="AC571" s="1">
        <v>35064.91</v>
      </c>
      <c r="AD571" s="1">
        <v>30764.7564812364</v>
      </c>
      <c r="AE571" s="1" t="s">
        <v>50</v>
      </c>
      <c r="AF571" s="11">
        <f t="shared" si="3"/>
        <v>0.0006297759581</v>
      </c>
      <c r="AG571" s="11">
        <f t="shared" si="4"/>
        <v>0.00007723200494</v>
      </c>
      <c r="AH571" s="10">
        <f t="shared" si="5"/>
        <v>61.4396818</v>
      </c>
      <c r="AI571" s="12">
        <f t="shared" si="6"/>
        <v>0.8773659046</v>
      </c>
      <c r="AJ571" s="11">
        <f t="shared" si="7"/>
        <v>0.00002812745362</v>
      </c>
      <c r="AK571" s="11">
        <f t="shared" si="8"/>
        <v>0.00007722902249</v>
      </c>
      <c r="AL571" s="11">
        <f t="shared" si="9"/>
        <v>-6.722624701</v>
      </c>
      <c r="AM571" s="13">
        <f t="shared" si="10"/>
        <v>0</v>
      </c>
      <c r="AN571" s="14">
        <f t="shared" si="11"/>
        <v>8.154339106</v>
      </c>
      <c r="AO571" s="14">
        <f t="shared" si="12"/>
        <v>6486948</v>
      </c>
      <c r="AP571" s="15">
        <f t="shared" si="13"/>
        <v>5691427</v>
      </c>
      <c r="AQ571" s="16">
        <f t="shared" si="14"/>
        <v>697963.0018</v>
      </c>
      <c r="AR571" s="11">
        <f t="shared" si="15"/>
        <v>1</v>
      </c>
    </row>
    <row r="572">
      <c r="A572" s="1" t="s">
        <v>44</v>
      </c>
      <c r="B572" s="1" t="s">
        <v>811</v>
      </c>
      <c r="C572" s="1">
        <v>1.24170767729247E14</v>
      </c>
      <c r="D572" s="1" t="s">
        <v>46</v>
      </c>
      <c r="E572" s="1" t="s">
        <v>47</v>
      </c>
      <c r="F572" s="1" t="s">
        <v>812</v>
      </c>
      <c r="G572" s="1">
        <v>43560.0</v>
      </c>
      <c r="H572" s="1">
        <v>43804.0</v>
      </c>
      <c r="I572" s="1">
        <v>3.0</v>
      </c>
      <c r="J572" s="1" t="s">
        <v>49</v>
      </c>
      <c r="K572" s="1">
        <v>201946.0</v>
      </c>
      <c r="L572" s="2">
        <v>43780.0</v>
      </c>
      <c r="M572" s="2">
        <v>43786.0</v>
      </c>
      <c r="N572" s="2">
        <v>43780.0</v>
      </c>
      <c r="O572" s="2">
        <v>43786.0</v>
      </c>
      <c r="P572" s="1">
        <v>1.0</v>
      </c>
      <c r="Q572" s="1">
        <v>26896.0</v>
      </c>
      <c r="R572" s="10">
        <f t="shared" si="1"/>
        <v>4.973372781</v>
      </c>
      <c r="S572" s="11">
        <f t="shared" si="2"/>
        <v>1</v>
      </c>
      <c r="T572" s="1">
        <v>5.395</v>
      </c>
      <c r="U572" s="1">
        <v>0.5</v>
      </c>
      <c r="V572" s="1">
        <v>24.995</v>
      </c>
      <c r="W572" s="1">
        <v>5408.0</v>
      </c>
      <c r="X572" s="1">
        <v>21.53</v>
      </c>
      <c r="Y572" s="1">
        <v>0.0</v>
      </c>
      <c r="Z572" s="1">
        <v>0.0</v>
      </c>
      <c r="AA572" s="1">
        <v>0.0</v>
      </c>
      <c r="AB572" s="1">
        <v>0.0</v>
      </c>
      <c r="AC572" s="1">
        <v>0.0</v>
      </c>
      <c r="AD572" s="1">
        <v>0.0</v>
      </c>
      <c r="AE572" s="1" t="s">
        <v>50</v>
      </c>
      <c r="AF572" s="11">
        <f t="shared" si="3"/>
        <v>0</v>
      </c>
      <c r="AG572" s="11">
        <f t="shared" si="4"/>
        <v>0.00001859012493</v>
      </c>
      <c r="AH572" s="10">
        <f t="shared" si="5"/>
        <v>0.1005353956</v>
      </c>
      <c r="AI572" s="12">
        <f t="shared" si="6"/>
        <v>-1</v>
      </c>
      <c r="AJ572" s="11">
        <f t="shared" si="7"/>
        <v>0</v>
      </c>
      <c r="AK572" s="11">
        <f t="shared" si="8"/>
        <v>0.00002629016242</v>
      </c>
      <c r="AL572" s="11">
        <f t="shared" si="9"/>
        <v>0.7071133539</v>
      </c>
      <c r="AM572" s="13">
        <f t="shared" si="10"/>
        <v>0.5</v>
      </c>
      <c r="AN572" s="14">
        <f t="shared" si="11"/>
        <v>0.5</v>
      </c>
      <c r="AO572" s="14">
        <f t="shared" si="12"/>
        <v>2704</v>
      </c>
      <c r="AP572" s="15">
        <f t="shared" si="13"/>
        <v>-2704</v>
      </c>
      <c r="AQ572" s="16">
        <f t="shared" si="14"/>
        <v>-5408</v>
      </c>
      <c r="AR572" s="11" t="str">
        <f t="shared" si="15"/>
        <v/>
      </c>
    </row>
    <row r="573">
      <c r="A573" s="1" t="s">
        <v>44</v>
      </c>
      <c r="B573" s="1" t="s">
        <v>813</v>
      </c>
      <c r="C573" s="1">
        <v>1.24170767729247E14</v>
      </c>
      <c r="D573" s="1" t="s">
        <v>46</v>
      </c>
      <c r="E573" s="1" t="s">
        <v>47</v>
      </c>
      <c r="F573" s="1" t="s">
        <v>814</v>
      </c>
      <c r="G573" s="1">
        <v>43560.0</v>
      </c>
      <c r="H573" s="1">
        <v>43804.0</v>
      </c>
      <c r="I573" s="1">
        <v>3.0</v>
      </c>
      <c r="J573" s="1" t="s">
        <v>49</v>
      </c>
      <c r="K573" s="1">
        <v>201946.0</v>
      </c>
      <c r="L573" s="2">
        <v>43780.0</v>
      </c>
      <c r="M573" s="2">
        <v>43786.0</v>
      </c>
      <c r="N573" s="2">
        <v>43780.0</v>
      </c>
      <c r="O573" s="2">
        <v>43786.0</v>
      </c>
      <c r="P573" s="1">
        <v>1.0</v>
      </c>
      <c r="Q573" s="1">
        <v>4852.0</v>
      </c>
      <c r="R573" s="10">
        <f t="shared" si="1"/>
        <v>0.02559503714</v>
      </c>
      <c r="S573" s="11">
        <f t="shared" si="2"/>
        <v>3.839255571</v>
      </c>
      <c r="T573" s="1">
        <v>4.98</v>
      </c>
      <c r="U573" s="1">
        <v>1.0</v>
      </c>
      <c r="V573" s="1">
        <v>30.0</v>
      </c>
      <c r="W573" s="1">
        <v>189568.0</v>
      </c>
      <c r="X573" s="1">
        <v>2179.06999999999</v>
      </c>
      <c r="Y573" s="1">
        <v>150.0</v>
      </c>
      <c r="Z573" s="1">
        <v>10911.57</v>
      </c>
      <c r="AA573" s="1">
        <v>150.0</v>
      </c>
      <c r="AB573" s="1">
        <v>110.92992580365</v>
      </c>
      <c r="AC573" s="1">
        <v>10911.57</v>
      </c>
      <c r="AD573" s="1">
        <v>8069.46433667555</v>
      </c>
      <c r="AE573" s="1" t="s">
        <v>50</v>
      </c>
      <c r="AF573" s="11">
        <f t="shared" si="3"/>
        <v>0.0007912727887</v>
      </c>
      <c r="AG573" s="11">
        <f t="shared" si="4"/>
        <v>0.0002061005771</v>
      </c>
      <c r="AH573" s="10">
        <f t="shared" si="5"/>
        <v>39.0700742</v>
      </c>
      <c r="AI573" s="12">
        <f t="shared" si="6"/>
        <v>0.7395328387</v>
      </c>
      <c r="AJ573" s="11">
        <f t="shared" si="7"/>
        <v>0.00006458158665</v>
      </c>
      <c r="AK573" s="11">
        <f t="shared" si="8"/>
        <v>0.0002060793373</v>
      </c>
      <c r="AL573" s="11">
        <f t="shared" si="9"/>
        <v>-2.70961052</v>
      </c>
      <c r="AM573" s="13">
        <f t="shared" si="10"/>
        <v>0.003368112923</v>
      </c>
      <c r="AN573" s="14">
        <f t="shared" si="11"/>
        <v>3.839255571</v>
      </c>
      <c r="AO573" s="14">
        <f t="shared" si="12"/>
        <v>727800</v>
      </c>
      <c r="AP573" s="15">
        <f t="shared" si="13"/>
        <v>538232</v>
      </c>
      <c r="AQ573" s="16">
        <f t="shared" si="14"/>
        <v>140191.7612</v>
      </c>
      <c r="AR573" s="11">
        <f t="shared" si="15"/>
        <v>1</v>
      </c>
    </row>
    <row r="574">
      <c r="A574" s="1" t="s">
        <v>44</v>
      </c>
      <c r="B574" s="1" t="s">
        <v>815</v>
      </c>
      <c r="C574" s="1">
        <v>1.24170767729247E14</v>
      </c>
      <c r="D574" s="1" t="s">
        <v>46</v>
      </c>
      <c r="E574" s="1" t="s">
        <v>47</v>
      </c>
      <c r="F574" s="1" t="s">
        <v>677</v>
      </c>
      <c r="G574" s="1">
        <v>43560.0</v>
      </c>
      <c r="H574" s="1">
        <v>43804.0</v>
      </c>
      <c r="I574" s="1">
        <v>3.0</v>
      </c>
      <c r="J574" s="1" t="s">
        <v>49</v>
      </c>
      <c r="K574" s="1">
        <v>201946.0</v>
      </c>
      <c r="L574" s="2">
        <v>43780.0</v>
      </c>
      <c r="M574" s="2">
        <v>43786.0</v>
      </c>
      <c r="N574" s="2">
        <v>43780.0</v>
      </c>
      <c r="O574" s="2">
        <v>43786.0</v>
      </c>
      <c r="P574" s="1">
        <v>1.0</v>
      </c>
      <c r="Q574" s="1">
        <v>13960.0</v>
      </c>
      <c r="R574" s="10">
        <f t="shared" si="1"/>
        <v>0.1552750125</v>
      </c>
      <c r="S574" s="11">
        <f t="shared" si="2"/>
        <v>8.695400701</v>
      </c>
      <c r="T574" s="1">
        <v>11.55</v>
      </c>
      <c r="U574" s="1">
        <v>2.0</v>
      </c>
      <c r="V574" s="1">
        <v>72.0</v>
      </c>
      <c r="W574" s="1">
        <v>89905.0</v>
      </c>
      <c r="X574" s="1">
        <v>598.36</v>
      </c>
      <c r="Y574" s="1">
        <v>56.0</v>
      </c>
      <c r="Z574" s="1">
        <v>3516.83</v>
      </c>
      <c r="AA574" s="1">
        <v>56.0</v>
      </c>
      <c r="AB574" s="1">
        <v>43.119627507096</v>
      </c>
      <c r="AC574" s="1">
        <v>3516.83</v>
      </c>
      <c r="AD574" s="1">
        <v>2707.93570724607</v>
      </c>
      <c r="AE574" s="1" t="s">
        <v>50</v>
      </c>
      <c r="AF574" s="11">
        <f t="shared" si="3"/>
        <v>0.0006228797064</v>
      </c>
      <c r="AG574" s="11">
        <f t="shared" si="4"/>
        <v>0.0001432664756</v>
      </c>
      <c r="AH574" s="10">
        <f t="shared" si="5"/>
        <v>12.88037249</v>
      </c>
      <c r="AI574" s="12">
        <f t="shared" si="6"/>
        <v>0.7699933483</v>
      </c>
      <c r="AJ574" s="11">
        <f t="shared" si="7"/>
        <v>0.00008320987496</v>
      </c>
      <c r="AK574" s="11">
        <f t="shared" si="8"/>
        <v>0.0001012974394</v>
      </c>
      <c r="AL574" s="11">
        <f t="shared" si="9"/>
        <v>-3.658606469</v>
      </c>
      <c r="AM574" s="13">
        <f t="shared" si="10"/>
        <v>0.000126795194</v>
      </c>
      <c r="AN574" s="14">
        <f t="shared" si="11"/>
        <v>8.695400701</v>
      </c>
      <c r="AO574" s="14">
        <f t="shared" si="12"/>
        <v>781760</v>
      </c>
      <c r="AP574" s="15">
        <f t="shared" si="13"/>
        <v>601950</v>
      </c>
      <c r="AQ574" s="16">
        <f t="shared" si="14"/>
        <v>69226.25198</v>
      </c>
      <c r="AR574" s="11">
        <f t="shared" si="15"/>
        <v>1</v>
      </c>
    </row>
    <row r="575">
      <c r="A575" s="1" t="s">
        <v>90</v>
      </c>
      <c r="B575" s="1" t="s">
        <v>816</v>
      </c>
      <c r="C575" s="1">
        <v>1.24170767729247E14</v>
      </c>
      <c r="D575" s="1" t="s">
        <v>46</v>
      </c>
      <c r="E575" s="1" t="s">
        <v>92</v>
      </c>
      <c r="F575" s="1" t="s">
        <v>93</v>
      </c>
      <c r="G575" s="1">
        <v>43560.0</v>
      </c>
      <c r="H575" s="1">
        <v>43804.0</v>
      </c>
      <c r="I575" s="1">
        <v>3.0</v>
      </c>
      <c r="J575" s="1" t="s">
        <v>49</v>
      </c>
      <c r="K575" s="1">
        <v>201946.0</v>
      </c>
      <c r="L575" s="2">
        <v>43780.0</v>
      </c>
      <c r="M575" s="2">
        <v>43786.0</v>
      </c>
      <c r="N575" s="2">
        <v>43780.0</v>
      </c>
      <c r="O575" s="2">
        <v>43786.0</v>
      </c>
      <c r="P575" s="1">
        <v>1.0</v>
      </c>
      <c r="Q575" s="1">
        <v>2719.0</v>
      </c>
      <c r="R575" s="10">
        <f t="shared" si="1"/>
        <v>0.06743551587</v>
      </c>
      <c r="S575" s="11">
        <f t="shared" si="2"/>
        <v>9.913020833</v>
      </c>
      <c r="T575" s="1">
        <v>6.60999999999999</v>
      </c>
      <c r="U575" s="1">
        <v>9.0</v>
      </c>
      <c r="V575" s="1">
        <v>538.37</v>
      </c>
      <c r="W575" s="1">
        <v>40320.0</v>
      </c>
      <c r="X575" s="1">
        <v>837.54</v>
      </c>
      <c r="Y575" s="1">
        <v>147.0</v>
      </c>
      <c r="Z575" s="1">
        <v>7965.2</v>
      </c>
      <c r="AA575" s="1">
        <v>147.0</v>
      </c>
      <c r="AB575" s="1">
        <v>13.539168811959</v>
      </c>
      <c r="AC575" s="1">
        <v>7965.2</v>
      </c>
      <c r="AD575" s="1">
        <v>733.620322591944</v>
      </c>
      <c r="AE575" s="1" t="s">
        <v>50</v>
      </c>
      <c r="AF575" s="11">
        <f t="shared" si="3"/>
        <v>0.003645833333</v>
      </c>
      <c r="AG575" s="11">
        <f t="shared" si="4"/>
        <v>0.003310040456</v>
      </c>
      <c r="AH575" s="10">
        <f t="shared" si="5"/>
        <v>133.4608312</v>
      </c>
      <c r="AI575" s="12">
        <f t="shared" si="6"/>
        <v>0.0921031892</v>
      </c>
      <c r="AJ575" s="11">
        <f t="shared" si="7"/>
        <v>0.0003001546077</v>
      </c>
      <c r="AK575" s="11">
        <f t="shared" si="8"/>
        <v>0.001101519244</v>
      </c>
      <c r="AL575" s="11">
        <f t="shared" si="9"/>
        <v>-0.2941212379</v>
      </c>
      <c r="AM575" s="13">
        <f t="shared" si="10"/>
        <v>0.3843326314</v>
      </c>
      <c r="AN575" s="14">
        <f t="shared" si="11"/>
        <v>6.146072917</v>
      </c>
      <c r="AO575" s="14">
        <f t="shared" si="12"/>
        <v>247809.66</v>
      </c>
      <c r="AP575" s="15">
        <f t="shared" si="13"/>
        <v>22824.06</v>
      </c>
      <c r="AQ575" s="16">
        <f t="shared" si="14"/>
        <v>3713.600588</v>
      </c>
      <c r="AR575" s="11" t="str">
        <f t="shared" si="15"/>
        <v/>
      </c>
    </row>
    <row r="576">
      <c r="A576" s="1" t="s">
        <v>116</v>
      </c>
      <c r="B576" s="1" t="s">
        <v>817</v>
      </c>
      <c r="C576" s="1">
        <v>1.24170767729247E14</v>
      </c>
      <c r="D576" s="1" t="s">
        <v>46</v>
      </c>
      <c r="E576" s="1" t="s">
        <v>118</v>
      </c>
      <c r="F576" s="1" t="s">
        <v>673</v>
      </c>
      <c r="G576" s="1">
        <v>43560.0</v>
      </c>
      <c r="H576" s="1">
        <v>43804.0</v>
      </c>
      <c r="I576" s="1">
        <v>3.0</v>
      </c>
      <c r="J576" s="1" t="s">
        <v>49</v>
      </c>
      <c r="K576" s="1">
        <v>201946.0</v>
      </c>
      <c r="L576" s="2">
        <v>43780.0</v>
      </c>
      <c r="M576" s="2">
        <v>43786.0</v>
      </c>
      <c r="N576" s="2">
        <v>43780.0</v>
      </c>
      <c r="O576" s="2">
        <v>43786.0</v>
      </c>
      <c r="P576" s="1">
        <v>1.0</v>
      </c>
      <c r="Q576" s="1">
        <v>12948.0</v>
      </c>
      <c r="R576" s="10">
        <f t="shared" si="1"/>
        <v>0.08082851097</v>
      </c>
      <c r="S576" s="11">
        <f t="shared" si="2"/>
        <v>6.627937899</v>
      </c>
      <c r="T576" s="1">
        <v>19.16</v>
      </c>
      <c r="U576" s="1">
        <v>1.0</v>
      </c>
      <c r="V576" s="1">
        <v>95.6</v>
      </c>
      <c r="W576" s="1">
        <v>160191.0</v>
      </c>
      <c r="X576" s="1">
        <v>1939.03</v>
      </c>
      <c r="Y576" s="1">
        <v>82.0</v>
      </c>
      <c r="Z576" s="1">
        <v>3911.17</v>
      </c>
      <c r="AA576" s="1">
        <v>82.0</v>
      </c>
      <c r="AB576" s="1">
        <v>69.628127896178</v>
      </c>
      <c r="AC576" s="1">
        <v>3911.17</v>
      </c>
      <c r="AD576" s="1">
        <v>3321.06640224017</v>
      </c>
      <c r="AE576" s="1" t="s">
        <v>50</v>
      </c>
      <c r="AF576" s="11">
        <f t="shared" si="3"/>
        <v>0.0005118889326</v>
      </c>
      <c r="AG576" s="11">
        <f t="shared" si="4"/>
        <v>0.00007723200494</v>
      </c>
      <c r="AH576" s="10">
        <f t="shared" si="5"/>
        <v>12.3718721</v>
      </c>
      <c r="AI576" s="12">
        <f t="shared" si="6"/>
        <v>0.8491235109</v>
      </c>
      <c r="AJ576" s="11">
        <f t="shared" si="7"/>
        <v>0.00005651420595</v>
      </c>
      <c r="AK576" s="11">
        <f t="shared" si="8"/>
        <v>0.00007722902249</v>
      </c>
      <c r="AL576" s="11">
        <f t="shared" si="9"/>
        <v>-4.541947189</v>
      </c>
      <c r="AM576" s="13">
        <f t="shared" si="10"/>
        <v>0.000002786850275</v>
      </c>
      <c r="AN576" s="14">
        <f t="shared" si="11"/>
        <v>6.627937899</v>
      </c>
      <c r="AO576" s="14">
        <f t="shared" si="12"/>
        <v>1061736</v>
      </c>
      <c r="AP576" s="15">
        <f t="shared" si="13"/>
        <v>901545</v>
      </c>
      <c r="AQ576" s="16">
        <f t="shared" si="14"/>
        <v>136021.9443</v>
      </c>
      <c r="AR576" s="11">
        <f t="shared" si="15"/>
        <v>1</v>
      </c>
    </row>
    <row r="577">
      <c r="A577" s="1" t="s">
        <v>44</v>
      </c>
      <c r="B577" s="1" t="s">
        <v>818</v>
      </c>
      <c r="C577" s="1">
        <v>1.24170767729247E14</v>
      </c>
      <c r="D577" s="1" t="s">
        <v>46</v>
      </c>
      <c r="E577" s="1" t="s">
        <v>47</v>
      </c>
      <c r="F577" s="1" t="s">
        <v>653</v>
      </c>
      <c r="G577" s="1">
        <v>43560.0</v>
      </c>
      <c r="H577" s="1">
        <v>43804.0</v>
      </c>
      <c r="I577" s="1">
        <v>3.0</v>
      </c>
      <c r="J577" s="1" t="s">
        <v>49</v>
      </c>
      <c r="K577" s="1">
        <v>201946.0</v>
      </c>
      <c r="L577" s="2">
        <v>43780.0</v>
      </c>
      <c r="M577" s="2">
        <v>43786.0</v>
      </c>
      <c r="N577" s="2">
        <v>43780.0</v>
      </c>
      <c r="O577" s="2">
        <v>43786.0</v>
      </c>
      <c r="P577" s="1">
        <v>1.0</v>
      </c>
      <c r="Q577" s="1">
        <v>7168.0</v>
      </c>
      <c r="R577" s="10">
        <f t="shared" si="1"/>
        <v>0.1062366611</v>
      </c>
      <c r="S577" s="11">
        <f t="shared" si="2"/>
        <v>4.143229784</v>
      </c>
      <c r="T577" s="1">
        <v>9.37</v>
      </c>
      <c r="U577" s="1">
        <v>1.0</v>
      </c>
      <c r="V577" s="1">
        <v>95.6</v>
      </c>
      <c r="W577" s="1">
        <v>67472.0</v>
      </c>
      <c r="X577" s="1">
        <v>889.55</v>
      </c>
      <c r="Y577" s="1">
        <v>39.0</v>
      </c>
      <c r="Z577" s="1">
        <v>1967.79</v>
      </c>
      <c r="AA577" s="1">
        <v>39.0</v>
      </c>
      <c r="AB577" s="1">
        <v>29.587053571452</v>
      </c>
      <c r="AC577" s="1">
        <v>1967.79</v>
      </c>
      <c r="AD577" s="1">
        <v>1492.84892685557</v>
      </c>
      <c r="AE577" s="1" t="s">
        <v>50</v>
      </c>
      <c r="AF577" s="11">
        <f t="shared" si="3"/>
        <v>0.000578017548</v>
      </c>
      <c r="AG577" s="11">
        <f t="shared" si="4"/>
        <v>0.0001395089286</v>
      </c>
      <c r="AH577" s="10">
        <f t="shared" si="5"/>
        <v>9.412946429</v>
      </c>
      <c r="AI577" s="12">
        <f t="shared" si="6"/>
        <v>0.7586423993</v>
      </c>
      <c r="AJ577" s="11">
        <f t="shared" si="7"/>
        <v>0.00009253012921</v>
      </c>
      <c r="AK577" s="11">
        <f t="shared" si="8"/>
        <v>0.0001394991969</v>
      </c>
      <c r="AL577" s="11">
        <f t="shared" si="9"/>
        <v>-2.619568302</v>
      </c>
      <c r="AM577" s="13">
        <f t="shared" si="10"/>
        <v>0.004402056996</v>
      </c>
      <c r="AN577" s="14">
        <f t="shared" si="11"/>
        <v>4.143229784</v>
      </c>
      <c r="AO577" s="14">
        <f t="shared" si="12"/>
        <v>279552</v>
      </c>
      <c r="AP577" s="15">
        <f t="shared" si="13"/>
        <v>212080</v>
      </c>
      <c r="AQ577" s="16">
        <f t="shared" si="14"/>
        <v>51187.11996</v>
      </c>
      <c r="AR577" s="11">
        <f t="shared" si="15"/>
        <v>1</v>
      </c>
    </row>
    <row r="578">
      <c r="A578" s="1" t="s">
        <v>44</v>
      </c>
      <c r="B578" s="1" t="s">
        <v>819</v>
      </c>
      <c r="C578" s="1">
        <v>1.24170767729247E14</v>
      </c>
      <c r="D578" s="1" t="s">
        <v>46</v>
      </c>
      <c r="E578" s="1" t="s">
        <v>47</v>
      </c>
      <c r="F578" s="1" t="s">
        <v>820</v>
      </c>
      <c r="G578" s="1">
        <v>43560.0</v>
      </c>
      <c r="H578" s="1">
        <v>43804.0</v>
      </c>
      <c r="I578" s="1">
        <v>3.0</v>
      </c>
      <c r="J578" s="1" t="s">
        <v>49</v>
      </c>
      <c r="K578" s="1">
        <v>201946.0</v>
      </c>
      <c r="L578" s="2">
        <v>43780.0</v>
      </c>
      <c r="M578" s="2">
        <v>43786.0</v>
      </c>
      <c r="N578" s="2">
        <v>43780.0</v>
      </c>
      <c r="O578" s="2">
        <v>43786.0</v>
      </c>
      <c r="P578" s="1">
        <v>1.0</v>
      </c>
      <c r="Q578" s="1">
        <v>1322.0</v>
      </c>
      <c r="R578" s="10">
        <f t="shared" si="1"/>
        <v>0.04866018846</v>
      </c>
      <c r="S578" s="11">
        <f t="shared" si="2"/>
        <v>0.535262073</v>
      </c>
      <c r="T578" s="1">
        <v>0.62</v>
      </c>
      <c r="U578" s="1">
        <v>0.0</v>
      </c>
      <c r="V578" s="1">
        <v>0.0</v>
      </c>
      <c r="W578" s="1">
        <v>27168.0</v>
      </c>
      <c r="X578" s="1">
        <v>137.74</v>
      </c>
      <c r="Y578" s="1">
        <v>11.0</v>
      </c>
      <c r="Z578" s="1">
        <v>1200.29</v>
      </c>
      <c r="AA578" s="1">
        <v>11.0</v>
      </c>
      <c r="AB578" s="1">
        <v>11.0</v>
      </c>
      <c r="AC578" s="1">
        <v>1200.29</v>
      </c>
      <c r="AD578" s="1">
        <v>1200.29</v>
      </c>
      <c r="AE578" s="1" t="s">
        <v>50</v>
      </c>
      <c r="AF578" s="11">
        <f t="shared" si="3"/>
        <v>0.0004048881037</v>
      </c>
      <c r="AG578" s="11">
        <f t="shared" si="4"/>
        <v>0</v>
      </c>
      <c r="AH578" s="10">
        <f t="shared" si="5"/>
        <v>0</v>
      </c>
      <c r="AI578" s="12">
        <f t="shared" si="6"/>
        <v>1</v>
      </c>
      <c r="AJ578" s="11">
        <f t="shared" si="7"/>
        <v>0.00012205364</v>
      </c>
      <c r="AK578" s="11">
        <f t="shared" si="8"/>
        <v>0</v>
      </c>
      <c r="AL578" s="11">
        <f t="shared" si="9"/>
        <v>-3.317296425</v>
      </c>
      <c r="AM578" s="13">
        <f t="shared" si="10"/>
        <v>0.5</v>
      </c>
      <c r="AN578" s="14">
        <f t="shared" si="11"/>
        <v>0.2676310365</v>
      </c>
      <c r="AO578" s="14">
        <f t="shared" si="12"/>
        <v>7271</v>
      </c>
      <c r="AP578" s="15">
        <f t="shared" si="13"/>
        <v>7271</v>
      </c>
      <c r="AQ578" s="16">
        <f t="shared" si="14"/>
        <v>27168</v>
      </c>
      <c r="AR578" s="11" t="str">
        <f t="shared" si="15"/>
        <v/>
      </c>
    </row>
    <row r="579">
      <c r="A579" s="1" t="s">
        <v>44</v>
      </c>
      <c r="B579" s="1" t="s">
        <v>821</v>
      </c>
      <c r="C579" s="1">
        <v>1.24170767729247E14</v>
      </c>
      <c r="D579" s="1" t="s">
        <v>46</v>
      </c>
      <c r="E579" s="1" t="s">
        <v>47</v>
      </c>
      <c r="F579" s="1" t="s">
        <v>822</v>
      </c>
      <c r="G579" s="1">
        <v>43560.0</v>
      </c>
      <c r="H579" s="1">
        <v>43804.0</v>
      </c>
      <c r="I579" s="1">
        <v>3.0</v>
      </c>
      <c r="J579" s="1" t="s">
        <v>49</v>
      </c>
      <c r="K579" s="1">
        <v>201946.0</v>
      </c>
      <c r="L579" s="2">
        <v>43780.0</v>
      </c>
      <c r="M579" s="2">
        <v>43786.0</v>
      </c>
      <c r="N579" s="2">
        <v>43780.0</v>
      </c>
      <c r="O579" s="2">
        <v>43786.0</v>
      </c>
      <c r="P579" s="1">
        <v>1.0</v>
      </c>
      <c r="Q579" s="1">
        <v>5194.0</v>
      </c>
      <c r="R579" s="10">
        <f t="shared" si="1"/>
        <v>0.07175618921</v>
      </c>
      <c r="S579" s="11">
        <f t="shared" si="2"/>
        <v>0</v>
      </c>
      <c r="T579" s="1">
        <v>0.285</v>
      </c>
      <c r="U579" s="1">
        <v>0.0</v>
      </c>
      <c r="V579" s="1">
        <v>0.0</v>
      </c>
      <c r="W579" s="1">
        <v>72384.0</v>
      </c>
      <c r="X579" s="1">
        <v>317.14</v>
      </c>
      <c r="Y579" s="1">
        <v>0.0</v>
      </c>
      <c r="Z579" s="1">
        <v>0.0</v>
      </c>
      <c r="AA579" s="1">
        <v>0.0</v>
      </c>
      <c r="AB579" s="1">
        <v>0.0</v>
      </c>
      <c r="AC579" s="1">
        <v>0.0</v>
      </c>
      <c r="AD579" s="1">
        <v>0.0</v>
      </c>
      <c r="AE579" s="1" t="s">
        <v>50</v>
      </c>
      <c r="AF579" s="11">
        <f t="shared" si="3"/>
        <v>0</v>
      </c>
      <c r="AG579" s="11">
        <f t="shared" si="4"/>
        <v>0</v>
      </c>
      <c r="AH579" s="10">
        <f t="shared" si="5"/>
        <v>0</v>
      </c>
      <c r="AI579" s="12">
        <f t="shared" si="6"/>
        <v>0</v>
      </c>
      <c r="AJ579" s="11">
        <f t="shared" si="7"/>
        <v>0</v>
      </c>
      <c r="AK579" s="11">
        <f t="shared" si="8"/>
        <v>0</v>
      </c>
      <c r="AL579" s="11" t="str">
        <f t="shared" si="9"/>
        <v>#DIV/0!</v>
      </c>
      <c r="AM579" s="13">
        <f t="shared" si="10"/>
        <v>0.5</v>
      </c>
      <c r="AN579" s="14">
        <f t="shared" si="11"/>
        <v>0</v>
      </c>
      <c r="AO579" s="14">
        <f t="shared" si="12"/>
        <v>0</v>
      </c>
      <c r="AP579" s="15">
        <f t="shared" si="13"/>
        <v>0</v>
      </c>
      <c r="AQ579" s="16">
        <f t="shared" si="14"/>
        <v>0</v>
      </c>
      <c r="AR579" s="11" t="str">
        <f t="shared" si="15"/>
        <v/>
      </c>
    </row>
    <row r="580">
      <c r="A580" s="1" t="s">
        <v>44</v>
      </c>
      <c r="B580" s="1" t="s">
        <v>823</v>
      </c>
      <c r="C580" s="1">
        <v>1.24170767729247E14</v>
      </c>
      <c r="D580" s="1" t="s">
        <v>46</v>
      </c>
      <c r="E580" s="1" t="s">
        <v>47</v>
      </c>
      <c r="F580" s="1" t="s">
        <v>569</v>
      </c>
      <c r="G580" s="1">
        <v>43560.0</v>
      </c>
      <c r="H580" s="1">
        <v>43804.0</v>
      </c>
      <c r="I580" s="1">
        <v>3.0</v>
      </c>
      <c r="J580" s="1" t="s">
        <v>49</v>
      </c>
      <c r="K580" s="1">
        <v>201946.0</v>
      </c>
      <c r="L580" s="2">
        <v>43780.0</v>
      </c>
      <c r="M580" s="2">
        <v>43786.0</v>
      </c>
      <c r="N580" s="2">
        <v>43780.0</v>
      </c>
      <c r="O580" s="2">
        <v>43786.0</v>
      </c>
      <c r="P580" s="1">
        <v>1.0</v>
      </c>
      <c r="Q580" s="1">
        <v>53296.0</v>
      </c>
      <c r="R580" s="10">
        <f t="shared" si="1"/>
        <v>0.06283008903</v>
      </c>
      <c r="S580" s="11">
        <f t="shared" si="2"/>
        <v>22.17902143</v>
      </c>
      <c r="T580" s="1">
        <v>54.99</v>
      </c>
      <c r="U580" s="1">
        <v>2.0</v>
      </c>
      <c r="V580" s="1">
        <v>230.99</v>
      </c>
      <c r="W580" s="1">
        <v>848256.0</v>
      </c>
      <c r="X580" s="1">
        <v>5994.83</v>
      </c>
      <c r="Y580" s="1">
        <v>353.0</v>
      </c>
      <c r="Z580" s="1">
        <v>21427.41</v>
      </c>
      <c r="AA580" s="1">
        <v>353.0</v>
      </c>
      <c r="AB580" s="1">
        <v>321.168117681999</v>
      </c>
      <c r="AC580" s="1">
        <v>21427.41</v>
      </c>
      <c r="AD580" s="1">
        <v>19495.186788953</v>
      </c>
      <c r="AE580" s="1" t="s">
        <v>50</v>
      </c>
      <c r="AF580" s="11">
        <f t="shared" si="3"/>
        <v>0.0004161479553</v>
      </c>
      <c r="AG580" s="11">
        <f t="shared" si="4"/>
        <v>0.00003752626839</v>
      </c>
      <c r="AH580" s="10">
        <f t="shared" si="5"/>
        <v>31.83188232</v>
      </c>
      <c r="AI580" s="12">
        <f t="shared" si="6"/>
        <v>0.909824696</v>
      </c>
      <c r="AJ580" s="11">
        <f t="shared" si="7"/>
        <v>0.00002214471158</v>
      </c>
      <c r="AK580" s="11">
        <f t="shared" si="8"/>
        <v>0.00002653458096</v>
      </c>
      <c r="AL580" s="11">
        <f t="shared" si="9"/>
        <v>-10.95512799</v>
      </c>
      <c r="AM580" s="13">
        <f t="shared" si="10"/>
        <v>0</v>
      </c>
      <c r="AN580" s="14">
        <f t="shared" si="11"/>
        <v>22.17902143</v>
      </c>
      <c r="AO580" s="14">
        <f t="shared" si="12"/>
        <v>18813488</v>
      </c>
      <c r="AP580" s="15">
        <f t="shared" si="13"/>
        <v>17116976</v>
      </c>
      <c r="AQ580" s="16">
        <f t="shared" si="14"/>
        <v>771764.2573</v>
      </c>
      <c r="AR580" s="11">
        <f t="shared" si="15"/>
        <v>1</v>
      </c>
    </row>
    <row r="581">
      <c r="A581" s="1" t="s">
        <v>116</v>
      </c>
      <c r="B581" s="1" t="s">
        <v>824</v>
      </c>
      <c r="C581" s="1">
        <v>1.24170767729247E14</v>
      </c>
      <c r="D581" s="1" t="s">
        <v>46</v>
      </c>
      <c r="E581" s="1" t="s">
        <v>118</v>
      </c>
      <c r="F581" s="1" t="s">
        <v>638</v>
      </c>
      <c r="G581" s="1">
        <v>43560.0</v>
      </c>
      <c r="H581" s="1">
        <v>43804.0</v>
      </c>
      <c r="I581" s="1">
        <v>3.0</v>
      </c>
      <c r="J581" s="1" t="s">
        <v>49</v>
      </c>
      <c r="K581" s="1">
        <v>201946.0</v>
      </c>
      <c r="L581" s="2">
        <v>43780.0</v>
      </c>
      <c r="M581" s="2">
        <v>43786.0</v>
      </c>
      <c r="N581" s="2">
        <v>43780.0</v>
      </c>
      <c r="O581" s="2">
        <v>43786.0</v>
      </c>
      <c r="P581" s="1">
        <v>1.0</v>
      </c>
      <c r="Q581" s="1">
        <v>350.0</v>
      </c>
      <c r="R581" s="10">
        <f t="shared" si="1"/>
        <v>0.09338313767</v>
      </c>
      <c r="S581" s="11">
        <f t="shared" si="2"/>
        <v>1.961045891</v>
      </c>
      <c r="T581" s="1">
        <v>1.44</v>
      </c>
      <c r="U581" s="1">
        <v>1.0</v>
      </c>
      <c r="V581" s="1">
        <v>135.0</v>
      </c>
      <c r="W581" s="1">
        <v>3748.0</v>
      </c>
      <c r="X581" s="1">
        <v>172.63</v>
      </c>
      <c r="Y581" s="1">
        <v>21.0</v>
      </c>
      <c r="Z581" s="1">
        <v>1057.02</v>
      </c>
      <c r="AA581" s="1">
        <v>21.0</v>
      </c>
      <c r="AB581" s="1">
        <v>10.29142857141</v>
      </c>
      <c r="AC581" s="1">
        <v>1057.02</v>
      </c>
      <c r="AD581" s="1">
        <v>518.011706121514</v>
      </c>
      <c r="AE581" s="1" t="s">
        <v>50</v>
      </c>
      <c r="AF581" s="11">
        <f t="shared" si="3"/>
        <v>0.00560298826</v>
      </c>
      <c r="AG581" s="11">
        <f t="shared" si="4"/>
        <v>0.002857142857</v>
      </c>
      <c r="AH581" s="10">
        <f t="shared" si="5"/>
        <v>10.70857143</v>
      </c>
      <c r="AI581" s="12">
        <f t="shared" si="6"/>
        <v>0.4900680272</v>
      </c>
      <c r="AJ581" s="11">
        <f t="shared" si="7"/>
        <v>0.001219242157</v>
      </c>
      <c r="AK581" s="11">
        <f t="shared" si="8"/>
        <v>0.002853058305</v>
      </c>
      <c r="AL581" s="11">
        <f t="shared" si="9"/>
        <v>-0.8849974704</v>
      </c>
      <c r="AM581" s="13">
        <f t="shared" si="10"/>
        <v>0.1880789978</v>
      </c>
      <c r="AN581" s="14">
        <f t="shared" si="11"/>
        <v>1.588447172</v>
      </c>
      <c r="AO581" s="14">
        <f t="shared" si="12"/>
        <v>5953.5</v>
      </c>
      <c r="AP581" s="15">
        <f t="shared" si="13"/>
        <v>2917.62</v>
      </c>
      <c r="AQ581" s="16">
        <f t="shared" si="14"/>
        <v>1836.774966</v>
      </c>
      <c r="AR581" s="11">
        <f t="shared" si="15"/>
        <v>0.81</v>
      </c>
    </row>
    <row r="582">
      <c r="A582" s="1" t="s">
        <v>44</v>
      </c>
      <c r="B582" s="1" t="s">
        <v>825</v>
      </c>
      <c r="C582" s="1">
        <v>1.24170767729247E14</v>
      </c>
      <c r="D582" s="1" t="s">
        <v>46</v>
      </c>
      <c r="E582" s="1" t="s">
        <v>47</v>
      </c>
      <c r="F582" s="1" t="s">
        <v>826</v>
      </c>
      <c r="G582" s="1">
        <v>43560.0</v>
      </c>
      <c r="H582" s="1">
        <v>43804.0</v>
      </c>
      <c r="I582" s="1">
        <v>3.0</v>
      </c>
      <c r="J582" s="1" t="s">
        <v>49</v>
      </c>
      <c r="K582" s="1">
        <v>201946.0</v>
      </c>
      <c r="L582" s="2">
        <v>43780.0</v>
      </c>
      <c r="M582" s="2">
        <v>43786.0</v>
      </c>
      <c r="N582" s="2">
        <v>43780.0</v>
      </c>
      <c r="O582" s="2">
        <v>43786.0</v>
      </c>
      <c r="P582" s="1">
        <v>1.0</v>
      </c>
      <c r="Q582" s="1">
        <v>1120.0</v>
      </c>
      <c r="R582" s="10">
        <f t="shared" si="1"/>
        <v>0.0358974359</v>
      </c>
      <c r="S582" s="11">
        <f t="shared" si="2"/>
        <v>0.2512820513</v>
      </c>
      <c r="T582" s="1">
        <v>0.505</v>
      </c>
      <c r="U582" s="1">
        <v>0.0</v>
      </c>
      <c r="V582" s="1">
        <v>0.0</v>
      </c>
      <c r="W582" s="1">
        <v>31200.0</v>
      </c>
      <c r="X582" s="1">
        <v>97.36</v>
      </c>
      <c r="Y582" s="1">
        <v>7.0</v>
      </c>
      <c r="Z582" s="1">
        <v>492.05</v>
      </c>
      <c r="AA582" s="1">
        <v>7.0</v>
      </c>
      <c r="AB582" s="1">
        <v>7.0</v>
      </c>
      <c r="AC582" s="1">
        <v>492.05</v>
      </c>
      <c r="AD582" s="1">
        <v>492.05</v>
      </c>
      <c r="AE582" s="1" t="s">
        <v>50</v>
      </c>
      <c r="AF582" s="11">
        <f t="shared" si="3"/>
        <v>0.0002243589744</v>
      </c>
      <c r="AG582" s="11">
        <f t="shared" si="4"/>
        <v>0</v>
      </c>
      <c r="AH582" s="10">
        <f t="shared" si="5"/>
        <v>0</v>
      </c>
      <c r="AI582" s="12">
        <f t="shared" si="6"/>
        <v>1</v>
      </c>
      <c r="AJ582" s="11">
        <f t="shared" si="7"/>
        <v>0.00008479020819</v>
      </c>
      <c r="AK582" s="11">
        <f t="shared" si="8"/>
        <v>0</v>
      </c>
      <c r="AL582" s="11">
        <f t="shared" si="9"/>
        <v>-2.64604816</v>
      </c>
      <c r="AM582" s="13">
        <f t="shared" si="10"/>
        <v>0.5</v>
      </c>
      <c r="AN582" s="14">
        <f t="shared" si="11"/>
        <v>0.1256410256</v>
      </c>
      <c r="AO582" s="14">
        <f t="shared" si="12"/>
        <v>3920</v>
      </c>
      <c r="AP582" s="15">
        <f t="shared" si="13"/>
        <v>3920</v>
      </c>
      <c r="AQ582" s="16">
        <f t="shared" si="14"/>
        <v>31200</v>
      </c>
      <c r="AR582" s="11" t="str">
        <f t="shared" si="15"/>
        <v/>
      </c>
    </row>
    <row r="583">
      <c r="A583" s="1" t="s">
        <v>44</v>
      </c>
      <c r="B583" s="1" t="s">
        <v>827</v>
      </c>
      <c r="C583" s="1">
        <v>1.24170767729247E14</v>
      </c>
      <c r="D583" s="1" t="s">
        <v>46</v>
      </c>
      <c r="E583" s="1" t="s">
        <v>47</v>
      </c>
      <c r="F583" s="1" t="s">
        <v>828</v>
      </c>
      <c r="G583" s="1">
        <v>43560.0</v>
      </c>
      <c r="H583" s="1">
        <v>43804.0</v>
      </c>
      <c r="I583" s="1">
        <v>3.0</v>
      </c>
      <c r="J583" s="1" t="s">
        <v>49</v>
      </c>
      <c r="K583" s="1">
        <v>201946.0</v>
      </c>
      <c r="L583" s="2">
        <v>43780.0</v>
      </c>
      <c r="M583" s="2">
        <v>43786.0</v>
      </c>
      <c r="N583" s="2">
        <v>43780.0</v>
      </c>
      <c r="O583" s="2">
        <v>43786.0</v>
      </c>
      <c r="P583" s="1">
        <v>1.0</v>
      </c>
      <c r="R583" s="10">
        <f t="shared" si="1"/>
        <v>0</v>
      </c>
      <c r="S583" s="11">
        <f t="shared" si="2"/>
        <v>0</v>
      </c>
      <c r="W583" s="1">
        <v>40792.0</v>
      </c>
      <c r="X583" s="1">
        <v>236.849999999999</v>
      </c>
      <c r="Y583" s="1">
        <v>13.0</v>
      </c>
      <c r="Z583" s="1">
        <v>764.44</v>
      </c>
      <c r="AA583" s="1">
        <v>13.0</v>
      </c>
      <c r="AB583" s="1">
        <v>0.0</v>
      </c>
      <c r="AC583" s="1">
        <v>764.44</v>
      </c>
      <c r="AD583" s="1">
        <v>0.0</v>
      </c>
      <c r="AE583" s="1" t="s">
        <v>50</v>
      </c>
      <c r="AF583" s="11">
        <f t="shared" si="3"/>
        <v>0.0003186899392</v>
      </c>
      <c r="AG583" s="11">
        <f t="shared" si="4"/>
        <v>0</v>
      </c>
      <c r="AH583" s="10">
        <f t="shared" si="5"/>
        <v>0</v>
      </c>
      <c r="AI583" s="12">
        <f t="shared" si="6"/>
        <v>1</v>
      </c>
      <c r="AJ583" s="11">
        <f t="shared" si="7"/>
        <v>0.00008837460049</v>
      </c>
      <c r="AK583" s="11">
        <f t="shared" si="8"/>
        <v>0</v>
      </c>
      <c r="AL583" s="11">
        <f t="shared" si="9"/>
        <v>-3.606125939</v>
      </c>
      <c r="AM583" s="13">
        <f t="shared" si="10"/>
        <v>0.5</v>
      </c>
      <c r="AN583" s="14">
        <f t="shared" si="11"/>
        <v>0</v>
      </c>
      <c r="AO583" s="14">
        <f t="shared" si="12"/>
        <v>0</v>
      </c>
      <c r="AP583" s="15">
        <f t="shared" si="13"/>
        <v>0</v>
      </c>
      <c r="AQ583" s="16">
        <f t="shared" si="14"/>
        <v>40792</v>
      </c>
      <c r="AR583" s="11" t="str">
        <f t="shared" si="15"/>
        <v/>
      </c>
    </row>
    <row r="584">
      <c r="A584" s="1" t="s">
        <v>44</v>
      </c>
      <c r="B584" s="1" t="s">
        <v>829</v>
      </c>
      <c r="C584" s="1">
        <v>1.24170767729247E14</v>
      </c>
      <c r="D584" s="1" t="s">
        <v>46</v>
      </c>
      <c r="E584" s="1" t="s">
        <v>47</v>
      </c>
      <c r="F584" s="1" t="s">
        <v>519</v>
      </c>
      <c r="G584" s="1">
        <v>43560.0</v>
      </c>
      <c r="H584" s="1">
        <v>43804.0</v>
      </c>
      <c r="I584" s="1">
        <v>3.0</v>
      </c>
      <c r="J584" s="1" t="s">
        <v>49</v>
      </c>
      <c r="K584" s="1">
        <v>201946.0</v>
      </c>
      <c r="L584" s="2">
        <v>43780.0</v>
      </c>
      <c r="M584" s="2">
        <v>43786.0</v>
      </c>
      <c r="N584" s="2">
        <v>43780.0</v>
      </c>
      <c r="O584" s="2">
        <v>43786.0</v>
      </c>
      <c r="P584" s="1">
        <v>1.0</v>
      </c>
      <c r="R584" s="10">
        <f t="shared" si="1"/>
        <v>0</v>
      </c>
      <c r="S584" s="11">
        <f t="shared" si="2"/>
        <v>0</v>
      </c>
      <c r="W584" s="1">
        <v>2749.0</v>
      </c>
      <c r="X584" s="1">
        <v>35.83</v>
      </c>
      <c r="Y584" s="1">
        <v>2.0</v>
      </c>
      <c r="Z584" s="1">
        <v>113.6</v>
      </c>
      <c r="AA584" s="1">
        <v>2.0</v>
      </c>
      <c r="AB584" s="1">
        <v>0.0</v>
      </c>
      <c r="AC584" s="1">
        <v>113.6</v>
      </c>
      <c r="AD584" s="1">
        <v>0.0</v>
      </c>
      <c r="AE584" s="1" t="s">
        <v>50</v>
      </c>
      <c r="AF584" s="11">
        <f t="shared" si="3"/>
        <v>0.0007275372863</v>
      </c>
      <c r="AG584" s="11">
        <f t="shared" si="4"/>
        <v>0</v>
      </c>
      <c r="AH584" s="10">
        <f t="shared" si="5"/>
        <v>0</v>
      </c>
      <c r="AI584" s="12">
        <f t="shared" si="6"/>
        <v>1</v>
      </c>
      <c r="AJ584" s="11">
        <f t="shared" si="7"/>
        <v>0.0005142593751</v>
      </c>
      <c r="AK584" s="11">
        <f t="shared" si="8"/>
        <v>0</v>
      </c>
      <c r="AL584" s="11">
        <f t="shared" si="9"/>
        <v>-1.41472829</v>
      </c>
      <c r="AM584" s="13">
        <f t="shared" si="10"/>
        <v>0.5</v>
      </c>
      <c r="AN584" s="14">
        <f t="shared" si="11"/>
        <v>0</v>
      </c>
      <c r="AO584" s="14">
        <f t="shared" si="12"/>
        <v>0</v>
      </c>
      <c r="AP584" s="15">
        <f t="shared" si="13"/>
        <v>0</v>
      </c>
      <c r="AQ584" s="16">
        <f t="shared" si="14"/>
        <v>2749</v>
      </c>
      <c r="AR584" s="11" t="str">
        <f t="shared" si="15"/>
        <v/>
      </c>
    </row>
    <row r="585">
      <c r="A585" s="1" t="s">
        <v>44</v>
      </c>
      <c r="B585" s="1" t="s">
        <v>830</v>
      </c>
      <c r="C585" s="1">
        <v>1.24170767729247E14</v>
      </c>
      <c r="D585" s="1" t="s">
        <v>46</v>
      </c>
      <c r="E585" s="1" t="s">
        <v>47</v>
      </c>
      <c r="F585" s="1" t="s">
        <v>831</v>
      </c>
      <c r="G585" s="1">
        <v>43560.0</v>
      </c>
      <c r="H585" s="1">
        <v>43804.0</v>
      </c>
      <c r="I585" s="1">
        <v>3.0</v>
      </c>
      <c r="J585" s="1" t="s">
        <v>49</v>
      </c>
      <c r="K585" s="1">
        <v>201946.0</v>
      </c>
      <c r="L585" s="2">
        <v>43780.0</v>
      </c>
      <c r="M585" s="2">
        <v>43786.0</v>
      </c>
      <c r="N585" s="2">
        <v>43780.0</v>
      </c>
      <c r="O585" s="2">
        <v>43786.0</v>
      </c>
      <c r="P585" s="1">
        <v>1.0</v>
      </c>
      <c r="Q585" s="1">
        <v>258.0</v>
      </c>
      <c r="R585" s="10">
        <f t="shared" si="1"/>
        <v>0.06156048676</v>
      </c>
      <c r="S585" s="11">
        <f t="shared" si="2"/>
        <v>3.570508232</v>
      </c>
      <c r="T585" s="1">
        <v>0.94</v>
      </c>
      <c r="U585" s="1">
        <v>0.0</v>
      </c>
      <c r="V585" s="1">
        <v>0.0</v>
      </c>
      <c r="W585" s="1">
        <v>4191.0</v>
      </c>
      <c r="X585" s="1">
        <v>552.18</v>
      </c>
      <c r="Y585" s="1">
        <v>58.0</v>
      </c>
      <c r="Z585" s="1">
        <v>3643.98</v>
      </c>
      <c r="AA585" s="1">
        <v>58.0</v>
      </c>
      <c r="AB585" s="1">
        <v>58.0</v>
      </c>
      <c r="AC585" s="1">
        <v>3643.98</v>
      </c>
      <c r="AD585" s="1">
        <v>3643.98</v>
      </c>
      <c r="AE585" s="1" t="s">
        <v>50</v>
      </c>
      <c r="AF585" s="11">
        <f t="shared" si="3"/>
        <v>0.01383917919</v>
      </c>
      <c r="AG585" s="11">
        <f t="shared" si="4"/>
        <v>0</v>
      </c>
      <c r="AH585" s="10">
        <f t="shared" si="5"/>
        <v>0</v>
      </c>
      <c r="AI585" s="12">
        <f t="shared" si="6"/>
        <v>1</v>
      </c>
      <c r="AJ585" s="11">
        <f t="shared" si="7"/>
        <v>0.001804555353</v>
      </c>
      <c r="AK585" s="11">
        <f t="shared" si="8"/>
        <v>0</v>
      </c>
      <c r="AL585" s="11">
        <f t="shared" si="9"/>
        <v>-7.669024489</v>
      </c>
      <c r="AM585" s="13">
        <f t="shared" si="10"/>
        <v>0.5</v>
      </c>
      <c r="AN585" s="14">
        <f t="shared" si="11"/>
        <v>1.785254116</v>
      </c>
      <c r="AO585" s="14">
        <f t="shared" si="12"/>
        <v>7482</v>
      </c>
      <c r="AP585" s="15">
        <f t="shared" si="13"/>
        <v>7482</v>
      </c>
      <c r="AQ585" s="16">
        <f t="shared" si="14"/>
        <v>4191</v>
      </c>
      <c r="AR585" s="11" t="str">
        <f t="shared" si="15"/>
        <v/>
      </c>
    </row>
    <row r="586">
      <c r="A586" s="1" t="s">
        <v>44</v>
      </c>
      <c r="B586" s="1" t="s">
        <v>832</v>
      </c>
      <c r="C586" s="1">
        <v>1.24170767729247E14</v>
      </c>
      <c r="D586" s="1" t="s">
        <v>46</v>
      </c>
      <c r="E586" s="1" t="s">
        <v>47</v>
      </c>
      <c r="F586" s="1" t="s">
        <v>531</v>
      </c>
      <c r="G586" s="1">
        <v>43560.0</v>
      </c>
      <c r="H586" s="1">
        <v>43804.0</v>
      </c>
      <c r="I586" s="1">
        <v>3.0</v>
      </c>
      <c r="J586" s="1" t="s">
        <v>49</v>
      </c>
      <c r="K586" s="1">
        <v>201946.0</v>
      </c>
      <c r="L586" s="2">
        <v>43780.0</v>
      </c>
      <c r="M586" s="2">
        <v>43786.0</v>
      </c>
      <c r="N586" s="2">
        <v>43780.0</v>
      </c>
      <c r="O586" s="2">
        <v>43786.0</v>
      </c>
      <c r="P586" s="1">
        <v>1.0</v>
      </c>
      <c r="Q586" s="1">
        <v>544.0</v>
      </c>
      <c r="R586" s="10">
        <f t="shared" si="1"/>
        <v>0.07902382336</v>
      </c>
      <c r="S586" s="11">
        <f t="shared" si="2"/>
        <v>1.659500291</v>
      </c>
      <c r="T586" s="1">
        <v>0.82</v>
      </c>
      <c r="U586" s="1">
        <v>1.0</v>
      </c>
      <c r="V586" s="1">
        <v>200.48</v>
      </c>
      <c r="W586" s="1">
        <v>6884.0</v>
      </c>
      <c r="X586" s="1">
        <v>203.27</v>
      </c>
      <c r="Y586" s="1">
        <v>21.0</v>
      </c>
      <c r="Z586" s="1">
        <v>1020.68</v>
      </c>
      <c r="AA586" s="1">
        <v>21.0</v>
      </c>
      <c r="AB586" s="1">
        <v>8.345588235285</v>
      </c>
      <c r="AC586" s="1">
        <v>1020.68</v>
      </c>
      <c r="AD586" s="1">
        <v>405.627380951937</v>
      </c>
      <c r="AE586" s="1" t="s">
        <v>50</v>
      </c>
      <c r="AF586" s="11">
        <f t="shared" si="3"/>
        <v>0.003050552005</v>
      </c>
      <c r="AG586" s="11">
        <f t="shared" si="4"/>
        <v>0.001838235294</v>
      </c>
      <c r="AH586" s="10">
        <f t="shared" si="5"/>
        <v>12.65441176</v>
      </c>
      <c r="AI586" s="12">
        <f t="shared" si="6"/>
        <v>0.3974089636</v>
      </c>
      <c r="AJ586" s="11">
        <f t="shared" si="7"/>
        <v>0.0006646688936</v>
      </c>
      <c r="AK586" s="11">
        <f t="shared" si="8"/>
        <v>0.001836544962</v>
      </c>
      <c r="AL586" s="11">
        <f t="shared" si="9"/>
        <v>-0.6207073866</v>
      </c>
      <c r="AM586" s="13">
        <f t="shared" si="10"/>
        <v>0.2673960842</v>
      </c>
      <c r="AN586" s="14">
        <f t="shared" si="11"/>
        <v>1.211435212</v>
      </c>
      <c r="AO586" s="14">
        <f t="shared" si="12"/>
        <v>8339.52</v>
      </c>
      <c r="AP586" s="15">
        <f t="shared" si="13"/>
        <v>3314.2</v>
      </c>
      <c r="AQ586" s="16">
        <f t="shared" si="14"/>
        <v>2735.763305</v>
      </c>
      <c r="AR586" s="11" t="str">
        <f t="shared" si="15"/>
        <v/>
      </c>
    </row>
    <row r="587">
      <c r="A587" s="1" t="s">
        <v>44</v>
      </c>
      <c r="B587" s="1" t="s">
        <v>833</v>
      </c>
      <c r="C587" s="1">
        <v>1.24170767729247E14</v>
      </c>
      <c r="D587" s="1" t="s">
        <v>46</v>
      </c>
      <c r="E587" s="1" t="s">
        <v>47</v>
      </c>
      <c r="F587" s="1" t="s">
        <v>834</v>
      </c>
      <c r="G587" s="1">
        <v>43560.0</v>
      </c>
      <c r="H587" s="1">
        <v>43804.0</v>
      </c>
      <c r="I587" s="1">
        <v>3.0</v>
      </c>
      <c r="J587" s="1" t="s">
        <v>49</v>
      </c>
      <c r="K587" s="1">
        <v>201946.0</v>
      </c>
      <c r="L587" s="2">
        <v>43780.0</v>
      </c>
      <c r="M587" s="2">
        <v>43786.0</v>
      </c>
      <c r="N587" s="2">
        <v>43780.0</v>
      </c>
      <c r="O587" s="2">
        <v>43786.0</v>
      </c>
      <c r="P587" s="1">
        <v>1.0</v>
      </c>
      <c r="R587" s="10">
        <f t="shared" si="1"/>
        <v>0</v>
      </c>
      <c r="S587" s="11">
        <f t="shared" si="2"/>
        <v>0</v>
      </c>
      <c r="W587" s="1">
        <v>32408.0</v>
      </c>
      <c r="X587" s="1">
        <v>163.55</v>
      </c>
      <c r="Y587" s="1">
        <v>19.0</v>
      </c>
      <c r="Z587" s="1">
        <v>1049.66</v>
      </c>
      <c r="AA587" s="1">
        <v>19.0</v>
      </c>
      <c r="AB587" s="1">
        <v>0.0</v>
      </c>
      <c r="AC587" s="1">
        <v>1049.66</v>
      </c>
      <c r="AD587" s="1">
        <v>0.0</v>
      </c>
      <c r="AE587" s="1" t="s">
        <v>50</v>
      </c>
      <c r="AF587" s="11">
        <f t="shared" si="3"/>
        <v>0.0005862749938</v>
      </c>
      <c r="AG587" s="11">
        <f t="shared" si="4"/>
        <v>0</v>
      </c>
      <c r="AH587" s="10">
        <f t="shared" si="5"/>
        <v>0</v>
      </c>
      <c r="AI587" s="12">
        <f t="shared" si="6"/>
        <v>1</v>
      </c>
      <c r="AJ587" s="11">
        <f t="shared" si="7"/>
        <v>0.000134461275</v>
      </c>
      <c r="AK587" s="11">
        <f t="shared" si="8"/>
        <v>0</v>
      </c>
      <c r="AL587" s="11">
        <f t="shared" si="9"/>
        <v>-4.360177262</v>
      </c>
      <c r="AM587" s="13">
        <f t="shared" si="10"/>
        <v>0.5</v>
      </c>
      <c r="AN587" s="14">
        <f t="shared" si="11"/>
        <v>0</v>
      </c>
      <c r="AO587" s="14">
        <f t="shared" si="12"/>
        <v>0</v>
      </c>
      <c r="AP587" s="15">
        <f t="shared" si="13"/>
        <v>0</v>
      </c>
      <c r="AQ587" s="16">
        <f t="shared" si="14"/>
        <v>32408</v>
      </c>
      <c r="AR587" s="11" t="str">
        <f t="shared" si="15"/>
        <v/>
      </c>
    </row>
    <row r="588">
      <c r="A588" s="1" t="s">
        <v>53</v>
      </c>
      <c r="B588" s="1" t="s">
        <v>835</v>
      </c>
      <c r="C588" s="1">
        <v>1.24170767729247E14</v>
      </c>
      <c r="D588" s="1" t="s">
        <v>46</v>
      </c>
      <c r="E588" s="1" t="s">
        <v>55</v>
      </c>
      <c r="F588" s="1" t="s">
        <v>740</v>
      </c>
      <c r="G588" s="1">
        <v>43560.0</v>
      </c>
      <c r="H588" s="1">
        <v>43804.0</v>
      </c>
      <c r="I588" s="1">
        <v>3.0</v>
      </c>
      <c r="J588" s="1" t="s">
        <v>49</v>
      </c>
      <c r="K588" s="1">
        <v>201947.0</v>
      </c>
      <c r="L588" s="2">
        <v>43787.0</v>
      </c>
      <c r="M588" s="2">
        <v>43793.0</v>
      </c>
      <c r="N588" s="2">
        <v>43787.0</v>
      </c>
      <c r="O588" s="2">
        <v>43793.0</v>
      </c>
      <c r="P588" s="1">
        <v>1.0</v>
      </c>
      <c r="Q588" s="1">
        <v>72848.0</v>
      </c>
      <c r="R588" s="10">
        <f t="shared" si="1"/>
        <v>0.09228566904</v>
      </c>
      <c r="S588" s="11">
        <f t="shared" si="2"/>
        <v>16.61142043</v>
      </c>
      <c r="T588" s="1">
        <v>49.5299999999999</v>
      </c>
      <c r="U588" s="1">
        <v>5.5</v>
      </c>
      <c r="V588" s="1">
        <v>347.84</v>
      </c>
      <c r="W588" s="1">
        <v>789375.0</v>
      </c>
      <c r="X588" s="1">
        <v>5682.27</v>
      </c>
      <c r="Y588" s="1">
        <v>180.0</v>
      </c>
      <c r="Z588" s="1">
        <v>11691.02</v>
      </c>
      <c r="AA588" s="1">
        <v>180.0</v>
      </c>
      <c r="AB588" s="1">
        <v>120.4024475619</v>
      </c>
      <c r="AC588" s="1">
        <v>11691.02</v>
      </c>
      <c r="AD588" s="1">
        <v>7820.15234719513</v>
      </c>
      <c r="AE588" s="1" t="s">
        <v>50</v>
      </c>
      <c r="AF588" s="11">
        <f t="shared" si="3"/>
        <v>0.0002280285036</v>
      </c>
      <c r="AG588" s="11">
        <f t="shared" si="4"/>
        <v>0.00007549967055</v>
      </c>
      <c r="AH588" s="10">
        <f t="shared" si="5"/>
        <v>59.59755244</v>
      </c>
      <c r="AI588" s="12">
        <f t="shared" si="6"/>
        <v>0.6689024865</v>
      </c>
      <c r="AJ588" s="11">
        <f t="shared" si="7"/>
        <v>0.00001699430323</v>
      </c>
      <c r="AK588" s="11">
        <f t="shared" si="8"/>
        <v>0.00003219195238</v>
      </c>
      <c r="AL588" s="11">
        <f t="shared" si="9"/>
        <v>-4.190086698</v>
      </c>
      <c r="AM588" s="13">
        <f t="shared" si="10"/>
        <v>0.00001394239452</v>
      </c>
      <c r="AN588" s="14">
        <f t="shared" si="11"/>
        <v>16.61142043</v>
      </c>
      <c r="AO588" s="14">
        <f t="shared" si="12"/>
        <v>13112640</v>
      </c>
      <c r="AP588" s="15">
        <f t="shared" si="13"/>
        <v>8771077.5</v>
      </c>
      <c r="AQ588" s="16">
        <f t="shared" si="14"/>
        <v>528014.9002</v>
      </c>
      <c r="AR588" s="11">
        <f t="shared" si="15"/>
        <v>1</v>
      </c>
    </row>
    <row r="589">
      <c r="A589" s="1" t="s">
        <v>53</v>
      </c>
      <c r="B589" s="1" t="s">
        <v>836</v>
      </c>
      <c r="C589" s="1">
        <v>1.24170767729247E14</v>
      </c>
      <c r="D589" s="1" t="s">
        <v>46</v>
      </c>
      <c r="E589" s="1" t="s">
        <v>55</v>
      </c>
      <c r="F589" s="1" t="s">
        <v>625</v>
      </c>
      <c r="G589" s="1">
        <v>43560.0</v>
      </c>
      <c r="H589" s="1">
        <v>43804.0</v>
      </c>
      <c r="I589" s="1">
        <v>3.0</v>
      </c>
      <c r="J589" s="1" t="s">
        <v>49</v>
      </c>
      <c r="K589" s="1">
        <v>201947.0</v>
      </c>
      <c r="L589" s="2">
        <v>43787.0</v>
      </c>
      <c r="M589" s="2">
        <v>43793.0</v>
      </c>
      <c r="N589" s="2">
        <v>43787.0</v>
      </c>
      <c r="O589" s="2">
        <v>43793.0</v>
      </c>
      <c r="P589" s="1">
        <v>1.0</v>
      </c>
      <c r="Q589" s="1">
        <v>26574.0</v>
      </c>
      <c r="R589" s="10">
        <f t="shared" si="1"/>
        <v>0.06113378393</v>
      </c>
      <c r="S589" s="11">
        <f t="shared" si="2"/>
        <v>18.46240275</v>
      </c>
      <c r="T589" s="1">
        <v>34.33</v>
      </c>
      <c r="U589" s="1">
        <v>3.0</v>
      </c>
      <c r="V589" s="1">
        <v>142.84</v>
      </c>
      <c r="W589" s="1">
        <v>434686.0</v>
      </c>
      <c r="X589" s="1">
        <v>4092.39</v>
      </c>
      <c r="Y589" s="1">
        <v>302.0</v>
      </c>
      <c r="Z589" s="1">
        <v>14081.04</v>
      </c>
      <c r="AA589" s="1">
        <v>302.0</v>
      </c>
      <c r="AB589" s="1">
        <v>252.927297358092</v>
      </c>
      <c r="AC589" s="1">
        <v>14081.04</v>
      </c>
      <c r="AD589" s="1">
        <v>11792.9781165271</v>
      </c>
      <c r="AE589" s="1" t="s">
        <v>50</v>
      </c>
      <c r="AF589" s="11">
        <f t="shared" si="3"/>
        <v>0.0006947543744</v>
      </c>
      <c r="AG589" s="11">
        <f t="shared" si="4"/>
        <v>0.0001128923007</v>
      </c>
      <c r="AH589" s="10">
        <f t="shared" si="5"/>
        <v>49.07270264</v>
      </c>
      <c r="AI589" s="12">
        <f t="shared" si="6"/>
        <v>0.8375076071</v>
      </c>
      <c r="AJ589" s="11">
        <f t="shared" si="7"/>
        <v>0.00003996473173</v>
      </c>
      <c r="AK589" s="11">
        <f t="shared" si="8"/>
        <v>0.00006517472105</v>
      </c>
      <c r="AL589" s="11">
        <f t="shared" si="9"/>
        <v>-7.610805343</v>
      </c>
      <c r="AM589" s="13">
        <f t="shared" si="10"/>
        <v>0</v>
      </c>
      <c r="AN589" s="14">
        <f t="shared" si="11"/>
        <v>18.46240275</v>
      </c>
      <c r="AO589" s="14">
        <f t="shared" si="12"/>
        <v>8025348</v>
      </c>
      <c r="AP589" s="15">
        <f t="shared" si="13"/>
        <v>6721290</v>
      </c>
      <c r="AQ589" s="16">
        <f t="shared" si="14"/>
        <v>364052.8317</v>
      </c>
      <c r="AR589" s="11">
        <f t="shared" si="15"/>
        <v>1</v>
      </c>
    </row>
    <row r="590">
      <c r="A590" s="1" t="s">
        <v>44</v>
      </c>
      <c r="B590" s="1" t="s">
        <v>837</v>
      </c>
      <c r="C590" s="1">
        <v>1.24170767729247E14</v>
      </c>
      <c r="D590" s="1" t="s">
        <v>46</v>
      </c>
      <c r="E590" s="1" t="s">
        <v>47</v>
      </c>
      <c r="F590" s="1" t="s">
        <v>826</v>
      </c>
      <c r="G590" s="1">
        <v>43560.0</v>
      </c>
      <c r="H590" s="1">
        <v>43804.0</v>
      </c>
      <c r="I590" s="1">
        <v>3.0</v>
      </c>
      <c r="J590" s="1" t="s">
        <v>49</v>
      </c>
      <c r="K590" s="1">
        <v>201947.0</v>
      </c>
      <c r="L590" s="2">
        <v>43787.0</v>
      </c>
      <c r="M590" s="2">
        <v>43793.0</v>
      </c>
      <c r="N590" s="2">
        <v>43787.0</v>
      </c>
      <c r="O590" s="2">
        <v>43793.0</v>
      </c>
      <c r="P590" s="1">
        <v>1.0</v>
      </c>
      <c r="Q590" s="1">
        <v>3849.0</v>
      </c>
      <c r="R590" s="10">
        <f t="shared" si="1"/>
        <v>0.3843618933</v>
      </c>
      <c r="S590" s="11">
        <f t="shared" si="2"/>
        <v>1.921809467</v>
      </c>
      <c r="T590" s="1">
        <v>2.305</v>
      </c>
      <c r="U590" s="1">
        <v>0.0</v>
      </c>
      <c r="V590" s="1">
        <v>0.0</v>
      </c>
      <c r="W590" s="1">
        <v>10014.0</v>
      </c>
      <c r="X590" s="1">
        <v>22.18</v>
      </c>
      <c r="Y590" s="1">
        <v>5.0</v>
      </c>
      <c r="Z590" s="1">
        <v>348.02</v>
      </c>
      <c r="AA590" s="1">
        <v>5.0</v>
      </c>
      <c r="AB590" s="1">
        <v>5.0</v>
      </c>
      <c r="AC590" s="1">
        <v>348.02</v>
      </c>
      <c r="AD590" s="1">
        <v>348.02</v>
      </c>
      <c r="AE590" s="1" t="s">
        <v>50</v>
      </c>
      <c r="AF590" s="11">
        <f t="shared" si="3"/>
        <v>0.0004993009786</v>
      </c>
      <c r="AG590" s="11">
        <f t="shared" si="4"/>
        <v>0</v>
      </c>
      <c r="AH590" s="10">
        <f t="shared" si="5"/>
        <v>0</v>
      </c>
      <c r="AI590" s="12">
        <f t="shared" si="6"/>
        <v>1</v>
      </c>
      <c r="AJ590" s="11">
        <f t="shared" si="7"/>
        <v>0.0002232384334</v>
      </c>
      <c r="AK590" s="11">
        <f t="shared" si="8"/>
        <v>0</v>
      </c>
      <c r="AL590" s="11">
        <f t="shared" si="9"/>
        <v>-2.236626422</v>
      </c>
      <c r="AM590" s="13">
        <f t="shared" si="10"/>
        <v>0.5</v>
      </c>
      <c r="AN590" s="14">
        <f t="shared" si="11"/>
        <v>0.9609047334</v>
      </c>
      <c r="AO590" s="14">
        <f t="shared" si="12"/>
        <v>9622.5</v>
      </c>
      <c r="AP590" s="15">
        <f t="shared" si="13"/>
        <v>9622.5</v>
      </c>
      <c r="AQ590" s="16">
        <f t="shared" si="14"/>
        <v>10014</v>
      </c>
      <c r="AR590" s="11" t="str">
        <f t="shared" si="15"/>
        <v/>
      </c>
    </row>
    <row r="591">
      <c r="A591" s="1" t="s">
        <v>44</v>
      </c>
      <c r="B591" s="1" t="s">
        <v>838</v>
      </c>
      <c r="C591" s="1">
        <v>1.24170767729247E14</v>
      </c>
      <c r="D591" s="1" t="s">
        <v>46</v>
      </c>
      <c r="E591" s="1" t="s">
        <v>47</v>
      </c>
      <c r="F591" s="1" t="s">
        <v>655</v>
      </c>
      <c r="G591" s="1">
        <v>43560.0</v>
      </c>
      <c r="H591" s="1">
        <v>43804.0</v>
      </c>
      <c r="I591" s="1">
        <v>3.0</v>
      </c>
      <c r="J591" s="1" t="s">
        <v>49</v>
      </c>
      <c r="K591" s="1">
        <v>201947.0</v>
      </c>
      <c r="L591" s="2">
        <v>43787.0</v>
      </c>
      <c r="M591" s="2">
        <v>43793.0</v>
      </c>
      <c r="N591" s="2">
        <v>43787.0</v>
      </c>
      <c r="O591" s="2">
        <v>43793.0</v>
      </c>
      <c r="P591" s="1">
        <v>1.0</v>
      </c>
      <c r="Q591" s="1">
        <v>133.0</v>
      </c>
      <c r="R591" s="10">
        <f t="shared" si="1"/>
        <v>0.05567182922</v>
      </c>
      <c r="S591" s="11">
        <f t="shared" si="2"/>
        <v>0.2783591461</v>
      </c>
      <c r="T591" s="1">
        <v>0.36</v>
      </c>
      <c r="U591" s="1">
        <v>0.0</v>
      </c>
      <c r="V591" s="1">
        <v>0.0</v>
      </c>
      <c r="W591" s="1">
        <v>2389.0</v>
      </c>
      <c r="X591" s="1">
        <v>40.63</v>
      </c>
      <c r="Y591" s="1">
        <v>5.0</v>
      </c>
      <c r="Z591" s="1">
        <v>303.79</v>
      </c>
      <c r="AA591" s="1">
        <v>5.0</v>
      </c>
      <c r="AB591" s="1">
        <v>5.0</v>
      </c>
      <c r="AC591" s="1">
        <v>303.79</v>
      </c>
      <c r="AD591" s="1">
        <v>303.79</v>
      </c>
      <c r="AE591" s="1" t="s">
        <v>50</v>
      </c>
      <c r="AF591" s="11">
        <f t="shared" si="3"/>
        <v>0.00209292591</v>
      </c>
      <c r="AG591" s="11">
        <f t="shared" si="4"/>
        <v>0</v>
      </c>
      <c r="AH591" s="10">
        <f t="shared" si="5"/>
        <v>0</v>
      </c>
      <c r="AI591" s="12">
        <f t="shared" si="6"/>
        <v>1</v>
      </c>
      <c r="AJ591" s="11">
        <f t="shared" si="7"/>
        <v>0.0009350049349</v>
      </c>
      <c r="AK591" s="11">
        <f t="shared" si="8"/>
        <v>0</v>
      </c>
      <c r="AL591" s="11">
        <f t="shared" si="9"/>
        <v>-2.238411619</v>
      </c>
      <c r="AM591" s="13">
        <f t="shared" si="10"/>
        <v>0.5</v>
      </c>
      <c r="AN591" s="14">
        <f t="shared" si="11"/>
        <v>0.139179573</v>
      </c>
      <c r="AO591" s="14">
        <f t="shared" si="12"/>
        <v>332.5</v>
      </c>
      <c r="AP591" s="15">
        <f t="shared" si="13"/>
        <v>332.5</v>
      </c>
      <c r="AQ591" s="16">
        <f t="shared" si="14"/>
        <v>2389</v>
      </c>
      <c r="AR591" s="11" t="str">
        <f t="shared" si="15"/>
        <v/>
      </c>
    </row>
    <row r="592">
      <c r="A592" s="1" t="s">
        <v>44</v>
      </c>
      <c r="B592" s="1" t="s">
        <v>839</v>
      </c>
      <c r="C592" s="1">
        <v>1.24170767729247E14</v>
      </c>
      <c r="D592" s="1" t="s">
        <v>46</v>
      </c>
      <c r="E592" s="1" t="s">
        <v>47</v>
      </c>
      <c r="F592" s="1" t="s">
        <v>700</v>
      </c>
      <c r="G592" s="1">
        <v>43560.0</v>
      </c>
      <c r="H592" s="1">
        <v>43804.0</v>
      </c>
      <c r="I592" s="1">
        <v>3.0</v>
      </c>
      <c r="J592" s="1" t="s">
        <v>49</v>
      </c>
      <c r="K592" s="1">
        <v>201947.0</v>
      </c>
      <c r="L592" s="2">
        <v>43787.0</v>
      </c>
      <c r="M592" s="2">
        <v>43793.0</v>
      </c>
      <c r="N592" s="2">
        <v>43787.0</v>
      </c>
      <c r="O592" s="2">
        <v>43793.0</v>
      </c>
      <c r="P592" s="1">
        <v>1.0</v>
      </c>
      <c r="Q592" s="1">
        <v>88002.0</v>
      </c>
      <c r="R592" s="10">
        <f t="shared" si="1"/>
        <v>27.64750236</v>
      </c>
      <c r="S592" s="11">
        <f t="shared" si="2"/>
        <v>82.94250707</v>
      </c>
      <c r="T592" s="1">
        <v>2.96399999999999</v>
      </c>
      <c r="U592" s="1">
        <v>0.4</v>
      </c>
      <c r="V592" s="1">
        <v>9.86</v>
      </c>
      <c r="W592" s="1">
        <v>3183.0</v>
      </c>
      <c r="X592" s="1">
        <v>31.88</v>
      </c>
      <c r="Y592" s="1">
        <v>3.0</v>
      </c>
      <c r="Z592" s="1">
        <v>142.14</v>
      </c>
      <c r="AA592" s="1">
        <v>3.0</v>
      </c>
      <c r="AB592" s="1">
        <v>2.985532146996</v>
      </c>
      <c r="AC592" s="1">
        <v>142.14</v>
      </c>
      <c r="AD592" s="1">
        <v>141.45451312467</v>
      </c>
      <c r="AE592" s="1" t="s">
        <v>50</v>
      </c>
      <c r="AF592" s="11">
        <f t="shared" si="3"/>
        <v>0.0009425070688</v>
      </c>
      <c r="AG592" s="11">
        <f t="shared" si="4"/>
        <v>0.000004545351242</v>
      </c>
      <c r="AH592" s="10">
        <f t="shared" si="5"/>
        <v>0.014467853</v>
      </c>
      <c r="AI592" s="12">
        <f t="shared" si="6"/>
        <v>0.9951773823</v>
      </c>
      <c r="AJ592" s="11">
        <f t="shared" si="7"/>
        <v>0.0005439002137</v>
      </c>
      <c r="AK592" s="11">
        <f t="shared" si="8"/>
        <v>0.000007186815012</v>
      </c>
      <c r="AL592" s="11">
        <f t="shared" si="9"/>
        <v>-1.724360135</v>
      </c>
      <c r="AM592" s="13">
        <f t="shared" si="10"/>
        <v>0.04232142474</v>
      </c>
      <c r="AN592" s="14">
        <f t="shared" si="11"/>
        <v>79.62480679</v>
      </c>
      <c r="AO592" s="14">
        <f t="shared" si="12"/>
        <v>253445.76</v>
      </c>
      <c r="AP592" s="15">
        <f t="shared" si="13"/>
        <v>252223.488</v>
      </c>
      <c r="AQ592" s="16">
        <f t="shared" si="14"/>
        <v>3167.649608</v>
      </c>
      <c r="AR592" s="11">
        <f t="shared" si="15"/>
        <v>0.96</v>
      </c>
    </row>
    <row r="593">
      <c r="A593" s="1" t="s">
        <v>44</v>
      </c>
      <c r="B593" s="1" t="s">
        <v>840</v>
      </c>
      <c r="C593" s="1">
        <v>1.24170767729247E14</v>
      </c>
      <c r="D593" s="1" t="s">
        <v>46</v>
      </c>
      <c r="E593" s="1" t="s">
        <v>47</v>
      </c>
      <c r="F593" s="1" t="s">
        <v>793</v>
      </c>
      <c r="G593" s="1">
        <v>43560.0</v>
      </c>
      <c r="H593" s="1">
        <v>43804.0</v>
      </c>
      <c r="I593" s="1">
        <v>3.0</v>
      </c>
      <c r="J593" s="1" t="s">
        <v>49</v>
      </c>
      <c r="K593" s="1">
        <v>201947.0</v>
      </c>
      <c r="L593" s="2">
        <v>43787.0</v>
      </c>
      <c r="M593" s="2">
        <v>43793.0</v>
      </c>
      <c r="N593" s="2">
        <v>43787.0</v>
      </c>
      <c r="O593" s="2">
        <v>43793.0</v>
      </c>
      <c r="P593" s="1">
        <v>1.0</v>
      </c>
      <c r="Q593" s="1">
        <v>62880.0</v>
      </c>
      <c r="R593" s="10">
        <f t="shared" si="1"/>
        <v>1.254388765</v>
      </c>
      <c r="S593" s="11">
        <f t="shared" si="2"/>
        <v>16.30705394</v>
      </c>
      <c r="T593" s="1">
        <v>12.426</v>
      </c>
      <c r="U593" s="1">
        <v>1.8</v>
      </c>
      <c r="V593" s="1">
        <v>67.134</v>
      </c>
      <c r="W593" s="1">
        <v>50128.0</v>
      </c>
      <c r="X593" s="1">
        <v>289.099999999999</v>
      </c>
      <c r="Y593" s="1">
        <v>13.0</v>
      </c>
      <c r="Z593" s="1">
        <v>740.099999999999</v>
      </c>
      <c r="AA593" s="1">
        <v>13.0</v>
      </c>
      <c r="AB593" s="1">
        <v>11.565038167956</v>
      </c>
      <c r="AC593" s="1">
        <v>740.099999999999</v>
      </c>
      <c r="AD593" s="1">
        <v>658.406519084941</v>
      </c>
      <c r="AE593" s="1" t="s">
        <v>50</v>
      </c>
      <c r="AF593" s="11">
        <f t="shared" si="3"/>
        <v>0.0002593360996</v>
      </c>
      <c r="AG593" s="11">
        <f t="shared" si="4"/>
        <v>0.0000286259542</v>
      </c>
      <c r="AH593" s="10">
        <f t="shared" si="5"/>
        <v>1.434961832</v>
      </c>
      <c r="AI593" s="12">
        <f t="shared" si="6"/>
        <v>0.8896183206</v>
      </c>
      <c r="AJ593" s="11">
        <f t="shared" si="7"/>
        <v>0.00007191756544</v>
      </c>
      <c r="AK593" s="11">
        <f t="shared" si="8"/>
        <v>0.00002133622111</v>
      </c>
      <c r="AL593" s="11">
        <f t="shared" si="9"/>
        <v>-3.075487287</v>
      </c>
      <c r="AM593" s="13">
        <f t="shared" si="10"/>
        <v>0.001050794438</v>
      </c>
      <c r="AN593" s="14">
        <f t="shared" si="11"/>
        <v>16.30705394</v>
      </c>
      <c r="AO593" s="14">
        <f t="shared" si="12"/>
        <v>817440</v>
      </c>
      <c r="AP593" s="15">
        <f t="shared" si="13"/>
        <v>727209.6</v>
      </c>
      <c r="AQ593" s="16">
        <f t="shared" si="14"/>
        <v>44594.78718</v>
      </c>
      <c r="AR593" s="11">
        <f t="shared" si="15"/>
        <v>1</v>
      </c>
    </row>
    <row r="594">
      <c r="A594" s="1" t="s">
        <v>44</v>
      </c>
      <c r="B594" s="1" t="s">
        <v>841</v>
      </c>
      <c r="C594" s="1">
        <v>1.24170767729247E14</v>
      </c>
      <c r="D594" s="1" t="s">
        <v>46</v>
      </c>
      <c r="E594" s="1" t="s">
        <v>47</v>
      </c>
      <c r="F594" s="1" t="s">
        <v>682</v>
      </c>
      <c r="G594" s="1">
        <v>43560.0</v>
      </c>
      <c r="H594" s="1">
        <v>43804.0</v>
      </c>
      <c r="I594" s="1">
        <v>3.0</v>
      </c>
      <c r="J594" s="1" t="s">
        <v>49</v>
      </c>
      <c r="K594" s="1">
        <v>201947.0</v>
      </c>
      <c r="L594" s="2">
        <v>43787.0</v>
      </c>
      <c r="M594" s="2">
        <v>43793.0</v>
      </c>
      <c r="N594" s="2">
        <v>43787.0</v>
      </c>
      <c r="O594" s="2">
        <v>43793.0</v>
      </c>
      <c r="P594" s="1">
        <v>1.0</v>
      </c>
      <c r="Q594" s="1">
        <v>105.0</v>
      </c>
      <c r="R594" s="10">
        <f t="shared" si="1"/>
        <v>0.05026328387</v>
      </c>
      <c r="S594" s="11">
        <f t="shared" si="2"/>
        <v>0.3015797032</v>
      </c>
      <c r="T594" s="1">
        <v>0.38</v>
      </c>
      <c r="U594" s="1">
        <v>0.0</v>
      </c>
      <c r="V594" s="1">
        <v>0.0</v>
      </c>
      <c r="W594" s="1">
        <v>2089.0</v>
      </c>
      <c r="X594" s="1">
        <v>83.88</v>
      </c>
      <c r="Y594" s="1">
        <v>6.0</v>
      </c>
      <c r="Z594" s="1">
        <v>280.16</v>
      </c>
      <c r="AA594" s="1">
        <v>6.0</v>
      </c>
      <c r="AB594" s="1">
        <v>6.0</v>
      </c>
      <c r="AC594" s="1">
        <v>280.16</v>
      </c>
      <c r="AD594" s="1">
        <v>280.16</v>
      </c>
      <c r="AE594" s="1" t="s">
        <v>50</v>
      </c>
      <c r="AF594" s="11">
        <f t="shared" si="3"/>
        <v>0.00287218765</v>
      </c>
      <c r="AG594" s="11">
        <f t="shared" si="4"/>
        <v>0</v>
      </c>
      <c r="AH594" s="10">
        <f t="shared" si="5"/>
        <v>0</v>
      </c>
      <c r="AI594" s="12">
        <f t="shared" si="6"/>
        <v>1</v>
      </c>
      <c r="AJ594" s="11">
        <f t="shared" si="7"/>
        <v>0.001170880573</v>
      </c>
      <c r="AK594" s="11">
        <f t="shared" si="8"/>
        <v>0</v>
      </c>
      <c r="AL594" s="11">
        <f t="shared" si="9"/>
        <v>-2.453015036</v>
      </c>
      <c r="AM594" s="13">
        <f t="shared" si="10"/>
        <v>0.5</v>
      </c>
      <c r="AN594" s="14">
        <f t="shared" si="11"/>
        <v>0.1507898516</v>
      </c>
      <c r="AO594" s="14">
        <f t="shared" si="12"/>
        <v>315</v>
      </c>
      <c r="AP594" s="15">
        <f t="shared" si="13"/>
        <v>315</v>
      </c>
      <c r="AQ594" s="16">
        <f t="shared" si="14"/>
        <v>2089</v>
      </c>
      <c r="AR594" s="11" t="str">
        <f t="shared" si="15"/>
        <v/>
      </c>
    </row>
    <row r="595">
      <c r="A595" s="1" t="s">
        <v>44</v>
      </c>
      <c r="B595" s="1" t="s">
        <v>842</v>
      </c>
      <c r="C595" s="1">
        <v>1.24170767729247E14</v>
      </c>
      <c r="D595" s="1" t="s">
        <v>46</v>
      </c>
      <c r="E595" s="1" t="s">
        <v>47</v>
      </c>
      <c r="F595" s="1" t="s">
        <v>843</v>
      </c>
      <c r="G595" s="1">
        <v>43560.0</v>
      </c>
      <c r="H595" s="1">
        <v>43804.0</v>
      </c>
      <c r="I595" s="1">
        <v>3.0</v>
      </c>
      <c r="J595" s="1" t="s">
        <v>49</v>
      </c>
      <c r="K595" s="1">
        <v>201947.0</v>
      </c>
      <c r="L595" s="2">
        <v>43787.0</v>
      </c>
      <c r="M595" s="2">
        <v>43793.0</v>
      </c>
      <c r="N595" s="2">
        <v>43787.0</v>
      </c>
      <c r="O595" s="2">
        <v>43793.0</v>
      </c>
      <c r="P595" s="1">
        <v>1.0</v>
      </c>
      <c r="Q595" s="1">
        <v>1133.0</v>
      </c>
      <c r="R595" s="10">
        <f t="shared" si="1"/>
        <v>0.1434903749</v>
      </c>
      <c r="S595" s="11">
        <f t="shared" si="2"/>
        <v>1.721884498</v>
      </c>
      <c r="T595" s="1">
        <v>1.8</v>
      </c>
      <c r="U595" s="1">
        <v>0.0</v>
      </c>
      <c r="V595" s="1">
        <v>0.0</v>
      </c>
      <c r="W595" s="1">
        <v>7896.0</v>
      </c>
      <c r="X595" s="1">
        <v>70.21</v>
      </c>
      <c r="Y595" s="1">
        <v>12.0</v>
      </c>
      <c r="Z595" s="1">
        <v>745.8</v>
      </c>
      <c r="AA595" s="1">
        <v>12.0</v>
      </c>
      <c r="AB595" s="1">
        <v>12.0</v>
      </c>
      <c r="AC595" s="1">
        <v>745.8</v>
      </c>
      <c r="AD595" s="1">
        <v>745.8</v>
      </c>
      <c r="AE595" s="1" t="s">
        <v>50</v>
      </c>
      <c r="AF595" s="11">
        <f t="shared" si="3"/>
        <v>0.001519756839</v>
      </c>
      <c r="AG595" s="11">
        <f t="shared" si="4"/>
        <v>0</v>
      </c>
      <c r="AH595" s="10">
        <f t="shared" si="5"/>
        <v>0</v>
      </c>
      <c r="AI595" s="12">
        <f t="shared" si="6"/>
        <v>1</v>
      </c>
      <c r="AJ595" s="11">
        <f t="shared" si="7"/>
        <v>0.0004383825124</v>
      </c>
      <c r="AK595" s="11">
        <f t="shared" si="8"/>
        <v>0</v>
      </c>
      <c r="AL595" s="11">
        <f t="shared" si="9"/>
        <v>-3.466736915</v>
      </c>
      <c r="AM595" s="13">
        <f t="shared" si="10"/>
        <v>0.5</v>
      </c>
      <c r="AN595" s="14">
        <f t="shared" si="11"/>
        <v>0.8609422492</v>
      </c>
      <c r="AO595" s="14">
        <f t="shared" si="12"/>
        <v>6798</v>
      </c>
      <c r="AP595" s="15">
        <f t="shared" si="13"/>
        <v>6798</v>
      </c>
      <c r="AQ595" s="16">
        <f t="shared" si="14"/>
        <v>7896</v>
      </c>
      <c r="AR595" s="11" t="str">
        <f t="shared" si="15"/>
        <v/>
      </c>
    </row>
    <row r="596">
      <c r="A596" s="1" t="s">
        <v>44</v>
      </c>
      <c r="B596" s="1" t="s">
        <v>844</v>
      </c>
      <c r="C596" s="1">
        <v>1.24170767729247E14</v>
      </c>
      <c r="D596" s="1" t="s">
        <v>46</v>
      </c>
      <c r="E596" s="1" t="s">
        <v>47</v>
      </c>
      <c r="F596" s="1" t="s">
        <v>715</v>
      </c>
      <c r="G596" s="1">
        <v>43560.0</v>
      </c>
      <c r="H596" s="1">
        <v>43804.0</v>
      </c>
      <c r="I596" s="1">
        <v>3.0</v>
      </c>
      <c r="J596" s="1" t="s">
        <v>49</v>
      </c>
      <c r="K596" s="1">
        <v>201947.0</v>
      </c>
      <c r="L596" s="2">
        <v>43787.0</v>
      </c>
      <c r="M596" s="2">
        <v>43793.0</v>
      </c>
      <c r="N596" s="2">
        <v>43787.0</v>
      </c>
      <c r="O596" s="2">
        <v>43793.0</v>
      </c>
      <c r="P596" s="1">
        <v>1.0</v>
      </c>
      <c r="Q596" s="1">
        <v>62880.0</v>
      </c>
      <c r="R596" s="10">
        <f t="shared" si="1"/>
        <v>4.410774411</v>
      </c>
      <c r="S596" s="11">
        <f t="shared" si="2"/>
        <v>13.23232323</v>
      </c>
      <c r="T596" s="1">
        <v>12.426</v>
      </c>
      <c r="U596" s="1">
        <v>1.8</v>
      </c>
      <c r="V596" s="1">
        <v>67.134</v>
      </c>
      <c r="W596" s="1">
        <v>14256.0</v>
      </c>
      <c r="X596" s="1">
        <v>56.29</v>
      </c>
      <c r="Y596" s="1">
        <v>3.0</v>
      </c>
      <c r="Z596" s="1">
        <v>272.5</v>
      </c>
      <c r="AA596" s="1">
        <v>3.0</v>
      </c>
      <c r="AB596" s="1">
        <v>2.591908396953</v>
      </c>
      <c r="AC596" s="1">
        <v>272.5</v>
      </c>
      <c r="AD596" s="1">
        <v>235.431679389897</v>
      </c>
      <c r="AE596" s="1" t="s">
        <v>50</v>
      </c>
      <c r="AF596" s="11">
        <f t="shared" si="3"/>
        <v>0.0002104377104</v>
      </c>
      <c r="AG596" s="11">
        <f t="shared" si="4"/>
        <v>0.0000286259542</v>
      </c>
      <c r="AH596" s="10">
        <f t="shared" si="5"/>
        <v>0.4080916031</v>
      </c>
      <c r="AI596" s="12">
        <f t="shared" si="6"/>
        <v>0.8639694656</v>
      </c>
      <c r="AJ596" s="11">
        <f t="shared" si="7"/>
        <v>0.0001214834844</v>
      </c>
      <c r="AK596" s="11">
        <f t="shared" si="8"/>
        <v>0.00002133622111</v>
      </c>
      <c r="AL596" s="11">
        <f t="shared" si="9"/>
        <v>-1.474035021</v>
      </c>
      <c r="AM596" s="13">
        <f t="shared" si="10"/>
        <v>0.070236081</v>
      </c>
      <c r="AN596" s="14">
        <f t="shared" si="11"/>
        <v>12.30606061</v>
      </c>
      <c r="AO596" s="14">
        <f t="shared" si="12"/>
        <v>175435.2</v>
      </c>
      <c r="AP596" s="15">
        <f t="shared" si="13"/>
        <v>151570.656</v>
      </c>
      <c r="AQ596" s="16">
        <f t="shared" si="14"/>
        <v>12316.7487</v>
      </c>
      <c r="AR596" s="11">
        <f t="shared" si="15"/>
        <v>0.93</v>
      </c>
    </row>
    <row r="597">
      <c r="A597" s="1" t="s">
        <v>44</v>
      </c>
      <c r="B597" s="1" t="s">
        <v>845</v>
      </c>
      <c r="C597" s="1">
        <v>1.24170767729247E14</v>
      </c>
      <c r="D597" s="1" t="s">
        <v>46</v>
      </c>
      <c r="E597" s="1" t="s">
        <v>47</v>
      </c>
      <c r="F597" s="1" t="s">
        <v>749</v>
      </c>
      <c r="G597" s="1">
        <v>43560.0</v>
      </c>
      <c r="H597" s="1">
        <v>43804.0</v>
      </c>
      <c r="I597" s="1">
        <v>3.0</v>
      </c>
      <c r="J597" s="1" t="s">
        <v>49</v>
      </c>
      <c r="K597" s="1">
        <v>201947.0</v>
      </c>
      <c r="L597" s="2">
        <v>43787.0</v>
      </c>
      <c r="M597" s="2">
        <v>43793.0</v>
      </c>
      <c r="N597" s="2">
        <v>43787.0</v>
      </c>
      <c r="O597" s="2">
        <v>43793.0</v>
      </c>
      <c r="P597" s="1">
        <v>1.0</v>
      </c>
      <c r="R597" s="10">
        <f t="shared" si="1"/>
        <v>0</v>
      </c>
      <c r="S597" s="11">
        <f t="shared" si="2"/>
        <v>0</v>
      </c>
      <c r="W597" s="1">
        <v>130336.0</v>
      </c>
      <c r="X597" s="1">
        <v>1107.75</v>
      </c>
      <c r="Y597" s="1">
        <v>113.0</v>
      </c>
      <c r="Z597" s="1">
        <v>8084.73</v>
      </c>
      <c r="AA597" s="1">
        <v>113.0</v>
      </c>
      <c r="AB597" s="1">
        <v>0.0</v>
      </c>
      <c r="AC597" s="1">
        <v>8084.73</v>
      </c>
      <c r="AD597" s="1">
        <v>0.0</v>
      </c>
      <c r="AE597" s="1" t="s">
        <v>50</v>
      </c>
      <c r="AF597" s="11">
        <f t="shared" si="3"/>
        <v>0.0008669899337</v>
      </c>
      <c r="AG597" s="11">
        <f t="shared" si="4"/>
        <v>0</v>
      </c>
      <c r="AH597" s="10">
        <f t="shared" si="5"/>
        <v>0</v>
      </c>
      <c r="AI597" s="12">
        <f t="shared" si="6"/>
        <v>1</v>
      </c>
      <c r="AJ597" s="11">
        <f t="shared" si="7"/>
        <v>0.00008152418901</v>
      </c>
      <c r="AK597" s="11">
        <f t="shared" si="8"/>
        <v>0</v>
      </c>
      <c r="AL597" s="11">
        <f t="shared" si="9"/>
        <v>-10.63475693</v>
      </c>
      <c r="AM597" s="13">
        <f t="shared" si="10"/>
        <v>0.5</v>
      </c>
      <c r="AN597" s="14">
        <f t="shared" si="11"/>
        <v>0</v>
      </c>
      <c r="AO597" s="14">
        <f t="shared" si="12"/>
        <v>0</v>
      </c>
      <c r="AP597" s="15">
        <f t="shared" si="13"/>
        <v>0</v>
      </c>
      <c r="AQ597" s="16">
        <f t="shared" si="14"/>
        <v>130336</v>
      </c>
      <c r="AR597" s="11" t="str">
        <f t="shared" si="15"/>
        <v/>
      </c>
    </row>
    <row r="598">
      <c r="A598" s="1" t="s">
        <v>44</v>
      </c>
      <c r="B598" s="1" t="s">
        <v>846</v>
      </c>
      <c r="C598" s="1">
        <v>1.24170767729247E14</v>
      </c>
      <c r="D598" s="1" t="s">
        <v>46</v>
      </c>
      <c r="E598" s="1" t="s">
        <v>47</v>
      </c>
      <c r="F598" s="1" t="s">
        <v>569</v>
      </c>
      <c r="G598" s="1">
        <v>43560.0</v>
      </c>
      <c r="H598" s="1">
        <v>43804.0</v>
      </c>
      <c r="I598" s="1">
        <v>3.0</v>
      </c>
      <c r="J598" s="1" t="s">
        <v>49</v>
      </c>
      <c r="K598" s="1">
        <v>201947.0</v>
      </c>
      <c r="L598" s="2">
        <v>43787.0</v>
      </c>
      <c r="M598" s="2">
        <v>43793.0</v>
      </c>
      <c r="N598" s="2">
        <v>43787.0</v>
      </c>
      <c r="O598" s="2">
        <v>43793.0</v>
      </c>
      <c r="P598" s="1">
        <v>1.0</v>
      </c>
      <c r="Q598" s="1">
        <v>30458.0</v>
      </c>
      <c r="R598" s="10">
        <f t="shared" si="1"/>
        <v>0.06622686474</v>
      </c>
      <c r="S598" s="11">
        <f t="shared" si="2"/>
        <v>9.867802846</v>
      </c>
      <c r="T598" s="1">
        <v>35.97</v>
      </c>
      <c r="U598" s="1">
        <v>1.0</v>
      </c>
      <c r="V598" s="1">
        <v>52.5</v>
      </c>
      <c r="W598" s="1">
        <v>459904.0</v>
      </c>
      <c r="X598" s="1">
        <v>2606.82</v>
      </c>
      <c r="Y598" s="1">
        <v>149.0</v>
      </c>
      <c r="Z598" s="1">
        <v>8323.81</v>
      </c>
      <c r="AA598" s="1">
        <v>149.0</v>
      </c>
      <c r="AB598" s="1">
        <v>133.900387418505</v>
      </c>
      <c r="AC598" s="1">
        <v>8323.81</v>
      </c>
      <c r="AD598" s="1">
        <v>7480.27774361091</v>
      </c>
      <c r="AE598" s="1" t="s">
        <v>50</v>
      </c>
      <c r="AF598" s="11">
        <f t="shared" si="3"/>
        <v>0.0003239806568</v>
      </c>
      <c r="AG598" s="11">
        <f t="shared" si="4"/>
        <v>0.00003283209666</v>
      </c>
      <c r="AH598" s="10">
        <f t="shared" si="5"/>
        <v>15.09961258</v>
      </c>
      <c r="AI598" s="12">
        <f t="shared" si="6"/>
        <v>0.8986603182</v>
      </c>
      <c r="AJ598" s="11">
        <f t="shared" si="7"/>
        <v>0.00002653722975</v>
      </c>
      <c r="AK598" s="11">
        <f t="shared" si="8"/>
        <v>0.00003283155768</v>
      </c>
      <c r="AL598" s="11">
        <f t="shared" si="9"/>
        <v>-6.896746394</v>
      </c>
      <c r="AM598" s="13">
        <f t="shared" si="10"/>
        <v>0</v>
      </c>
      <c r="AN598" s="14">
        <f t="shared" si="11"/>
        <v>9.867802846</v>
      </c>
      <c r="AO598" s="14">
        <f t="shared" si="12"/>
        <v>4538242</v>
      </c>
      <c r="AP598" s="15">
        <f t="shared" si="13"/>
        <v>4078338</v>
      </c>
      <c r="AQ598" s="16">
        <f t="shared" si="14"/>
        <v>413297.475</v>
      </c>
      <c r="AR598" s="11">
        <f t="shared" si="15"/>
        <v>1</v>
      </c>
    </row>
    <row r="599">
      <c r="A599" s="1" t="s">
        <v>44</v>
      </c>
      <c r="B599" s="1" t="s">
        <v>847</v>
      </c>
      <c r="C599" s="1">
        <v>1.24170767729247E14</v>
      </c>
      <c r="D599" s="1" t="s">
        <v>46</v>
      </c>
      <c r="E599" s="1" t="s">
        <v>47</v>
      </c>
      <c r="F599" s="1" t="s">
        <v>822</v>
      </c>
      <c r="G599" s="1">
        <v>43560.0</v>
      </c>
      <c r="H599" s="1">
        <v>43804.0</v>
      </c>
      <c r="I599" s="1">
        <v>3.0</v>
      </c>
      <c r="J599" s="1" t="s">
        <v>49</v>
      </c>
      <c r="K599" s="1">
        <v>201947.0</v>
      </c>
      <c r="L599" s="2">
        <v>43787.0</v>
      </c>
      <c r="M599" s="2">
        <v>43793.0</v>
      </c>
      <c r="N599" s="2">
        <v>43787.0</v>
      </c>
      <c r="O599" s="2">
        <v>43793.0</v>
      </c>
      <c r="P599" s="1">
        <v>1.0</v>
      </c>
      <c r="Q599" s="1">
        <v>6526.0</v>
      </c>
      <c r="R599" s="10">
        <f t="shared" si="1"/>
        <v>0.07849788299</v>
      </c>
      <c r="S599" s="11">
        <f t="shared" si="2"/>
        <v>0.235493649</v>
      </c>
      <c r="T599" s="1">
        <v>3.035</v>
      </c>
      <c r="U599" s="1">
        <v>0.0</v>
      </c>
      <c r="V599" s="1">
        <v>0.0</v>
      </c>
      <c r="W599" s="1">
        <v>83136.0</v>
      </c>
      <c r="X599" s="1">
        <v>380.75</v>
      </c>
      <c r="Y599" s="1">
        <v>3.0</v>
      </c>
      <c r="Z599" s="1">
        <v>124.72</v>
      </c>
      <c r="AA599" s="1">
        <v>3.0</v>
      </c>
      <c r="AB599" s="1">
        <v>3.0</v>
      </c>
      <c r="AC599" s="1">
        <v>124.72</v>
      </c>
      <c r="AD599" s="1">
        <v>124.72</v>
      </c>
      <c r="AE599" s="1" t="s">
        <v>50</v>
      </c>
      <c r="AF599" s="11">
        <f t="shared" si="3"/>
        <v>0.00003608545035</v>
      </c>
      <c r="AG599" s="11">
        <f t="shared" si="4"/>
        <v>0</v>
      </c>
      <c r="AH599" s="10">
        <f t="shared" si="5"/>
        <v>0</v>
      </c>
      <c r="AI599" s="12">
        <f t="shared" si="6"/>
        <v>1</v>
      </c>
      <c r="AJ599" s="11">
        <f t="shared" si="7"/>
        <v>0.00002083356857</v>
      </c>
      <c r="AK599" s="11">
        <f t="shared" si="8"/>
        <v>0</v>
      </c>
      <c r="AL599" s="11">
        <f t="shared" si="9"/>
        <v>-1.732082059</v>
      </c>
      <c r="AM599" s="13">
        <f t="shared" si="10"/>
        <v>0.5</v>
      </c>
      <c r="AN599" s="14">
        <f t="shared" si="11"/>
        <v>0.1177468245</v>
      </c>
      <c r="AO599" s="14">
        <f t="shared" si="12"/>
        <v>9789</v>
      </c>
      <c r="AP599" s="15">
        <f t="shared" si="13"/>
        <v>9789</v>
      </c>
      <c r="AQ599" s="16">
        <f t="shared" si="14"/>
        <v>83136</v>
      </c>
      <c r="AR599" s="11" t="str">
        <f t="shared" si="15"/>
        <v/>
      </c>
    </row>
    <row r="600">
      <c r="A600" s="1" t="s">
        <v>44</v>
      </c>
      <c r="B600" s="1" t="s">
        <v>848</v>
      </c>
      <c r="C600" s="1">
        <v>1.24170767729247E14</v>
      </c>
      <c r="D600" s="1" t="s">
        <v>46</v>
      </c>
      <c r="E600" s="1" t="s">
        <v>47</v>
      </c>
      <c r="F600" s="1" t="s">
        <v>723</v>
      </c>
      <c r="G600" s="1">
        <v>43560.0</v>
      </c>
      <c r="H600" s="1">
        <v>43804.0</v>
      </c>
      <c r="I600" s="1">
        <v>3.0</v>
      </c>
      <c r="J600" s="1" t="s">
        <v>49</v>
      </c>
      <c r="K600" s="1">
        <v>201947.0</v>
      </c>
      <c r="L600" s="2">
        <v>43787.0</v>
      </c>
      <c r="M600" s="2">
        <v>43793.0</v>
      </c>
      <c r="N600" s="2">
        <v>43787.0</v>
      </c>
      <c r="O600" s="2">
        <v>43793.0</v>
      </c>
      <c r="P600" s="1">
        <v>1.0</v>
      </c>
      <c r="Q600" s="1">
        <v>3767.0</v>
      </c>
      <c r="R600" s="10">
        <f t="shared" si="1"/>
        <v>0.08322287027</v>
      </c>
      <c r="S600" s="11">
        <f t="shared" si="2"/>
        <v>35.36971987</v>
      </c>
      <c r="T600" s="1">
        <v>13.01</v>
      </c>
      <c r="U600" s="1">
        <v>4.0</v>
      </c>
      <c r="V600" s="1">
        <v>252.99</v>
      </c>
      <c r="W600" s="1">
        <v>45264.0</v>
      </c>
      <c r="X600" s="1">
        <v>4224.96</v>
      </c>
      <c r="Y600" s="1">
        <v>425.0</v>
      </c>
      <c r="Z600" s="1">
        <v>42966.29</v>
      </c>
      <c r="AA600" s="1">
        <v>425.0</v>
      </c>
      <c r="AB600" s="1">
        <v>376.936288823575</v>
      </c>
      <c r="AC600" s="1">
        <v>42966.29</v>
      </c>
      <c r="AD600" s="1">
        <v>38107.1856402764</v>
      </c>
      <c r="AE600" s="1" t="s">
        <v>50</v>
      </c>
      <c r="AF600" s="11">
        <f t="shared" si="3"/>
        <v>0.009389360198</v>
      </c>
      <c r="AG600" s="11">
        <f t="shared" si="4"/>
        <v>0.001061852933</v>
      </c>
      <c r="AH600" s="10">
        <f t="shared" si="5"/>
        <v>48.06371118</v>
      </c>
      <c r="AI600" s="12">
        <f t="shared" si="6"/>
        <v>0.8869089149</v>
      </c>
      <c r="AJ600" s="11">
        <f t="shared" si="7"/>
        <v>0.00045330763</v>
      </c>
      <c r="AK600" s="11">
        <f t="shared" si="8"/>
        <v>0.0005306445089</v>
      </c>
      <c r="AL600" s="11">
        <f t="shared" si="9"/>
        <v>-11.93215001</v>
      </c>
      <c r="AM600" s="13">
        <f t="shared" si="10"/>
        <v>0</v>
      </c>
      <c r="AN600" s="14">
        <f t="shared" si="11"/>
        <v>35.36971987</v>
      </c>
      <c r="AO600" s="14">
        <f t="shared" si="12"/>
        <v>1600975</v>
      </c>
      <c r="AP600" s="15">
        <f t="shared" si="13"/>
        <v>1419919</v>
      </c>
      <c r="AQ600" s="16">
        <f t="shared" si="14"/>
        <v>40145.04512</v>
      </c>
      <c r="AR600" s="11">
        <f t="shared" si="15"/>
        <v>1</v>
      </c>
    </row>
    <row r="601">
      <c r="A601" s="1" t="s">
        <v>44</v>
      </c>
      <c r="B601" s="1" t="s">
        <v>849</v>
      </c>
      <c r="C601" s="1">
        <v>1.24170767729247E14</v>
      </c>
      <c r="D601" s="1" t="s">
        <v>46</v>
      </c>
      <c r="E601" s="1" t="s">
        <v>47</v>
      </c>
      <c r="F601" s="1" t="s">
        <v>727</v>
      </c>
      <c r="G601" s="1">
        <v>43560.0</v>
      </c>
      <c r="H601" s="1">
        <v>43804.0</v>
      </c>
      <c r="I601" s="1">
        <v>3.0</v>
      </c>
      <c r="J601" s="1" t="s">
        <v>49</v>
      </c>
      <c r="K601" s="1">
        <v>201947.0</v>
      </c>
      <c r="L601" s="2">
        <v>43787.0</v>
      </c>
      <c r="M601" s="2">
        <v>43793.0</v>
      </c>
      <c r="N601" s="2">
        <v>43787.0</v>
      </c>
      <c r="O601" s="2">
        <v>43793.0</v>
      </c>
      <c r="P601" s="1">
        <v>1.0</v>
      </c>
      <c r="R601" s="10">
        <f t="shared" si="1"/>
        <v>0</v>
      </c>
      <c r="S601" s="11">
        <f t="shared" si="2"/>
        <v>0</v>
      </c>
      <c r="W601" s="1">
        <v>31624.0</v>
      </c>
      <c r="X601" s="1">
        <v>121.83</v>
      </c>
      <c r="Y601" s="1">
        <v>8.0</v>
      </c>
      <c r="Z601" s="1">
        <v>301.26</v>
      </c>
      <c r="AA601" s="1">
        <v>8.0</v>
      </c>
      <c r="AB601" s="1">
        <v>0.0</v>
      </c>
      <c r="AC601" s="1">
        <v>301.26</v>
      </c>
      <c r="AD601" s="1">
        <v>0.0</v>
      </c>
      <c r="AE601" s="1" t="s">
        <v>50</v>
      </c>
      <c r="AF601" s="11">
        <f t="shared" si="3"/>
        <v>0.000252972426</v>
      </c>
      <c r="AG601" s="11">
        <f t="shared" si="4"/>
        <v>0</v>
      </c>
      <c r="AH601" s="10">
        <f t="shared" si="5"/>
        <v>0</v>
      </c>
      <c r="AI601" s="12">
        <f t="shared" si="6"/>
        <v>1</v>
      </c>
      <c r="AJ601" s="11">
        <f t="shared" si="7"/>
        <v>0.00008942794539</v>
      </c>
      <c r="AK601" s="11">
        <f t="shared" si="8"/>
        <v>0</v>
      </c>
      <c r="AL601" s="11">
        <f t="shared" si="9"/>
        <v>-2.82878495</v>
      </c>
      <c r="AM601" s="13">
        <f t="shared" si="10"/>
        <v>0.5</v>
      </c>
      <c r="AN601" s="14">
        <f t="shared" si="11"/>
        <v>0</v>
      </c>
      <c r="AO601" s="14">
        <f t="shared" si="12"/>
        <v>0</v>
      </c>
      <c r="AP601" s="15">
        <f t="shared" si="13"/>
        <v>0</v>
      </c>
      <c r="AQ601" s="16">
        <f t="shared" si="14"/>
        <v>31624</v>
      </c>
      <c r="AR601" s="11" t="str">
        <f t="shared" si="15"/>
        <v/>
      </c>
    </row>
    <row r="602">
      <c r="A602" s="1" t="s">
        <v>53</v>
      </c>
      <c r="B602" s="1" t="s">
        <v>850</v>
      </c>
      <c r="C602" s="1">
        <v>1.24170767729247E14</v>
      </c>
      <c r="D602" s="1" t="s">
        <v>46</v>
      </c>
      <c r="E602" s="1" t="s">
        <v>55</v>
      </c>
      <c r="F602" s="1" t="s">
        <v>630</v>
      </c>
      <c r="G602" s="1">
        <v>43560.0</v>
      </c>
      <c r="H602" s="1">
        <v>43804.0</v>
      </c>
      <c r="I602" s="1">
        <v>3.0</v>
      </c>
      <c r="J602" s="1" t="s">
        <v>49</v>
      </c>
      <c r="K602" s="1">
        <v>201947.0</v>
      </c>
      <c r="L602" s="2">
        <v>43787.0</v>
      </c>
      <c r="M602" s="2">
        <v>43793.0</v>
      </c>
      <c r="N602" s="2">
        <v>43787.0</v>
      </c>
      <c r="O602" s="2">
        <v>43793.0</v>
      </c>
      <c r="P602" s="1">
        <v>1.0</v>
      </c>
      <c r="Q602" s="1">
        <v>85903.0</v>
      </c>
      <c r="R602" s="10">
        <f t="shared" si="1"/>
        <v>0.06352874705</v>
      </c>
      <c r="S602" s="11">
        <f t="shared" si="2"/>
        <v>78.90270383</v>
      </c>
      <c r="T602" s="1">
        <v>104.635</v>
      </c>
      <c r="U602" s="1">
        <v>16.0</v>
      </c>
      <c r="V602" s="1">
        <v>710.68</v>
      </c>
      <c r="W602" s="1">
        <v>1352191.0</v>
      </c>
      <c r="X602" s="1">
        <v>14545.2599999999</v>
      </c>
      <c r="Y602" s="1">
        <v>1242.0</v>
      </c>
      <c r="Z602" s="1">
        <v>70855.93</v>
      </c>
      <c r="AA602" s="1">
        <v>1242.0</v>
      </c>
      <c r="AB602" s="1">
        <v>990.14551296174</v>
      </c>
      <c r="AC602" s="1">
        <v>70855.93</v>
      </c>
      <c r="AD602" s="1">
        <v>56487.6659873036</v>
      </c>
      <c r="AE602" s="1" t="s">
        <v>50</v>
      </c>
      <c r="AF602" s="11">
        <f t="shared" si="3"/>
        <v>0.0009185092934</v>
      </c>
      <c r="AG602" s="11">
        <f t="shared" si="4"/>
        <v>0.0001862565917</v>
      </c>
      <c r="AH602" s="10">
        <f t="shared" si="5"/>
        <v>251.854487</v>
      </c>
      <c r="AI602" s="12">
        <f t="shared" si="6"/>
        <v>0.7972186095</v>
      </c>
      <c r="AJ602" s="11">
        <f t="shared" si="7"/>
        <v>0.0000260509289</v>
      </c>
      <c r="AK602" s="11">
        <f t="shared" si="8"/>
        <v>0.00004655981129</v>
      </c>
      <c r="AL602" s="11">
        <f t="shared" si="9"/>
        <v>-13.72485964</v>
      </c>
      <c r="AM602" s="13">
        <f t="shared" si="10"/>
        <v>0</v>
      </c>
      <c r="AN602" s="14">
        <f t="shared" si="11"/>
        <v>78.90270383</v>
      </c>
      <c r="AO602" s="14">
        <f t="shared" si="12"/>
        <v>106691526</v>
      </c>
      <c r="AP602" s="15">
        <f t="shared" si="13"/>
        <v>85056470</v>
      </c>
      <c r="AQ602" s="16">
        <f t="shared" si="14"/>
        <v>1077991.829</v>
      </c>
      <c r="AR602" s="11">
        <f t="shared" si="15"/>
        <v>1</v>
      </c>
    </row>
    <row r="603">
      <c r="A603" s="1" t="s">
        <v>75</v>
      </c>
      <c r="B603" s="1" t="s">
        <v>851</v>
      </c>
      <c r="C603" s="1">
        <v>1.24170767729247E14</v>
      </c>
      <c r="D603" s="1" t="s">
        <v>46</v>
      </c>
      <c r="E603" s="1" t="s">
        <v>77</v>
      </c>
      <c r="G603" s="1">
        <v>43560.0</v>
      </c>
      <c r="H603" s="1">
        <v>43804.0</v>
      </c>
      <c r="I603" s="1">
        <v>3.0</v>
      </c>
      <c r="J603" s="1" t="s">
        <v>49</v>
      </c>
      <c r="K603" s="1">
        <v>201947.0</v>
      </c>
      <c r="L603" s="2">
        <v>43787.0</v>
      </c>
      <c r="M603" s="2">
        <v>43793.0</v>
      </c>
      <c r="N603" s="2">
        <v>43787.0</v>
      </c>
      <c r="O603" s="2">
        <v>43793.0</v>
      </c>
      <c r="P603" s="1">
        <v>1.0</v>
      </c>
      <c r="Q603" s="1">
        <v>512254.0</v>
      </c>
      <c r="R603" s="10">
        <f t="shared" si="1"/>
        <v>0.1300359503</v>
      </c>
      <c r="S603" s="11">
        <f t="shared" si="2"/>
        <v>592.8338975</v>
      </c>
      <c r="T603" s="1">
        <v>644.22</v>
      </c>
      <c r="U603" s="1">
        <v>79.0</v>
      </c>
      <c r="V603" s="1">
        <v>4387.93</v>
      </c>
      <c r="W603" s="1">
        <v>3939326.0</v>
      </c>
      <c r="X603" s="1">
        <v>73400.03</v>
      </c>
      <c r="Y603" s="1">
        <v>4559.0</v>
      </c>
      <c r="Z603" s="1">
        <v>303119.63</v>
      </c>
      <c r="AA603" s="1">
        <v>4559.0</v>
      </c>
      <c r="AB603" s="1">
        <v>3951.47569759906</v>
      </c>
      <c r="AC603" s="1">
        <v>303119.63</v>
      </c>
      <c r="AD603" s="1">
        <v>262726.442511563</v>
      </c>
      <c r="AE603" s="1" t="s">
        <v>50</v>
      </c>
      <c r="AF603" s="11">
        <f t="shared" si="3"/>
        <v>0.001157304574</v>
      </c>
      <c r="AG603" s="11">
        <f t="shared" si="4"/>
        <v>0.0001542203672</v>
      </c>
      <c r="AH603" s="10">
        <f t="shared" si="5"/>
        <v>607.5243024</v>
      </c>
      <c r="AI603" s="12">
        <f t="shared" si="6"/>
        <v>0.866741763</v>
      </c>
      <c r="AJ603" s="11">
        <f t="shared" si="7"/>
        <v>0.00001713016013</v>
      </c>
      <c r="AK603" s="11">
        <f t="shared" si="8"/>
        <v>0.00001734980892</v>
      </c>
      <c r="AL603" s="11">
        <f t="shared" si="9"/>
        <v>-41.14117693</v>
      </c>
      <c r="AM603" s="13">
        <f t="shared" si="10"/>
        <v>0</v>
      </c>
      <c r="AN603" s="14">
        <f t="shared" si="11"/>
        <v>592.8338975</v>
      </c>
      <c r="AO603" s="14">
        <f t="shared" si="12"/>
        <v>2335365986</v>
      </c>
      <c r="AP603" s="15">
        <f t="shared" si="13"/>
        <v>2024159232</v>
      </c>
      <c r="AQ603" s="16">
        <f t="shared" si="14"/>
        <v>3414378.362</v>
      </c>
      <c r="AR603" s="11">
        <f t="shared" si="15"/>
        <v>1</v>
      </c>
    </row>
    <row r="604">
      <c r="A604" s="1" t="s">
        <v>53</v>
      </c>
      <c r="B604" s="1" t="s">
        <v>852</v>
      </c>
      <c r="C604" s="1">
        <v>1.24170767729247E14</v>
      </c>
      <c r="D604" s="1" t="s">
        <v>46</v>
      </c>
      <c r="E604" s="1" t="s">
        <v>55</v>
      </c>
      <c r="F604" s="1" t="s">
        <v>719</v>
      </c>
      <c r="G604" s="1">
        <v>43560.0</v>
      </c>
      <c r="H604" s="1">
        <v>43804.0</v>
      </c>
      <c r="I604" s="1">
        <v>3.0</v>
      </c>
      <c r="J604" s="1" t="s">
        <v>49</v>
      </c>
      <c r="K604" s="1">
        <v>201947.0</v>
      </c>
      <c r="L604" s="2">
        <v>43787.0</v>
      </c>
      <c r="M604" s="2">
        <v>43793.0</v>
      </c>
      <c r="N604" s="2">
        <v>43787.0</v>
      </c>
      <c r="O604" s="2">
        <v>43793.0</v>
      </c>
      <c r="P604" s="1">
        <v>1.0</v>
      </c>
      <c r="Q604" s="1">
        <v>4487.0</v>
      </c>
      <c r="R604" s="10">
        <f t="shared" si="1"/>
        <v>0.1321221401</v>
      </c>
      <c r="S604" s="11">
        <f t="shared" si="2"/>
        <v>1.189099261</v>
      </c>
      <c r="T604" s="1">
        <v>4.65</v>
      </c>
      <c r="U604" s="1">
        <v>0.0</v>
      </c>
      <c r="V604" s="1">
        <v>0.0</v>
      </c>
      <c r="W604" s="1">
        <v>33961.0</v>
      </c>
      <c r="X604" s="1">
        <v>442.88</v>
      </c>
      <c r="Y604" s="1">
        <v>9.0</v>
      </c>
      <c r="Z604" s="1">
        <v>623.26</v>
      </c>
      <c r="AA604" s="1">
        <v>9.0</v>
      </c>
      <c r="AB604" s="1">
        <v>9.0</v>
      </c>
      <c r="AC604" s="1">
        <v>623.26</v>
      </c>
      <c r="AD604" s="1">
        <v>623.26</v>
      </c>
      <c r="AE604" s="1" t="s">
        <v>50</v>
      </c>
      <c r="AF604" s="11">
        <f t="shared" si="3"/>
        <v>0.0002650098643</v>
      </c>
      <c r="AG604" s="11">
        <f t="shared" si="4"/>
        <v>0</v>
      </c>
      <c r="AH604" s="10">
        <f t="shared" si="5"/>
        <v>0</v>
      </c>
      <c r="AI604" s="12">
        <f t="shared" si="6"/>
        <v>1</v>
      </c>
      <c r="AJ604" s="11">
        <f t="shared" si="7"/>
        <v>0.00008832491561</v>
      </c>
      <c r="AK604" s="11">
        <f t="shared" si="8"/>
        <v>0</v>
      </c>
      <c r="AL604" s="11">
        <f t="shared" si="9"/>
        <v>-3.000397594</v>
      </c>
      <c r="AM604" s="13">
        <f t="shared" si="10"/>
        <v>0.5</v>
      </c>
      <c r="AN604" s="14">
        <f t="shared" si="11"/>
        <v>0.5945496305</v>
      </c>
      <c r="AO604" s="14">
        <f t="shared" si="12"/>
        <v>20191.5</v>
      </c>
      <c r="AP604" s="15">
        <f t="shared" si="13"/>
        <v>20191.5</v>
      </c>
      <c r="AQ604" s="16">
        <f t="shared" si="14"/>
        <v>33961</v>
      </c>
      <c r="AR604" s="11" t="str">
        <f t="shared" si="15"/>
        <v/>
      </c>
    </row>
    <row r="605">
      <c r="A605" s="1" t="s">
        <v>53</v>
      </c>
      <c r="B605" s="1" t="s">
        <v>853</v>
      </c>
      <c r="C605" s="1">
        <v>1.24170767729247E14</v>
      </c>
      <c r="D605" s="1" t="s">
        <v>46</v>
      </c>
      <c r="E605" s="1" t="s">
        <v>55</v>
      </c>
      <c r="F605" s="1" t="s">
        <v>706</v>
      </c>
      <c r="G605" s="1">
        <v>43560.0</v>
      </c>
      <c r="H605" s="1">
        <v>43804.0</v>
      </c>
      <c r="I605" s="1">
        <v>3.0</v>
      </c>
      <c r="J605" s="1" t="s">
        <v>49</v>
      </c>
      <c r="K605" s="1">
        <v>201947.0</v>
      </c>
      <c r="L605" s="2">
        <v>43787.0</v>
      </c>
      <c r="M605" s="2">
        <v>43793.0</v>
      </c>
      <c r="N605" s="2">
        <v>43787.0</v>
      </c>
      <c r="O605" s="2">
        <v>43793.0</v>
      </c>
      <c r="P605" s="1">
        <v>1.0</v>
      </c>
      <c r="Q605" s="1">
        <v>149600.0</v>
      </c>
      <c r="R605" s="10">
        <f t="shared" si="1"/>
        <v>0.1248395695</v>
      </c>
      <c r="S605" s="11">
        <f t="shared" si="2"/>
        <v>166.7856648</v>
      </c>
      <c r="T605" s="1">
        <v>187.14</v>
      </c>
      <c r="U605" s="1">
        <v>12.0</v>
      </c>
      <c r="V605" s="1">
        <v>708.1</v>
      </c>
      <c r="W605" s="1">
        <v>1198338.0</v>
      </c>
      <c r="X605" s="1">
        <v>22495.78</v>
      </c>
      <c r="Y605" s="1">
        <v>1336.0</v>
      </c>
      <c r="Z605" s="1">
        <v>105337.69</v>
      </c>
      <c r="AA605" s="1">
        <v>1336.0</v>
      </c>
      <c r="AB605" s="1">
        <v>1239.87663101605</v>
      </c>
      <c r="AC605" s="1">
        <v>105337.69</v>
      </c>
      <c r="AD605" s="1">
        <v>97758.7875720162</v>
      </c>
      <c r="AE605" s="1" t="s">
        <v>50</v>
      </c>
      <c r="AF605" s="11">
        <f t="shared" si="3"/>
        <v>0.001114877439</v>
      </c>
      <c r="AG605" s="11">
        <f t="shared" si="4"/>
        <v>0.00008021390374</v>
      </c>
      <c r="AH605" s="10">
        <f t="shared" si="5"/>
        <v>96.12336898</v>
      </c>
      <c r="AI605" s="12">
        <f t="shared" si="6"/>
        <v>0.9280513705</v>
      </c>
      <c r="AJ605" s="11">
        <f t="shared" si="7"/>
        <v>0.00003048468208</v>
      </c>
      <c r="AK605" s="11">
        <f t="shared" si="8"/>
        <v>0.00002315483073</v>
      </c>
      <c r="AL605" s="11">
        <f t="shared" si="9"/>
        <v>-27.02787231</v>
      </c>
      <c r="AM605" s="13">
        <f t="shared" si="10"/>
        <v>0</v>
      </c>
      <c r="AN605" s="14">
        <f t="shared" si="11"/>
        <v>166.7856648</v>
      </c>
      <c r="AO605" s="14">
        <f t="shared" si="12"/>
        <v>199865600</v>
      </c>
      <c r="AP605" s="15">
        <f t="shared" si="13"/>
        <v>185485544</v>
      </c>
      <c r="AQ605" s="16">
        <f t="shared" si="14"/>
        <v>1112119.223</v>
      </c>
      <c r="AR605" s="11">
        <f t="shared" si="15"/>
        <v>1</v>
      </c>
    </row>
    <row r="606">
      <c r="A606" s="1" t="s">
        <v>44</v>
      </c>
      <c r="B606" s="1" t="s">
        <v>854</v>
      </c>
      <c r="C606" s="1">
        <v>1.24170767729247E14</v>
      </c>
      <c r="D606" s="1" t="s">
        <v>46</v>
      </c>
      <c r="E606" s="1" t="s">
        <v>47</v>
      </c>
      <c r="F606" s="1" t="s">
        <v>729</v>
      </c>
      <c r="G606" s="1">
        <v>43560.0</v>
      </c>
      <c r="H606" s="1">
        <v>43804.0</v>
      </c>
      <c r="I606" s="1">
        <v>3.0</v>
      </c>
      <c r="J606" s="1" t="s">
        <v>49</v>
      </c>
      <c r="K606" s="1">
        <v>201947.0</v>
      </c>
      <c r="L606" s="2">
        <v>43787.0</v>
      </c>
      <c r="M606" s="2">
        <v>43793.0</v>
      </c>
      <c r="N606" s="2">
        <v>43787.0</v>
      </c>
      <c r="O606" s="2">
        <v>43793.0</v>
      </c>
      <c r="P606" s="1">
        <v>1.0</v>
      </c>
      <c r="Q606" s="1">
        <v>573.0</v>
      </c>
      <c r="R606" s="10">
        <f t="shared" si="1"/>
        <v>0.06577134986</v>
      </c>
      <c r="S606" s="11">
        <f t="shared" si="2"/>
        <v>4.99862259</v>
      </c>
      <c r="T606" s="1">
        <v>1.13499999999999</v>
      </c>
      <c r="U606" s="1">
        <v>1.5</v>
      </c>
      <c r="V606" s="1">
        <v>134.875</v>
      </c>
      <c r="W606" s="1">
        <v>8712.0</v>
      </c>
      <c r="X606" s="1">
        <v>352.5</v>
      </c>
      <c r="Y606" s="1">
        <v>76.0</v>
      </c>
      <c r="Z606" s="1">
        <v>4422.0</v>
      </c>
      <c r="AA606" s="1">
        <v>76.0</v>
      </c>
      <c r="AB606" s="1">
        <v>53.193717277448</v>
      </c>
      <c r="AC606" s="1">
        <v>4422.0</v>
      </c>
      <c r="AD606" s="1">
        <v>3095.03444474835</v>
      </c>
      <c r="AE606" s="1" t="s">
        <v>50</v>
      </c>
      <c r="AF606" s="11">
        <f t="shared" si="3"/>
        <v>0.008723599633</v>
      </c>
      <c r="AG606" s="11">
        <f t="shared" si="4"/>
        <v>0.002617801047</v>
      </c>
      <c r="AH606" s="10">
        <f t="shared" si="5"/>
        <v>22.80628272</v>
      </c>
      <c r="AI606" s="12">
        <f t="shared" si="6"/>
        <v>0.6999173326</v>
      </c>
      <c r="AJ606" s="11">
        <f t="shared" si="7"/>
        <v>0.0009962912425</v>
      </c>
      <c r="AK606" s="11">
        <f t="shared" si="8"/>
        <v>0.002134626094</v>
      </c>
      <c r="AL606" s="11">
        <f t="shared" si="9"/>
        <v>-2.591948181</v>
      </c>
      <c r="AM606" s="13">
        <f t="shared" si="10"/>
        <v>0.004771707257</v>
      </c>
      <c r="AN606" s="14">
        <f t="shared" si="11"/>
        <v>4.99862259</v>
      </c>
      <c r="AO606" s="14">
        <f t="shared" si="12"/>
        <v>43548</v>
      </c>
      <c r="AP606" s="15">
        <f t="shared" si="13"/>
        <v>30480</v>
      </c>
      <c r="AQ606" s="16">
        <f t="shared" si="14"/>
        <v>6097.679802</v>
      </c>
      <c r="AR606" s="11">
        <f t="shared" si="15"/>
        <v>1</v>
      </c>
    </row>
    <row r="607">
      <c r="A607" s="1" t="s">
        <v>44</v>
      </c>
      <c r="B607" s="1" t="s">
        <v>855</v>
      </c>
      <c r="C607" s="1">
        <v>1.24170767729247E14</v>
      </c>
      <c r="D607" s="1" t="s">
        <v>46</v>
      </c>
      <c r="E607" s="1" t="s">
        <v>47</v>
      </c>
      <c r="F607" s="1" t="s">
        <v>575</v>
      </c>
      <c r="G607" s="1">
        <v>43560.0</v>
      </c>
      <c r="H607" s="1">
        <v>43804.0</v>
      </c>
      <c r="I607" s="1">
        <v>3.0</v>
      </c>
      <c r="J607" s="1" t="s">
        <v>49</v>
      </c>
      <c r="K607" s="1">
        <v>201947.0</v>
      </c>
      <c r="L607" s="2">
        <v>43787.0</v>
      </c>
      <c r="M607" s="2">
        <v>43793.0</v>
      </c>
      <c r="N607" s="2">
        <v>43787.0</v>
      </c>
      <c r="O607" s="2">
        <v>43793.0</v>
      </c>
      <c r="P607" s="1">
        <v>1.0</v>
      </c>
      <c r="Q607" s="1">
        <v>1289.0</v>
      </c>
      <c r="R607" s="10">
        <f t="shared" si="1"/>
        <v>0.05326446281</v>
      </c>
      <c r="S607" s="11">
        <f t="shared" si="2"/>
        <v>3.888305785</v>
      </c>
      <c r="T607" s="1">
        <v>1.485</v>
      </c>
      <c r="U607" s="1">
        <v>1.0</v>
      </c>
      <c r="V607" s="1">
        <v>70.6</v>
      </c>
      <c r="W607" s="1">
        <v>24200.0</v>
      </c>
      <c r="X607" s="1">
        <v>525.62</v>
      </c>
      <c r="Y607" s="1">
        <v>73.0</v>
      </c>
      <c r="Z607" s="1">
        <v>3895.65</v>
      </c>
      <c r="AA607" s="1">
        <v>73.0</v>
      </c>
      <c r="AB607" s="1">
        <v>54.225756400298</v>
      </c>
      <c r="AC607" s="1">
        <v>3895.65</v>
      </c>
      <c r="AD607" s="1">
        <v>2893.7612043948</v>
      </c>
      <c r="AE607" s="1" t="s">
        <v>50</v>
      </c>
      <c r="AF607" s="11">
        <f t="shared" si="3"/>
        <v>0.003016528926</v>
      </c>
      <c r="AG607" s="11">
        <f t="shared" si="4"/>
        <v>0.0007757951901</v>
      </c>
      <c r="AH607" s="10">
        <f t="shared" si="5"/>
        <v>18.7742436</v>
      </c>
      <c r="AI607" s="12">
        <f t="shared" si="6"/>
        <v>0.7428185808</v>
      </c>
      <c r="AJ607" s="11">
        <f t="shared" si="7"/>
        <v>0.000352525099</v>
      </c>
      <c r="AK607" s="11">
        <f t="shared" si="8"/>
        <v>0.0007754942026</v>
      </c>
      <c r="AL607" s="11">
        <f t="shared" si="9"/>
        <v>-2.630401863</v>
      </c>
      <c r="AM607" s="13">
        <f t="shared" si="10"/>
        <v>0.00426419944</v>
      </c>
      <c r="AN607" s="14">
        <f t="shared" si="11"/>
        <v>3.888305785</v>
      </c>
      <c r="AO607" s="14">
        <f t="shared" si="12"/>
        <v>94097</v>
      </c>
      <c r="AP607" s="15">
        <f t="shared" si="13"/>
        <v>69897</v>
      </c>
      <c r="AQ607" s="16">
        <f t="shared" si="14"/>
        <v>17976.20966</v>
      </c>
      <c r="AR607" s="11">
        <f t="shared" si="15"/>
        <v>1</v>
      </c>
    </row>
    <row r="608">
      <c r="A608" s="1" t="s">
        <v>44</v>
      </c>
      <c r="B608" s="1" t="s">
        <v>856</v>
      </c>
      <c r="C608" s="1">
        <v>1.24170767729247E14</v>
      </c>
      <c r="D608" s="1" t="s">
        <v>46</v>
      </c>
      <c r="E608" s="1" t="s">
        <v>47</v>
      </c>
      <c r="F608" s="1" t="s">
        <v>768</v>
      </c>
      <c r="G608" s="1">
        <v>43560.0</v>
      </c>
      <c r="H608" s="1">
        <v>43804.0</v>
      </c>
      <c r="I608" s="1">
        <v>3.0</v>
      </c>
      <c r="J608" s="1" t="s">
        <v>49</v>
      </c>
      <c r="K608" s="1">
        <v>201947.0</v>
      </c>
      <c r="L608" s="2">
        <v>43787.0</v>
      </c>
      <c r="M608" s="2">
        <v>43793.0</v>
      </c>
      <c r="N608" s="2">
        <v>43787.0</v>
      </c>
      <c r="O608" s="2">
        <v>43793.0</v>
      </c>
      <c r="P608" s="1">
        <v>1.0</v>
      </c>
      <c r="Q608" s="1">
        <v>644.0</v>
      </c>
      <c r="R608" s="10">
        <f t="shared" si="1"/>
        <v>0.05943152455</v>
      </c>
      <c r="S608" s="11">
        <f t="shared" si="2"/>
        <v>10.34108527</v>
      </c>
      <c r="T608" s="1">
        <v>2.8</v>
      </c>
      <c r="U608" s="1">
        <v>2.0</v>
      </c>
      <c r="V608" s="1">
        <v>83.89</v>
      </c>
      <c r="W608" s="1">
        <v>10836.0</v>
      </c>
      <c r="X608" s="1">
        <v>1049.55</v>
      </c>
      <c r="Y608" s="1">
        <v>174.0</v>
      </c>
      <c r="Z608" s="1">
        <v>9367.71</v>
      </c>
      <c r="AA608" s="1">
        <v>174.0</v>
      </c>
      <c r="AB608" s="1">
        <v>140.347826086926</v>
      </c>
      <c r="AC608" s="1">
        <v>9367.71</v>
      </c>
      <c r="AD608" s="1">
        <v>7555.96398800435</v>
      </c>
      <c r="AE608" s="1" t="s">
        <v>50</v>
      </c>
      <c r="AF608" s="11">
        <f t="shared" si="3"/>
        <v>0.01605758583</v>
      </c>
      <c r="AG608" s="11">
        <f t="shared" si="4"/>
        <v>0.003105590062</v>
      </c>
      <c r="AH608" s="10">
        <f t="shared" si="5"/>
        <v>33.65217391</v>
      </c>
      <c r="AI608" s="12">
        <f t="shared" si="6"/>
        <v>0.8065967016</v>
      </c>
      <c r="AJ608" s="11">
        <f t="shared" si="7"/>
        <v>0.001207509257</v>
      </c>
      <c r="AK608" s="11">
        <f t="shared" si="8"/>
        <v>0.002192571228</v>
      </c>
      <c r="AL608" s="11">
        <f t="shared" si="9"/>
        <v>-5.174407844</v>
      </c>
      <c r="AM608" s="13">
        <f t="shared" si="10"/>
        <v>0.0000001143174607</v>
      </c>
      <c r="AN608" s="14">
        <f t="shared" si="11"/>
        <v>10.34108527</v>
      </c>
      <c r="AO608" s="14">
        <f t="shared" si="12"/>
        <v>112056</v>
      </c>
      <c r="AP608" s="15">
        <f t="shared" si="13"/>
        <v>90384</v>
      </c>
      <c r="AQ608" s="16">
        <f t="shared" si="14"/>
        <v>8740.281859</v>
      </c>
      <c r="AR608" s="11">
        <f t="shared" si="15"/>
        <v>1</v>
      </c>
    </row>
    <row r="609">
      <c r="A609" s="1" t="s">
        <v>44</v>
      </c>
      <c r="B609" s="1" t="s">
        <v>857</v>
      </c>
      <c r="C609" s="1">
        <v>1.24170767729247E14</v>
      </c>
      <c r="D609" s="1" t="s">
        <v>46</v>
      </c>
      <c r="E609" s="1" t="s">
        <v>47</v>
      </c>
      <c r="F609" s="1" t="s">
        <v>698</v>
      </c>
      <c r="G609" s="1">
        <v>43560.0</v>
      </c>
      <c r="H609" s="1">
        <v>43804.0</v>
      </c>
      <c r="I609" s="1">
        <v>3.0</v>
      </c>
      <c r="J609" s="1" t="s">
        <v>49</v>
      </c>
      <c r="K609" s="1">
        <v>201947.0</v>
      </c>
      <c r="L609" s="2">
        <v>43787.0</v>
      </c>
      <c r="M609" s="2">
        <v>43793.0</v>
      </c>
      <c r="N609" s="2">
        <v>43787.0</v>
      </c>
      <c r="O609" s="2">
        <v>43793.0</v>
      </c>
      <c r="P609" s="1">
        <v>1.0</v>
      </c>
      <c r="Q609" s="1">
        <v>5105.0</v>
      </c>
      <c r="R609" s="10">
        <f t="shared" si="1"/>
        <v>0.04096847714</v>
      </c>
      <c r="S609" s="11">
        <f t="shared" si="2"/>
        <v>2.703919492</v>
      </c>
      <c r="T609" s="1">
        <v>8.69</v>
      </c>
      <c r="U609" s="1">
        <v>1.0</v>
      </c>
      <c r="V609" s="1">
        <v>40.0</v>
      </c>
      <c r="W609" s="1">
        <v>124608.0</v>
      </c>
      <c r="X609" s="1">
        <v>1271.1</v>
      </c>
      <c r="Y609" s="1">
        <v>66.0</v>
      </c>
      <c r="Z609" s="1">
        <v>2844.49</v>
      </c>
      <c r="AA609" s="1">
        <v>66.0</v>
      </c>
      <c r="AB609" s="1">
        <v>41.590989226248</v>
      </c>
      <c r="AC609" s="1">
        <v>2844.49</v>
      </c>
      <c r="AD609" s="1">
        <v>1792.50231733591</v>
      </c>
      <c r="AE609" s="1" t="s">
        <v>50</v>
      </c>
      <c r="AF609" s="11">
        <f t="shared" si="3"/>
        <v>0.0005296610169</v>
      </c>
      <c r="AG609" s="11">
        <f t="shared" si="4"/>
        <v>0.0001958863859</v>
      </c>
      <c r="AH609" s="10">
        <f t="shared" si="5"/>
        <v>24.40901077</v>
      </c>
      <c r="AI609" s="12">
        <f t="shared" si="6"/>
        <v>0.6301665034</v>
      </c>
      <c r="AJ609" s="11">
        <f t="shared" si="7"/>
        <v>0.00006517949591</v>
      </c>
      <c r="AK609" s="11">
        <f t="shared" si="8"/>
        <v>0.0001958671992</v>
      </c>
      <c r="AL609" s="11">
        <f t="shared" si="9"/>
        <v>-1.61690946</v>
      </c>
      <c r="AM609" s="13">
        <f t="shared" si="10"/>
        <v>0.05294891305</v>
      </c>
      <c r="AN609" s="14">
        <f t="shared" si="11"/>
        <v>2.568723517</v>
      </c>
      <c r="AO609" s="14">
        <f t="shared" si="12"/>
        <v>320083.5</v>
      </c>
      <c r="AP609" s="15">
        <f t="shared" si="13"/>
        <v>201705.9</v>
      </c>
      <c r="AQ609" s="16">
        <f t="shared" si="14"/>
        <v>78523.78766</v>
      </c>
      <c r="AR609" s="11">
        <f t="shared" si="15"/>
        <v>0.95</v>
      </c>
    </row>
    <row r="610">
      <c r="A610" s="1" t="s">
        <v>44</v>
      </c>
      <c r="B610" s="1" t="s">
        <v>858</v>
      </c>
      <c r="C610" s="1">
        <v>1.24170767729247E14</v>
      </c>
      <c r="D610" s="1" t="s">
        <v>46</v>
      </c>
      <c r="E610" s="1" t="s">
        <v>47</v>
      </c>
      <c r="F610" s="1" t="s">
        <v>814</v>
      </c>
      <c r="G610" s="1">
        <v>43560.0</v>
      </c>
      <c r="H610" s="1">
        <v>43804.0</v>
      </c>
      <c r="I610" s="1">
        <v>3.0</v>
      </c>
      <c r="J610" s="1" t="s">
        <v>49</v>
      </c>
      <c r="K610" s="1">
        <v>201947.0</v>
      </c>
      <c r="L610" s="2">
        <v>43787.0</v>
      </c>
      <c r="M610" s="2">
        <v>43793.0</v>
      </c>
      <c r="N610" s="2">
        <v>43787.0</v>
      </c>
      <c r="O610" s="2">
        <v>43793.0</v>
      </c>
      <c r="P610" s="1">
        <v>1.0</v>
      </c>
      <c r="Q610" s="1">
        <v>23232.0</v>
      </c>
      <c r="R610" s="10">
        <f t="shared" si="1"/>
        <v>0.08853658537</v>
      </c>
      <c r="S610" s="11">
        <f t="shared" si="2"/>
        <v>12.57219512</v>
      </c>
      <c r="T610" s="1">
        <v>27.01</v>
      </c>
      <c r="U610" s="1">
        <v>1.0</v>
      </c>
      <c r="V610" s="1">
        <v>202.98</v>
      </c>
      <c r="W610" s="1">
        <v>262400.0</v>
      </c>
      <c r="X610" s="1">
        <v>3308.41</v>
      </c>
      <c r="Y610" s="1">
        <v>142.0</v>
      </c>
      <c r="Z610" s="1">
        <v>9966.75</v>
      </c>
      <c r="AA610" s="1">
        <v>142.0</v>
      </c>
      <c r="AB610" s="1">
        <v>130.705234159722</v>
      </c>
      <c r="AC610" s="1">
        <v>9966.75</v>
      </c>
      <c r="AD610" s="1">
        <v>9173.98868000992</v>
      </c>
      <c r="AE610" s="1" t="s">
        <v>50</v>
      </c>
      <c r="AF610" s="11">
        <f t="shared" si="3"/>
        <v>0.0005411585366</v>
      </c>
      <c r="AG610" s="11">
        <f t="shared" si="4"/>
        <v>0.00004304407713</v>
      </c>
      <c r="AH610" s="10">
        <f t="shared" si="5"/>
        <v>11.29476584</v>
      </c>
      <c r="AI610" s="12">
        <f t="shared" si="6"/>
        <v>0.9204593955</v>
      </c>
      <c r="AJ610" s="11">
        <f t="shared" si="7"/>
        <v>0.0000454007261</v>
      </c>
      <c r="AK610" s="11">
        <f t="shared" si="8"/>
        <v>0.00004304315073</v>
      </c>
      <c r="AL610" s="11">
        <f t="shared" si="9"/>
        <v>-7.961999317</v>
      </c>
      <c r="AM610" s="13">
        <f t="shared" si="10"/>
        <v>0</v>
      </c>
      <c r="AN610" s="14">
        <f t="shared" si="11"/>
        <v>12.57219512</v>
      </c>
      <c r="AO610" s="14">
        <f t="shared" si="12"/>
        <v>3298944</v>
      </c>
      <c r="AP610" s="15">
        <f t="shared" si="13"/>
        <v>3036544</v>
      </c>
      <c r="AQ610" s="16">
        <f t="shared" si="14"/>
        <v>241528.5454</v>
      </c>
      <c r="AR610" s="11">
        <f t="shared" si="15"/>
        <v>1</v>
      </c>
    </row>
    <row r="611">
      <c r="A611" s="1" t="s">
        <v>53</v>
      </c>
      <c r="B611" s="1" t="s">
        <v>859</v>
      </c>
      <c r="C611" s="1">
        <v>1.24170767729247E14</v>
      </c>
      <c r="D611" s="1" t="s">
        <v>46</v>
      </c>
      <c r="E611" s="1" t="s">
        <v>55</v>
      </c>
      <c r="F611" s="1" t="s">
        <v>704</v>
      </c>
      <c r="G611" s="1">
        <v>43560.0</v>
      </c>
      <c r="H611" s="1">
        <v>43804.0</v>
      </c>
      <c r="I611" s="1">
        <v>3.0</v>
      </c>
      <c r="J611" s="1" t="s">
        <v>49</v>
      </c>
      <c r="K611" s="1">
        <v>201947.0</v>
      </c>
      <c r="L611" s="2">
        <v>43787.0</v>
      </c>
      <c r="M611" s="2">
        <v>43793.0</v>
      </c>
      <c r="N611" s="2">
        <v>43787.0</v>
      </c>
      <c r="O611" s="2">
        <v>43793.0</v>
      </c>
      <c r="P611" s="1">
        <v>1.0</v>
      </c>
      <c r="Q611" s="1">
        <v>26752.0</v>
      </c>
      <c r="R611" s="10">
        <f t="shared" si="1"/>
        <v>0.04640335814</v>
      </c>
      <c r="S611" s="11">
        <f t="shared" si="2"/>
        <v>30.57981301</v>
      </c>
      <c r="T611" s="1">
        <v>18.965</v>
      </c>
      <c r="U611" s="1">
        <v>3.5</v>
      </c>
      <c r="V611" s="1">
        <v>269.82</v>
      </c>
      <c r="W611" s="1">
        <v>576510.0</v>
      </c>
      <c r="X611" s="1">
        <v>5339.0</v>
      </c>
      <c r="Y611" s="1">
        <v>659.0</v>
      </c>
      <c r="Z611" s="1">
        <v>40446.84</v>
      </c>
      <c r="AA611" s="1">
        <v>659.0</v>
      </c>
      <c r="AB611" s="1">
        <v>583.574424341867</v>
      </c>
      <c r="AC611" s="1">
        <v>40446.84</v>
      </c>
      <c r="AD611" s="1">
        <v>35817.5134589493</v>
      </c>
      <c r="AE611" s="1" t="s">
        <v>50</v>
      </c>
      <c r="AF611" s="11">
        <f t="shared" si="3"/>
        <v>0.001143085116</v>
      </c>
      <c r="AG611" s="11">
        <f t="shared" si="4"/>
        <v>0.0001308313397</v>
      </c>
      <c r="AH611" s="10">
        <f t="shared" si="5"/>
        <v>75.42557566</v>
      </c>
      <c r="AI611" s="12">
        <f t="shared" si="6"/>
        <v>0.8855454087</v>
      </c>
      <c r="AJ611" s="11">
        <f t="shared" si="7"/>
        <v>0.00004450281703</v>
      </c>
      <c r="AK611" s="11">
        <f t="shared" si="8"/>
        <v>0.00006992771785</v>
      </c>
      <c r="AL611" s="11">
        <f t="shared" si="9"/>
        <v>-12.21233819</v>
      </c>
      <c r="AM611" s="13">
        <f t="shared" si="10"/>
        <v>0</v>
      </c>
      <c r="AN611" s="14">
        <f t="shared" si="11"/>
        <v>30.57981301</v>
      </c>
      <c r="AO611" s="14">
        <f t="shared" si="12"/>
        <v>17629568</v>
      </c>
      <c r="AP611" s="15">
        <f t="shared" si="13"/>
        <v>15611783</v>
      </c>
      <c r="AQ611" s="16">
        <f t="shared" si="14"/>
        <v>510525.7836</v>
      </c>
      <c r="AR611" s="11">
        <f t="shared" si="15"/>
        <v>1</v>
      </c>
    </row>
    <row r="612">
      <c r="A612" s="1" t="s">
        <v>53</v>
      </c>
      <c r="B612" s="1" t="s">
        <v>860</v>
      </c>
      <c r="C612" s="1">
        <v>1.24170767729247E14</v>
      </c>
      <c r="D612" s="1" t="s">
        <v>46</v>
      </c>
      <c r="E612" s="1" t="s">
        <v>55</v>
      </c>
      <c r="F612" s="1" t="s">
        <v>509</v>
      </c>
      <c r="G612" s="1">
        <v>43560.0</v>
      </c>
      <c r="H612" s="1">
        <v>43804.0</v>
      </c>
      <c r="I612" s="1">
        <v>3.0</v>
      </c>
      <c r="J612" s="1" t="s">
        <v>49</v>
      </c>
      <c r="K612" s="1">
        <v>201947.0</v>
      </c>
      <c r="L612" s="2">
        <v>43787.0</v>
      </c>
      <c r="M612" s="2">
        <v>43793.0</v>
      </c>
      <c r="N612" s="2">
        <v>43787.0</v>
      </c>
      <c r="O612" s="2">
        <v>43793.0</v>
      </c>
      <c r="P612" s="1">
        <v>1.0</v>
      </c>
      <c r="Q612" s="1">
        <v>62880.0</v>
      </c>
      <c r="R612" s="10">
        <f t="shared" si="1"/>
        <v>0.08354580736</v>
      </c>
      <c r="S612" s="11">
        <f t="shared" si="2"/>
        <v>25.56501705</v>
      </c>
      <c r="T612" s="1">
        <v>62.13</v>
      </c>
      <c r="U612" s="1">
        <v>9.0</v>
      </c>
      <c r="V612" s="1">
        <v>335.67</v>
      </c>
      <c r="W612" s="1">
        <v>752641.0</v>
      </c>
      <c r="X612" s="1">
        <v>8932.09</v>
      </c>
      <c r="Y612" s="1">
        <v>306.0</v>
      </c>
      <c r="Z612" s="1">
        <v>22653.9</v>
      </c>
      <c r="AA612" s="1">
        <v>306.0</v>
      </c>
      <c r="AB612" s="1">
        <v>198.274666030416</v>
      </c>
      <c r="AC612" s="1">
        <v>22653.9</v>
      </c>
      <c r="AD612" s="1">
        <v>14678.7400548576</v>
      </c>
      <c r="AE612" s="1" t="s">
        <v>50</v>
      </c>
      <c r="AF612" s="11">
        <f t="shared" si="3"/>
        <v>0.0004065683374</v>
      </c>
      <c r="AG612" s="11">
        <f t="shared" si="4"/>
        <v>0.000143129771</v>
      </c>
      <c r="AH612" s="10">
        <f t="shared" si="5"/>
        <v>107.725334</v>
      </c>
      <c r="AI612" s="12">
        <f t="shared" si="6"/>
        <v>0.6479564249</v>
      </c>
      <c r="AJ612" s="11">
        <f t="shared" si="7"/>
        <v>0.00002323723967</v>
      </c>
      <c r="AK612" s="11">
        <f t="shared" si="8"/>
        <v>0.00004770650919</v>
      </c>
      <c r="AL612" s="11">
        <f t="shared" si="9"/>
        <v>-4.964462763</v>
      </c>
      <c r="AM612" s="13">
        <f t="shared" si="10"/>
        <v>0.0000003444575098</v>
      </c>
      <c r="AN612" s="14">
        <f t="shared" si="11"/>
        <v>25.56501705</v>
      </c>
      <c r="AO612" s="14">
        <f t="shared" si="12"/>
        <v>19241280</v>
      </c>
      <c r="AP612" s="15">
        <f t="shared" si="13"/>
        <v>12467511</v>
      </c>
      <c r="AQ612" s="16">
        <f t="shared" si="14"/>
        <v>487678.5716</v>
      </c>
      <c r="AR612" s="11">
        <f t="shared" si="15"/>
        <v>1</v>
      </c>
    </row>
    <row r="613">
      <c r="A613" s="1" t="s">
        <v>44</v>
      </c>
      <c r="B613" s="1" t="s">
        <v>861</v>
      </c>
      <c r="C613" s="1">
        <v>1.24170767729247E14</v>
      </c>
      <c r="D613" s="1" t="s">
        <v>46</v>
      </c>
      <c r="E613" s="1" t="s">
        <v>47</v>
      </c>
      <c r="F613" s="1" t="s">
        <v>862</v>
      </c>
      <c r="G613" s="1">
        <v>43560.0</v>
      </c>
      <c r="H613" s="1">
        <v>43804.0</v>
      </c>
      <c r="I613" s="1">
        <v>3.0</v>
      </c>
      <c r="J613" s="1" t="s">
        <v>49</v>
      </c>
      <c r="K613" s="1">
        <v>201947.0</v>
      </c>
      <c r="L613" s="2">
        <v>43787.0</v>
      </c>
      <c r="M613" s="2">
        <v>43793.0</v>
      </c>
      <c r="N613" s="2">
        <v>43787.0</v>
      </c>
      <c r="O613" s="2">
        <v>43793.0</v>
      </c>
      <c r="P613" s="1">
        <v>1.0</v>
      </c>
      <c r="Q613" s="1">
        <v>92.0</v>
      </c>
      <c r="R613" s="10">
        <f t="shared" si="1"/>
        <v>0.1706864564</v>
      </c>
      <c r="S613" s="11">
        <f t="shared" si="2"/>
        <v>4.26716141</v>
      </c>
      <c r="T613" s="1">
        <v>0.57</v>
      </c>
      <c r="U613" s="1">
        <v>0.0</v>
      </c>
      <c r="V613" s="1">
        <v>0.0</v>
      </c>
      <c r="W613" s="1">
        <v>539.0</v>
      </c>
      <c r="X613" s="1">
        <v>32.36</v>
      </c>
      <c r="Y613" s="1">
        <v>25.0</v>
      </c>
      <c r="Z613" s="1">
        <v>1199.7</v>
      </c>
      <c r="AA613" s="1">
        <v>25.0</v>
      </c>
      <c r="AB613" s="1">
        <v>25.0</v>
      </c>
      <c r="AC613" s="1">
        <v>1199.7</v>
      </c>
      <c r="AD613" s="1">
        <v>1199.7</v>
      </c>
      <c r="AE613" s="1" t="s">
        <v>50</v>
      </c>
      <c r="AF613" s="11">
        <f t="shared" si="3"/>
        <v>0.04638218924</v>
      </c>
      <c r="AG613" s="11">
        <f t="shared" si="4"/>
        <v>0</v>
      </c>
      <c r="AH613" s="10">
        <f t="shared" si="5"/>
        <v>0</v>
      </c>
      <c r="AI613" s="12">
        <f t="shared" si="6"/>
        <v>1</v>
      </c>
      <c r="AJ613" s="11">
        <f t="shared" si="7"/>
        <v>0.009058752956</v>
      </c>
      <c r="AK613" s="11">
        <f t="shared" si="8"/>
        <v>0</v>
      </c>
      <c r="AL613" s="11">
        <f t="shared" si="9"/>
        <v>-5.120151688</v>
      </c>
      <c r="AM613" s="13">
        <f t="shared" si="10"/>
        <v>0.5</v>
      </c>
      <c r="AN613" s="14">
        <f t="shared" si="11"/>
        <v>2.133580705</v>
      </c>
      <c r="AO613" s="14">
        <f t="shared" si="12"/>
        <v>1150</v>
      </c>
      <c r="AP613" s="15">
        <f t="shared" si="13"/>
        <v>1150</v>
      </c>
      <c r="AQ613" s="16">
        <f t="shared" si="14"/>
        <v>539</v>
      </c>
      <c r="AR613" s="11" t="str">
        <f t="shared" si="15"/>
        <v/>
      </c>
    </row>
    <row r="614">
      <c r="A614" s="1" t="s">
        <v>53</v>
      </c>
      <c r="B614" s="1" t="s">
        <v>863</v>
      </c>
      <c r="C614" s="1">
        <v>1.24170767729247E14</v>
      </c>
      <c r="D614" s="1" t="s">
        <v>46</v>
      </c>
      <c r="E614" s="1" t="s">
        <v>55</v>
      </c>
      <c r="F614" s="1" t="s">
        <v>864</v>
      </c>
      <c r="G614" s="1">
        <v>43560.0</v>
      </c>
      <c r="H614" s="1">
        <v>43804.0</v>
      </c>
      <c r="I614" s="1">
        <v>3.0</v>
      </c>
      <c r="J614" s="1" t="s">
        <v>49</v>
      </c>
      <c r="K614" s="1">
        <v>201947.0</v>
      </c>
      <c r="L614" s="2">
        <v>43787.0</v>
      </c>
      <c r="M614" s="2">
        <v>43793.0</v>
      </c>
      <c r="N614" s="2">
        <v>43787.0</v>
      </c>
      <c r="O614" s="2">
        <v>43793.0</v>
      </c>
      <c r="P614" s="1">
        <v>1.0</v>
      </c>
      <c r="Q614" s="1">
        <v>147905.0</v>
      </c>
      <c r="R614" s="10">
        <f t="shared" si="1"/>
        <v>0.3124696308</v>
      </c>
      <c r="S614" s="11">
        <f t="shared" si="2"/>
        <v>93.11594999</v>
      </c>
      <c r="T614" s="1">
        <v>78.15</v>
      </c>
      <c r="U614" s="1">
        <v>14.0</v>
      </c>
      <c r="V614" s="1">
        <v>842.28</v>
      </c>
      <c r="W614" s="1">
        <v>473342.0</v>
      </c>
      <c r="X614" s="1">
        <v>4626.66</v>
      </c>
      <c r="Y614" s="1">
        <v>298.0</v>
      </c>
      <c r="Z614" s="1">
        <v>20638.76</v>
      </c>
      <c r="AA614" s="1">
        <v>298.0</v>
      </c>
      <c r="AB614" s="1">
        <v>253.195645853698</v>
      </c>
      <c r="AC614" s="1">
        <v>20638.76</v>
      </c>
      <c r="AD614" s="1">
        <v>17535.7186839579</v>
      </c>
      <c r="AE614" s="1" t="s">
        <v>50</v>
      </c>
      <c r="AF614" s="11">
        <f t="shared" si="3"/>
        <v>0.0006295659375</v>
      </c>
      <c r="AG614" s="11">
        <f t="shared" si="4"/>
        <v>0.0000946553531</v>
      </c>
      <c r="AH614" s="10">
        <f t="shared" si="5"/>
        <v>44.80435415</v>
      </c>
      <c r="AI614" s="12">
        <f t="shared" si="6"/>
        <v>0.8496498183</v>
      </c>
      <c r="AJ614" s="11">
        <f t="shared" si="7"/>
        <v>0.00003645829369</v>
      </c>
      <c r="AK614" s="11">
        <f t="shared" si="8"/>
        <v>0.00002529650991</v>
      </c>
      <c r="AL614" s="11">
        <f t="shared" si="9"/>
        <v>-12.05438435</v>
      </c>
      <c r="AM614" s="13">
        <f t="shared" si="10"/>
        <v>0</v>
      </c>
      <c r="AN614" s="14">
        <f t="shared" si="11"/>
        <v>93.11594999</v>
      </c>
      <c r="AO614" s="14">
        <f t="shared" si="12"/>
        <v>44075690</v>
      </c>
      <c r="AP614" s="15">
        <f t="shared" si="13"/>
        <v>37448902</v>
      </c>
      <c r="AQ614" s="16">
        <f t="shared" si="14"/>
        <v>402174.9443</v>
      </c>
      <c r="AR614" s="11">
        <f t="shared" si="15"/>
        <v>1</v>
      </c>
    </row>
    <row r="615">
      <c r="A615" s="1" t="s">
        <v>53</v>
      </c>
      <c r="B615" s="1" t="s">
        <v>865</v>
      </c>
      <c r="C615" s="1">
        <v>1.24170767729247E14</v>
      </c>
      <c r="D615" s="1" t="s">
        <v>46</v>
      </c>
      <c r="E615" s="1" t="s">
        <v>55</v>
      </c>
      <c r="F615" s="1" t="s">
        <v>666</v>
      </c>
      <c r="G615" s="1">
        <v>43560.0</v>
      </c>
      <c r="H615" s="1">
        <v>43804.0</v>
      </c>
      <c r="I615" s="1">
        <v>3.0</v>
      </c>
      <c r="J615" s="1" t="s">
        <v>49</v>
      </c>
      <c r="K615" s="1">
        <v>201947.0</v>
      </c>
      <c r="L615" s="2">
        <v>43787.0</v>
      </c>
      <c r="M615" s="2">
        <v>43793.0</v>
      </c>
      <c r="N615" s="2">
        <v>43787.0</v>
      </c>
      <c r="O615" s="2">
        <v>43793.0</v>
      </c>
      <c r="P615" s="1">
        <v>1.0</v>
      </c>
      <c r="Q615" s="1">
        <v>88002.0</v>
      </c>
      <c r="R615" s="10">
        <f t="shared" si="1"/>
        <v>2.040105712</v>
      </c>
      <c r="S615" s="11">
        <f t="shared" si="2"/>
        <v>352.9382882</v>
      </c>
      <c r="T615" s="1">
        <v>86.73</v>
      </c>
      <c r="U615" s="1">
        <v>10.0</v>
      </c>
      <c r="V615" s="1">
        <v>642.11</v>
      </c>
      <c r="W615" s="1">
        <v>43136.0</v>
      </c>
      <c r="X615" s="1">
        <v>5990.94</v>
      </c>
      <c r="Y615" s="1">
        <v>173.0</v>
      </c>
      <c r="Z615" s="1">
        <v>16787.55</v>
      </c>
      <c r="AA615" s="1">
        <v>173.0</v>
      </c>
      <c r="AB615" s="1">
        <v>168.098293220573</v>
      </c>
      <c r="AC615" s="1">
        <v>16787.55</v>
      </c>
      <c r="AD615" s="1">
        <v>16311.8988575435</v>
      </c>
      <c r="AE615" s="1" t="s">
        <v>50</v>
      </c>
      <c r="AF615" s="11">
        <f t="shared" si="3"/>
        <v>0.004010571217</v>
      </c>
      <c r="AG615" s="11">
        <f t="shared" si="4"/>
        <v>0.0001136337811</v>
      </c>
      <c r="AH615" s="10">
        <f t="shared" si="5"/>
        <v>4.901706779</v>
      </c>
      <c r="AI615" s="12">
        <f t="shared" si="6"/>
        <v>0.9716664348</v>
      </c>
      <c r="AJ615" s="11">
        <f t="shared" si="7"/>
        <v>0.0003043060211</v>
      </c>
      <c r="AK615" s="11">
        <f t="shared" si="8"/>
        <v>0.000035932115</v>
      </c>
      <c r="AL615" s="11">
        <f t="shared" si="9"/>
        <v>-12.71763036</v>
      </c>
      <c r="AM615" s="13">
        <f t="shared" si="10"/>
        <v>0</v>
      </c>
      <c r="AN615" s="14">
        <f t="shared" si="11"/>
        <v>352.9382882</v>
      </c>
      <c r="AO615" s="14">
        <f t="shared" si="12"/>
        <v>15224346</v>
      </c>
      <c r="AP615" s="15">
        <f t="shared" si="13"/>
        <v>14792986</v>
      </c>
      <c r="AQ615" s="16">
        <f t="shared" si="14"/>
        <v>41913.80333</v>
      </c>
      <c r="AR615" s="11">
        <f t="shared" si="15"/>
        <v>1</v>
      </c>
    </row>
    <row r="616">
      <c r="A616" s="1" t="s">
        <v>44</v>
      </c>
      <c r="B616" s="1" t="s">
        <v>866</v>
      </c>
      <c r="C616" s="1">
        <v>1.24170767729247E14</v>
      </c>
      <c r="D616" s="1" t="s">
        <v>46</v>
      </c>
      <c r="E616" s="1" t="s">
        <v>47</v>
      </c>
      <c r="F616" s="1" t="s">
        <v>736</v>
      </c>
      <c r="G616" s="1">
        <v>43560.0</v>
      </c>
      <c r="H616" s="1">
        <v>43804.0</v>
      </c>
      <c r="I616" s="1">
        <v>3.0</v>
      </c>
      <c r="J616" s="1" t="s">
        <v>49</v>
      </c>
      <c r="K616" s="1">
        <v>201947.0</v>
      </c>
      <c r="L616" s="2">
        <v>43787.0</v>
      </c>
      <c r="M616" s="2">
        <v>43793.0</v>
      </c>
      <c r="N616" s="2">
        <v>43787.0</v>
      </c>
      <c r="O616" s="2">
        <v>43793.0</v>
      </c>
      <c r="P616" s="1">
        <v>1.0</v>
      </c>
      <c r="Q616" s="1">
        <v>5562.0</v>
      </c>
      <c r="R616" s="10">
        <f t="shared" si="1"/>
        <v>0.05020580589</v>
      </c>
      <c r="S616" s="11">
        <f t="shared" si="2"/>
        <v>2.610701906</v>
      </c>
      <c r="T616" s="1">
        <v>5.86999999999999</v>
      </c>
      <c r="U616" s="1">
        <v>2.0</v>
      </c>
      <c r="V616" s="1">
        <v>67.9799999999999</v>
      </c>
      <c r="W616" s="1">
        <v>110784.0</v>
      </c>
      <c r="X616" s="1">
        <v>976.73</v>
      </c>
      <c r="Y616" s="1">
        <v>52.0</v>
      </c>
      <c r="Z616" s="1">
        <v>4971.7</v>
      </c>
      <c r="AA616" s="1">
        <v>52.0</v>
      </c>
      <c r="AB616" s="1">
        <v>12.163969794964</v>
      </c>
      <c r="AC616" s="1">
        <v>4971.7</v>
      </c>
      <c r="AD616" s="1">
        <v>1162.99247364658</v>
      </c>
      <c r="AE616" s="1" t="s">
        <v>50</v>
      </c>
      <c r="AF616" s="11">
        <f t="shared" si="3"/>
        <v>0.0004693818602</v>
      </c>
      <c r="AG616" s="11">
        <f t="shared" si="4"/>
        <v>0.0003595828839</v>
      </c>
      <c r="AH616" s="10">
        <f t="shared" si="5"/>
        <v>39.8360302</v>
      </c>
      <c r="AI616" s="12">
        <f t="shared" si="6"/>
        <v>0.2339224961</v>
      </c>
      <c r="AJ616" s="11">
        <f t="shared" si="7"/>
        <v>0.0000650762743</v>
      </c>
      <c r="AK616" s="11">
        <f t="shared" si="8"/>
        <v>0.0002542177771</v>
      </c>
      <c r="AL616" s="11">
        <f t="shared" si="9"/>
        <v>-0.4184174011</v>
      </c>
      <c r="AM616" s="13">
        <f t="shared" si="10"/>
        <v>0.3378209831</v>
      </c>
      <c r="AN616" s="14">
        <f t="shared" si="11"/>
        <v>1.723063258</v>
      </c>
      <c r="AO616" s="14">
        <f t="shared" si="12"/>
        <v>190887.84</v>
      </c>
      <c r="AP616" s="15">
        <f t="shared" si="13"/>
        <v>44652.96</v>
      </c>
      <c r="AQ616" s="16">
        <f t="shared" si="14"/>
        <v>25914.8698</v>
      </c>
      <c r="AR616" s="11" t="str">
        <f t="shared" si="15"/>
        <v/>
      </c>
    </row>
    <row r="617">
      <c r="A617" s="1" t="s">
        <v>44</v>
      </c>
      <c r="B617" s="1" t="s">
        <v>867</v>
      </c>
      <c r="C617" s="1">
        <v>1.24170767729247E14</v>
      </c>
      <c r="D617" s="1" t="s">
        <v>46</v>
      </c>
      <c r="E617" s="1" t="s">
        <v>47</v>
      </c>
      <c r="F617" s="1" t="s">
        <v>660</v>
      </c>
      <c r="G617" s="1">
        <v>43560.0</v>
      </c>
      <c r="H617" s="1">
        <v>43804.0</v>
      </c>
      <c r="I617" s="1">
        <v>3.0</v>
      </c>
      <c r="J617" s="1" t="s">
        <v>49</v>
      </c>
      <c r="K617" s="1">
        <v>201947.0</v>
      </c>
      <c r="L617" s="2">
        <v>43787.0</v>
      </c>
      <c r="M617" s="2">
        <v>43793.0</v>
      </c>
      <c r="N617" s="2">
        <v>43787.0</v>
      </c>
      <c r="O617" s="2">
        <v>43793.0</v>
      </c>
      <c r="P617" s="1">
        <v>1.0</v>
      </c>
      <c r="Q617" s="1">
        <v>156.0</v>
      </c>
      <c r="R617" s="10">
        <f t="shared" si="1"/>
        <v>0.05777777778</v>
      </c>
      <c r="S617" s="11">
        <f t="shared" si="2"/>
        <v>0.6355555556</v>
      </c>
      <c r="T617" s="1">
        <v>0.65</v>
      </c>
      <c r="U617" s="1">
        <v>1.0</v>
      </c>
      <c r="V617" s="1">
        <v>17.35</v>
      </c>
      <c r="W617" s="1">
        <v>2700.0</v>
      </c>
      <c r="X617" s="1">
        <v>130.05</v>
      </c>
      <c r="Y617" s="1">
        <v>11.0</v>
      </c>
      <c r="Z617" s="1">
        <v>444.07</v>
      </c>
      <c r="AA617" s="1">
        <v>11.0</v>
      </c>
      <c r="AB617" s="1">
        <v>-6.307692307686</v>
      </c>
      <c r="AC617" s="1">
        <v>444.07</v>
      </c>
      <c r="AD617" s="1">
        <v>-254.641538461283</v>
      </c>
      <c r="AE617" s="1" t="s">
        <v>50</v>
      </c>
      <c r="AF617" s="11">
        <f t="shared" si="3"/>
        <v>0.004074074074</v>
      </c>
      <c r="AG617" s="11">
        <f t="shared" si="4"/>
        <v>0.00641025641</v>
      </c>
      <c r="AH617" s="10">
        <f t="shared" si="5"/>
        <v>17.30769231</v>
      </c>
      <c r="AI617" s="12">
        <f t="shared" si="6"/>
        <v>-0.5734265734</v>
      </c>
      <c r="AJ617" s="11">
        <f t="shared" si="7"/>
        <v>0.001225874744</v>
      </c>
      <c r="AK617" s="11">
        <f t="shared" si="8"/>
        <v>0.006389677685</v>
      </c>
      <c r="AL617" s="11">
        <f t="shared" si="9"/>
        <v>0.3590696971</v>
      </c>
      <c r="AM617" s="13">
        <f t="shared" si="10"/>
        <v>0.6402285249</v>
      </c>
      <c r="AN617" s="14">
        <f t="shared" si="11"/>
        <v>0.4067555556</v>
      </c>
      <c r="AO617" s="14">
        <f t="shared" si="12"/>
        <v>1098.24</v>
      </c>
      <c r="AP617" s="15">
        <f t="shared" si="13"/>
        <v>-629.76</v>
      </c>
      <c r="AQ617" s="16">
        <f t="shared" si="14"/>
        <v>-1548.251748</v>
      </c>
      <c r="AR617" s="11" t="str">
        <f t="shared" si="15"/>
        <v/>
      </c>
    </row>
    <row r="618">
      <c r="A618" s="1" t="s">
        <v>44</v>
      </c>
      <c r="B618" s="1" t="s">
        <v>868</v>
      </c>
      <c r="C618" s="1">
        <v>1.24170767729247E14</v>
      </c>
      <c r="D618" s="1" t="s">
        <v>46</v>
      </c>
      <c r="E618" s="1" t="s">
        <v>47</v>
      </c>
      <c r="F618" s="1" t="s">
        <v>679</v>
      </c>
      <c r="G618" s="1">
        <v>43560.0</v>
      </c>
      <c r="H618" s="1">
        <v>43804.0</v>
      </c>
      <c r="I618" s="1">
        <v>3.0</v>
      </c>
      <c r="J618" s="1" t="s">
        <v>49</v>
      </c>
      <c r="K618" s="1">
        <v>201947.0</v>
      </c>
      <c r="L618" s="2">
        <v>43787.0</v>
      </c>
      <c r="M618" s="2">
        <v>43793.0</v>
      </c>
      <c r="N618" s="2">
        <v>43787.0</v>
      </c>
      <c r="O618" s="2">
        <v>43793.0</v>
      </c>
      <c r="P618" s="1">
        <v>1.0</v>
      </c>
      <c r="Q618" s="1">
        <v>6526.0</v>
      </c>
      <c r="R618" s="10">
        <f t="shared" si="1"/>
        <v>0.09692990925</v>
      </c>
      <c r="S618" s="11">
        <f t="shared" si="2"/>
        <v>3.101757096</v>
      </c>
      <c r="T618" s="1">
        <v>4.165</v>
      </c>
      <c r="U618" s="1">
        <v>0.0</v>
      </c>
      <c r="V618" s="1">
        <v>0.0</v>
      </c>
      <c r="W618" s="1">
        <v>67327.0</v>
      </c>
      <c r="X618" s="1">
        <v>632.0</v>
      </c>
      <c r="Y618" s="1">
        <v>32.0</v>
      </c>
      <c r="Z618" s="1">
        <v>1778.9</v>
      </c>
      <c r="AA618" s="1">
        <v>32.0</v>
      </c>
      <c r="AB618" s="1">
        <v>32.0</v>
      </c>
      <c r="AC618" s="1">
        <v>1778.9</v>
      </c>
      <c r="AD618" s="1">
        <v>1778.9</v>
      </c>
      <c r="AE618" s="1" t="s">
        <v>50</v>
      </c>
      <c r="AF618" s="11">
        <f t="shared" si="3"/>
        <v>0.0004752922305</v>
      </c>
      <c r="AG618" s="11">
        <f t="shared" si="4"/>
        <v>0</v>
      </c>
      <c r="AH618" s="10">
        <f t="shared" si="5"/>
        <v>0</v>
      </c>
      <c r="AI618" s="12">
        <f t="shared" si="6"/>
        <v>1</v>
      </c>
      <c r="AJ618" s="11">
        <f t="shared" si="7"/>
        <v>0.00008400062026</v>
      </c>
      <c r="AK618" s="11">
        <f t="shared" si="8"/>
        <v>0</v>
      </c>
      <c r="AL618" s="11">
        <f t="shared" si="9"/>
        <v>-5.658199058</v>
      </c>
      <c r="AM618" s="13">
        <f t="shared" si="10"/>
        <v>0.5</v>
      </c>
      <c r="AN618" s="14">
        <f t="shared" si="11"/>
        <v>1.550878548</v>
      </c>
      <c r="AO618" s="14">
        <f t="shared" si="12"/>
        <v>104416</v>
      </c>
      <c r="AP618" s="15">
        <f t="shared" si="13"/>
        <v>104416</v>
      </c>
      <c r="AQ618" s="16">
        <f t="shared" si="14"/>
        <v>67327</v>
      </c>
      <c r="AR618" s="11" t="str">
        <f t="shared" si="15"/>
        <v/>
      </c>
    </row>
    <row r="619">
      <c r="A619" s="1" t="s">
        <v>44</v>
      </c>
      <c r="B619" s="1" t="s">
        <v>869</v>
      </c>
      <c r="C619" s="1">
        <v>1.24170767729247E14</v>
      </c>
      <c r="D619" s="1" t="s">
        <v>46</v>
      </c>
      <c r="E619" s="1" t="s">
        <v>47</v>
      </c>
      <c r="F619" s="1" t="s">
        <v>777</v>
      </c>
      <c r="G619" s="1">
        <v>43560.0</v>
      </c>
      <c r="H619" s="1">
        <v>43804.0</v>
      </c>
      <c r="I619" s="1">
        <v>3.0</v>
      </c>
      <c r="J619" s="1" t="s">
        <v>49</v>
      </c>
      <c r="K619" s="1">
        <v>201947.0</v>
      </c>
      <c r="L619" s="2">
        <v>43787.0</v>
      </c>
      <c r="M619" s="2">
        <v>43793.0</v>
      </c>
      <c r="N619" s="2">
        <v>43787.0</v>
      </c>
      <c r="O619" s="2">
        <v>43793.0</v>
      </c>
      <c r="P619" s="1">
        <v>1.0</v>
      </c>
      <c r="Q619" s="1">
        <v>2935.0</v>
      </c>
      <c r="R619" s="10">
        <f t="shared" si="1"/>
        <v>0.1362138581</v>
      </c>
      <c r="S619" s="11">
        <f t="shared" si="2"/>
        <v>2.451849445</v>
      </c>
      <c r="T619" s="1">
        <v>4.17</v>
      </c>
      <c r="U619" s="1">
        <v>0.0</v>
      </c>
      <c r="V619" s="1">
        <v>0.0</v>
      </c>
      <c r="W619" s="1">
        <v>21547.0</v>
      </c>
      <c r="X619" s="1">
        <v>364.46</v>
      </c>
      <c r="Y619" s="1">
        <v>18.0</v>
      </c>
      <c r="Z619" s="1">
        <v>1227.78</v>
      </c>
      <c r="AA619" s="1">
        <v>18.0</v>
      </c>
      <c r="AB619" s="1">
        <v>18.0</v>
      </c>
      <c r="AC619" s="1">
        <v>1227.78</v>
      </c>
      <c r="AD619" s="1">
        <v>1227.78</v>
      </c>
      <c r="AE619" s="1" t="s">
        <v>50</v>
      </c>
      <c r="AF619" s="11">
        <f t="shared" si="3"/>
        <v>0.000835383116</v>
      </c>
      <c r="AG619" s="11">
        <f t="shared" si="4"/>
        <v>0</v>
      </c>
      <c r="AH619" s="10">
        <f t="shared" si="5"/>
        <v>0</v>
      </c>
      <c r="AI619" s="12">
        <f t="shared" si="6"/>
        <v>1</v>
      </c>
      <c r="AJ619" s="11">
        <f t="shared" si="7"/>
        <v>0.0001968194274</v>
      </c>
      <c r="AK619" s="11">
        <f t="shared" si="8"/>
        <v>0</v>
      </c>
      <c r="AL619" s="11">
        <f t="shared" si="9"/>
        <v>-4.244413913</v>
      </c>
      <c r="AM619" s="13">
        <f t="shared" si="10"/>
        <v>0.5</v>
      </c>
      <c r="AN619" s="14">
        <f t="shared" si="11"/>
        <v>1.225924723</v>
      </c>
      <c r="AO619" s="14">
        <f t="shared" si="12"/>
        <v>26415</v>
      </c>
      <c r="AP619" s="15">
        <f t="shared" si="13"/>
        <v>26415</v>
      </c>
      <c r="AQ619" s="16">
        <f t="shared" si="14"/>
        <v>21547</v>
      </c>
      <c r="AR619" s="11" t="str">
        <f t="shared" si="15"/>
        <v/>
      </c>
    </row>
    <row r="620">
      <c r="A620" s="1" t="s">
        <v>44</v>
      </c>
      <c r="B620" s="1" t="s">
        <v>870</v>
      </c>
      <c r="C620" s="1">
        <v>1.24170767729247E14</v>
      </c>
      <c r="D620" s="1" t="s">
        <v>46</v>
      </c>
      <c r="E620" s="1" t="s">
        <v>47</v>
      </c>
      <c r="F620" s="1" t="s">
        <v>584</v>
      </c>
      <c r="G620" s="1">
        <v>43560.0</v>
      </c>
      <c r="H620" s="1">
        <v>43804.0</v>
      </c>
      <c r="I620" s="1">
        <v>3.0</v>
      </c>
      <c r="J620" s="1" t="s">
        <v>49</v>
      </c>
      <c r="K620" s="1">
        <v>201947.0</v>
      </c>
      <c r="L620" s="2">
        <v>43787.0</v>
      </c>
      <c r="M620" s="2">
        <v>43793.0</v>
      </c>
      <c r="N620" s="2">
        <v>43787.0</v>
      </c>
      <c r="O620" s="2">
        <v>43793.0</v>
      </c>
      <c r="P620" s="1">
        <v>1.0</v>
      </c>
      <c r="Q620" s="1">
        <v>2991.0</v>
      </c>
      <c r="R620" s="10">
        <f t="shared" si="1"/>
        <v>0.05911885043</v>
      </c>
      <c r="S620" s="11">
        <f t="shared" si="2"/>
        <v>0.9459016069</v>
      </c>
      <c r="T620" s="1">
        <v>2.0</v>
      </c>
      <c r="U620" s="1">
        <v>0.0</v>
      </c>
      <c r="V620" s="1">
        <v>0.0</v>
      </c>
      <c r="W620" s="1">
        <v>50593.0</v>
      </c>
      <c r="X620" s="1">
        <v>392.55</v>
      </c>
      <c r="Y620" s="1">
        <v>16.0</v>
      </c>
      <c r="Z620" s="1">
        <v>968.84</v>
      </c>
      <c r="AA620" s="1">
        <v>16.0</v>
      </c>
      <c r="AB620" s="1">
        <v>16.0</v>
      </c>
      <c r="AC620" s="1">
        <v>968.84</v>
      </c>
      <c r="AD620" s="1">
        <v>968.84</v>
      </c>
      <c r="AE620" s="1" t="s">
        <v>50</v>
      </c>
      <c r="AF620" s="11">
        <f t="shared" si="3"/>
        <v>0.0003162492835</v>
      </c>
      <c r="AG620" s="11">
        <f t="shared" si="4"/>
        <v>0</v>
      </c>
      <c r="AH620" s="10">
        <f t="shared" si="5"/>
        <v>0</v>
      </c>
      <c r="AI620" s="12">
        <f t="shared" si="6"/>
        <v>1</v>
      </c>
      <c r="AJ620" s="11">
        <f t="shared" si="7"/>
        <v>0.00007904981818</v>
      </c>
      <c r="AK620" s="11">
        <f t="shared" si="8"/>
        <v>0</v>
      </c>
      <c r="AL620" s="11">
        <f t="shared" si="9"/>
        <v>-4.000632649</v>
      </c>
      <c r="AM620" s="13">
        <f t="shared" si="10"/>
        <v>0.5</v>
      </c>
      <c r="AN620" s="14">
        <f t="shared" si="11"/>
        <v>0.4729508035</v>
      </c>
      <c r="AO620" s="14">
        <f t="shared" si="12"/>
        <v>23928</v>
      </c>
      <c r="AP620" s="15">
        <f t="shared" si="13"/>
        <v>23928</v>
      </c>
      <c r="AQ620" s="16">
        <f t="shared" si="14"/>
        <v>50593</v>
      </c>
      <c r="AR620" s="11" t="str">
        <f t="shared" si="15"/>
        <v/>
      </c>
    </row>
    <row r="621">
      <c r="A621" s="1" t="s">
        <v>44</v>
      </c>
      <c r="B621" s="1" t="s">
        <v>871</v>
      </c>
      <c r="C621" s="1">
        <v>1.24170767729247E14</v>
      </c>
      <c r="D621" s="1" t="s">
        <v>46</v>
      </c>
      <c r="E621" s="1" t="s">
        <v>47</v>
      </c>
      <c r="F621" s="1" t="s">
        <v>820</v>
      </c>
      <c r="G621" s="1">
        <v>43560.0</v>
      </c>
      <c r="H621" s="1">
        <v>43804.0</v>
      </c>
      <c r="I621" s="1">
        <v>3.0</v>
      </c>
      <c r="J621" s="1" t="s">
        <v>49</v>
      </c>
      <c r="K621" s="1">
        <v>201947.0</v>
      </c>
      <c r="L621" s="2">
        <v>43787.0</v>
      </c>
      <c r="M621" s="2">
        <v>43793.0</v>
      </c>
      <c r="N621" s="2">
        <v>43787.0</v>
      </c>
      <c r="O621" s="2">
        <v>43793.0</v>
      </c>
      <c r="P621" s="1">
        <v>1.0</v>
      </c>
      <c r="Q621" s="1">
        <v>6078.0</v>
      </c>
      <c r="R621" s="10">
        <f t="shared" si="1"/>
        <v>0.2240489531</v>
      </c>
      <c r="S621" s="11">
        <f t="shared" si="2"/>
        <v>1.120244766</v>
      </c>
      <c r="T621" s="1">
        <v>4.48999999999999</v>
      </c>
      <c r="U621" s="1">
        <v>0.0</v>
      </c>
      <c r="V621" s="1">
        <v>0.0</v>
      </c>
      <c r="W621" s="1">
        <v>27128.0</v>
      </c>
      <c r="X621" s="1">
        <v>73.9799999999999</v>
      </c>
      <c r="Y621" s="1">
        <v>5.0</v>
      </c>
      <c r="Z621" s="1">
        <v>525.17</v>
      </c>
      <c r="AA621" s="1">
        <v>5.0</v>
      </c>
      <c r="AB621" s="1">
        <v>5.0</v>
      </c>
      <c r="AC621" s="1">
        <v>525.17</v>
      </c>
      <c r="AD621" s="1">
        <v>525.17</v>
      </c>
      <c r="AE621" s="1" t="s">
        <v>50</v>
      </c>
      <c r="AF621" s="11">
        <f t="shared" si="3"/>
        <v>0.0001843114126</v>
      </c>
      <c r="AG621" s="11">
        <f t="shared" si="4"/>
        <v>0</v>
      </c>
      <c r="AH621" s="10">
        <f t="shared" si="5"/>
        <v>0</v>
      </c>
      <c r="AI621" s="12">
        <f t="shared" si="6"/>
        <v>1</v>
      </c>
      <c r="AJ621" s="11">
        <f t="shared" si="7"/>
        <v>0.00008241897308</v>
      </c>
      <c r="AK621" s="11">
        <f t="shared" si="8"/>
        <v>0</v>
      </c>
      <c r="AL621" s="11">
        <f t="shared" si="9"/>
        <v>-2.236274072</v>
      </c>
      <c r="AM621" s="13">
        <f t="shared" si="10"/>
        <v>0.5</v>
      </c>
      <c r="AN621" s="14">
        <f t="shared" si="11"/>
        <v>0.5601223828</v>
      </c>
      <c r="AO621" s="14">
        <f t="shared" si="12"/>
        <v>15195</v>
      </c>
      <c r="AP621" s="15">
        <f t="shared" si="13"/>
        <v>15195</v>
      </c>
      <c r="AQ621" s="16">
        <f t="shared" si="14"/>
        <v>27128</v>
      </c>
      <c r="AR621" s="11" t="str">
        <f t="shared" si="15"/>
        <v/>
      </c>
    </row>
    <row r="622">
      <c r="A622" s="1" t="s">
        <v>44</v>
      </c>
      <c r="B622" s="1" t="s">
        <v>872</v>
      </c>
      <c r="C622" s="1">
        <v>1.24170767729247E14</v>
      </c>
      <c r="D622" s="1" t="s">
        <v>46</v>
      </c>
      <c r="E622" s="1" t="s">
        <v>47</v>
      </c>
      <c r="F622" s="1" t="s">
        <v>772</v>
      </c>
      <c r="G622" s="1">
        <v>43560.0</v>
      </c>
      <c r="H622" s="1">
        <v>43804.0</v>
      </c>
      <c r="I622" s="1">
        <v>3.0</v>
      </c>
      <c r="J622" s="1" t="s">
        <v>49</v>
      </c>
      <c r="K622" s="1">
        <v>201947.0</v>
      </c>
      <c r="L622" s="2">
        <v>43787.0</v>
      </c>
      <c r="M622" s="2">
        <v>43793.0</v>
      </c>
      <c r="N622" s="2">
        <v>43787.0</v>
      </c>
      <c r="O622" s="2">
        <v>43793.0</v>
      </c>
      <c r="P622" s="1">
        <v>1.0</v>
      </c>
      <c r="Q622" s="1">
        <v>2991.0</v>
      </c>
      <c r="R622" s="10">
        <f t="shared" si="1"/>
        <v>0.02196180364</v>
      </c>
      <c r="S622" s="11">
        <f t="shared" si="2"/>
        <v>0.4172742692</v>
      </c>
      <c r="T622" s="1">
        <v>1.28</v>
      </c>
      <c r="U622" s="1">
        <v>0.0</v>
      </c>
      <c r="V622" s="1">
        <v>0.0</v>
      </c>
      <c r="W622" s="1">
        <v>136191.0</v>
      </c>
      <c r="X622" s="1">
        <v>833.849999999999</v>
      </c>
      <c r="Y622" s="1">
        <v>19.0</v>
      </c>
      <c r="Z622" s="1">
        <v>1048.04</v>
      </c>
      <c r="AA622" s="1">
        <v>19.0</v>
      </c>
      <c r="AB622" s="1">
        <v>19.0</v>
      </c>
      <c r="AC622" s="1">
        <v>1048.04</v>
      </c>
      <c r="AD622" s="1">
        <v>1048.04</v>
      </c>
      <c r="AE622" s="1" t="s">
        <v>50</v>
      </c>
      <c r="AF622" s="11">
        <f t="shared" si="3"/>
        <v>0.0001395099529</v>
      </c>
      <c r="AG622" s="11">
        <f t="shared" si="4"/>
        <v>0</v>
      </c>
      <c r="AH622" s="10">
        <f t="shared" si="5"/>
        <v>0</v>
      </c>
      <c r="AI622" s="12">
        <f t="shared" si="6"/>
        <v>1</v>
      </c>
      <c r="AJ622" s="11">
        <f t="shared" si="7"/>
        <v>0.00003200354559</v>
      </c>
      <c r="AK622" s="11">
        <f t="shared" si="8"/>
        <v>0</v>
      </c>
      <c r="AL622" s="11">
        <f t="shared" si="9"/>
        <v>-4.35920303</v>
      </c>
      <c r="AM622" s="13">
        <f t="shared" si="10"/>
        <v>0.5</v>
      </c>
      <c r="AN622" s="14">
        <f t="shared" si="11"/>
        <v>0.2086371346</v>
      </c>
      <c r="AO622" s="14">
        <f t="shared" si="12"/>
        <v>28414.5</v>
      </c>
      <c r="AP622" s="15">
        <f t="shared" si="13"/>
        <v>28414.5</v>
      </c>
      <c r="AQ622" s="16">
        <f t="shared" si="14"/>
        <v>136191</v>
      </c>
      <c r="AR622" s="11" t="str">
        <f t="shared" si="15"/>
        <v/>
      </c>
    </row>
    <row r="623">
      <c r="A623" s="1" t="s">
        <v>44</v>
      </c>
      <c r="B623" s="1" t="s">
        <v>873</v>
      </c>
      <c r="C623" s="1">
        <v>1.24170767729247E14</v>
      </c>
      <c r="D623" s="1" t="s">
        <v>46</v>
      </c>
      <c r="E623" s="1" t="s">
        <v>47</v>
      </c>
      <c r="F623" s="1" t="s">
        <v>754</v>
      </c>
      <c r="G623" s="1">
        <v>43560.0</v>
      </c>
      <c r="H623" s="1">
        <v>43804.0</v>
      </c>
      <c r="I623" s="1">
        <v>3.0</v>
      </c>
      <c r="J623" s="1" t="s">
        <v>49</v>
      </c>
      <c r="K623" s="1">
        <v>201947.0</v>
      </c>
      <c r="L623" s="2">
        <v>43787.0</v>
      </c>
      <c r="M623" s="2">
        <v>43793.0</v>
      </c>
      <c r="N623" s="2">
        <v>43787.0</v>
      </c>
      <c r="O623" s="2">
        <v>43793.0</v>
      </c>
      <c r="P623" s="1">
        <v>1.0</v>
      </c>
      <c r="Q623" s="1">
        <v>1289.0</v>
      </c>
      <c r="R623" s="10">
        <f t="shared" si="1"/>
        <v>0.7412305923</v>
      </c>
      <c r="S623" s="11">
        <f t="shared" si="2"/>
        <v>1.482461185</v>
      </c>
      <c r="T623" s="1">
        <v>0.794999999999999</v>
      </c>
      <c r="U623" s="1">
        <v>0.0</v>
      </c>
      <c r="V623" s="1">
        <v>0.0</v>
      </c>
      <c r="W623" s="1">
        <v>1739.0</v>
      </c>
      <c r="X623" s="1">
        <v>9.59</v>
      </c>
      <c r="Y623" s="1">
        <v>2.0</v>
      </c>
      <c r="Z623" s="1">
        <v>85.11</v>
      </c>
      <c r="AA623" s="1">
        <v>2.0</v>
      </c>
      <c r="AB623" s="1">
        <v>2.0</v>
      </c>
      <c r="AC623" s="1">
        <v>85.11</v>
      </c>
      <c r="AD623" s="1">
        <v>85.11</v>
      </c>
      <c r="AE623" s="1" t="s">
        <v>50</v>
      </c>
      <c r="AF623" s="11">
        <f t="shared" si="3"/>
        <v>0.001150086256</v>
      </c>
      <c r="AG623" s="11">
        <f t="shared" si="4"/>
        <v>0</v>
      </c>
      <c r="AH623" s="10">
        <f t="shared" si="5"/>
        <v>0</v>
      </c>
      <c r="AI623" s="12">
        <f t="shared" si="6"/>
        <v>1</v>
      </c>
      <c r="AJ623" s="11">
        <f t="shared" si="7"/>
        <v>0.0008127660119</v>
      </c>
      <c r="AK623" s="11">
        <f t="shared" si="8"/>
        <v>0</v>
      </c>
      <c r="AL623" s="11">
        <f t="shared" si="9"/>
        <v>-1.415027498</v>
      </c>
      <c r="AM623" s="13">
        <f t="shared" si="10"/>
        <v>0.5</v>
      </c>
      <c r="AN623" s="14">
        <f t="shared" si="11"/>
        <v>0.7412305923</v>
      </c>
      <c r="AO623" s="14">
        <f t="shared" si="12"/>
        <v>1289</v>
      </c>
      <c r="AP623" s="15">
        <f t="shared" si="13"/>
        <v>1289</v>
      </c>
      <c r="AQ623" s="16">
        <f t="shared" si="14"/>
        <v>1739</v>
      </c>
      <c r="AR623" s="11" t="str">
        <f t="shared" si="15"/>
        <v/>
      </c>
    </row>
    <row r="624">
      <c r="A624" s="1" t="s">
        <v>90</v>
      </c>
      <c r="B624" s="1" t="s">
        <v>874</v>
      </c>
      <c r="C624" s="1">
        <v>1.24170767729247E14</v>
      </c>
      <c r="D624" s="1" t="s">
        <v>46</v>
      </c>
      <c r="E624" s="1" t="s">
        <v>92</v>
      </c>
      <c r="F624" s="1" t="s">
        <v>93</v>
      </c>
      <c r="G624" s="1">
        <v>43560.0</v>
      </c>
      <c r="H624" s="1">
        <v>43804.0</v>
      </c>
      <c r="I624" s="1">
        <v>3.0</v>
      </c>
      <c r="J624" s="1" t="s">
        <v>49</v>
      </c>
      <c r="K624" s="1">
        <v>201947.0</v>
      </c>
      <c r="L624" s="2">
        <v>43787.0</v>
      </c>
      <c r="M624" s="2">
        <v>43793.0</v>
      </c>
      <c r="N624" s="2">
        <v>43787.0</v>
      </c>
      <c r="O624" s="2">
        <v>43793.0</v>
      </c>
      <c r="P624" s="1">
        <v>1.0</v>
      </c>
      <c r="Q624" s="1">
        <v>2597.0</v>
      </c>
      <c r="R624" s="10">
        <f t="shared" si="1"/>
        <v>0.05970663969</v>
      </c>
      <c r="S624" s="11">
        <f t="shared" si="2"/>
        <v>10.6874885</v>
      </c>
      <c r="T624" s="1">
        <v>5.85999999999999</v>
      </c>
      <c r="U624" s="1">
        <v>9.0</v>
      </c>
      <c r="V624" s="1">
        <v>390.68</v>
      </c>
      <c r="W624" s="1">
        <v>43496.0</v>
      </c>
      <c r="X624" s="1">
        <v>1237.49</v>
      </c>
      <c r="Y624" s="1">
        <v>179.0</v>
      </c>
      <c r="Z624" s="1">
        <v>10058.6599999999</v>
      </c>
      <c r="AA624" s="1">
        <v>179.0</v>
      </c>
      <c r="AB624" s="1">
        <v>28.262995764215</v>
      </c>
      <c r="AC624" s="1">
        <v>10058.6599999999</v>
      </c>
      <c r="AD624" s="1">
        <v>1588.20036298144</v>
      </c>
      <c r="AE624" s="1" t="s">
        <v>50</v>
      </c>
      <c r="AF624" s="11">
        <f t="shared" si="3"/>
        <v>0.004115320949</v>
      </c>
      <c r="AG624" s="11">
        <f t="shared" si="4"/>
        <v>0.003465537158</v>
      </c>
      <c r="AH624" s="10">
        <f t="shared" si="5"/>
        <v>150.7370042</v>
      </c>
      <c r="AI624" s="12">
        <f t="shared" si="6"/>
        <v>0.1578938311</v>
      </c>
      <c r="AJ624" s="11">
        <f t="shared" si="7"/>
        <v>0.000306959954</v>
      </c>
      <c r="AK624" s="11">
        <f t="shared" si="8"/>
        <v>0.001153175658</v>
      </c>
      <c r="AL624" s="11">
        <f t="shared" si="9"/>
        <v>-0.544512691</v>
      </c>
      <c r="AM624" s="13">
        <f t="shared" si="10"/>
        <v>0.2930443588</v>
      </c>
      <c r="AN624" s="14">
        <f t="shared" si="11"/>
        <v>7.588116838</v>
      </c>
      <c r="AO624" s="14">
        <f t="shared" si="12"/>
        <v>330052.73</v>
      </c>
      <c r="AP624" s="15">
        <f t="shared" si="13"/>
        <v>52113.29</v>
      </c>
      <c r="AQ624" s="16">
        <f t="shared" si="14"/>
        <v>6867.750077</v>
      </c>
      <c r="AR624" s="11" t="str">
        <f t="shared" si="15"/>
        <v/>
      </c>
    </row>
    <row r="625">
      <c r="A625" s="1" t="s">
        <v>44</v>
      </c>
      <c r="B625" s="1" t="s">
        <v>875</v>
      </c>
      <c r="C625" s="1">
        <v>1.24170767729247E14</v>
      </c>
      <c r="D625" s="1" t="s">
        <v>46</v>
      </c>
      <c r="E625" s="1" t="s">
        <v>47</v>
      </c>
      <c r="F625" s="1" t="s">
        <v>785</v>
      </c>
      <c r="G625" s="1">
        <v>43560.0</v>
      </c>
      <c r="H625" s="1">
        <v>43804.0</v>
      </c>
      <c r="I625" s="1">
        <v>3.0</v>
      </c>
      <c r="J625" s="1" t="s">
        <v>49</v>
      </c>
      <c r="K625" s="1">
        <v>201947.0</v>
      </c>
      <c r="L625" s="2">
        <v>43787.0</v>
      </c>
      <c r="M625" s="2">
        <v>43793.0</v>
      </c>
      <c r="N625" s="2">
        <v>43787.0</v>
      </c>
      <c r="O625" s="2">
        <v>43793.0</v>
      </c>
      <c r="P625" s="1">
        <v>1.0</v>
      </c>
      <c r="Q625" s="1">
        <v>3849.0</v>
      </c>
      <c r="R625" s="10">
        <f t="shared" si="1"/>
        <v>0.4502807674</v>
      </c>
      <c r="S625" s="11">
        <f t="shared" si="2"/>
        <v>0.4502807674</v>
      </c>
      <c r="T625" s="1">
        <v>1.515</v>
      </c>
      <c r="U625" s="1">
        <v>0.0</v>
      </c>
      <c r="V625" s="1">
        <v>0.0</v>
      </c>
      <c r="W625" s="1">
        <v>8548.0</v>
      </c>
      <c r="X625" s="1">
        <v>26.22</v>
      </c>
      <c r="Y625" s="1">
        <v>1.0</v>
      </c>
      <c r="Z625" s="1">
        <v>50.48</v>
      </c>
      <c r="AA625" s="1">
        <v>1.0</v>
      </c>
      <c r="AB625" s="1">
        <v>1.0</v>
      </c>
      <c r="AC625" s="1">
        <v>50.48</v>
      </c>
      <c r="AD625" s="1">
        <v>50.48</v>
      </c>
      <c r="AE625" s="1" t="s">
        <v>50</v>
      </c>
      <c r="AF625" s="11">
        <f t="shared" si="3"/>
        <v>0.0001169864296</v>
      </c>
      <c r="AG625" s="11">
        <f t="shared" si="4"/>
        <v>0</v>
      </c>
      <c r="AH625" s="10">
        <f t="shared" si="5"/>
        <v>0</v>
      </c>
      <c r="AI625" s="12">
        <f t="shared" si="6"/>
        <v>1</v>
      </c>
      <c r="AJ625" s="11">
        <f t="shared" si="7"/>
        <v>0.0001169795865</v>
      </c>
      <c r="AK625" s="11">
        <f t="shared" si="8"/>
        <v>0</v>
      </c>
      <c r="AL625" s="11">
        <f t="shared" si="9"/>
        <v>-1.000058498</v>
      </c>
      <c r="AM625" s="13">
        <f t="shared" si="10"/>
        <v>0.5</v>
      </c>
      <c r="AN625" s="14">
        <f t="shared" si="11"/>
        <v>0.2251403837</v>
      </c>
      <c r="AO625" s="14">
        <f t="shared" si="12"/>
        <v>1924.5</v>
      </c>
      <c r="AP625" s="15">
        <f t="shared" si="13"/>
        <v>1924.5</v>
      </c>
      <c r="AQ625" s="16">
        <f t="shared" si="14"/>
        <v>8548</v>
      </c>
      <c r="AR625" s="11" t="str">
        <f t="shared" si="15"/>
        <v/>
      </c>
    </row>
    <row r="626">
      <c r="A626" s="1" t="s">
        <v>44</v>
      </c>
      <c r="B626" s="1" t="s">
        <v>876</v>
      </c>
      <c r="C626" s="1">
        <v>1.24170767729247E14</v>
      </c>
      <c r="D626" s="1" t="s">
        <v>46</v>
      </c>
      <c r="E626" s="1" t="s">
        <v>47</v>
      </c>
      <c r="F626" s="1" t="s">
        <v>721</v>
      </c>
      <c r="G626" s="1">
        <v>43560.0</v>
      </c>
      <c r="H626" s="1">
        <v>43804.0</v>
      </c>
      <c r="I626" s="1">
        <v>3.0</v>
      </c>
      <c r="J626" s="1" t="s">
        <v>49</v>
      </c>
      <c r="K626" s="1">
        <v>201947.0</v>
      </c>
      <c r="L626" s="2">
        <v>43787.0</v>
      </c>
      <c r="M626" s="2">
        <v>43793.0</v>
      </c>
      <c r="N626" s="2">
        <v>43787.0</v>
      </c>
      <c r="O626" s="2">
        <v>43793.0</v>
      </c>
      <c r="P626" s="1">
        <v>1.0</v>
      </c>
      <c r="Q626" s="1">
        <v>62880.0</v>
      </c>
      <c r="R626" s="10">
        <f t="shared" si="1"/>
        <v>6.369529984</v>
      </c>
      <c r="S626" s="11">
        <f t="shared" si="2"/>
        <v>12.73905997</v>
      </c>
      <c r="T626" s="1">
        <v>12.426</v>
      </c>
      <c r="U626" s="1">
        <v>1.8</v>
      </c>
      <c r="V626" s="1">
        <v>67.1339999999999</v>
      </c>
      <c r="W626" s="1">
        <v>9872.0</v>
      </c>
      <c r="X626" s="1">
        <v>36.24</v>
      </c>
      <c r="Y626" s="1">
        <v>2.0</v>
      </c>
      <c r="Z626" s="1">
        <v>79.4799999999999</v>
      </c>
      <c r="AA626" s="1">
        <v>2.0</v>
      </c>
      <c r="AB626" s="1">
        <v>1.717404580156</v>
      </c>
      <c r="AC626" s="1">
        <v>79.4799999999999</v>
      </c>
      <c r="AD626" s="1">
        <v>68.2496580153994</v>
      </c>
      <c r="AE626" s="1" t="s">
        <v>50</v>
      </c>
      <c r="AF626" s="11">
        <f t="shared" si="3"/>
        <v>0.0002025931929</v>
      </c>
      <c r="AG626" s="11">
        <f t="shared" si="4"/>
        <v>0.0000286259542</v>
      </c>
      <c r="AH626" s="10">
        <f t="shared" si="5"/>
        <v>0.2825954198</v>
      </c>
      <c r="AI626" s="12">
        <f t="shared" si="6"/>
        <v>0.8587022901</v>
      </c>
      <c r="AJ626" s="11">
        <f t="shared" si="7"/>
        <v>0.0001432405085</v>
      </c>
      <c r="AK626" s="11">
        <f t="shared" si="8"/>
        <v>0.00002133622111</v>
      </c>
      <c r="AL626" s="11">
        <f t="shared" si="9"/>
        <v>-1.201258263</v>
      </c>
      <c r="AM626" s="13">
        <f t="shared" si="10"/>
        <v>0.1148255175</v>
      </c>
      <c r="AN626" s="14">
        <f t="shared" si="11"/>
        <v>11.33776337</v>
      </c>
      <c r="AO626" s="14">
        <f t="shared" si="12"/>
        <v>111926.4</v>
      </c>
      <c r="AP626" s="15">
        <f t="shared" si="13"/>
        <v>96111.456</v>
      </c>
      <c r="AQ626" s="16">
        <f t="shared" si="14"/>
        <v>8477.109008</v>
      </c>
      <c r="AR626" s="11">
        <f t="shared" si="15"/>
        <v>0.89</v>
      </c>
    </row>
    <row r="627">
      <c r="A627" s="1" t="s">
        <v>44</v>
      </c>
      <c r="B627" s="1" t="s">
        <v>877</v>
      </c>
      <c r="C627" s="1">
        <v>1.24170767729247E14</v>
      </c>
      <c r="D627" s="1" t="s">
        <v>46</v>
      </c>
      <c r="E627" s="1" t="s">
        <v>47</v>
      </c>
      <c r="F627" s="1" t="s">
        <v>828</v>
      </c>
      <c r="G627" s="1">
        <v>43560.0</v>
      </c>
      <c r="H627" s="1">
        <v>43804.0</v>
      </c>
      <c r="I627" s="1">
        <v>3.0</v>
      </c>
      <c r="J627" s="1" t="s">
        <v>49</v>
      </c>
      <c r="K627" s="1">
        <v>201947.0</v>
      </c>
      <c r="L627" s="2">
        <v>43787.0</v>
      </c>
      <c r="M627" s="2">
        <v>43793.0</v>
      </c>
      <c r="N627" s="2">
        <v>43787.0</v>
      </c>
      <c r="O627" s="2">
        <v>43793.0</v>
      </c>
      <c r="P627" s="1">
        <v>1.0</v>
      </c>
      <c r="R627" s="10">
        <f t="shared" si="1"/>
        <v>0</v>
      </c>
      <c r="S627" s="11">
        <f t="shared" si="2"/>
        <v>0</v>
      </c>
      <c r="W627" s="1">
        <v>81295.0</v>
      </c>
      <c r="X627" s="1">
        <v>510.44</v>
      </c>
      <c r="Y627" s="1">
        <v>30.0</v>
      </c>
      <c r="Z627" s="1">
        <v>1746.04</v>
      </c>
      <c r="AA627" s="1">
        <v>30.0</v>
      </c>
      <c r="AB627" s="1">
        <v>0.0</v>
      </c>
      <c r="AC627" s="1">
        <v>1746.04</v>
      </c>
      <c r="AD627" s="1">
        <v>0.0</v>
      </c>
      <c r="AE627" s="1" t="s">
        <v>50</v>
      </c>
      <c r="AF627" s="11">
        <f t="shared" si="3"/>
        <v>0.0003690263854</v>
      </c>
      <c r="AG627" s="11">
        <f t="shared" si="4"/>
        <v>0</v>
      </c>
      <c r="AH627" s="10">
        <f t="shared" si="5"/>
        <v>0</v>
      </c>
      <c r="AI627" s="12">
        <f t="shared" si="6"/>
        <v>1</v>
      </c>
      <c r="AJ627" s="11">
        <f t="shared" si="7"/>
        <v>0.0000673622592</v>
      </c>
      <c r="AK627" s="11">
        <f t="shared" si="8"/>
        <v>0</v>
      </c>
      <c r="AL627" s="11">
        <f t="shared" si="9"/>
        <v>-5.478236475</v>
      </c>
      <c r="AM627" s="13">
        <f t="shared" si="10"/>
        <v>0.5</v>
      </c>
      <c r="AN627" s="14">
        <f t="shared" si="11"/>
        <v>0</v>
      </c>
      <c r="AO627" s="14">
        <f t="shared" si="12"/>
        <v>0</v>
      </c>
      <c r="AP627" s="15">
        <f t="shared" si="13"/>
        <v>0</v>
      </c>
      <c r="AQ627" s="16">
        <f t="shared" si="14"/>
        <v>81295</v>
      </c>
      <c r="AR627" s="11" t="str">
        <f t="shared" si="15"/>
        <v/>
      </c>
    </row>
    <row r="628">
      <c r="A628" s="1" t="s">
        <v>44</v>
      </c>
      <c r="B628" s="1" t="s">
        <v>878</v>
      </c>
      <c r="C628" s="1">
        <v>1.24170767729247E14</v>
      </c>
      <c r="D628" s="1" t="s">
        <v>46</v>
      </c>
      <c r="E628" s="1" t="s">
        <v>47</v>
      </c>
      <c r="F628" s="1" t="s">
        <v>658</v>
      </c>
      <c r="G628" s="1">
        <v>43560.0</v>
      </c>
      <c r="H628" s="1">
        <v>43804.0</v>
      </c>
      <c r="I628" s="1">
        <v>3.0</v>
      </c>
      <c r="J628" s="1" t="s">
        <v>49</v>
      </c>
      <c r="K628" s="1">
        <v>201947.0</v>
      </c>
      <c r="L628" s="2">
        <v>43787.0</v>
      </c>
      <c r="M628" s="2">
        <v>43793.0</v>
      </c>
      <c r="N628" s="2">
        <v>43787.0</v>
      </c>
      <c r="O628" s="2">
        <v>43793.0</v>
      </c>
      <c r="P628" s="1">
        <v>1.0</v>
      </c>
      <c r="Q628" s="1">
        <v>88002.0</v>
      </c>
      <c r="R628" s="10">
        <f t="shared" si="1"/>
        <v>2.917064439</v>
      </c>
      <c r="S628" s="11">
        <f t="shared" si="2"/>
        <v>443.3937947</v>
      </c>
      <c r="T628" s="1">
        <v>20.9415</v>
      </c>
      <c r="U628" s="1">
        <v>2.4</v>
      </c>
      <c r="V628" s="1">
        <v>158.0625</v>
      </c>
      <c r="W628" s="1">
        <v>30168.0</v>
      </c>
      <c r="X628" s="1">
        <v>5649.79999999999</v>
      </c>
      <c r="Y628" s="1">
        <v>152.0</v>
      </c>
      <c r="Z628" s="1">
        <v>15848.22</v>
      </c>
      <c r="AA628" s="1">
        <v>152.0</v>
      </c>
      <c r="AB628" s="1">
        <v>151.177255062264</v>
      </c>
      <c r="AC628" s="1">
        <v>15848.22</v>
      </c>
      <c r="AD628" s="1">
        <v>15762.4368238346</v>
      </c>
      <c r="AE628" s="1" t="s">
        <v>50</v>
      </c>
      <c r="AF628" s="11">
        <f t="shared" si="3"/>
        <v>0.005038451339</v>
      </c>
      <c r="AG628" s="11">
        <f t="shared" si="4"/>
        <v>0.00002727210745</v>
      </c>
      <c r="AH628" s="10">
        <f t="shared" si="5"/>
        <v>0.8227449376</v>
      </c>
      <c r="AI628" s="12">
        <f t="shared" si="6"/>
        <v>0.9945872044</v>
      </c>
      <c r="AJ628" s="11">
        <f t="shared" si="7"/>
        <v>0.0004076415303</v>
      </c>
      <c r="AK628" s="11">
        <f t="shared" si="8"/>
        <v>0.00001760382961</v>
      </c>
      <c r="AL628" s="11">
        <f t="shared" si="9"/>
        <v>-12.28165604</v>
      </c>
      <c r="AM628" s="13">
        <f t="shared" si="10"/>
        <v>0</v>
      </c>
      <c r="AN628" s="14">
        <f t="shared" si="11"/>
        <v>443.3937947</v>
      </c>
      <c r="AO628" s="14">
        <f t="shared" si="12"/>
        <v>13376304</v>
      </c>
      <c r="AP628" s="15">
        <f t="shared" si="13"/>
        <v>13303900.8</v>
      </c>
      <c r="AQ628" s="16">
        <f t="shared" si="14"/>
        <v>30004.70678</v>
      </c>
      <c r="AR628" s="11">
        <f t="shared" si="15"/>
        <v>1</v>
      </c>
    </row>
    <row r="629">
      <c r="A629" s="1" t="s">
        <v>44</v>
      </c>
      <c r="B629" s="1" t="s">
        <v>879</v>
      </c>
      <c r="C629" s="1">
        <v>1.24170767729247E14</v>
      </c>
      <c r="D629" s="1" t="s">
        <v>46</v>
      </c>
      <c r="E629" s="1" t="s">
        <v>47</v>
      </c>
      <c r="F629" s="1" t="s">
        <v>880</v>
      </c>
      <c r="G629" s="1">
        <v>43560.0</v>
      </c>
      <c r="H629" s="1">
        <v>43804.0</v>
      </c>
      <c r="I629" s="1">
        <v>3.0</v>
      </c>
      <c r="J629" s="1" t="s">
        <v>49</v>
      </c>
      <c r="K629" s="1">
        <v>201947.0</v>
      </c>
      <c r="L629" s="2">
        <v>43787.0</v>
      </c>
      <c r="M629" s="2">
        <v>43793.0</v>
      </c>
      <c r="N629" s="2">
        <v>43787.0</v>
      </c>
      <c r="O629" s="2">
        <v>43793.0</v>
      </c>
      <c r="P629" s="1">
        <v>1.0</v>
      </c>
      <c r="Q629" s="1">
        <v>7881.0</v>
      </c>
      <c r="R629" s="10">
        <f t="shared" si="1"/>
        <v>0.01864076843</v>
      </c>
      <c r="S629" s="11">
        <f t="shared" si="2"/>
        <v>4.660192108</v>
      </c>
      <c r="T629" s="1">
        <v>11.07</v>
      </c>
      <c r="U629" s="1">
        <v>0.0</v>
      </c>
      <c r="V629" s="1">
        <v>0.0</v>
      </c>
      <c r="W629" s="1">
        <v>422783.0</v>
      </c>
      <c r="X629" s="1">
        <v>3629.97</v>
      </c>
      <c r="Y629" s="1">
        <v>250.0</v>
      </c>
      <c r="Z629" s="1">
        <v>17003.72</v>
      </c>
      <c r="AA629" s="1">
        <v>250.0</v>
      </c>
      <c r="AB629" s="1">
        <v>250.0</v>
      </c>
      <c r="AC629" s="1">
        <v>17003.72</v>
      </c>
      <c r="AD629" s="1">
        <v>17003.72</v>
      </c>
      <c r="AE629" s="1" t="s">
        <v>50</v>
      </c>
      <c r="AF629" s="11">
        <f t="shared" si="3"/>
        <v>0.000591319897</v>
      </c>
      <c r="AG629" s="11">
        <f t="shared" si="4"/>
        <v>0</v>
      </c>
      <c r="AH629" s="10">
        <f t="shared" si="5"/>
        <v>0</v>
      </c>
      <c r="AI629" s="12">
        <f t="shared" si="6"/>
        <v>1</v>
      </c>
      <c r="AJ629" s="11">
        <f t="shared" si="7"/>
        <v>0.00003738729517</v>
      </c>
      <c r="AK629" s="11">
        <f t="shared" si="8"/>
        <v>0</v>
      </c>
      <c r="AL629" s="11">
        <f t="shared" si="9"/>
        <v>-15.81606517</v>
      </c>
      <c r="AM629" s="13">
        <f t="shared" si="10"/>
        <v>0.5</v>
      </c>
      <c r="AN629" s="14">
        <f t="shared" si="11"/>
        <v>2.330096054</v>
      </c>
      <c r="AO629" s="14">
        <f t="shared" si="12"/>
        <v>985125</v>
      </c>
      <c r="AP629" s="15">
        <f t="shared" si="13"/>
        <v>985125</v>
      </c>
      <c r="AQ629" s="16">
        <f t="shared" si="14"/>
        <v>422783</v>
      </c>
      <c r="AR629" s="11" t="str">
        <f t="shared" si="15"/>
        <v/>
      </c>
    </row>
    <row r="630">
      <c r="A630" s="1" t="s">
        <v>44</v>
      </c>
      <c r="B630" s="1" t="s">
        <v>881</v>
      </c>
      <c r="C630" s="1">
        <v>1.24170767729247E14</v>
      </c>
      <c r="D630" s="1" t="s">
        <v>46</v>
      </c>
      <c r="E630" s="1" t="s">
        <v>47</v>
      </c>
      <c r="F630" s="1" t="s">
        <v>662</v>
      </c>
      <c r="G630" s="1">
        <v>43560.0</v>
      </c>
      <c r="H630" s="1">
        <v>43804.0</v>
      </c>
      <c r="I630" s="1">
        <v>3.0</v>
      </c>
      <c r="J630" s="1" t="s">
        <v>49</v>
      </c>
      <c r="K630" s="1">
        <v>201947.0</v>
      </c>
      <c r="L630" s="2">
        <v>43787.0</v>
      </c>
      <c r="M630" s="2">
        <v>43793.0</v>
      </c>
      <c r="N630" s="2">
        <v>43787.0</v>
      </c>
      <c r="O630" s="2">
        <v>43793.0</v>
      </c>
      <c r="P630" s="1">
        <v>1.0</v>
      </c>
      <c r="Q630" s="1">
        <v>18038.0</v>
      </c>
      <c r="R630" s="10">
        <f t="shared" si="1"/>
        <v>0.06430407364</v>
      </c>
      <c r="S630" s="11">
        <f t="shared" si="2"/>
        <v>10.99599659</v>
      </c>
      <c r="T630" s="1">
        <v>21.1</v>
      </c>
      <c r="U630" s="1">
        <v>1.0</v>
      </c>
      <c r="V630" s="1">
        <v>85.49</v>
      </c>
      <c r="W630" s="1">
        <v>280511.0</v>
      </c>
      <c r="X630" s="1">
        <v>2084.77999999999</v>
      </c>
      <c r="Y630" s="1">
        <v>171.0</v>
      </c>
      <c r="Z630" s="1">
        <v>7767.41</v>
      </c>
      <c r="AA630" s="1">
        <v>171.0</v>
      </c>
      <c r="AB630" s="1">
        <v>155.448885685617</v>
      </c>
      <c r="AC630" s="1">
        <v>7767.41</v>
      </c>
      <c r="AD630" s="1">
        <v>7061.02473194923</v>
      </c>
      <c r="AE630" s="1" t="s">
        <v>50</v>
      </c>
      <c r="AF630" s="11">
        <f t="shared" si="3"/>
        <v>0.0006096017625</v>
      </c>
      <c r="AG630" s="11">
        <f t="shared" si="4"/>
        <v>0.00005543851868</v>
      </c>
      <c r="AH630" s="10">
        <f t="shared" si="5"/>
        <v>15.55111431</v>
      </c>
      <c r="AI630" s="12">
        <f t="shared" si="6"/>
        <v>0.909057811</v>
      </c>
      <c r="AJ630" s="11">
        <f t="shared" si="7"/>
        <v>0.00004660320071</v>
      </c>
      <c r="AK630" s="11">
        <f t="shared" si="8"/>
        <v>0.00005543698195</v>
      </c>
      <c r="AL630" s="11">
        <f t="shared" si="9"/>
        <v>-7.65173842</v>
      </c>
      <c r="AM630" s="13">
        <f t="shared" si="10"/>
        <v>0</v>
      </c>
      <c r="AN630" s="14">
        <f t="shared" si="11"/>
        <v>10.99599659</v>
      </c>
      <c r="AO630" s="14">
        <f t="shared" si="12"/>
        <v>3084498</v>
      </c>
      <c r="AP630" s="15">
        <f t="shared" si="13"/>
        <v>2803987</v>
      </c>
      <c r="AQ630" s="16">
        <f t="shared" si="14"/>
        <v>255000.7156</v>
      </c>
      <c r="AR630" s="11">
        <f t="shared" si="15"/>
        <v>1</v>
      </c>
    </row>
    <row r="631">
      <c r="A631" s="1" t="s">
        <v>44</v>
      </c>
      <c r="B631" s="1" t="s">
        <v>882</v>
      </c>
      <c r="C631" s="1">
        <v>1.24170767729247E14</v>
      </c>
      <c r="D631" s="1" t="s">
        <v>46</v>
      </c>
      <c r="E631" s="1" t="s">
        <v>47</v>
      </c>
      <c r="F631" s="1" t="s">
        <v>642</v>
      </c>
      <c r="G631" s="1">
        <v>43560.0</v>
      </c>
      <c r="H631" s="1">
        <v>43804.0</v>
      </c>
      <c r="I631" s="1">
        <v>3.0</v>
      </c>
      <c r="J631" s="1" t="s">
        <v>49</v>
      </c>
      <c r="K631" s="1">
        <v>201947.0</v>
      </c>
      <c r="L631" s="2">
        <v>43787.0</v>
      </c>
      <c r="M631" s="2">
        <v>43793.0</v>
      </c>
      <c r="N631" s="2">
        <v>43787.0</v>
      </c>
      <c r="O631" s="2">
        <v>43793.0</v>
      </c>
      <c r="P631" s="1">
        <v>1.0</v>
      </c>
      <c r="Q631" s="1">
        <v>15288.0</v>
      </c>
      <c r="R631" s="10">
        <f t="shared" si="1"/>
        <v>0.02121821535</v>
      </c>
      <c r="S631" s="11">
        <f t="shared" si="2"/>
        <v>8.784341157</v>
      </c>
      <c r="T631" s="1">
        <v>26.09</v>
      </c>
      <c r="U631" s="1">
        <v>1.0</v>
      </c>
      <c r="V631" s="1">
        <v>54.99</v>
      </c>
      <c r="W631" s="1">
        <v>720513.0</v>
      </c>
      <c r="X631" s="1">
        <v>5029.21</v>
      </c>
      <c r="Y631" s="1">
        <v>414.0</v>
      </c>
      <c r="Z631" s="1">
        <v>25081.56</v>
      </c>
      <c r="AA631" s="1">
        <v>414.0</v>
      </c>
      <c r="AB631" s="1">
        <v>366.87068288892</v>
      </c>
      <c r="AC631" s="1">
        <v>25081.56</v>
      </c>
      <c r="AD631" s="1">
        <v>22226.3020413512</v>
      </c>
      <c r="AE631" s="1" t="s">
        <v>50</v>
      </c>
      <c r="AF631" s="11">
        <f t="shared" si="3"/>
        <v>0.0005745906042</v>
      </c>
      <c r="AG631" s="11">
        <f t="shared" si="4"/>
        <v>0.0000654107797</v>
      </c>
      <c r="AH631" s="10">
        <f t="shared" si="5"/>
        <v>47.12931711</v>
      </c>
      <c r="AI631" s="12">
        <f t="shared" si="6"/>
        <v>0.8861610698</v>
      </c>
      <c r="AJ631" s="11">
        <f t="shared" si="7"/>
        <v>0.00002823147329</v>
      </c>
      <c r="AK631" s="11">
        <f t="shared" si="8"/>
        <v>0.00006540864038</v>
      </c>
      <c r="AL631" s="11">
        <f t="shared" si="9"/>
        <v>-7.147267841</v>
      </c>
      <c r="AM631" s="13">
        <f t="shared" si="10"/>
        <v>0</v>
      </c>
      <c r="AN631" s="14">
        <f t="shared" si="11"/>
        <v>8.784341157</v>
      </c>
      <c r="AO631" s="14">
        <f t="shared" si="12"/>
        <v>6329232</v>
      </c>
      <c r="AP631" s="15">
        <f t="shared" si="13"/>
        <v>5608719</v>
      </c>
      <c r="AQ631" s="16">
        <f t="shared" si="14"/>
        <v>638490.5709</v>
      </c>
      <c r="AR631" s="11">
        <f t="shared" si="15"/>
        <v>1</v>
      </c>
    </row>
    <row r="632">
      <c r="A632" s="1" t="s">
        <v>44</v>
      </c>
      <c r="B632" s="1" t="s">
        <v>883</v>
      </c>
      <c r="C632" s="1">
        <v>1.24170767729247E14</v>
      </c>
      <c r="D632" s="1" t="s">
        <v>46</v>
      </c>
      <c r="E632" s="1" t="s">
        <v>47</v>
      </c>
      <c r="F632" s="1" t="s">
        <v>808</v>
      </c>
      <c r="G632" s="1">
        <v>43560.0</v>
      </c>
      <c r="H632" s="1">
        <v>43804.0</v>
      </c>
      <c r="I632" s="1">
        <v>3.0</v>
      </c>
      <c r="J632" s="1" t="s">
        <v>49</v>
      </c>
      <c r="K632" s="1">
        <v>201947.0</v>
      </c>
      <c r="L632" s="2">
        <v>43787.0</v>
      </c>
      <c r="M632" s="2">
        <v>43793.0</v>
      </c>
      <c r="N632" s="2">
        <v>43787.0</v>
      </c>
      <c r="O632" s="2">
        <v>43793.0</v>
      </c>
      <c r="P632" s="1">
        <v>1.0</v>
      </c>
      <c r="Q632" s="1">
        <v>573.0</v>
      </c>
      <c r="R632" s="10">
        <f t="shared" si="1"/>
        <v>0.2722090261</v>
      </c>
      <c r="S632" s="11">
        <f t="shared" si="2"/>
        <v>1.633254157</v>
      </c>
      <c r="T632" s="1">
        <v>0.675</v>
      </c>
      <c r="U632" s="1">
        <v>1.5</v>
      </c>
      <c r="V632" s="1">
        <v>134.875</v>
      </c>
      <c r="W632" s="1">
        <v>2105.0</v>
      </c>
      <c r="X632" s="1">
        <v>34.3</v>
      </c>
      <c r="Y632" s="1">
        <v>6.0</v>
      </c>
      <c r="Z632" s="1">
        <v>475.1</v>
      </c>
      <c r="AA632" s="1">
        <v>6.0</v>
      </c>
      <c r="AB632" s="1">
        <v>0.48952879581</v>
      </c>
      <c r="AC632" s="1">
        <v>475.1</v>
      </c>
      <c r="AD632" s="1">
        <v>38.7625218148885</v>
      </c>
      <c r="AE632" s="1" t="s">
        <v>50</v>
      </c>
      <c r="AF632" s="11">
        <f t="shared" si="3"/>
        <v>0.002850356295</v>
      </c>
      <c r="AG632" s="11">
        <f t="shared" si="4"/>
        <v>0.002617801047</v>
      </c>
      <c r="AH632" s="10">
        <f t="shared" si="5"/>
        <v>5.510471204</v>
      </c>
      <c r="AI632" s="12">
        <f t="shared" si="6"/>
        <v>0.08158813264</v>
      </c>
      <c r="AJ632" s="11">
        <f t="shared" si="7"/>
        <v>0.001161993488</v>
      </c>
      <c r="AK632" s="11">
        <f t="shared" si="8"/>
        <v>0.002134626094</v>
      </c>
      <c r="AL632" s="11">
        <f t="shared" si="9"/>
        <v>-0.09568588968</v>
      </c>
      <c r="AM632" s="13">
        <f t="shared" si="10"/>
        <v>0.4618850239</v>
      </c>
      <c r="AN632" s="14">
        <f t="shared" si="11"/>
        <v>0.8819572447</v>
      </c>
      <c r="AO632" s="14">
        <f t="shared" si="12"/>
        <v>1856.52</v>
      </c>
      <c r="AP632" s="15">
        <f t="shared" si="13"/>
        <v>151.47</v>
      </c>
      <c r="AQ632" s="16">
        <f t="shared" si="14"/>
        <v>171.7430192</v>
      </c>
      <c r="AR632" s="11" t="str">
        <f t="shared" si="15"/>
        <v/>
      </c>
    </row>
    <row r="633">
      <c r="A633" s="1" t="s">
        <v>44</v>
      </c>
      <c r="B633" s="1" t="s">
        <v>884</v>
      </c>
      <c r="C633" s="1">
        <v>1.24170767729247E14</v>
      </c>
      <c r="D633" s="1" t="s">
        <v>46</v>
      </c>
      <c r="E633" s="1" t="s">
        <v>47</v>
      </c>
      <c r="F633" s="1" t="s">
        <v>885</v>
      </c>
      <c r="G633" s="1">
        <v>43560.0</v>
      </c>
      <c r="H633" s="1">
        <v>43804.0</v>
      </c>
      <c r="I633" s="1">
        <v>3.0</v>
      </c>
      <c r="J633" s="1" t="s">
        <v>49</v>
      </c>
      <c r="K633" s="1">
        <v>201947.0</v>
      </c>
      <c r="L633" s="2">
        <v>43787.0</v>
      </c>
      <c r="M633" s="2">
        <v>43793.0</v>
      </c>
      <c r="N633" s="2">
        <v>43787.0</v>
      </c>
      <c r="O633" s="2">
        <v>43793.0</v>
      </c>
      <c r="P633" s="1">
        <v>1.0</v>
      </c>
      <c r="Q633" s="1">
        <v>1317.0</v>
      </c>
      <c r="R633" s="10">
        <f t="shared" si="1"/>
        <v>0.2958221024</v>
      </c>
      <c r="S633" s="11">
        <f t="shared" si="2"/>
        <v>1</v>
      </c>
      <c r="T633" s="1">
        <v>1.72</v>
      </c>
      <c r="U633" s="1">
        <v>0.0</v>
      </c>
      <c r="V633" s="1">
        <v>0.0</v>
      </c>
      <c r="W633" s="1">
        <v>4452.0</v>
      </c>
      <c r="X633" s="1">
        <v>35.92</v>
      </c>
      <c r="Y633" s="1">
        <v>0.0</v>
      </c>
      <c r="Z633" s="1">
        <v>0.0</v>
      </c>
      <c r="AA633" s="1">
        <v>0.0</v>
      </c>
      <c r="AB633" s="1">
        <v>0.0</v>
      </c>
      <c r="AC633" s="1">
        <v>0.0</v>
      </c>
      <c r="AD633" s="1">
        <v>0.0</v>
      </c>
      <c r="AE633" s="1" t="s">
        <v>50</v>
      </c>
      <c r="AF633" s="11">
        <f t="shared" si="3"/>
        <v>0</v>
      </c>
      <c r="AG633" s="11">
        <f t="shared" si="4"/>
        <v>0</v>
      </c>
      <c r="AH633" s="10">
        <f t="shared" si="5"/>
        <v>0</v>
      </c>
      <c r="AI633" s="12">
        <f t="shared" si="6"/>
        <v>0</v>
      </c>
      <c r="AJ633" s="11">
        <f t="shared" si="7"/>
        <v>0</v>
      </c>
      <c r="AK633" s="11">
        <f t="shared" si="8"/>
        <v>0</v>
      </c>
      <c r="AL633" s="11" t="str">
        <f t="shared" si="9"/>
        <v>#DIV/0!</v>
      </c>
      <c r="AM633" s="13">
        <f t="shared" si="10"/>
        <v>0.5</v>
      </c>
      <c r="AN633" s="14">
        <f t="shared" si="11"/>
        <v>0.5</v>
      </c>
      <c r="AO633" s="14">
        <f t="shared" si="12"/>
        <v>2226</v>
      </c>
      <c r="AP633" s="15">
        <f t="shared" si="13"/>
        <v>0</v>
      </c>
      <c r="AQ633" s="16">
        <f t="shared" si="14"/>
        <v>0</v>
      </c>
      <c r="AR633" s="11" t="str">
        <f t="shared" si="15"/>
        <v/>
      </c>
    </row>
    <row r="634">
      <c r="A634" s="1" t="s">
        <v>44</v>
      </c>
      <c r="B634" s="1" t="s">
        <v>886</v>
      </c>
      <c r="C634" s="1">
        <v>1.24170767729247E14</v>
      </c>
      <c r="D634" s="1" t="s">
        <v>46</v>
      </c>
      <c r="E634" s="1" t="s">
        <v>47</v>
      </c>
      <c r="F634" s="1" t="s">
        <v>758</v>
      </c>
      <c r="G634" s="1">
        <v>43560.0</v>
      </c>
      <c r="H634" s="1">
        <v>43804.0</v>
      </c>
      <c r="I634" s="1">
        <v>3.0</v>
      </c>
      <c r="J634" s="1" t="s">
        <v>49</v>
      </c>
      <c r="K634" s="1">
        <v>201947.0</v>
      </c>
      <c r="L634" s="2">
        <v>43787.0</v>
      </c>
      <c r="M634" s="2">
        <v>43793.0</v>
      </c>
      <c r="N634" s="2">
        <v>43787.0</v>
      </c>
      <c r="O634" s="2">
        <v>43793.0</v>
      </c>
      <c r="P634" s="1">
        <v>1.0</v>
      </c>
      <c r="Q634" s="1">
        <v>88002.0</v>
      </c>
      <c r="R634" s="10">
        <f t="shared" si="1"/>
        <v>132.1351351</v>
      </c>
      <c r="S634" s="11">
        <f t="shared" si="2"/>
        <v>1</v>
      </c>
      <c r="T634" s="1">
        <v>20.9415</v>
      </c>
      <c r="U634" s="1">
        <v>2.4</v>
      </c>
      <c r="V634" s="1">
        <v>158.0625</v>
      </c>
      <c r="W634" s="1">
        <v>666.0</v>
      </c>
      <c r="X634" s="1">
        <v>2.71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1">
        <v>0.0</v>
      </c>
      <c r="AE634" s="1" t="s">
        <v>50</v>
      </c>
      <c r="AF634" s="11">
        <f t="shared" si="3"/>
        <v>0</v>
      </c>
      <c r="AG634" s="11">
        <f t="shared" si="4"/>
        <v>0.00002727210745</v>
      </c>
      <c r="AH634" s="10">
        <f t="shared" si="5"/>
        <v>0.01816322356</v>
      </c>
      <c r="AI634" s="12">
        <f t="shared" si="6"/>
        <v>-1</v>
      </c>
      <c r="AJ634" s="11">
        <f t="shared" si="7"/>
        <v>0</v>
      </c>
      <c r="AK634" s="11">
        <f t="shared" si="8"/>
        <v>0.00001760382961</v>
      </c>
      <c r="AL634" s="11">
        <f t="shared" si="9"/>
        <v>1.549214464</v>
      </c>
      <c r="AM634" s="13">
        <f t="shared" si="10"/>
        <v>0.5</v>
      </c>
      <c r="AN634" s="14">
        <f t="shared" si="11"/>
        <v>0.5</v>
      </c>
      <c r="AO634" s="14">
        <f t="shared" si="12"/>
        <v>333</v>
      </c>
      <c r="AP634" s="15">
        <f t="shared" si="13"/>
        <v>-333</v>
      </c>
      <c r="AQ634" s="16">
        <f t="shared" si="14"/>
        <v>-666</v>
      </c>
      <c r="AR634" s="11" t="str">
        <f t="shared" si="15"/>
        <v/>
      </c>
    </row>
    <row r="635">
      <c r="A635" s="1" t="s">
        <v>44</v>
      </c>
      <c r="B635" s="1" t="s">
        <v>887</v>
      </c>
      <c r="C635" s="1">
        <v>1.24170767729247E14</v>
      </c>
      <c r="D635" s="1" t="s">
        <v>46</v>
      </c>
      <c r="E635" s="1" t="s">
        <v>47</v>
      </c>
      <c r="F635" s="1" t="s">
        <v>888</v>
      </c>
      <c r="G635" s="1">
        <v>43560.0</v>
      </c>
      <c r="H635" s="1">
        <v>43804.0</v>
      </c>
      <c r="I635" s="1">
        <v>3.0</v>
      </c>
      <c r="J635" s="1" t="s">
        <v>49</v>
      </c>
      <c r="K635" s="1">
        <v>201947.0</v>
      </c>
      <c r="L635" s="2">
        <v>43787.0</v>
      </c>
      <c r="M635" s="2">
        <v>43793.0</v>
      </c>
      <c r="N635" s="2">
        <v>43787.0</v>
      </c>
      <c r="O635" s="2">
        <v>43793.0</v>
      </c>
      <c r="P635" s="1">
        <v>1.0</v>
      </c>
      <c r="Q635" s="1">
        <v>1576.0</v>
      </c>
      <c r="R635" s="10">
        <f t="shared" si="1"/>
        <v>0.04633113829</v>
      </c>
      <c r="S635" s="11">
        <f t="shared" si="2"/>
        <v>2.733537159</v>
      </c>
      <c r="T635" s="1">
        <v>2.18</v>
      </c>
      <c r="U635" s="1">
        <v>0.0</v>
      </c>
      <c r="V635" s="1">
        <v>0.0</v>
      </c>
      <c r="W635" s="1">
        <v>34016.0</v>
      </c>
      <c r="X635" s="1">
        <v>276.79</v>
      </c>
      <c r="Y635" s="1">
        <v>59.0</v>
      </c>
      <c r="Z635" s="1">
        <v>3381.08</v>
      </c>
      <c r="AA635" s="1">
        <v>59.0</v>
      </c>
      <c r="AB635" s="1">
        <v>59.0</v>
      </c>
      <c r="AC635" s="1">
        <v>3381.08</v>
      </c>
      <c r="AD635" s="1">
        <v>3381.08</v>
      </c>
      <c r="AE635" s="1" t="s">
        <v>50</v>
      </c>
      <c r="AF635" s="11">
        <f t="shared" si="3"/>
        <v>0.001734477893</v>
      </c>
      <c r="AG635" s="11">
        <f t="shared" si="4"/>
        <v>0</v>
      </c>
      <c r="AH635" s="10">
        <f t="shared" si="5"/>
        <v>0</v>
      </c>
      <c r="AI635" s="12">
        <f t="shared" si="6"/>
        <v>1</v>
      </c>
      <c r="AJ635" s="11">
        <f t="shared" si="7"/>
        <v>0.0002256138719</v>
      </c>
      <c r="AK635" s="11">
        <f t="shared" si="8"/>
        <v>0</v>
      </c>
      <c r="AL635" s="11">
        <f t="shared" si="9"/>
        <v>-7.687815815</v>
      </c>
      <c r="AM635" s="13">
        <f t="shared" si="10"/>
        <v>0.5</v>
      </c>
      <c r="AN635" s="14">
        <f t="shared" si="11"/>
        <v>1.366768579</v>
      </c>
      <c r="AO635" s="14">
        <f t="shared" si="12"/>
        <v>46492</v>
      </c>
      <c r="AP635" s="15">
        <f t="shared" si="13"/>
        <v>46492</v>
      </c>
      <c r="AQ635" s="16">
        <f t="shared" si="14"/>
        <v>34016</v>
      </c>
      <c r="AR635" s="11" t="str">
        <f t="shared" si="15"/>
        <v/>
      </c>
    </row>
    <row r="636">
      <c r="A636" s="1" t="s">
        <v>44</v>
      </c>
      <c r="B636" s="1" t="s">
        <v>889</v>
      </c>
      <c r="C636" s="1">
        <v>1.24170767729247E14</v>
      </c>
      <c r="D636" s="1" t="s">
        <v>46</v>
      </c>
      <c r="E636" s="1" t="s">
        <v>47</v>
      </c>
      <c r="F636" s="1" t="s">
        <v>890</v>
      </c>
      <c r="G636" s="1">
        <v>43560.0</v>
      </c>
      <c r="H636" s="1">
        <v>43804.0</v>
      </c>
      <c r="I636" s="1">
        <v>3.0</v>
      </c>
      <c r="J636" s="1" t="s">
        <v>49</v>
      </c>
      <c r="K636" s="1">
        <v>201947.0</v>
      </c>
      <c r="L636" s="2">
        <v>43787.0</v>
      </c>
      <c r="M636" s="2">
        <v>43793.0</v>
      </c>
      <c r="N636" s="2">
        <v>43787.0</v>
      </c>
      <c r="O636" s="2">
        <v>43793.0</v>
      </c>
      <c r="P636" s="1">
        <v>1.0</v>
      </c>
      <c r="Q636" s="1">
        <v>136928.0</v>
      </c>
      <c r="R636" s="10">
        <f t="shared" si="1"/>
        <v>2.837533156</v>
      </c>
      <c r="S636" s="11">
        <f t="shared" si="2"/>
        <v>76.61339523</v>
      </c>
      <c r="T636" s="1">
        <v>61.57</v>
      </c>
      <c r="U636" s="1">
        <v>13.0</v>
      </c>
      <c r="V636" s="1">
        <v>782.28</v>
      </c>
      <c r="W636" s="1">
        <v>48256.0</v>
      </c>
      <c r="X636" s="1">
        <v>464.61</v>
      </c>
      <c r="Y636" s="1">
        <v>27.0</v>
      </c>
      <c r="Z636" s="1">
        <v>1811.94</v>
      </c>
      <c r="AA636" s="1">
        <v>27.0</v>
      </c>
      <c r="AB636" s="1">
        <v>22.41855573732</v>
      </c>
      <c r="AC636" s="1">
        <v>1811.94</v>
      </c>
      <c r="AD636" s="1">
        <v>1504.48436602517</v>
      </c>
      <c r="AE636" s="1" t="s">
        <v>50</v>
      </c>
      <c r="AF636" s="11">
        <f t="shared" si="3"/>
        <v>0.0005595159151</v>
      </c>
      <c r="AG636" s="11">
        <f t="shared" si="4"/>
        <v>0.00009494040664</v>
      </c>
      <c r="AH636" s="10">
        <f t="shared" si="5"/>
        <v>4.581444263</v>
      </c>
      <c r="AI636" s="12">
        <f t="shared" si="6"/>
        <v>0.8303168792</v>
      </c>
      <c r="AJ636" s="11">
        <f t="shared" si="7"/>
        <v>0.0001076487598</v>
      </c>
      <c r="AK636" s="11">
        <f t="shared" si="8"/>
        <v>0.00002633048109</v>
      </c>
      <c r="AL636" s="11">
        <f t="shared" si="9"/>
        <v>-4.192081578</v>
      </c>
      <c r="AM636" s="13">
        <f t="shared" si="10"/>
        <v>0.00001382032809</v>
      </c>
      <c r="AN636" s="14">
        <f t="shared" si="11"/>
        <v>76.61339523</v>
      </c>
      <c r="AO636" s="14">
        <f t="shared" si="12"/>
        <v>3697056</v>
      </c>
      <c r="AP636" s="15">
        <f t="shared" si="13"/>
        <v>3069728</v>
      </c>
      <c r="AQ636" s="16">
        <f t="shared" si="14"/>
        <v>40067.77132</v>
      </c>
      <c r="AR636" s="11">
        <f t="shared" si="15"/>
        <v>1</v>
      </c>
    </row>
    <row r="637">
      <c r="A637" s="1" t="s">
        <v>44</v>
      </c>
      <c r="B637" s="1" t="s">
        <v>891</v>
      </c>
      <c r="C637" s="1">
        <v>1.24170767729247E14</v>
      </c>
      <c r="D637" s="1" t="s">
        <v>46</v>
      </c>
      <c r="E637" s="1" t="s">
        <v>47</v>
      </c>
      <c r="F637" s="1" t="s">
        <v>731</v>
      </c>
      <c r="G637" s="1">
        <v>43560.0</v>
      </c>
      <c r="H637" s="1">
        <v>43804.0</v>
      </c>
      <c r="I637" s="1">
        <v>3.0</v>
      </c>
      <c r="J637" s="1" t="s">
        <v>49</v>
      </c>
      <c r="K637" s="1">
        <v>201947.0</v>
      </c>
      <c r="L637" s="2">
        <v>43787.0</v>
      </c>
      <c r="M637" s="2">
        <v>43793.0</v>
      </c>
      <c r="N637" s="2">
        <v>43787.0</v>
      </c>
      <c r="O637" s="2">
        <v>43793.0</v>
      </c>
      <c r="P637" s="1">
        <v>1.0</v>
      </c>
      <c r="Q637" s="1">
        <v>4891.0</v>
      </c>
      <c r="R637" s="10">
        <f t="shared" si="1"/>
        <v>0.1127348162</v>
      </c>
      <c r="S637" s="11">
        <f t="shared" si="2"/>
        <v>2.705635588</v>
      </c>
      <c r="T637" s="1">
        <v>2.34</v>
      </c>
      <c r="U637" s="1">
        <v>0.5</v>
      </c>
      <c r="V637" s="1">
        <v>60.0</v>
      </c>
      <c r="W637" s="1">
        <v>43385.0</v>
      </c>
      <c r="X637" s="1">
        <v>319.14</v>
      </c>
      <c r="Y637" s="1">
        <v>24.0</v>
      </c>
      <c r="Z637" s="1">
        <v>1240.48</v>
      </c>
      <c r="AA637" s="1">
        <v>24.0</v>
      </c>
      <c r="AB637" s="1">
        <v>19.564812921672</v>
      </c>
      <c r="AC637" s="1">
        <v>1240.48</v>
      </c>
      <c r="AD637" s="1">
        <v>1011.23996387815</v>
      </c>
      <c r="AE637" s="1" t="s">
        <v>50</v>
      </c>
      <c r="AF637" s="11">
        <f t="shared" si="3"/>
        <v>0.0005531865852</v>
      </c>
      <c r="AG637" s="11">
        <f t="shared" si="4"/>
        <v>0.0001022285831</v>
      </c>
      <c r="AH637" s="10">
        <f t="shared" si="5"/>
        <v>4.435187078</v>
      </c>
      <c r="AI637" s="12">
        <f t="shared" si="6"/>
        <v>0.8152005384</v>
      </c>
      <c r="AJ637" s="11">
        <f t="shared" si="7"/>
        <v>0.000112887502</v>
      </c>
      <c r="AK637" s="11">
        <f t="shared" si="8"/>
        <v>0.0001445656588</v>
      </c>
      <c r="AL637" s="11">
        <f t="shared" si="9"/>
        <v>-2.458611541</v>
      </c>
      <c r="AM637" s="13">
        <f t="shared" si="10"/>
        <v>0.006973772118</v>
      </c>
      <c r="AN637" s="14">
        <f t="shared" si="11"/>
        <v>2.678579232</v>
      </c>
      <c r="AO637" s="14">
        <f t="shared" si="12"/>
        <v>116210.16</v>
      </c>
      <c r="AP637" s="15">
        <f t="shared" si="13"/>
        <v>94734.585</v>
      </c>
      <c r="AQ637" s="16">
        <f t="shared" si="14"/>
        <v>35367.47536</v>
      </c>
      <c r="AR637" s="11">
        <f t="shared" si="15"/>
        <v>0.99</v>
      </c>
    </row>
    <row r="638">
      <c r="A638" s="1" t="s">
        <v>44</v>
      </c>
      <c r="B638" s="1" t="s">
        <v>892</v>
      </c>
      <c r="C638" s="1">
        <v>1.24170767729247E14</v>
      </c>
      <c r="D638" s="1" t="s">
        <v>46</v>
      </c>
      <c r="E638" s="1" t="s">
        <v>47</v>
      </c>
      <c r="F638" s="1" t="s">
        <v>893</v>
      </c>
      <c r="G638" s="1">
        <v>43560.0</v>
      </c>
      <c r="H638" s="1">
        <v>43804.0</v>
      </c>
      <c r="I638" s="1">
        <v>3.0</v>
      </c>
      <c r="J638" s="1" t="s">
        <v>49</v>
      </c>
      <c r="K638" s="1">
        <v>201947.0</v>
      </c>
      <c r="L638" s="2">
        <v>43787.0</v>
      </c>
      <c r="M638" s="2">
        <v>43793.0</v>
      </c>
      <c r="N638" s="2">
        <v>43787.0</v>
      </c>
      <c r="O638" s="2">
        <v>43793.0</v>
      </c>
      <c r="P638" s="1">
        <v>1.0</v>
      </c>
      <c r="Q638" s="1">
        <v>738.0</v>
      </c>
      <c r="R638" s="10">
        <f t="shared" si="1"/>
        <v>0.08607417775</v>
      </c>
      <c r="S638" s="11">
        <f t="shared" si="2"/>
        <v>0.1721483555</v>
      </c>
      <c r="T638" s="1">
        <v>1.66</v>
      </c>
      <c r="U638" s="1">
        <v>0.0</v>
      </c>
      <c r="V638" s="1">
        <v>0.0</v>
      </c>
      <c r="W638" s="1">
        <v>8574.0</v>
      </c>
      <c r="X638" s="1">
        <v>135.19</v>
      </c>
      <c r="Y638" s="1">
        <v>2.0</v>
      </c>
      <c r="Z638" s="1">
        <v>233.0</v>
      </c>
      <c r="AA638" s="1">
        <v>2.0</v>
      </c>
      <c r="AB638" s="1">
        <v>2.0</v>
      </c>
      <c r="AC638" s="1">
        <v>233.0</v>
      </c>
      <c r="AD638" s="1">
        <v>233.0</v>
      </c>
      <c r="AE638" s="1" t="s">
        <v>50</v>
      </c>
      <c r="AF638" s="11">
        <f t="shared" si="3"/>
        <v>0.0002332633543</v>
      </c>
      <c r="AG638" s="11">
        <f t="shared" si="4"/>
        <v>0</v>
      </c>
      <c r="AH638" s="10">
        <f t="shared" si="5"/>
        <v>0</v>
      </c>
      <c r="AI638" s="12">
        <f t="shared" si="6"/>
        <v>1</v>
      </c>
      <c r="AJ638" s="11">
        <f t="shared" si="7"/>
        <v>0.0001649228611</v>
      </c>
      <c r="AK638" s="11">
        <f t="shared" si="8"/>
        <v>0</v>
      </c>
      <c r="AL638" s="11">
        <f t="shared" si="9"/>
        <v>-1.414378533</v>
      </c>
      <c r="AM638" s="13">
        <f t="shared" si="10"/>
        <v>0.5</v>
      </c>
      <c r="AN638" s="14">
        <f t="shared" si="11"/>
        <v>0.08607417775</v>
      </c>
      <c r="AO638" s="14">
        <f t="shared" si="12"/>
        <v>738</v>
      </c>
      <c r="AP638" s="15">
        <f t="shared" si="13"/>
        <v>738</v>
      </c>
      <c r="AQ638" s="16">
        <f t="shared" si="14"/>
        <v>8574</v>
      </c>
      <c r="AR638" s="11" t="str">
        <f t="shared" si="15"/>
        <v/>
      </c>
    </row>
    <row r="639">
      <c r="A639" s="1" t="s">
        <v>44</v>
      </c>
      <c r="B639" s="1" t="s">
        <v>894</v>
      </c>
      <c r="C639" s="1">
        <v>1.24170767729247E14</v>
      </c>
      <c r="D639" s="1" t="s">
        <v>46</v>
      </c>
      <c r="E639" s="1" t="s">
        <v>47</v>
      </c>
      <c r="F639" s="1" t="s">
        <v>803</v>
      </c>
      <c r="G639" s="1">
        <v>43560.0</v>
      </c>
      <c r="H639" s="1">
        <v>43804.0</v>
      </c>
      <c r="I639" s="1">
        <v>3.0</v>
      </c>
      <c r="J639" s="1" t="s">
        <v>49</v>
      </c>
      <c r="K639" s="1">
        <v>201947.0</v>
      </c>
      <c r="L639" s="2">
        <v>43787.0</v>
      </c>
      <c r="M639" s="2">
        <v>43793.0</v>
      </c>
      <c r="N639" s="2">
        <v>43787.0</v>
      </c>
      <c r="O639" s="2">
        <v>43793.0</v>
      </c>
      <c r="P639" s="1">
        <v>1.0</v>
      </c>
      <c r="Q639" s="1">
        <v>6078.0</v>
      </c>
      <c r="R639" s="10">
        <f t="shared" si="1"/>
        <v>0.1415298638</v>
      </c>
      <c r="S639" s="11">
        <f t="shared" si="2"/>
        <v>0.5661194551</v>
      </c>
      <c r="T639" s="1">
        <v>2.07</v>
      </c>
      <c r="U639" s="1">
        <v>0.0</v>
      </c>
      <c r="V639" s="1">
        <v>0.0</v>
      </c>
      <c r="W639" s="1">
        <v>42945.0</v>
      </c>
      <c r="X639" s="1">
        <v>239.0</v>
      </c>
      <c r="Y639" s="1">
        <v>4.0</v>
      </c>
      <c r="Z639" s="1">
        <v>124.46</v>
      </c>
      <c r="AA639" s="1">
        <v>4.0</v>
      </c>
      <c r="AB639" s="1">
        <v>4.0</v>
      </c>
      <c r="AC639" s="1">
        <v>124.46</v>
      </c>
      <c r="AD639" s="1">
        <v>124.46</v>
      </c>
      <c r="AE639" s="1" t="s">
        <v>50</v>
      </c>
      <c r="AF639" s="11">
        <f t="shared" si="3"/>
        <v>0.00009314239143</v>
      </c>
      <c r="AG639" s="11">
        <f t="shared" si="4"/>
        <v>0</v>
      </c>
      <c r="AH639" s="10">
        <f t="shared" si="5"/>
        <v>0</v>
      </c>
      <c r="AI639" s="12">
        <f t="shared" si="6"/>
        <v>1</v>
      </c>
      <c r="AJ639" s="11">
        <f t="shared" si="7"/>
        <v>0.00004656902679</v>
      </c>
      <c r="AK639" s="11">
        <f t="shared" si="8"/>
        <v>0</v>
      </c>
      <c r="AL639" s="11">
        <f t="shared" si="9"/>
        <v>-2.000093149</v>
      </c>
      <c r="AM639" s="13">
        <f t="shared" si="10"/>
        <v>0.5</v>
      </c>
      <c r="AN639" s="14">
        <f t="shared" si="11"/>
        <v>0.2830597276</v>
      </c>
      <c r="AO639" s="14">
        <f t="shared" si="12"/>
        <v>12156</v>
      </c>
      <c r="AP639" s="15">
        <f t="shared" si="13"/>
        <v>12156</v>
      </c>
      <c r="AQ639" s="16">
        <f t="shared" si="14"/>
        <v>42945</v>
      </c>
      <c r="AR639" s="11" t="str">
        <f t="shared" si="15"/>
        <v/>
      </c>
    </row>
    <row r="640">
      <c r="A640" s="1" t="s">
        <v>44</v>
      </c>
      <c r="B640" s="1" t="s">
        <v>895</v>
      </c>
      <c r="C640" s="1">
        <v>1.24170767729247E14</v>
      </c>
      <c r="D640" s="1" t="s">
        <v>46</v>
      </c>
      <c r="E640" s="1" t="s">
        <v>47</v>
      </c>
      <c r="F640" s="1" t="s">
        <v>764</v>
      </c>
      <c r="G640" s="1">
        <v>43560.0</v>
      </c>
      <c r="H640" s="1">
        <v>43804.0</v>
      </c>
      <c r="I640" s="1">
        <v>3.0</v>
      </c>
      <c r="J640" s="1" t="s">
        <v>49</v>
      </c>
      <c r="K640" s="1">
        <v>201947.0</v>
      </c>
      <c r="L640" s="2">
        <v>43787.0</v>
      </c>
      <c r="M640" s="2">
        <v>43793.0</v>
      </c>
      <c r="N640" s="2">
        <v>43787.0</v>
      </c>
      <c r="O640" s="2">
        <v>43793.0</v>
      </c>
      <c r="P640" s="1">
        <v>1.0</v>
      </c>
      <c r="Q640" s="1">
        <v>11960.0</v>
      </c>
      <c r="R640" s="10">
        <f t="shared" si="1"/>
        <v>0.1346846847</v>
      </c>
      <c r="S640" s="11">
        <f t="shared" si="2"/>
        <v>0.4040540541</v>
      </c>
      <c r="T640" s="1">
        <v>5.37</v>
      </c>
      <c r="U640" s="1">
        <v>0.0</v>
      </c>
      <c r="V640" s="1">
        <v>0.0</v>
      </c>
      <c r="W640" s="1">
        <v>88800.0</v>
      </c>
      <c r="X640" s="1">
        <v>322.669999999999</v>
      </c>
      <c r="Y640" s="1">
        <v>3.0</v>
      </c>
      <c r="Z640" s="1">
        <v>159.98</v>
      </c>
      <c r="AA640" s="1">
        <v>3.0</v>
      </c>
      <c r="AB640" s="1">
        <v>3.0</v>
      </c>
      <c r="AC640" s="1">
        <v>159.98</v>
      </c>
      <c r="AD640" s="1">
        <v>159.98</v>
      </c>
      <c r="AE640" s="1" t="s">
        <v>50</v>
      </c>
      <c r="AF640" s="11">
        <f t="shared" si="3"/>
        <v>0.00003378378378</v>
      </c>
      <c r="AG640" s="11">
        <f t="shared" si="4"/>
        <v>0</v>
      </c>
      <c r="AH640" s="10">
        <f t="shared" si="5"/>
        <v>0</v>
      </c>
      <c r="AI640" s="12">
        <f t="shared" si="6"/>
        <v>1</v>
      </c>
      <c r="AJ640" s="11">
        <f t="shared" si="7"/>
        <v>0.00001950474718</v>
      </c>
      <c r="AK640" s="11">
        <f t="shared" si="8"/>
        <v>0</v>
      </c>
      <c r="AL640" s="11">
        <f t="shared" si="9"/>
        <v>-1.732080066</v>
      </c>
      <c r="AM640" s="13">
        <f t="shared" si="10"/>
        <v>0.5</v>
      </c>
      <c r="AN640" s="14">
        <f t="shared" si="11"/>
        <v>0.202027027</v>
      </c>
      <c r="AO640" s="14">
        <f t="shared" si="12"/>
        <v>17940</v>
      </c>
      <c r="AP640" s="15">
        <f t="shared" si="13"/>
        <v>17940</v>
      </c>
      <c r="AQ640" s="16">
        <f t="shared" si="14"/>
        <v>88800</v>
      </c>
      <c r="AR640" s="11" t="str">
        <f t="shared" si="15"/>
        <v/>
      </c>
    </row>
    <row r="641">
      <c r="A641" s="1" t="s">
        <v>44</v>
      </c>
      <c r="B641" s="1" t="s">
        <v>896</v>
      </c>
      <c r="C641" s="1">
        <v>1.24170767729247E14</v>
      </c>
      <c r="D641" s="1" t="s">
        <v>46</v>
      </c>
      <c r="E641" s="1" t="s">
        <v>47</v>
      </c>
      <c r="F641" s="1" t="s">
        <v>677</v>
      </c>
      <c r="G641" s="1">
        <v>43560.0</v>
      </c>
      <c r="H641" s="1">
        <v>43804.0</v>
      </c>
      <c r="I641" s="1">
        <v>3.0</v>
      </c>
      <c r="J641" s="1" t="s">
        <v>49</v>
      </c>
      <c r="K641" s="1">
        <v>201947.0</v>
      </c>
      <c r="L641" s="2">
        <v>43787.0</v>
      </c>
      <c r="M641" s="2">
        <v>43793.0</v>
      </c>
      <c r="N641" s="2">
        <v>43787.0</v>
      </c>
      <c r="O641" s="2">
        <v>43793.0</v>
      </c>
      <c r="P641" s="1">
        <v>1.0</v>
      </c>
      <c r="Q641" s="1">
        <v>11960.0</v>
      </c>
      <c r="R641" s="10">
        <f t="shared" si="1"/>
        <v>0.1734338747</v>
      </c>
      <c r="S641" s="11">
        <f t="shared" si="2"/>
        <v>6.763921114</v>
      </c>
      <c r="T641" s="1">
        <v>6.72</v>
      </c>
      <c r="U641" s="1">
        <v>0.0</v>
      </c>
      <c r="V641" s="1">
        <v>0.0</v>
      </c>
      <c r="W641" s="1">
        <v>68960.0</v>
      </c>
      <c r="X641" s="1">
        <v>542.52</v>
      </c>
      <c r="Y641" s="1">
        <v>39.0</v>
      </c>
      <c r="Z641" s="1">
        <v>1980.12</v>
      </c>
      <c r="AA641" s="1">
        <v>39.0</v>
      </c>
      <c r="AB641" s="1">
        <v>39.0</v>
      </c>
      <c r="AC641" s="1">
        <v>1980.12</v>
      </c>
      <c r="AD641" s="1">
        <v>1980.12</v>
      </c>
      <c r="AE641" s="1" t="s">
        <v>50</v>
      </c>
      <c r="AF641" s="11">
        <f t="shared" si="3"/>
        <v>0.0005655452436</v>
      </c>
      <c r="AG641" s="11">
        <f t="shared" si="4"/>
        <v>0</v>
      </c>
      <c r="AH641" s="10">
        <f t="shared" si="5"/>
        <v>0</v>
      </c>
      <c r="AI641" s="12">
        <f t="shared" si="6"/>
        <v>1</v>
      </c>
      <c r="AJ641" s="11">
        <f t="shared" si="7"/>
        <v>0.00009053410432</v>
      </c>
      <c r="AK641" s="11">
        <f t="shared" si="8"/>
        <v>0</v>
      </c>
      <c r="AL641" s="11">
        <f t="shared" si="9"/>
        <v>-6.246764662</v>
      </c>
      <c r="AM641" s="13">
        <f t="shared" si="10"/>
        <v>0.5</v>
      </c>
      <c r="AN641" s="14">
        <f t="shared" si="11"/>
        <v>3.381960557</v>
      </c>
      <c r="AO641" s="14">
        <f t="shared" si="12"/>
        <v>233220</v>
      </c>
      <c r="AP641" s="15">
        <f t="shared" si="13"/>
        <v>233220</v>
      </c>
      <c r="AQ641" s="16">
        <f t="shared" si="14"/>
        <v>68960</v>
      </c>
      <c r="AR641" s="11" t="str">
        <f t="shared" si="15"/>
        <v/>
      </c>
    </row>
    <row r="642">
      <c r="A642" s="1" t="s">
        <v>44</v>
      </c>
      <c r="B642" s="1" t="s">
        <v>897</v>
      </c>
      <c r="C642" s="1">
        <v>1.24170767729247E14</v>
      </c>
      <c r="D642" s="1" t="s">
        <v>46</v>
      </c>
      <c r="E642" s="1" t="s">
        <v>47</v>
      </c>
      <c r="F642" s="1" t="s">
        <v>770</v>
      </c>
      <c r="G642" s="1">
        <v>43560.0</v>
      </c>
      <c r="H642" s="1">
        <v>43804.0</v>
      </c>
      <c r="I642" s="1">
        <v>3.0</v>
      </c>
      <c r="J642" s="1" t="s">
        <v>49</v>
      </c>
      <c r="K642" s="1">
        <v>201947.0</v>
      </c>
      <c r="L642" s="2">
        <v>43787.0</v>
      </c>
      <c r="M642" s="2">
        <v>43793.0</v>
      </c>
      <c r="N642" s="2">
        <v>43787.0</v>
      </c>
      <c r="O642" s="2">
        <v>43793.0</v>
      </c>
      <c r="P642" s="1">
        <v>1.0</v>
      </c>
      <c r="Q642" s="1">
        <v>62880.0</v>
      </c>
      <c r="R642" s="10">
        <f t="shared" si="1"/>
        <v>3.900744417</v>
      </c>
      <c r="S642" s="11">
        <f t="shared" si="2"/>
        <v>11.70223325</v>
      </c>
      <c r="T642" s="1">
        <v>12.426</v>
      </c>
      <c r="U642" s="1">
        <v>1.8</v>
      </c>
      <c r="V642" s="1">
        <v>67.134</v>
      </c>
      <c r="W642" s="1">
        <v>16120.0</v>
      </c>
      <c r="X642" s="1">
        <v>95.73</v>
      </c>
      <c r="Y642" s="1">
        <v>3.0</v>
      </c>
      <c r="Z642" s="1">
        <v>61.02</v>
      </c>
      <c r="AA642" s="1">
        <v>3.0</v>
      </c>
      <c r="AB642" s="1">
        <v>2.538549618327</v>
      </c>
      <c r="AC642" s="1">
        <v>61.02</v>
      </c>
      <c r="AD642" s="1">
        <v>51.6340992367711</v>
      </c>
      <c r="AE642" s="1" t="s">
        <v>50</v>
      </c>
      <c r="AF642" s="11">
        <f t="shared" si="3"/>
        <v>0.0001861042184</v>
      </c>
      <c r="AG642" s="11">
        <f t="shared" si="4"/>
        <v>0.0000286259542</v>
      </c>
      <c r="AH642" s="10">
        <f t="shared" si="5"/>
        <v>0.4614503817</v>
      </c>
      <c r="AI642" s="12">
        <f t="shared" si="6"/>
        <v>0.8461832061</v>
      </c>
      <c r="AJ642" s="11">
        <f t="shared" si="7"/>
        <v>0.0001074373219</v>
      </c>
      <c r="AK642" s="11">
        <f t="shared" si="8"/>
        <v>0.00002133622111</v>
      </c>
      <c r="AL642" s="11">
        <f t="shared" si="9"/>
        <v>-1.437692359</v>
      </c>
      <c r="AM642" s="13">
        <f t="shared" si="10"/>
        <v>0.07526068104</v>
      </c>
      <c r="AN642" s="14">
        <f t="shared" si="11"/>
        <v>10.76605459</v>
      </c>
      <c r="AO642" s="14">
        <f t="shared" si="12"/>
        <v>173548.8</v>
      </c>
      <c r="AP642" s="15">
        <f t="shared" si="13"/>
        <v>146854.08</v>
      </c>
      <c r="AQ642" s="16">
        <f t="shared" si="14"/>
        <v>13640.47328</v>
      </c>
      <c r="AR642" s="11">
        <f t="shared" si="15"/>
        <v>0.92</v>
      </c>
    </row>
    <row r="643">
      <c r="A643" s="1" t="s">
        <v>44</v>
      </c>
      <c r="B643" s="1" t="s">
        <v>898</v>
      </c>
      <c r="C643" s="1">
        <v>1.24170767729247E14</v>
      </c>
      <c r="D643" s="1" t="s">
        <v>46</v>
      </c>
      <c r="E643" s="1" t="s">
        <v>47</v>
      </c>
      <c r="F643" s="1" t="s">
        <v>788</v>
      </c>
      <c r="G643" s="1">
        <v>43560.0</v>
      </c>
      <c r="H643" s="1">
        <v>43804.0</v>
      </c>
      <c r="I643" s="1">
        <v>3.0</v>
      </c>
      <c r="J643" s="1" t="s">
        <v>49</v>
      </c>
      <c r="K643" s="1">
        <v>201947.0</v>
      </c>
      <c r="L643" s="2">
        <v>43787.0</v>
      </c>
      <c r="M643" s="2">
        <v>43793.0</v>
      </c>
      <c r="N643" s="2">
        <v>43787.0</v>
      </c>
      <c r="O643" s="2">
        <v>43793.0</v>
      </c>
      <c r="P643" s="1">
        <v>1.0</v>
      </c>
      <c r="Q643" s="1">
        <v>9766.0</v>
      </c>
      <c r="R643" s="10">
        <f t="shared" si="1"/>
        <v>0.1010387353</v>
      </c>
      <c r="S643" s="11">
        <f t="shared" si="2"/>
        <v>10.10387353</v>
      </c>
      <c r="T643" s="1">
        <v>12.28</v>
      </c>
      <c r="U643" s="1">
        <v>1.0</v>
      </c>
      <c r="V643" s="1">
        <v>23.68</v>
      </c>
      <c r="W643" s="1">
        <v>96656.0</v>
      </c>
      <c r="X643" s="1">
        <v>1826.59</v>
      </c>
      <c r="Y643" s="1">
        <v>100.0</v>
      </c>
      <c r="Z643" s="1">
        <v>6973.52</v>
      </c>
      <c r="AA643" s="1">
        <v>100.0</v>
      </c>
      <c r="AB643" s="1">
        <v>90.1028056522</v>
      </c>
      <c r="AC643" s="1">
        <v>6973.52</v>
      </c>
      <c r="AD643" s="1">
        <v>6283.33717271729</v>
      </c>
      <c r="AE643" s="1" t="s">
        <v>50</v>
      </c>
      <c r="AF643" s="11">
        <f t="shared" si="3"/>
        <v>0.001034596921</v>
      </c>
      <c r="AG643" s="11">
        <f t="shared" si="4"/>
        <v>0.000102396068</v>
      </c>
      <c r="AH643" s="10">
        <f t="shared" si="5"/>
        <v>9.897194348</v>
      </c>
      <c r="AI643" s="12">
        <f t="shared" si="6"/>
        <v>0.9010280565</v>
      </c>
      <c r="AJ643" s="11">
        <f t="shared" si="7"/>
        <v>0.0001034061587</v>
      </c>
      <c r="AK643" s="11">
        <f t="shared" si="8"/>
        <v>0.0001023908254</v>
      </c>
      <c r="AL643" s="11">
        <f t="shared" si="9"/>
        <v>-6.405900701</v>
      </c>
      <c r="AM643" s="13">
        <f t="shared" si="10"/>
        <v>0</v>
      </c>
      <c r="AN643" s="14">
        <f t="shared" si="11"/>
        <v>10.10387353</v>
      </c>
      <c r="AO643" s="14">
        <f t="shared" si="12"/>
        <v>976600</v>
      </c>
      <c r="AP643" s="15">
        <f t="shared" si="13"/>
        <v>879944</v>
      </c>
      <c r="AQ643" s="16">
        <f t="shared" si="14"/>
        <v>87089.76783</v>
      </c>
      <c r="AR643" s="11">
        <f t="shared" si="15"/>
        <v>1</v>
      </c>
    </row>
    <row r="644">
      <c r="A644" s="1" t="s">
        <v>44</v>
      </c>
      <c r="B644" s="1" t="s">
        <v>899</v>
      </c>
      <c r="C644" s="1">
        <v>1.24170767729247E14</v>
      </c>
      <c r="D644" s="1" t="s">
        <v>46</v>
      </c>
      <c r="E644" s="1" t="s">
        <v>47</v>
      </c>
      <c r="F644" s="1" t="s">
        <v>708</v>
      </c>
      <c r="G644" s="1">
        <v>43560.0</v>
      </c>
      <c r="H644" s="1">
        <v>43804.0</v>
      </c>
      <c r="I644" s="1">
        <v>3.0</v>
      </c>
      <c r="J644" s="1" t="s">
        <v>49</v>
      </c>
      <c r="K644" s="1">
        <v>201947.0</v>
      </c>
      <c r="L644" s="2">
        <v>43787.0</v>
      </c>
      <c r="M644" s="2">
        <v>43793.0</v>
      </c>
      <c r="N644" s="2">
        <v>43787.0</v>
      </c>
      <c r="O644" s="2">
        <v>43793.0</v>
      </c>
      <c r="P644" s="1">
        <v>1.0</v>
      </c>
      <c r="Q644" s="1">
        <v>5474.0</v>
      </c>
      <c r="R644" s="10">
        <f t="shared" si="1"/>
        <v>0.08935246397</v>
      </c>
      <c r="S644" s="11">
        <f t="shared" si="2"/>
        <v>0.8935246397</v>
      </c>
      <c r="T644" s="1">
        <v>6.15</v>
      </c>
      <c r="U644" s="1">
        <v>0.0</v>
      </c>
      <c r="V644" s="1">
        <v>0.0</v>
      </c>
      <c r="W644" s="1">
        <v>61263.0</v>
      </c>
      <c r="X644" s="1">
        <v>522.47</v>
      </c>
      <c r="Y644" s="1">
        <v>10.0</v>
      </c>
      <c r="Z644" s="1">
        <v>832.72</v>
      </c>
      <c r="AA644" s="1">
        <v>10.0</v>
      </c>
      <c r="AB644" s="1">
        <v>10.0</v>
      </c>
      <c r="AC644" s="1">
        <v>832.72</v>
      </c>
      <c r="AD644" s="1">
        <v>832.72</v>
      </c>
      <c r="AE644" s="1" t="s">
        <v>50</v>
      </c>
      <c r="AF644" s="11">
        <f t="shared" si="3"/>
        <v>0.0001632306612</v>
      </c>
      <c r="AG644" s="11">
        <f t="shared" si="4"/>
        <v>0</v>
      </c>
      <c r="AH644" s="10">
        <f t="shared" si="5"/>
        <v>0</v>
      </c>
      <c r="AI644" s="12">
        <f t="shared" si="6"/>
        <v>1</v>
      </c>
      <c r="AJ644" s="11">
        <f t="shared" si="7"/>
        <v>0.00005161385435</v>
      </c>
      <c r="AK644" s="11">
        <f t="shared" si="8"/>
        <v>0</v>
      </c>
      <c r="AL644" s="11">
        <f t="shared" si="9"/>
        <v>-3.162535782</v>
      </c>
      <c r="AM644" s="13">
        <f t="shared" si="10"/>
        <v>0.5</v>
      </c>
      <c r="AN644" s="14">
        <f t="shared" si="11"/>
        <v>0.4467623198</v>
      </c>
      <c r="AO644" s="14">
        <f t="shared" si="12"/>
        <v>27370</v>
      </c>
      <c r="AP644" s="15">
        <f t="shared" si="13"/>
        <v>27370</v>
      </c>
      <c r="AQ644" s="16">
        <f t="shared" si="14"/>
        <v>61263</v>
      </c>
      <c r="AR644" s="11" t="str">
        <f t="shared" si="15"/>
        <v/>
      </c>
    </row>
    <row r="645">
      <c r="A645" s="1" t="s">
        <v>44</v>
      </c>
      <c r="B645" s="1" t="s">
        <v>900</v>
      </c>
      <c r="C645" s="1">
        <v>1.24170767729247E14</v>
      </c>
      <c r="D645" s="1" t="s">
        <v>46</v>
      </c>
      <c r="E645" s="1" t="s">
        <v>47</v>
      </c>
      <c r="F645" s="1" t="s">
        <v>901</v>
      </c>
      <c r="G645" s="1">
        <v>43560.0</v>
      </c>
      <c r="H645" s="1">
        <v>43804.0</v>
      </c>
      <c r="I645" s="1">
        <v>3.0</v>
      </c>
      <c r="J645" s="1" t="s">
        <v>49</v>
      </c>
      <c r="K645" s="1">
        <v>201947.0</v>
      </c>
      <c r="L645" s="2">
        <v>43787.0</v>
      </c>
      <c r="M645" s="2">
        <v>43793.0</v>
      </c>
      <c r="N645" s="2">
        <v>43787.0</v>
      </c>
      <c r="O645" s="2">
        <v>43793.0</v>
      </c>
      <c r="P645" s="1">
        <v>1.0</v>
      </c>
      <c r="Q645" s="1">
        <v>89.0</v>
      </c>
      <c r="R645" s="10">
        <f t="shared" si="1"/>
        <v>0.3016949153</v>
      </c>
      <c r="S645" s="11">
        <f t="shared" si="2"/>
        <v>1</v>
      </c>
      <c r="T645" s="1">
        <v>0.2</v>
      </c>
      <c r="U645" s="1">
        <v>0.5</v>
      </c>
      <c r="V645" s="1">
        <v>30.0</v>
      </c>
      <c r="W645" s="1">
        <v>295.0</v>
      </c>
      <c r="X645" s="1">
        <v>7.39</v>
      </c>
      <c r="Y645" s="1">
        <v>0.0</v>
      </c>
      <c r="Z645" s="1">
        <v>0.0</v>
      </c>
      <c r="AA645" s="1">
        <v>0.0</v>
      </c>
      <c r="AB645" s="1">
        <v>0.0</v>
      </c>
      <c r="AC645" s="1">
        <v>0.0</v>
      </c>
      <c r="AD645" s="1">
        <v>0.0</v>
      </c>
      <c r="AE645" s="1" t="s">
        <v>50</v>
      </c>
      <c r="AF645" s="11">
        <f t="shared" si="3"/>
        <v>0</v>
      </c>
      <c r="AG645" s="11">
        <f t="shared" si="4"/>
        <v>0.005617977528</v>
      </c>
      <c r="AH645" s="10">
        <f t="shared" si="5"/>
        <v>1.657303371</v>
      </c>
      <c r="AI645" s="12">
        <f t="shared" si="6"/>
        <v>-1</v>
      </c>
      <c r="AJ645" s="11">
        <f t="shared" si="7"/>
        <v>0</v>
      </c>
      <c r="AK645" s="11">
        <f t="shared" si="8"/>
        <v>0.007922671108</v>
      </c>
      <c r="AL645" s="11">
        <f t="shared" si="9"/>
        <v>0.7091014446</v>
      </c>
      <c r="AM645" s="13">
        <f t="shared" si="10"/>
        <v>0.5</v>
      </c>
      <c r="AN645" s="14">
        <f t="shared" si="11"/>
        <v>0.5</v>
      </c>
      <c r="AO645" s="14">
        <f t="shared" si="12"/>
        <v>147.5</v>
      </c>
      <c r="AP645" s="15">
        <f t="shared" si="13"/>
        <v>-147.5</v>
      </c>
      <c r="AQ645" s="16">
        <f t="shared" si="14"/>
        <v>-295</v>
      </c>
      <c r="AR645" s="11" t="str">
        <f t="shared" si="15"/>
        <v/>
      </c>
    </row>
    <row r="646">
      <c r="A646" s="1" t="s">
        <v>44</v>
      </c>
      <c r="B646" s="1" t="s">
        <v>902</v>
      </c>
      <c r="C646" s="1">
        <v>1.24170767729247E14</v>
      </c>
      <c r="D646" s="1" t="s">
        <v>46</v>
      </c>
      <c r="E646" s="1" t="s">
        <v>47</v>
      </c>
      <c r="F646" s="1" t="s">
        <v>747</v>
      </c>
      <c r="G646" s="1">
        <v>43560.0</v>
      </c>
      <c r="H646" s="1">
        <v>43804.0</v>
      </c>
      <c r="I646" s="1">
        <v>3.0</v>
      </c>
      <c r="J646" s="1" t="s">
        <v>49</v>
      </c>
      <c r="K646" s="1">
        <v>201947.0</v>
      </c>
      <c r="L646" s="2">
        <v>43787.0</v>
      </c>
      <c r="M646" s="2">
        <v>43793.0</v>
      </c>
      <c r="N646" s="2">
        <v>43787.0</v>
      </c>
      <c r="O646" s="2">
        <v>43793.0</v>
      </c>
      <c r="P646" s="1">
        <v>1.0</v>
      </c>
      <c r="Q646" s="1">
        <v>4499.0</v>
      </c>
      <c r="R646" s="10">
        <f t="shared" si="1"/>
        <v>0.04056369013</v>
      </c>
      <c r="S646" s="11">
        <f t="shared" si="2"/>
        <v>2.312130338</v>
      </c>
      <c r="T646" s="1">
        <v>2.57</v>
      </c>
      <c r="U646" s="1">
        <v>0.5</v>
      </c>
      <c r="V646" s="1">
        <v>29.995</v>
      </c>
      <c r="W646" s="1">
        <v>110912.0</v>
      </c>
      <c r="X646" s="1">
        <v>411.38</v>
      </c>
      <c r="Y646" s="1">
        <v>57.0</v>
      </c>
      <c r="Z646" s="1">
        <v>2421.22</v>
      </c>
      <c r="AA646" s="1">
        <v>57.0</v>
      </c>
      <c r="AB646" s="1">
        <v>44.673705267825</v>
      </c>
      <c r="AC646" s="1">
        <v>2421.22</v>
      </c>
      <c r="AD646" s="1">
        <v>1897.62927488707</v>
      </c>
      <c r="AE646" s="1" t="s">
        <v>50</v>
      </c>
      <c r="AF646" s="11">
        <f t="shared" si="3"/>
        <v>0.0005139209463</v>
      </c>
      <c r="AG646" s="11">
        <f t="shared" si="4"/>
        <v>0.000111135808</v>
      </c>
      <c r="AH646" s="10">
        <f t="shared" si="5"/>
        <v>12.32629473</v>
      </c>
      <c r="AI646" s="12">
        <f t="shared" si="6"/>
        <v>0.7837492152</v>
      </c>
      <c r="AJ646" s="11">
        <f t="shared" si="7"/>
        <v>0.00006805299857</v>
      </c>
      <c r="AK646" s="11">
        <f t="shared" si="8"/>
        <v>0.000157161033</v>
      </c>
      <c r="AL646" s="11">
        <f t="shared" si="9"/>
        <v>-2.35186006</v>
      </c>
      <c r="AM646" s="13">
        <f t="shared" si="10"/>
        <v>0.009339900529</v>
      </c>
      <c r="AN646" s="14">
        <f t="shared" si="11"/>
        <v>2.289009034</v>
      </c>
      <c r="AO646" s="14">
        <f t="shared" si="12"/>
        <v>253878.57</v>
      </c>
      <c r="AP646" s="15">
        <f t="shared" si="13"/>
        <v>198977.13</v>
      </c>
      <c r="AQ646" s="16">
        <f t="shared" si="14"/>
        <v>86927.19296</v>
      </c>
      <c r="AR646" s="11">
        <f t="shared" si="15"/>
        <v>0.99</v>
      </c>
    </row>
    <row r="647">
      <c r="A647" s="1" t="s">
        <v>44</v>
      </c>
      <c r="B647" s="1" t="s">
        <v>903</v>
      </c>
      <c r="C647" s="1">
        <v>1.24170767729247E14</v>
      </c>
      <c r="D647" s="1" t="s">
        <v>46</v>
      </c>
      <c r="E647" s="1" t="s">
        <v>47</v>
      </c>
      <c r="F647" s="1" t="s">
        <v>812</v>
      </c>
      <c r="G647" s="1">
        <v>43560.0</v>
      </c>
      <c r="H647" s="1">
        <v>43804.0</v>
      </c>
      <c r="I647" s="1">
        <v>3.0</v>
      </c>
      <c r="J647" s="1" t="s">
        <v>49</v>
      </c>
      <c r="K647" s="1">
        <v>201947.0</v>
      </c>
      <c r="L647" s="2">
        <v>43787.0</v>
      </c>
      <c r="M647" s="2">
        <v>43793.0</v>
      </c>
      <c r="N647" s="2">
        <v>43787.0</v>
      </c>
      <c r="O647" s="2">
        <v>43793.0</v>
      </c>
      <c r="P647" s="1">
        <v>1.0</v>
      </c>
      <c r="Q647" s="1">
        <v>15288.0</v>
      </c>
      <c r="R647" s="10">
        <f t="shared" si="1"/>
        <v>61.39759036</v>
      </c>
      <c r="S647" s="11">
        <f t="shared" si="2"/>
        <v>61.39759036</v>
      </c>
      <c r="T647" s="1">
        <v>14.72</v>
      </c>
      <c r="U647" s="1">
        <v>1.0</v>
      </c>
      <c r="V647" s="1">
        <v>54.99</v>
      </c>
      <c r="W647" s="1">
        <v>249.0</v>
      </c>
      <c r="X647" s="1">
        <v>0.54</v>
      </c>
      <c r="Y647" s="1">
        <v>1.0</v>
      </c>
      <c r="Z647" s="1">
        <v>49.99</v>
      </c>
      <c r="AA647" s="1">
        <v>1.0</v>
      </c>
      <c r="AB647" s="1">
        <v>0.983712715855</v>
      </c>
      <c r="AC647" s="1">
        <v>49.99</v>
      </c>
      <c r="AD647" s="1">
        <v>49.1757986655914</v>
      </c>
      <c r="AE647" s="1" t="s">
        <v>50</v>
      </c>
      <c r="AF647" s="11">
        <f t="shared" si="3"/>
        <v>0.004016064257</v>
      </c>
      <c r="AG647" s="11">
        <f t="shared" si="4"/>
        <v>0.0000654107797</v>
      </c>
      <c r="AH647" s="10">
        <f t="shared" si="5"/>
        <v>0.01628728414</v>
      </c>
      <c r="AI647" s="12">
        <f t="shared" si="6"/>
        <v>0.9837127159</v>
      </c>
      <c r="AJ647" s="11">
        <f t="shared" si="7"/>
        <v>0.004007991758</v>
      </c>
      <c r="AK647" s="11">
        <f t="shared" si="8"/>
        <v>0.00006540864038</v>
      </c>
      <c r="AL647" s="11">
        <f t="shared" si="9"/>
        <v>-0.9855627797</v>
      </c>
      <c r="AM647" s="13">
        <f t="shared" si="10"/>
        <v>0.1621738551</v>
      </c>
      <c r="AN647" s="14">
        <f t="shared" si="11"/>
        <v>51.5739759</v>
      </c>
      <c r="AO647" s="14">
        <f t="shared" si="12"/>
        <v>12841.92</v>
      </c>
      <c r="AP647" s="15">
        <f t="shared" si="13"/>
        <v>12632.76</v>
      </c>
      <c r="AQ647" s="16">
        <f t="shared" si="14"/>
        <v>244.9444662</v>
      </c>
      <c r="AR647" s="11">
        <f t="shared" si="15"/>
        <v>0.84</v>
      </c>
    </row>
    <row r="648">
      <c r="A648" s="1" t="s">
        <v>44</v>
      </c>
      <c r="B648" s="1" t="s">
        <v>904</v>
      </c>
      <c r="C648" s="1">
        <v>1.24170767729247E14</v>
      </c>
      <c r="D648" s="1" t="s">
        <v>46</v>
      </c>
      <c r="E648" s="1" t="s">
        <v>47</v>
      </c>
      <c r="F648" s="1" t="s">
        <v>733</v>
      </c>
      <c r="G648" s="1">
        <v>43560.0</v>
      </c>
      <c r="H648" s="1">
        <v>43804.0</v>
      </c>
      <c r="I648" s="1">
        <v>3.0</v>
      </c>
      <c r="J648" s="1" t="s">
        <v>49</v>
      </c>
      <c r="K648" s="1">
        <v>201947.0</v>
      </c>
      <c r="L648" s="2">
        <v>43787.0</v>
      </c>
      <c r="M648" s="2">
        <v>43793.0</v>
      </c>
      <c r="N648" s="2">
        <v>43787.0</v>
      </c>
      <c r="O648" s="2">
        <v>43793.0</v>
      </c>
      <c r="P648" s="1">
        <v>1.0</v>
      </c>
      <c r="Q648" s="1">
        <v>6996.0</v>
      </c>
      <c r="R648" s="10">
        <f t="shared" si="1"/>
        <v>0.0789268832</v>
      </c>
      <c r="S648" s="11">
        <f t="shared" si="2"/>
        <v>2.525660262</v>
      </c>
      <c r="T648" s="1">
        <v>4.425</v>
      </c>
      <c r="U648" s="1">
        <v>0.0</v>
      </c>
      <c r="V648" s="1">
        <v>0.0</v>
      </c>
      <c r="W648" s="1">
        <v>88639.0</v>
      </c>
      <c r="X648" s="1">
        <v>865.1</v>
      </c>
      <c r="Y648" s="1">
        <v>32.0</v>
      </c>
      <c r="Z648" s="1">
        <v>1385.65</v>
      </c>
      <c r="AA648" s="1">
        <v>32.0</v>
      </c>
      <c r="AB648" s="1">
        <v>32.0</v>
      </c>
      <c r="AC648" s="1">
        <v>1385.65</v>
      </c>
      <c r="AD648" s="1">
        <v>1385.65</v>
      </c>
      <c r="AE648" s="1" t="s">
        <v>50</v>
      </c>
      <c r="AF648" s="11">
        <f t="shared" si="3"/>
        <v>0.0003610149031</v>
      </c>
      <c r="AG648" s="11">
        <f t="shared" si="4"/>
        <v>0</v>
      </c>
      <c r="AH648" s="10">
        <f t="shared" si="5"/>
        <v>0</v>
      </c>
      <c r="AI648" s="12">
        <f t="shared" si="6"/>
        <v>1</v>
      </c>
      <c r="AJ648" s="11">
        <f t="shared" si="7"/>
        <v>0.00006380750068</v>
      </c>
      <c r="AK648" s="11">
        <f t="shared" si="8"/>
        <v>0</v>
      </c>
      <c r="AL648" s="11">
        <f t="shared" si="9"/>
        <v>-5.65787563</v>
      </c>
      <c r="AM648" s="13">
        <f t="shared" si="10"/>
        <v>0.5</v>
      </c>
      <c r="AN648" s="14">
        <f t="shared" si="11"/>
        <v>1.262830131</v>
      </c>
      <c r="AO648" s="14">
        <f t="shared" si="12"/>
        <v>111936</v>
      </c>
      <c r="AP648" s="15">
        <f t="shared" si="13"/>
        <v>111936</v>
      </c>
      <c r="AQ648" s="16">
        <f t="shared" si="14"/>
        <v>88639</v>
      </c>
      <c r="AR648" s="11" t="str">
        <f t="shared" si="15"/>
        <v/>
      </c>
    </row>
    <row r="649">
      <c r="A649" s="1" t="s">
        <v>90</v>
      </c>
      <c r="B649" s="1" t="s">
        <v>905</v>
      </c>
      <c r="C649" s="1">
        <v>1.24170767729247E14</v>
      </c>
      <c r="D649" s="1" t="s">
        <v>46</v>
      </c>
      <c r="E649" s="1" t="s">
        <v>92</v>
      </c>
      <c r="F649" s="1" t="s">
        <v>115</v>
      </c>
      <c r="G649" s="1">
        <v>43560.0</v>
      </c>
      <c r="H649" s="1">
        <v>43804.0</v>
      </c>
      <c r="I649" s="1">
        <v>3.0</v>
      </c>
      <c r="J649" s="1" t="s">
        <v>49</v>
      </c>
      <c r="K649" s="1">
        <v>201947.0</v>
      </c>
      <c r="L649" s="2">
        <v>43787.0</v>
      </c>
      <c r="M649" s="2">
        <v>43793.0</v>
      </c>
      <c r="N649" s="2">
        <v>43787.0</v>
      </c>
      <c r="O649" s="2">
        <v>43793.0</v>
      </c>
      <c r="P649" s="1">
        <v>1.0</v>
      </c>
      <c r="Q649" s="1">
        <v>830.0</v>
      </c>
      <c r="R649" s="10">
        <f t="shared" si="1"/>
        <v>0.0581232493</v>
      </c>
      <c r="S649" s="11">
        <f t="shared" si="2"/>
        <v>12.3802521</v>
      </c>
      <c r="T649" s="1">
        <v>3.49</v>
      </c>
      <c r="U649" s="1">
        <v>3.0</v>
      </c>
      <c r="V649" s="1">
        <v>121.49</v>
      </c>
      <c r="W649" s="1">
        <v>14280.0</v>
      </c>
      <c r="X649" s="1">
        <v>1276.02</v>
      </c>
      <c r="Y649" s="1">
        <v>213.0</v>
      </c>
      <c r="Z649" s="1">
        <v>12037.36</v>
      </c>
      <c r="AA649" s="1">
        <v>213.0</v>
      </c>
      <c r="AB649" s="1">
        <v>161.38554216849</v>
      </c>
      <c r="AC649" s="1">
        <v>12037.36</v>
      </c>
      <c r="AD649" s="1">
        <v>9120.45009332063</v>
      </c>
      <c r="AE649" s="1" t="s">
        <v>50</v>
      </c>
      <c r="AF649" s="11">
        <f t="shared" si="3"/>
        <v>0.01491596639</v>
      </c>
      <c r="AG649" s="11">
        <f t="shared" si="4"/>
        <v>0.003614457831</v>
      </c>
      <c r="AH649" s="10">
        <f t="shared" si="5"/>
        <v>51.61445783</v>
      </c>
      <c r="AI649" s="12">
        <f t="shared" si="6"/>
        <v>0.7576786017</v>
      </c>
      <c r="AJ649" s="11">
        <f t="shared" si="7"/>
        <v>0.001014374293</v>
      </c>
      <c r="AK649" s="11">
        <f t="shared" si="8"/>
        <v>0.002083033448</v>
      </c>
      <c r="AL649" s="11">
        <f t="shared" si="9"/>
        <v>-4.877876831</v>
      </c>
      <c r="AM649" s="13">
        <f t="shared" si="10"/>
        <v>0.0000005361692412</v>
      </c>
      <c r="AN649" s="14">
        <f t="shared" si="11"/>
        <v>12.3802521</v>
      </c>
      <c r="AO649" s="14">
        <f t="shared" si="12"/>
        <v>176790</v>
      </c>
      <c r="AP649" s="15">
        <f t="shared" si="13"/>
        <v>133950</v>
      </c>
      <c r="AQ649" s="16">
        <f t="shared" si="14"/>
        <v>10819.65043</v>
      </c>
      <c r="AR649" s="11">
        <f t="shared" si="15"/>
        <v>1</v>
      </c>
    </row>
    <row r="650">
      <c r="A650" s="1" t="s">
        <v>116</v>
      </c>
      <c r="B650" s="1" t="s">
        <v>906</v>
      </c>
      <c r="C650" s="1">
        <v>1.24170767729247E14</v>
      </c>
      <c r="D650" s="1" t="s">
        <v>46</v>
      </c>
      <c r="E650" s="1" t="s">
        <v>118</v>
      </c>
      <c r="F650" s="1" t="s">
        <v>95</v>
      </c>
      <c r="G650" s="1">
        <v>43560.0</v>
      </c>
      <c r="H650" s="1">
        <v>43804.0</v>
      </c>
      <c r="I650" s="1">
        <v>3.0</v>
      </c>
      <c r="J650" s="1" t="s">
        <v>49</v>
      </c>
      <c r="K650" s="1">
        <v>201947.0</v>
      </c>
      <c r="L650" s="2">
        <v>43787.0</v>
      </c>
      <c r="M650" s="2">
        <v>43793.0</v>
      </c>
      <c r="N650" s="2">
        <v>43787.0</v>
      </c>
      <c r="O650" s="2">
        <v>43793.0</v>
      </c>
      <c r="P650" s="1">
        <v>1.0</v>
      </c>
      <c r="Q650" s="1">
        <v>498686.0</v>
      </c>
      <c r="R650" s="10">
        <f t="shared" si="1"/>
        <v>0.1264602486</v>
      </c>
      <c r="S650" s="11">
        <f t="shared" si="2"/>
        <v>529.9949019</v>
      </c>
      <c r="T650" s="1">
        <v>619.62</v>
      </c>
      <c r="U650" s="1">
        <v>71.0</v>
      </c>
      <c r="V650" s="1">
        <v>3835.89</v>
      </c>
      <c r="W650" s="1">
        <v>3943421.0</v>
      </c>
      <c r="X650" s="1">
        <v>69703.15</v>
      </c>
      <c r="Y650" s="1">
        <v>4191.0</v>
      </c>
      <c r="Z650" s="1">
        <v>284165.97</v>
      </c>
      <c r="AA650" s="1">
        <v>4191.0</v>
      </c>
      <c r="AB650" s="1">
        <v>3629.55875039122</v>
      </c>
      <c r="AC650" s="1">
        <v>284165.97</v>
      </c>
      <c r="AD650" s="1">
        <v>246098.087085876</v>
      </c>
      <c r="AE650" s="1" t="s">
        <v>50</v>
      </c>
      <c r="AF650" s="11">
        <f t="shared" si="3"/>
        <v>0.001062782797</v>
      </c>
      <c r="AG650" s="11">
        <f t="shared" si="4"/>
        <v>0.0001423741593</v>
      </c>
      <c r="AH650" s="10">
        <f t="shared" si="5"/>
        <v>561.4412496</v>
      </c>
      <c r="AI650" s="12">
        <f t="shared" si="6"/>
        <v>0.8660364472</v>
      </c>
      <c r="AJ650" s="11">
        <f t="shared" si="7"/>
        <v>0.00001640796732</v>
      </c>
      <c r="AK650" s="11">
        <f t="shared" si="8"/>
        <v>0.00001689550121</v>
      </c>
      <c r="AL650" s="11">
        <f t="shared" si="9"/>
        <v>-39.08046167</v>
      </c>
      <c r="AM650" s="13">
        <f t="shared" si="10"/>
        <v>0</v>
      </c>
      <c r="AN650" s="14">
        <f t="shared" si="11"/>
        <v>529.9949019</v>
      </c>
      <c r="AO650" s="14">
        <f t="shared" si="12"/>
        <v>2089993026</v>
      </c>
      <c r="AP650" s="15">
        <f t="shared" si="13"/>
        <v>1810010135</v>
      </c>
      <c r="AQ650" s="16">
        <f t="shared" si="14"/>
        <v>3415146.313</v>
      </c>
      <c r="AR650" s="11">
        <f t="shared" si="15"/>
        <v>1</v>
      </c>
    </row>
    <row r="651">
      <c r="A651" s="1" t="s">
        <v>44</v>
      </c>
      <c r="B651" s="1" t="s">
        <v>907</v>
      </c>
      <c r="C651" s="1">
        <v>1.24170767729247E14</v>
      </c>
      <c r="D651" s="1" t="s">
        <v>46</v>
      </c>
      <c r="E651" s="1" t="s">
        <v>47</v>
      </c>
      <c r="F651" s="1" t="s">
        <v>801</v>
      </c>
      <c r="G651" s="1">
        <v>43560.0</v>
      </c>
      <c r="H651" s="1">
        <v>43804.0</v>
      </c>
      <c r="I651" s="1">
        <v>3.0</v>
      </c>
      <c r="J651" s="1" t="s">
        <v>49</v>
      </c>
      <c r="K651" s="1">
        <v>201947.0</v>
      </c>
      <c r="L651" s="2">
        <v>43787.0</v>
      </c>
      <c r="M651" s="2">
        <v>43793.0</v>
      </c>
      <c r="N651" s="2">
        <v>43787.0</v>
      </c>
      <c r="O651" s="2">
        <v>43793.0</v>
      </c>
      <c r="P651" s="1">
        <v>1.0</v>
      </c>
      <c r="Q651" s="1">
        <v>6996.0</v>
      </c>
      <c r="R651" s="10">
        <f t="shared" si="1"/>
        <v>0.05806772908</v>
      </c>
      <c r="S651" s="11">
        <f t="shared" si="2"/>
        <v>0.5806772908</v>
      </c>
      <c r="T651" s="1">
        <v>3.255</v>
      </c>
      <c r="U651" s="1">
        <v>0.0</v>
      </c>
      <c r="V651" s="1">
        <v>0.0</v>
      </c>
      <c r="W651" s="1">
        <v>120480.0</v>
      </c>
      <c r="X651" s="1">
        <v>1015.98</v>
      </c>
      <c r="Y651" s="1">
        <v>10.0</v>
      </c>
      <c r="Z651" s="1">
        <v>272.13</v>
      </c>
      <c r="AA651" s="1">
        <v>10.0</v>
      </c>
      <c r="AB651" s="1">
        <v>10.0</v>
      </c>
      <c r="AC651" s="1">
        <v>272.13</v>
      </c>
      <c r="AD651" s="1">
        <v>272.13</v>
      </c>
      <c r="AE651" s="1" t="s">
        <v>50</v>
      </c>
      <c r="AF651" s="11">
        <f t="shared" si="3"/>
        <v>0.00008300132802</v>
      </c>
      <c r="AG651" s="11">
        <f t="shared" si="4"/>
        <v>0</v>
      </c>
      <c r="AH651" s="10">
        <f t="shared" si="5"/>
        <v>0</v>
      </c>
      <c r="AI651" s="12">
        <f t="shared" si="6"/>
        <v>1</v>
      </c>
      <c r="AJ651" s="11">
        <f t="shared" si="7"/>
        <v>0.00002624623523</v>
      </c>
      <c r="AK651" s="11">
        <f t="shared" si="8"/>
        <v>0</v>
      </c>
      <c r="AL651" s="11">
        <f t="shared" si="9"/>
        <v>-3.162408905</v>
      </c>
      <c r="AM651" s="13">
        <f t="shared" si="10"/>
        <v>0.5</v>
      </c>
      <c r="AN651" s="14">
        <f t="shared" si="11"/>
        <v>0.2903386454</v>
      </c>
      <c r="AO651" s="14">
        <f t="shared" si="12"/>
        <v>34980</v>
      </c>
      <c r="AP651" s="15">
        <f t="shared" si="13"/>
        <v>34980</v>
      </c>
      <c r="AQ651" s="16">
        <f t="shared" si="14"/>
        <v>120480</v>
      </c>
      <c r="AR651" s="11" t="str">
        <f t="shared" si="15"/>
        <v/>
      </c>
    </row>
    <row r="652">
      <c r="A652" s="1" t="s">
        <v>44</v>
      </c>
      <c r="B652" s="1" t="s">
        <v>908</v>
      </c>
      <c r="C652" s="1">
        <v>1.24170767729247E14</v>
      </c>
      <c r="D652" s="1" t="s">
        <v>46</v>
      </c>
      <c r="E652" s="1" t="s">
        <v>47</v>
      </c>
      <c r="F652" s="1" t="s">
        <v>713</v>
      </c>
      <c r="G652" s="1">
        <v>43560.0</v>
      </c>
      <c r="H652" s="1">
        <v>43804.0</v>
      </c>
      <c r="I652" s="1">
        <v>3.0</v>
      </c>
      <c r="J652" s="1" t="s">
        <v>49</v>
      </c>
      <c r="K652" s="1">
        <v>201947.0</v>
      </c>
      <c r="L652" s="2">
        <v>43787.0</v>
      </c>
      <c r="M652" s="2">
        <v>43793.0</v>
      </c>
      <c r="N652" s="2">
        <v>43787.0</v>
      </c>
      <c r="O652" s="2">
        <v>43793.0</v>
      </c>
      <c r="P652" s="1">
        <v>1.0</v>
      </c>
      <c r="Q652" s="1">
        <v>4487.0</v>
      </c>
      <c r="R652" s="10">
        <f t="shared" si="1"/>
        <v>0.1321221401</v>
      </c>
      <c r="S652" s="11">
        <f t="shared" si="2"/>
        <v>1.189099261</v>
      </c>
      <c r="T652" s="1">
        <v>4.65</v>
      </c>
      <c r="U652" s="1">
        <v>0.0</v>
      </c>
      <c r="V652" s="1">
        <v>0.0</v>
      </c>
      <c r="W652" s="1">
        <v>33961.0</v>
      </c>
      <c r="X652" s="1">
        <v>442.88</v>
      </c>
      <c r="Y652" s="1">
        <v>9.0</v>
      </c>
      <c r="Z652" s="1">
        <v>623.26</v>
      </c>
      <c r="AA652" s="1">
        <v>9.0</v>
      </c>
      <c r="AB652" s="1">
        <v>9.0</v>
      </c>
      <c r="AC652" s="1">
        <v>623.26</v>
      </c>
      <c r="AD652" s="1">
        <v>623.26</v>
      </c>
      <c r="AE652" s="1" t="s">
        <v>50</v>
      </c>
      <c r="AF652" s="11">
        <f t="shared" si="3"/>
        <v>0.0002650098643</v>
      </c>
      <c r="AG652" s="11">
        <f t="shared" si="4"/>
        <v>0</v>
      </c>
      <c r="AH652" s="10">
        <f t="shared" si="5"/>
        <v>0</v>
      </c>
      <c r="AI652" s="12">
        <f t="shared" si="6"/>
        <v>1</v>
      </c>
      <c r="AJ652" s="11">
        <f t="shared" si="7"/>
        <v>0.00008832491561</v>
      </c>
      <c r="AK652" s="11">
        <f t="shared" si="8"/>
        <v>0</v>
      </c>
      <c r="AL652" s="11">
        <f t="shared" si="9"/>
        <v>-3.000397594</v>
      </c>
      <c r="AM652" s="13">
        <f t="shared" si="10"/>
        <v>0.5</v>
      </c>
      <c r="AN652" s="14">
        <f t="shared" si="11"/>
        <v>0.5945496305</v>
      </c>
      <c r="AO652" s="14">
        <f t="shared" si="12"/>
        <v>20191.5</v>
      </c>
      <c r="AP652" s="15">
        <f t="shared" si="13"/>
        <v>20191.5</v>
      </c>
      <c r="AQ652" s="16">
        <f t="shared" si="14"/>
        <v>33961</v>
      </c>
      <c r="AR652" s="11" t="str">
        <f t="shared" si="15"/>
        <v/>
      </c>
    </row>
    <row r="653">
      <c r="A653" s="1" t="s">
        <v>44</v>
      </c>
      <c r="B653" s="1" t="s">
        <v>909</v>
      </c>
      <c r="C653" s="1">
        <v>1.24170767729247E14</v>
      </c>
      <c r="D653" s="1" t="s">
        <v>46</v>
      </c>
      <c r="E653" s="1" t="s">
        <v>47</v>
      </c>
      <c r="F653" s="1" t="s">
        <v>779</v>
      </c>
      <c r="G653" s="1">
        <v>43560.0</v>
      </c>
      <c r="H653" s="1">
        <v>43804.0</v>
      </c>
      <c r="I653" s="1">
        <v>3.0</v>
      </c>
      <c r="J653" s="1" t="s">
        <v>49</v>
      </c>
      <c r="K653" s="1">
        <v>201947.0</v>
      </c>
      <c r="L653" s="2">
        <v>43787.0</v>
      </c>
      <c r="M653" s="2">
        <v>43793.0</v>
      </c>
      <c r="N653" s="2">
        <v>43787.0</v>
      </c>
      <c r="O653" s="2">
        <v>43793.0</v>
      </c>
      <c r="P653" s="1">
        <v>1.0</v>
      </c>
      <c r="Q653" s="1">
        <v>2597.0</v>
      </c>
      <c r="R653" s="10">
        <f t="shared" si="1"/>
        <v>0.05970663969</v>
      </c>
      <c r="S653" s="11">
        <f t="shared" si="2"/>
        <v>10.6874885</v>
      </c>
      <c r="T653" s="1">
        <v>5.86</v>
      </c>
      <c r="U653" s="1">
        <v>9.0</v>
      </c>
      <c r="V653" s="1">
        <v>390.68</v>
      </c>
      <c r="W653" s="1">
        <v>43496.0</v>
      </c>
      <c r="X653" s="1">
        <v>1237.49</v>
      </c>
      <c r="Y653" s="1">
        <v>179.0</v>
      </c>
      <c r="Z653" s="1">
        <v>10058.66</v>
      </c>
      <c r="AA653" s="1">
        <v>179.0</v>
      </c>
      <c r="AB653" s="1">
        <v>28.262995764215</v>
      </c>
      <c r="AC653" s="1">
        <v>10058.66</v>
      </c>
      <c r="AD653" s="1">
        <v>1588.20036298144</v>
      </c>
      <c r="AE653" s="1" t="s">
        <v>50</v>
      </c>
      <c r="AF653" s="11">
        <f t="shared" si="3"/>
        <v>0.004115320949</v>
      </c>
      <c r="AG653" s="11">
        <f t="shared" si="4"/>
        <v>0.003465537158</v>
      </c>
      <c r="AH653" s="10">
        <f t="shared" si="5"/>
        <v>150.7370042</v>
      </c>
      <c r="AI653" s="12">
        <f t="shared" si="6"/>
        <v>0.1578938311</v>
      </c>
      <c r="AJ653" s="11">
        <f t="shared" si="7"/>
        <v>0.000306959954</v>
      </c>
      <c r="AK653" s="11">
        <f t="shared" si="8"/>
        <v>0.001153175658</v>
      </c>
      <c r="AL653" s="11">
        <f t="shared" si="9"/>
        <v>-0.544512691</v>
      </c>
      <c r="AM653" s="13">
        <f t="shared" si="10"/>
        <v>0.2930443588</v>
      </c>
      <c r="AN653" s="14">
        <f t="shared" si="11"/>
        <v>7.588116838</v>
      </c>
      <c r="AO653" s="14">
        <f t="shared" si="12"/>
        <v>330052.73</v>
      </c>
      <c r="AP653" s="15">
        <f t="shared" si="13"/>
        <v>52113.29</v>
      </c>
      <c r="AQ653" s="16">
        <f t="shared" si="14"/>
        <v>6867.750077</v>
      </c>
      <c r="AR653" s="11" t="str">
        <f t="shared" si="15"/>
        <v/>
      </c>
    </row>
    <row r="654">
      <c r="A654" s="1" t="s">
        <v>44</v>
      </c>
      <c r="B654" s="1" t="s">
        <v>910</v>
      </c>
      <c r="C654" s="1">
        <v>1.24170767729247E14</v>
      </c>
      <c r="D654" s="1" t="s">
        <v>46</v>
      </c>
      <c r="E654" s="1" t="s">
        <v>47</v>
      </c>
      <c r="F654" s="1" t="s">
        <v>911</v>
      </c>
      <c r="G654" s="1">
        <v>43560.0</v>
      </c>
      <c r="H654" s="1">
        <v>43804.0</v>
      </c>
      <c r="I654" s="1">
        <v>3.0</v>
      </c>
      <c r="J654" s="1" t="s">
        <v>49</v>
      </c>
      <c r="K654" s="1">
        <v>201947.0</v>
      </c>
      <c r="L654" s="2">
        <v>43787.0</v>
      </c>
      <c r="M654" s="2">
        <v>43793.0</v>
      </c>
      <c r="N654" s="2">
        <v>43787.0</v>
      </c>
      <c r="O654" s="2">
        <v>43793.0</v>
      </c>
      <c r="P654" s="1">
        <v>1.0</v>
      </c>
      <c r="Q654" s="1">
        <v>355.0</v>
      </c>
      <c r="R654" s="10">
        <f t="shared" si="1"/>
        <v>0.1329090228</v>
      </c>
      <c r="S654" s="11">
        <f t="shared" si="2"/>
        <v>1.86072632</v>
      </c>
      <c r="T654" s="1">
        <v>1.59</v>
      </c>
      <c r="U654" s="1">
        <v>3.0</v>
      </c>
      <c r="V654" s="1">
        <v>223.0</v>
      </c>
      <c r="W654" s="1">
        <v>2671.0</v>
      </c>
      <c r="X654" s="1">
        <v>61.84</v>
      </c>
      <c r="Y654" s="1">
        <v>14.0</v>
      </c>
      <c r="Z654" s="1">
        <v>620.03</v>
      </c>
      <c r="AA654" s="1">
        <v>14.0</v>
      </c>
      <c r="AB654" s="1">
        <v>-8.571830985914</v>
      </c>
      <c r="AC654" s="1">
        <v>620.03</v>
      </c>
      <c r="AD654" s="1">
        <v>-379.628026156875</v>
      </c>
      <c r="AE654" s="1" t="s">
        <v>50</v>
      </c>
      <c r="AF654" s="11">
        <f t="shared" si="3"/>
        <v>0.005241482591</v>
      </c>
      <c r="AG654" s="11">
        <f t="shared" si="4"/>
        <v>0.008450704225</v>
      </c>
      <c r="AH654" s="10">
        <f t="shared" si="5"/>
        <v>22.57183099</v>
      </c>
      <c r="AI654" s="12">
        <f t="shared" si="6"/>
        <v>-0.6122736419</v>
      </c>
      <c r="AJ654" s="11">
        <f t="shared" si="7"/>
        <v>0.001397169071</v>
      </c>
      <c r="AK654" s="11">
        <f t="shared" si="8"/>
        <v>0.004858357058</v>
      </c>
      <c r="AL654" s="11">
        <f t="shared" si="9"/>
        <v>0.6348274473</v>
      </c>
      <c r="AM654" s="13">
        <f t="shared" si="10"/>
        <v>0.73722952</v>
      </c>
      <c r="AN654" s="14">
        <f t="shared" si="11"/>
        <v>1.376937477</v>
      </c>
      <c r="AO654" s="14">
        <f t="shared" si="12"/>
        <v>3677.8</v>
      </c>
      <c r="AP654" s="15">
        <f t="shared" si="13"/>
        <v>-2251.82</v>
      </c>
      <c r="AQ654" s="16">
        <f t="shared" si="14"/>
        <v>-1635.382897</v>
      </c>
      <c r="AR654" s="11" t="str">
        <f t="shared" si="15"/>
        <v/>
      </c>
    </row>
    <row r="655">
      <c r="A655" s="1" t="s">
        <v>53</v>
      </c>
      <c r="B655" s="1" t="s">
        <v>912</v>
      </c>
      <c r="C655" s="1">
        <v>1.24170767729247E14</v>
      </c>
      <c r="D655" s="1" t="s">
        <v>46</v>
      </c>
      <c r="E655" s="1" t="s">
        <v>55</v>
      </c>
      <c r="F655" s="1" t="s">
        <v>646</v>
      </c>
      <c r="G655" s="1">
        <v>43560.0</v>
      </c>
      <c r="H655" s="1">
        <v>43804.0</v>
      </c>
      <c r="I655" s="1">
        <v>3.0</v>
      </c>
      <c r="J655" s="1" t="s">
        <v>49</v>
      </c>
      <c r="K655" s="1">
        <v>201947.0</v>
      </c>
      <c r="L655" s="2">
        <v>43787.0</v>
      </c>
      <c r="M655" s="2">
        <v>43793.0</v>
      </c>
      <c r="N655" s="2">
        <v>43787.0</v>
      </c>
      <c r="O655" s="2">
        <v>43793.0</v>
      </c>
      <c r="P655" s="1">
        <v>1.0</v>
      </c>
      <c r="Q655" s="1">
        <v>8522.0</v>
      </c>
      <c r="R655" s="10">
        <f t="shared" si="1"/>
        <v>0.04933568761</v>
      </c>
      <c r="S655" s="11">
        <f t="shared" si="2"/>
        <v>7.055003329</v>
      </c>
      <c r="T655" s="1">
        <v>11.82</v>
      </c>
      <c r="U655" s="1">
        <v>3.0</v>
      </c>
      <c r="V655" s="1">
        <v>165.59</v>
      </c>
      <c r="W655" s="1">
        <v>172735.0</v>
      </c>
      <c r="X655" s="1">
        <v>2712.06</v>
      </c>
      <c r="Y655" s="1">
        <v>143.0</v>
      </c>
      <c r="Z655" s="1">
        <v>7808.93</v>
      </c>
      <c r="AA655" s="1">
        <v>143.0</v>
      </c>
      <c r="AB655" s="1">
        <v>82.192091058363</v>
      </c>
      <c r="AC655" s="1">
        <v>7808.93</v>
      </c>
      <c r="AD655" s="1">
        <v>4488.33766173694</v>
      </c>
      <c r="AE655" s="1" t="s">
        <v>50</v>
      </c>
      <c r="AF655" s="11">
        <f t="shared" si="3"/>
        <v>0.0008278577011</v>
      </c>
      <c r="AG655" s="11">
        <f t="shared" si="4"/>
        <v>0.0003520300399</v>
      </c>
      <c r="AH655" s="10">
        <f t="shared" si="5"/>
        <v>60.80790894</v>
      </c>
      <c r="AI655" s="12">
        <f t="shared" si="6"/>
        <v>0.5747698675</v>
      </c>
      <c r="AJ655" s="11">
        <f t="shared" si="7"/>
        <v>0.00006920027701</v>
      </c>
      <c r="AK655" s="11">
        <f t="shared" si="8"/>
        <v>0.000203208861</v>
      </c>
      <c r="AL655" s="11">
        <f t="shared" si="9"/>
        <v>-2.216570644</v>
      </c>
      <c r="AM655" s="13">
        <f t="shared" si="10"/>
        <v>0.01332622272</v>
      </c>
      <c r="AN655" s="14">
        <f t="shared" si="11"/>
        <v>6.984453296</v>
      </c>
      <c r="AO655" s="14">
        <f t="shared" si="12"/>
        <v>1206459.54</v>
      </c>
      <c r="AP655" s="15">
        <f t="shared" si="13"/>
        <v>693436.59</v>
      </c>
      <c r="AQ655" s="16">
        <f t="shared" si="14"/>
        <v>99282.87307</v>
      </c>
      <c r="AR655" s="11">
        <f t="shared" si="15"/>
        <v>0.99</v>
      </c>
    </row>
    <row r="656">
      <c r="A656" s="1" t="s">
        <v>44</v>
      </c>
      <c r="B656" s="1" t="s">
        <v>913</v>
      </c>
      <c r="C656" s="1">
        <v>1.24170767729247E14</v>
      </c>
      <c r="D656" s="1" t="s">
        <v>46</v>
      </c>
      <c r="E656" s="1" t="s">
        <v>47</v>
      </c>
      <c r="F656" s="1" t="s">
        <v>648</v>
      </c>
      <c r="G656" s="1">
        <v>43560.0</v>
      </c>
      <c r="H656" s="1">
        <v>43804.0</v>
      </c>
      <c r="I656" s="1">
        <v>3.0</v>
      </c>
      <c r="J656" s="1" t="s">
        <v>49</v>
      </c>
      <c r="K656" s="1">
        <v>201947.0</v>
      </c>
      <c r="L656" s="2">
        <v>43787.0</v>
      </c>
      <c r="M656" s="2">
        <v>43793.0</v>
      </c>
      <c r="N656" s="2">
        <v>43787.0</v>
      </c>
      <c r="O656" s="2">
        <v>43793.0</v>
      </c>
      <c r="P656" s="1">
        <v>1.0</v>
      </c>
      <c r="Q656" s="1">
        <v>91.0</v>
      </c>
      <c r="R656" s="10">
        <f t="shared" si="1"/>
        <v>0.03321167883</v>
      </c>
      <c r="S656" s="11">
        <f t="shared" si="2"/>
        <v>0.1328467153</v>
      </c>
      <c r="T656" s="1">
        <v>0.22</v>
      </c>
      <c r="U656" s="1">
        <v>0.0</v>
      </c>
      <c r="V656" s="1">
        <v>0.0</v>
      </c>
      <c r="W656" s="1">
        <v>2740.0</v>
      </c>
      <c r="X656" s="1">
        <v>28.53</v>
      </c>
      <c r="Y656" s="1">
        <v>4.0</v>
      </c>
      <c r="Z656" s="1">
        <v>136.73</v>
      </c>
      <c r="AA656" s="1">
        <v>4.0</v>
      </c>
      <c r="AB656" s="1">
        <v>4.0</v>
      </c>
      <c r="AC656" s="1">
        <v>136.73</v>
      </c>
      <c r="AD656" s="1">
        <v>136.73</v>
      </c>
      <c r="AE656" s="1" t="s">
        <v>50</v>
      </c>
      <c r="AF656" s="11">
        <f t="shared" si="3"/>
        <v>0.001459854015</v>
      </c>
      <c r="AG656" s="11">
        <f t="shared" si="4"/>
        <v>0</v>
      </c>
      <c r="AH656" s="10">
        <f t="shared" si="5"/>
        <v>0</v>
      </c>
      <c r="AI656" s="12">
        <f t="shared" si="6"/>
        <v>1</v>
      </c>
      <c r="AJ656" s="11">
        <f t="shared" si="7"/>
        <v>0.0007293940193</v>
      </c>
      <c r="AK656" s="11">
        <f t="shared" si="8"/>
        <v>0</v>
      </c>
      <c r="AL656" s="11">
        <f t="shared" si="9"/>
        <v>-2.001461454</v>
      </c>
      <c r="AM656" s="13">
        <f t="shared" si="10"/>
        <v>0.5</v>
      </c>
      <c r="AN656" s="14">
        <f t="shared" si="11"/>
        <v>0.06642335766</v>
      </c>
      <c r="AO656" s="14">
        <f t="shared" si="12"/>
        <v>182</v>
      </c>
      <c r="AP656" s="15">
        <f t="shared" si="13"/>
        <v>182</v>
      </c>
      <c r="AQ656" s="16">
        <f t="shared" si="14"/>
        <v>2740</v>
      </c>
      <c r="AR656" s="11" t="str">
        <f t="shared" si="15"/>
        <v/>
      </c>
    </row>
    <row r="657">
      <c r="A657" s="1" t="s">
        <v>44</v>
      </c>
      <c r="B657" s="1" t="s">
        <v>914</v>
      </c>
      <c r="C657" s="1">
        <v>1.24170767729247E14</v>
      </c>
      <c r="D657" s="1" t="s">
        <v>46</v>
      </c>
      <c r="E657" s="1" t="s">
        <v>47</v>
      </c>
      <c r="F657" s="1" t="s">
        <v>766</v>
      </c>
      <c r="G657" s="1">
        <v>43560.0</v>
      </c>
      <c r="H657" s="1">
        <v>43804.0</v>
      </c>
      <c r="I657" s="1">
        <v>3.0</v>
      </c>
      <c r="J657" s="1" t="s">
        <v>49</v>
      </c>
      <c r="K657" s="1">
        <v>201947.0</v>
      </c>
      <c r="L657" s="2">
        <v>43787.0</v>
      </c>
      <c r="M657" s="2">
        <v>43793.0</v>
      </c>
      <c r="N657" s="2">
        <v>43787.0</v>
      </c>
      <c r="O657" s="2">
        <v>43793.0</v>
      </c>
      <c r="P657" s="1">
        <v>1.0</v>
      </c>
      <c r="Q657" s="1">
        <v>62880.0</v>
      </c>
      <c r="R657" s="10">
        <f t="shared" si="1"/>
        <v>0.08638110166</v>
      </c>
      <c r="S657" s="11">
        <f t="shared" si="2"/>
        <v>24.61861397</v>
      </c>
      <c r="T657" s="1">
        <v>12.426</v>
      </c>
      <c r="U657" s="1">
        <v>1.8</v>
      </c>
      <c r="V657" s="1">
        <v>67.134</v>
      </c>
      <c r="W657" s="1">
        <v>727937.0</v>
      </c>
      <c r="X657" s="1">
        <v>8454.73</v>
      </c>
      <c r="Y657" s="1">
        <v>285.0</v>
      </c>
      <c r="Z657" s="1">
        <v>21500.8</v>
      </c>
      <c r="AA657" s="1">
        <v>285.0</v>
      </c>
      <c r="AB657" s="1">
        <v>264.16210877871</v>
      </c>
      <c r="AC657" s="1">
        <v>21500.8</v>
      </c>
      <c r="AD657" s="1">
        <v>19928.7602401027</v>
      </c>
      <c r="AE657" s="1" t="s">
        <v>50</v>
      </c>
      <c r="AF657" s="11">
        <f t="shared" si="3"/>
        <v>0.0003915173978</v>
      </c>
      <c r="AG657" s="11">
        <f t="shared" si="4"/>
        <v>0.0000286259542</v>
      </c>
      <c r="AH657" s="10">
        <f t="shared" si="5"/>
        <v>20.83789122</v>
      </c>
      <c r="AI657" s="12">
        <f t="shared" si="6"/>
        <v>0.9268845922</v>
      </c>
      <c r="AJ657" s="11">
        <f t="shared" si="7"/>
        <v>0.00002318694874</v>
      </c>
      <c r="AK657" s="11">
        <f t="shared" si="8"/>
        <v>0.00002133622111</v>
      </c>
      <c r="AL657" s="11">
        <f t="shared" si="9"/>
        <v>-11.51677201</v>
      </c>
      <c r="AM657" s="13">
        <f t="shared" si="10"/>
        <v>0</v>
      </c>
      <c r="AN657" s="14">
        <f t="shared" si="11"/>
        <v>24.61861397</v>
      </c>
      <c r="AO657" s="14">
        <f t="shared" si="12"/>
        <v>17920800</v>
      </c>
      <c r="AP657" s="15">
        <f t="shared" si="13"/>
        <v>16610513.4</v>
      </c>
      <c r="AQ657" s="16">
        <f t="shared" si="14"/>
        <v>674713.5894</v>
      </c>
      <c r="AR657" s="11">
        <f t="shared" si="15"/>
        <v>1</v>
      </c>
    </row>
    <row r="658">
      <c r="A658" s="1" t="s">
        <v>116</v>
      </c>
      <c r="B658" s="1" t="s">
        <v>915</v>
      </c>
      <c r="C658" s="1">
        <v>1.24170767729247E14</v>
      </c>
      <c r="D658" s="1" t="s">
        <v>46</v>
      </c>
      <c r="E658" s="1" t="s">
        <v>118</v>
      </c>
      <c r="F658" s="1" t="s">
        <v>743</v>
      </c>
      <c r="G658" s="1">
        <v>43560.0</v>
      </c>
      <c r="H658" s="1">
        <v>43804.0</v>
      </c>
      <c r="I658" s="1">
        <v>3.0</v>
      </c>
      <c r="J658" s="1" t="s">
        <v>49</v>
      </c>
      <c r="K658" s="1">
        <v>201947.0</v>
      </c>
      <c r="L658" s="2">
        <v>43787.0</v>
      </c>
      <c r="M658" s="2">
        <v>43793.0</v>
      </c>
      <c r="N658" s="2">
        <v>43787.0</v>
      </c>
      <c r="O658" s="2">
        <v>43793.0</v>
      </c>
      <c r="P658" s="1">
        <v>1.0</v>
      </c>
      <c r="Q658" s="1">
        <v>4891.0</v>
      </c>
      <c r="R658" s="10">
        <f t="shared" si="1"/>
        <v>0.01980354366</v>
      </c>
      <c r="S658" s="11">
        <f t="shared" si="2"/>
        <v>6.871829651</v>
      </c>
      <c r="T658" s="1">
        <v>6.38</v>
      </c>
      <c r="U658" s="1">
        <v>2.0</v>
      </c>
      <c r="V658" s="1">
        <v>164.95</v>
      </c>
      <c r="W658" s="1">
        <v>246976.0</v>
      </c>
      <c r="X658" s="1">
        <v>2664.76999999999</v>
      </c>
      <c r="Y658" s="1">
        <v>347.0</v>
      </c>
      <c r="Z658" s="1">
        <v>20880.66</v>
      </c>
      <c r="AA658" s="1">
        <v>347.0</v>
      </c>
      <c r="AB658" s="1">
        <v>246.007973829504</v>
      </c>
      <c r="AC658" s="1">
        <v>20880.66</v>
      </c>
      <c r="AD658" s="1">
        <v>14803.4837430051</v>
      </c>
      <c r="AE658" s="1" t="s">
        <v>50</v>
      </c>
      <c r="AF658" s="11">
        <f t="shared" si="3"/>
        <v>0.001404994817</v>
      </c>
      <c r="AG658" s="11">
        <f t="shared" si="4"/>
        <v>0.0004089143324</v>
      </c>
      <c r="AH658" s="10">
        <f t="shared" si="5"/>
        <v>100.9920262</v>
      </c>
      <c r="AI658" s="12">
        <f t="shared" si="6"/>
        <v>0.7089566969</v>
      </c>
      <c r="AJ658" s="11">
        <f t="shared" si="7"/>
        <v>0.0000753710698</v>
      </c>
      <c r="AK658" s="11">
        <f t="shared" si="8"/>
        <v>0.0002890869734</v>
      </c>
      <c r="AL658" s="11">
        <f t="shared" si="9"/>
        <v>-3.334151021</v>
      </c>
      <c r="AM658" s="13">
        <f t="shared" si="10"/>
        <v>0.0004278009475</v>
      </c>
      <c r="AN658" s="14">
        <f t="shared" si="11"/>
        <v>6.871829651</v>
      </c>
      <c r="AO658" s="14">
        <f t="shared" si="12"/>
        <v>1697177</v>
      </c>
      <c r="AP658" s="15">
        <f t="shared" si="13"/>
        <v>1203225</v>
      </c>
      <c r="AQ658" s="16">
        <f t="shared" si="14"/>
        <v>175095.2892</v>
      </c>
      <c r="AR658" s="11">
        <f t="shared" si="15"/>
        <v>1</v>
      </c>
    </row>
    <row r="659">
      <c r="A659" s="1" t="s">
        <v>53</v>
      </c>
      <c r="B659" s="1" t="s">
        <v>916</v>
      </c>
      <c r="C659" s="1">
        <v>1.24170767729247E14</v>
      </c>
      <c r="D659" s="1" t="s">
        <v>46</v>
      </c>
      <c r="E659" s="1" t="s">
        <v>55</v>
      </c>
      <c r="F659" s="1" t="s">
        <v>917</v>
      </c>
      <c r="G659" s="1">
        <v>43560.0</v>
      </c>
      <c r="H659" s="1">
        <v>43804.0</v>
      </c>
      <c r="I659" s="1">
        <v>3.0</v>
      </c>
      <c r="J659" s="1" t="s">
        <v>49</v>
      </c>
      <c r="K659" s="1">
        <v>201947.0</v>
      </c>
      <c r="L659" s="2">
        <v>43787.0</v>
      </c>
      <c r="M659" s="2">
        <v>43793.0</v>
      </c>
      <c r="N659" s="2">
        <v>43787.0</v>
      </c>
      <c r="O659" s="2">
        <v>43793.0</v>
      </c>
      <c r="P659" s="1">
        <v>1.0</v>
      </c>
      <c r="Q659" s="1">
        <v>3152.0</v>
      </c>
      <c r="R659" s="10">
        <f t="shared" si="1"/>
        <v>0.07150635209</v>
      </c>
      <c r="S659" s="11">
        <f t="shared" si="2"/>
        <v>7.86569873</v>
      </c>
      <c r="T659" s="1">
        <v>6.14</v>
      </c>
      <c r="U659" s="1">
        <v>3.0</v>
      </c>
      <c r="V659" s="1">
        <v>223.0</v>
      </c>
      <c r="W659" s="1">
        <v>44080.0</v>
      </c>
      <c r="X659" s="1">
        <v>441.2</v>
      </c>
      <c r="Y659" s="1">
        <v>110.0</v>
      </c>
      <c r="Z659" s="1">
        <v>5946.61</v>
      </c>
      <c r="AA659" s="1">
        <v>110.0</v>
      </c>
      <c r="AB659" s="1">
        <v>68.04568527911</v>
      </c>
      <c r="AC659" s="1">
        <v>5946.61</v>
      </c>
      <c r="AD659" s="1">
        <v>3678.55593216007</v>
      </c>
      <c r="AE659" s="1" t="s">
        <v>50</v>
      </c>
      <c r="AF659" s="11">
        <f t="shared" si="3"/>
        <v>0.002495462795</v>
      </c>
      <c r="AG659" s="11">
        <f t="shared" si="4"/>
        <v>0.0009517766497</v>
      </c>
      <c r="AH659" s="10">
        <f t="shared" si="5"/>
        <v>41.95431472</v>
      </c>
      <c r="AI659" s="12">
        <f t="shared" si="6"/>
        <v>0.6185971389</v>
      </c>
      <c r="AJ659" s="11">
        <f t="shared" si="7"/>
        <v>0.0002376359798</v>
      </c>
      <c r="AK659" s="11">
        <f t="shared" si="8"/>
        <v>0.000549246938</v>
      </c>
      <c r="AL659" s="11">
        <f t="shared" si="9"/>
        <v>-2.579471523</v>
      </c>
      <c r="AM659" s="13">
        <f t="shared" si="10"/>
        <v>0.004947580836</v>
      </c>
      <c r="AN659" s="14">
        <f t="shared" si="11"/>
        <v>7.86569873</v>
      </c>
      <c r="AO659" s="14">
        <f t="shared" si="12"/>
        <v>346720</v>
      </c>
      <c r="AP659" s="15">
        <f t="shared" si="13"/>
        <v>214480</v>
      </c>
      <c r="AQ659" s="16">
        <f t="shared" si="14"/>
        <v>27267.76188</v>
      </c>
      <c r="AR659" s="11">
        <f t="shared" si="15"/>
        <v>1</v>
      </c>
    </row>
    <row r="660">
      <c r="A660" s="1" t="s">
        <v>44</v>
      </c>
      <c r="B660" s="1" t="s">
        <v>918</v>
      </c>
      <c r="C660" s="1">
        <v>1.24170767729247E14</v>
      </c>
      <c r="D660" s="1" t="s">
        <v>46</v>
      </c>
      <c r="E660" s="1" t="s">
        <v>47</v>
      </c>
      <c r="F660" s="1" t="s">
        <v>810</v>
      </c>
      <c r="G660" s="1">
        <v>43560.0</v>
      </c>
      <c r="H660" s="1">
        <v>43804.0</v>
      </c>
      <c r="I660" s="1">
        <v>3.0</v>
      </c>
      <c r="J660" s="1" t="s">
        <v>49</v>
      </c>
      <c r="K660" s="1">
        <v>201947.0</v>
      </c>
      <c r="L660" s="2">
        <v>43787.0</v>
      </c>
      <c r="M660" s="2">
        <v>43793.0</v>
      </c>
      <c r="N660" s="2">
        <v>43787.0</v>
      </c>
      <c r="O660" s="2">
        <v>43793.0</v>
      </c>
      <c r="P660" s="1">
        <v>1.0</v>
      </c>
      <c r="Q660" s="1">
        <v>104736.0</v>
      </c>
      <c r="R660" s="10">
        <f t="shared" si="1"/>
        <v>0.1274529608</v>
      </c>
      <c r="S660" s="11">
        <f t="shared" si="2"/>
        <v>61.814686</v>
      </c>
      <c r="T660" s="1">
        <v>106.5</v>
      </c>
      <c r="U660" s="1">
        <v>5.0</v>
      </c>
      <c r="V660" s="1">
        <v>137.8</v>
      </c>
      <c r="W660" s="1">
        <v>821762.0</v>
      </c>
      <c r="X660" s="1">
        <v>9561.37</v>
      </c>
      <c r="Y660" s="1">
        <v>485.0</v>
      </c>
      <c r="Z660" s="1">
        <v>31990.11</v>
      </c>
      <c r="AA660" s="1">
        <v>485.0</v>
      </c>
      <c r="AB660" s="1">
        <v>445.76984036038</v>
      </c>
      <c r="AC660" s="1">
        <v>31990.11</v>
      </c>
      <c r="AD660" s="1">
        <v>29402.5283047649</v>
      </c>
      <c r="AE660" s="1" t="s">
        <v>50</v>
      </c>
      <c r="AF660" s="11">
        <f t="shared" si="3"/>
        <v>0.0005901952147</v>
      </c>
      <c r="AG660" s="11">
        <f t="shared" si="4"/>
        <v>0.0000477390773</v>
      </c>
      <c r="AH660" s="10">
        <f t="shared" si="5"/>
        <v>39.23015964</v>
      </c>
      <c r="AI660" s="12">
        <f t="shared" si="6"/>
        <v>0.9191130729</v>
      </c>
      <c r="AJ660" s="11">
        <f t="shared" si="7"/>
        <v>0.00002679147458</v>
      </c>
      <c r="AK660" s="11">
        <f t="shared" si="8"/>
        <v>0.00002134905479</v>
      </c>
      <c r="AL660" s="11">
        <f t="shared" si="9"/>
        <v>-15.83474254</v>
      </c>
      <c r="AM660" s="13">
        <f t="shared" si="10"/>
        <v>0</v>
      </c>
      <c r="AN660" s="14">
        <f t="shared" si="11"/>
        <v>61.814686</v>
      </c>
      <c r="AO660" s="14">
        <f t="shared" si="12"/>
        <v>50796960</v>
      </c>
      <c r="AP660" s="15">
        <f t="shared" si="13"/>
        <v>46688150</v>
      </c>
      <c r="AQ660" s="16">
        <f t="shared" si="14"/>
        <v>755292.197</v>
      </c>
      <c r="AR660" s="11">
        <f t="shared" si="15"/>
        <v>1</v>
      </c>
    </row>
    <row r="661">
      <c r="A661" s="1" t="s">
        <v>44</v>
      </c>
      <c r="B661" s="1" t="s">
        <v>919</v>
      </c>
      <c r="C661" s="1">
        <v>1.24170767729247E14</v>
      </c>
      <c r="D661" s="1" t="s">
        <v>46</v>
      </c>
      <c r="E661" s="1" t="s">
        <v>47</v>
      </c>
      <c r="F661" s="1" t="s">
        <v>572</v>
      </c>
      <c r="G661" s="1">
        <v>43560.0</v>
      </c>
      <c r="H661" s="1">
        <v>43804.0</v>
      </c>
      <c r="I661" s="1">
        <v>3.0</v>
      </c>
      <c r="J661" s="1" t="s">
        <v>49</v>
      </c>
      <c r="K661" s="1">
        <v>201947.0</v>
      </c>
      <c r="L661" s="2">
        <v>43787.0</v>
      </c>
      <c r="M661" s="2">
        <v>43793.0</v>
      </c>
      <c r="N661" s="2">
        <v>43787.0</v>
      </c>
      <c r="O661" s="2">
        <v>43793.0</v>
      </c>
      <c r="P661" s="1">
        <v>1.0</v>
      </c>
      <c r="Q661" s="1">
        <v>307.0</v>
      </c>
      <c r="R661" s="10">
        <f t="shared" si="1"/>
        <v>0.08613916947</v>
      </c>
      <c r="S661" s="11">
        <f t="shared" si="2"/>
        <v>4.565375982</v>
      </c>
      <c r="T661" s="1">
        <v>1.345</v>
      </c>
      <c r="U661" s="1">
        <v>1.0</v>
      </c>
      <c r="V661" s="1">
        <v>20.42</v>
      </c>
      <c r="W661" s="1">
        <v>3564.0</v>
      </c>
      <c r="X661" s="1">
        <v>683.829999999999</v>
      </c>
      <c r="Y661" s="1">
        <v>53.0</v>
      </c>
      <c r="Z661" s="1">
        <v>2999.61999999999</v>
      </c>
      <c r="AA661" s="1">
        <v>53.0</v>
      </c>
      <c r="AB661" s="1">
        <v>41.390879478798</v>
      </c>
      <c r="AC661" s="1">
        <v>2999.61999999999</v>
      </c>
      <c r="AD661" s="1">
        <v>2342.58320570173</v>
      </c>
      <c r="AE661" s="1" t="s">
        <v>50</v>
      </c>
      <c r="AF661" s="11">
        <f t="shared" si="3"/>
        <v>0.01487093154</v>
      </c>
      <c r="AG661" s="11">
        <f t="shared" si="4"/>
        <v>0.00325732899</v>
      </c>
      <c r="AH661" s="10">
        <f t="shared" si="5"/>
        <v>11.60912052</v>
      </c>
      <c r="AI661" s="12">
        <f t="shared" si="6"/>
        <v>0.7809599902</v>
      </c>
      <c r="AJ661" s="11">
        <f t="shared" si="7"/>
        <v>0.002027434379</v>
      </c>
      <c r="AK661" s="11">
        <f t="shared" si="8"/>
        <v>0.003252019567</v>
      </c>
      <c r="AL661" s="11">
        <f t="shared" si="9"/>
        <v>-3.030493813</v>
      </c>
      <c r="AM661" s="13">
        <f t="shared" si="10"/>
        <v>0.001220770944</v>
      </c>
      <c r="AN661" s="14">
        <f t="shared" si="11"/>
        <v>4.565375982</v>
      </c>
      <c r="AO661" s="14">
        <f t="shared" si="12"/>
        <v>16271</v>
      </c>
      <c r="AP661" s="15">
        <f t="shared" si="13"/>
        <v>12707</v>
      </c>
      <c r="AQ661" s="16">
        <f t="shared" si="14"/>
        <v>2783.341405</v>
      </c>
      <c r="AR661" s="11">
        <f t="shared" si="15"/>
        <v>1</v>
      </c>
    </row>
    <row r="662">
      <c r="A662" s="1" t="s">
        <v>44</v>
      </c>
      <c r="B662" s="1" t="s">
        <v>920</v>
      </c>
      <c r="C662" s="1">
        <v>1.24170767729247E14</v>
      </c>
      <c r="D662" s="1" t="s">
        <v>46</v>
      </c>
      <c r="E662" s="1" t="s">
        <v>47</v>
      </c>
      <c r="F662" s="1" t="s">
        <v>756</v>
      </c>
      <c r="G662" s="1">
        <v>43560.0</v>
      </c>
      <c r="H662" s="1">
        <v>43804.0</v>
      </c>
      <c r="I662" s="1">
        <v>3.0</v>
      </c>
      <c r="J662" s="1" t="s">
        <v>49</v>
      </c>
      <c r="K662" s="1">
        <v>201947.0</v>
      </c>
      <c r="L662" s="2">
        <v>43787.0</v>
      </c>
      <c r="M662" s="2">
        <v>43793.0</v>
      </c>
      <c r="N662" s="2">
        <v>43787.0</v>
      </c>
      <c r="O662" s="2">
        <v>43793.0</v>
      </c>
      <c r="P662" s="1">
        <v>1.0</v>
      </c>
      <c r="Q662" s="1">
        <v>307.0</v>
      </c>
      <c r="R662" s="10">
        <f t="shared" si="1"/>
        <v>0.1007879186</v>
      </c>
      <c r="S662" s="11">
        <f t="shared" si="2"/>
        <v>0.1007879186</v>
      </c>
      <c r="T662" s="1">
        <v>0.445</v>
      </c>
      <c r="U662" s="1">
        <v>0.0</v>
      </c>
      <c r="V662" s="1">
        <v>0.0</v>
      </c>
      <c r="W662" s="1">
        <v>3046.0</v>
      </c>
      <c r="X662" s="1">
        <v>223.8</v>
      </c>
      <c r="Y662" s="1">
        <v>1.0</v>
      </c>
      <c r="Z662" s="1">
        <v>49.99</v>
      </c>
      <c r="AA662" s="1">
        <v>1.0</v>
      </c>
      <c r="AB662" s="1">
        <v>1.0</v>
      </c>
      <c r="AC662" s="1">
        <v>49.99</v>
      </c>
      <c r="AD662" s="1">
        <v>49.99</v>
      </c>
      <c r="AE662" s="1" t="s">
        <v>50</v>
      </c>
      <c r="AF662" s="11">
        <f t="shared" si="3"/>
        <v>0.0003282994091</v>
      </c>
      <c r="AG662" s="11">
        <f t="shared" si="4"/>
        <v>0</v>
      </c>
      <c r="AH662" s="10">
        <f t="shared" si="5"/>
        <v>0</v>
      </c>
      <c r="AI662" s="12">
        <f t="shared" si="6"/>
        <v>1</v>
      </c>
      <c r="AJ662" s="11">
        <f t="shared" si="7"/>
        <v>0.0003282455144</v>
      </c>
      <c r="AK662" s="11">
        <f t="shared" si="8"/>
        <v>0</v>
      </c>
      <c r="AL662" s="11">
        <f t="shared" si="9"/>
        <v>-1.00016419</v>
      </c>
      <c r="AM662" s="13">
        <f t="shared" si="10"/>
        <v>0.5</v>
      </c>
      <c r="AN662" s="14">
        <f t="shared" si="11"/>
        <v>0.05039395929</v>
      </c>
      <c r="AO662" s="14">
        <f t="shared" si="12"/>
        <v>153.5</v>
      </c>
      <c r="AP662" s="15">
        <f t="shared" si="13"/>
        <v>153.5</v>
      </c>
      <c r="AQ662" s="16">
        <f t="shared" si="14"/>
        <v>3046</v>
      </c>
      <c r="AR662" s="11" t="str">
        <f t="shared" si="15"/>
        <v/>
      </c>
    </row>
    <row r="663">
      <c r="A663" s="1" t="s">
        <v>44</v>
      </c>
      <c r="B663" s="1" t="s">
        <v>921</v>
      </c>
      <c r="C663" s="1">
        <v>1.24170767729247E14</v>
      </c>
      <c r="D663" s="1" t="s">
        <v>46</v>
      </c>
      <c r="E663" s="1" t="s">
        <v>47</v>
      </c>
      <c r="F663" s="1" t="s">
        <v>831</v>
      </c>
      <c r="G663" s="1">
        <v>43560.0</v>
      </c>
      <c r="H663" s="1">
        <v>43804.0</v>
      </c>
      <c r="I663" s="1">
        <v>3.0</v>
      </c>
      <c r="J663" s="1" t="s">
        <v>49</v>
      </c>
      <c r="K663" s="1">
        <v>201947.0</v>
      </c>
      <c r="L663" s="2">
        <v>43787.0</v>
      </c>
      <c r="M663" s="2">
        <v>43793.0</v>
      </c>
      <c r="N663" s="2">
        <v>43787.0</v>
      </c>
      <c r="O663" s="2">
        <v>43793.0</v>
      </c>
      <c r="P663" s="1">
        <v>1.0</v>
      </c>
      <c r="Q663" s="1">
        <v>189.0</v>
      </c>
      <c r="R663" s="10">
        <f t="shared" si="1"/>
        <v>0.05511811024</v>
      </c>
      <c r="S663" s="11">
        <f t="shared" si="2"/>
        <v>2.149606299</v>
      </c>
      <c r="T663" s="1">
        <v>0.69</v>
      </c>
      <c r="U663" s="1">
        <v>1.0</v>
      </c>
      <c r="V663" s="1">
        <v>37.6</v>
      </c>
      <c r="W663" s="1">
        <v>3429.0</v>
      </c>
      <c r="X663" s="1">
        <v>226.47</v>
      </c>
      <c r="Y663" s="1">
        <v>39.0</v>
      </c>
      <c r="Z663" s="1">
        <v>2669.64999999999</v>
      </c>
      <c r="AA663" s="1">
        <v>39.0</v>
      </c>
      <c r="AB663" s="1">
        <v>20.857142857122</v>
      </c>
      <c r="AC663" s="1">
        <v>2669.64999999999</v>
      </c>
      <c r="AD663" s="1">
        <v>1427.72490842348</v>
      </c>
      <c r="AE663" s="1" t="s">
        <v>50</v>
      </c>
      <c r="AF663" s="11">
        <f t="shared" si="3"/>
        <v>0.0113735783</v>
      </c>
      <c r="AG663" s="11">
        <f t="shared" si="4"/>
        <v>0.005291005291</v>
      </c>
      <c r="AH663" s="10">
        <f t="shared" si="5"/>
        <v>18.14285714</v>
      </c>
      <c r="AI663" s="12">
        <f t="shared" si="6"/>
        <v>0.5347985348</v>
      </c>
      <c r="AJ663" s="11">
        <f t="shared" si="7"/>
        <v>0.001810843527</v>
      </c>
      <c r="AK663" s="11">
        <f t="shared" si="8"/>
        <v>0.005276989358</v>
      </c>
      <c r="AL663" s="11">
        <f t="shared" si="9"/>
        <v>-1.090252954</v>
      </c>
      <c r="AM663" s="13">
        <f t="shared" si="10"/>
        <v>0.1378008665</v>
      </c>
      <c r="AN663" s="14">
        <f t="shared" si="11"/>
        <v>1.848661417</v>
      </c>
      <c r="AO663" s="14">
        <f t="shared" si="12"/>
        <v>6339.06</v>
      </c>
      <c r="AP663" s="15">
        <f t="shared" si="13"/>
        <v>3390.12</v>
      </c>
      <c r="AQ663" s="16">
        <f t="shared" si="14"/>
        <v>1833.824176</v>
      </c>
      <c r="AR663" s="11">
        <f t="shared" si="15"/>
        <v>0.86</v>
      </c>
    </row>
    <row r="664">
      <c r="A664" s="1" t="s">
        <v>44</v>
      </c>
      <c r="B664" s="1" t="s">
        <v>922</v>
      </c>
      <c r="C664" s="1">
        <v>1.24170767729247E14</v>
      </c>
      <c r="D664" s="1" t="s">
        <v>46</v>
      </c>
      <c r="E664" s="1" t="s">
        <v>47</v>
      </c>
      <c r="F664" s="1" t="s">
        <v>675</v>
      </c>
      <c r="G664" s="1">
        <v>43560.0</v>
      </c>
      <c r="H664" s="1">
        <v>43804.0</v>
      </c>
      <c r="I664" s="1">
        <v>3.0</v>
      </c>
      <c r="J664" s="1" t="s">
        <v>49</v>
      </c>
      <c r="K664" s="1">
        <v>201947.0</v>
      </c>
      <c r="L664" s="2">
        <v>43787.0</v>
      </c>
      <c r="M664" s="2">
        <v>43793.0</v>
      </c>
      <c r="N664" s="2">
        <v>43787.0</v>
      </c>
      <c r="O664" s="2">
        <v>43793.0</v>
      </c>
      <c r="P664" s="1">
        <v>1.0</v>
      </c>
      <c r="Q664" s="1">
        <v>4009.0</v>
      </c>
      <c r="R664" s="10">
        <f t="shared" si="1"/>
        <v>0.03818422531</v>
      </c>
      <c r="S664" s="11">
        <f t="shared" si="2"/>
        <v>3.322027602</v>
      </c>
      <c r="T664" s="1">
        <v>5.10999999999999</v>
      </c>
      <c r="U664" s="1">
        <v>2.0</v>
      </c>
      <c r="V664" s="1">
        <v>105.6</v>
      </c>
      <c r="W664" s="1">
        <v>104991.0</v>
      </c>
      <c r="X664" s="1">
        <v>1608.03</v>
      </c>
      <c r="Y664" s="1">
        <v>87.0</v>
      </c>
      <c r="Z664" s="1">
        <v>4473.48</v>
      </c>
      <c r="AA664" s="1">
        <v>87.0</v>
      </c>
      <c r="AB664" s="1">
        <v>34.62234971316</v>
      </c>
      <c r="AC664" s="1">
        <v>4473.48</v>
      </c>
      <c r="AD664" s="1">
        <v>1780.25734476812</v>
      </c>
      <c r="AE664" s="1" t="s">
        <v>50</v>
      </c>
      <c r="AF664" s="11">
        <f t="shared" si="3"/>
        <v>0.0008286424551</v>
      </c>
      <c r="AG664" s="11">
        <f t="shared" si="4"/>
        <v>0.0004988775256</v>
      </c>
      <c r="AH664" s="10">
        <f t="shared" si="5"/>
        <v>52.37765029</v>
      </c>
      <c r="AI664" s="12">
        <f t="shared" si="6"/>
        <v>0.3979580427</v>
      </c>
      <c r="AJ664" s="11">
        <f t="shared" si="7"/>
        <v>0.00008880298046</v>
      </c>
      <c r="AK664" s="11">
        <f t="shared" si="8"/>
        <v>0.0003526716784</v>
      </c>
      <c r="AL664" s="11">
        <f t="shared" si="9"/>
        <v>-0.906744268</v>
      </c>
      <c r="AM664" s="13">
        <f t="shared" si="10"/>
        <v>0.182271024</v>
      </c>
      <c r="AN664" s="14">
        <f t="shared" si="11"/>
        <v>2.724062634</v>
      </c>
      <c r="AO664" s="14">
        <f t="shared" si="12"/>
        <v>286002.06</v>
      </c>
      <c r="AP664" s="15">
        <f t="shared" si="13"/>
        <v>113816.82</v>
      </c>
      <c r="AQ664" s="16">
        <f t="shared" si="14"/>
        <v>41782.01286</v>
      </c>
      <c r="AR664" s="11">
        <f t="shared" si="15"/>
        <v>0.82</v>
      </c>
    </row>
    <row r="665">
      <c r="A665" s="1" t="s">
        <v>44</v>
      </c>
      <c r="B665" s="1" t="s">
        <v>923</v>
      </c>
      <c r="C665" s="1">
        <v>1.24170767729247E14</v>
      </c>
      <c r="D665" s="1" t="s">
        <v>46</v>
      </c>
      <c r="E665" s="1" t="s">
        <v>47</v>
      </c>
      <c r="F665" s="1" t="s">
        <v>924</v>
      </c>
      <c r="G665" s="1">
        <v>43560.0</v>
      </c>
      <c r="H665" s="1">
        <v>43804.0</v>
      </c>
      <c r="I665" s="1">
        <v>3.0</v>
      </c>
      <c r="J665" s="1" t="s">
        <v>49</v>
      </c>
      <c r="K665" s="1">
        <v>201947.0</v>
      </c>
      <c r="L665" s="2">
        <v>43787.0</v>
      </c>
      <c r="M665" s="2">
        <v>43793.0</v>
      </c>
      <c r="N665" s="2">
        <v>43787.0</v>
      </c>
      <c r="O665" s="2">
        <v>43793.0</v>
      </c>
      <c r="P665" s="1">
        <v>1.0</v>
      </c>
      <c r="Q665" s="1">
        <v>3208.0</v>
      </c>
      <c r="R665" s="10">
        <f t="shared" si="1"/>
        <v>0.03788827212</v>
      </c>
      <c r="S665" s="11">
        <f t="shared" si="2"/>
        <v>1.856525334</v>
      </c>
      <c r="T665" s="1">
        <v>3.53</v>
      </c>
      <c r="U665" s="1">
        <v>0.0</v>
      </c>
      <c r="V665" s="1">
        <v>0.0</v>
      </c>
      <c r="W665" s="1">
        <v>84670.0</v>
      </c>
      <c r="X665" s="1">
        <v>565.83</v>
      </c>
      <c r="Y665" s="1">
        <v>49.0</v>
      </c>
      <c r="Z665" s="1">
        <v>2721.28</v>
      </c>
      <c r="AA665" s="1">
        <v>49.0</v>
      </c>
      <c r="AB665" s="1">
        <v>49.0</v>
      </c>
      <c r="AC665" s="1">
        <v>2721.28</v>
      </c>
      <c r="AD665" s="1">
        <v>2721.28</v>
      </c>
      <c r="AE665" s="1" t="s">
        <v>50</v>
      </c>
      <c r="AF665" s="11">
        <f t="shared" si="3"/>
        <v>0.0005787173733</v>
      </c>
      <c r="AG665" s="11">
        <f t="shared" si="4"/>
        <v>0</v>
      </c>
      <c r="AH665" s="10">
        <f t="shared" si="5"/>
        <v>0</v>
      </c>
      <c r="AI665" s="12">
        <f t="shared" si="6"/>
        <v>1</v>
      </c>
      <c r="AJ665" s="11">
        <f t="shared" si="7"/>
        <v>0.0000826499846</v>
      </c>
      <c r="AK665" s="11">
        <f t="shared" si="8"/>
        <v>0</v>
      </c>
      <c r="AL665" s="11">
        <f t="shared" si="9"/>
        <v>-7.00202639</v>
      </c>
      <c r="AM665" s="13">
        <f t="shared" si="10"/>
        <v>0.5</v>
      </c>
      <c r="AN665" s="14">
        <f t="shared" si="11"/>
        <v>0.9282626668</v>
      </c>
      <c r="AO665" s="14">
        <f t="shared" si="12"/>
        <v>78596</v>
      </c>
      <c r="AP665" s="15">
        <f t="shared" si="13"/>
        <v>78596</v>
      </c>
      <c r="AQ665" s="16">
        <f t="shared" si="14"/>
        <v>84670</v>
      </c>
      <c r="AR665" s="11" t="str">
        <f t="shared" si="15"/>
        <v/>
      </c>
    </row>
    <row r="666">
      <c r="A666" s="1" t="s">
        <v>116</v>
      </c>
      <c r="B666" s="1" t="s">
        <v>925</v>
      </c>
      <c r="C666" s="1">
        <v>1.24170767729247E14</v>
      </c>
      <c r="D666" s="1" t="s">
        <v>46</v>
      </c>
      <c r="E666" s="1" t="s">
        <v>118</v>
      </c>
      <c r="F666" s="1" t="s">
        <v>690</v>
      </c>
      <c r="G666" s="1">
        <v>43560.0</v>
      </c>
      <c r="H666" s="1">
        <v>43804.0</v>
      </c>
      <c r="I666" s="1">
        <v>3.0</v>
      </c>
      <c r="J666" s="1" t="s">
        <v>49</v>
      </c>
      <c r="K666" s="1">
        <v>201947.0</v>
      </c>
      <c r="L666" s="2">
        <v>43787.0</v>
      </c>
      <c r="M666" s="2">
        <v>43793.0</v>
      </c>
      <c r="N666" s="2">
        <v>43787.0</v>
      </c>
      <c r="O666" s="2">
        <v>43793.0</v>
      </c>
      <c r="P666" s="1">
        <v>1.0</v>
      </c>
      <c r="Q666" s="1">
        <v>224.0</v>
      </c>
      <c r="R666" s="10">
        <f t="shared" si="1"/>
        <v>0.04301075269</v>
      </c>
      <c r="S666" s="11">
        <f t="shared" si="2"/>
        <v>0.3870967742</v>
      </c>
      <c r="T666" s="1">
        <v>0.58</v>
      </c>
      <c r="U666" s="1">
        <v>0.0</v>
      </c>
      <c r="V666" s="1">
        <v>0.0</v>
      </c>
      <c r="W666" s="1">
        <v>5208.0</v>
      </c>
      <c r="X666" s="1">
        <v>69.16</v>
      </c>
      <c r="Y666" s="1">
        <v>9.0</v>
      </c>
      <c r="Z666" s="1">
        <v>440.52</v>
      </c>
      <c r="AA666" s="1">
        <v>9.0</v>
      </c>
      <c r="AB666" s="1">
        <v>9.0</v>
      </c>
      <c r="AC666" s="1">
        <v>440.52</v>
      </c>
      <c r="AD666" s="1">
        <v>440.52</v>
      </c>
      <c r="AE666" s="1" t="s">
        <v>50</v>
      </c>
      <c r="AF666" s="11">
        <f t="shared" si="3"/>
        <v>0.001728110599</v>
      </c>
      <c r="AG666" s="11">
        <f t="shared" si="4"/>
        <v>0</v>
      </c>
      <c r="AH666" s="10">
        <f t="shared" si="5"/>
        <v>0</v>
      </c>
      <c r="AI666" s="12">
        <f t="shared" si="6"/>
        <v>1</v>
      </c>
      <c r="AJ666" s="11">
        <f t="shared" si="7"/>
        <v>0.0005755389234</v>
      </c>
      <c r="AK666" s="11">
        <f t="shared" si="8"/>
        <v>0</v>
      </c>
      <c r="AL666" s="11">
        <f t="shared" si="9"/>
        <v>-3.00259553</v>
      </c>
      <c r="AM666" s="13">
        <f t="shared" si="10"/>
        <v>0.5</v>
      </c>
      <c r="AN666" s="14">
        <f t="shared" si="11"/>
        <v>0.1935483871</v>
      </c>
      <c r="AO666" s="14">
        <f t="shared" si="12"/>
        <v>1008</v>
      </c>
      <c r="AP666" s="15">
        <f t="shared" si="13"/>
        <v>1008</v>
      </c>
      <c r="AQ666" s="16">
        <f t="shared" si="14"/>
        <v>5208</v>
      </c>
      <c r="AR666" s="11" t="str">
        <f t="shared" si="15"/>
        <v/>
      </c>
    </row>
    <row r="667">
      <c r="A667" s="1" t="s">
        <v>44</v>
      </c>
      <c r="B667" s="1" t="s">
        <v>926</v>
      </c>
      <c r="C667" s="1">
        <v>1.24170767729247E14</v>
      </c>
      <c r="D667" s="1" t="s">
        <v>46</v>
      </c>
      <c r="E667" s="1" t="s">
        <v>47</v>
      </c>
      <c r="F667" s="1" t="s">
        <v>927</v>
      </c>
      <c r="G667" s="1">
        <v>43560.0</v>
      </c>
      <c r="H667" s="1">
        <v>43804.0</v>
      </c>
      <c r="I667" s="1">
        <v>3.0</v>
      </c>
      <c r="J667" s="1" t="s">
        <v>49</v>
      </c>
      <c r="K667" s="1">
        <v>201947.0</v>
      </c>
      <c r="L667" s="2">
        <v>43787.0</v>
      </c>
      <c r="M667" s="2">
        <v>43793.0</v>
      </c>
      <c r="N667" s="2">
        <v>43787.0</v>
      </c>
      <c r="O667" s="2">
        <v>43793.0</v>
      </c>
      <c r="P667" s="1">
        <v>1.0</v>
      </c>
      <c r="Q667" s="1">
        <v>88002.0</v>
      </c>
      <c r="R667" s="10">
        <f t="shared" si="1"/>
        <v>92.5362776</v>
      </c>
      <c r="S667" s="11">
        <f t="shared" si="2"/>
        <v>1</v>
      </c>
      <c r="T667" s="1">
        <v>20.9415</v>
      </c>
      <c r="U667" s="1">
        <v>2.4</v>
      </c>
      <c r="V667" s="1">
        <v>158.0625</v>
      </c>
      <c r="W667" s="1">
        <v>951.0</v>
      </c>
      <c r="X667" s="1">
        <v>8.12</v>
      </c>
      <c r="Y667" s="1">
        <v>0.0</v>
      </c>
      <c r="Z667" s="1">
        <v>0.0</v>
      </c>
      <c r="AA667" s="1">
        <v>0.0</v>
      </c>
      <c r="AB667" s="1">
        <v>0.0</v>
      </c>
      <c r="AC667" s="1">
        <v>0.0</v>
      </c>
      <c r="AD667" s="1">
        <v>0.0</v>
      </c>
      <c r="AE667" s="1" t="s">
        <v>50</v>
      </c>
      <c r="AF667" s="11">
        <f t="shared" si="3"/>
        <v>0</v>
      </c>
      <c r="AG667" s="11">
        <f t="shared" si="4"/>
        <v>0.00002727210745</v>
      </c>
      <c r="AH667" s="10">
        <f t="shared" si="5"/>
        <v>0.02593577419</v>
      </c>
      <c r="AI667" s="12">
        <f t="shared" si="6"/>
        <v>-1</v>
      </c>
      <c r="AJ667" s="11">
        <f t="shared" si="7"/>
        <v>0</v>
      </c>
      <c r="AK667" s="11">
        <f t="shared" si="8"/>
        <v>0.00001760382961</v>
      </c>
      <c r="AL667" s="11">
        <f t="shared" si="9"/>
        <v>1.549214464</v>
      </c>
      <c r="AM667" s="13">
        <f t="shared" si="10"/>
        <v>0.5</v>
      </c>
      <c r="AN667" s="14">
        <f t="shared" si="11"/>
        <v>0.5</v>
      </c>
      <c r="AO667" s="14">
        <f t="shared" si="12"/>
        <v>475.5</v>
      </c>
      <c r="AP667" s="15">
        <f t="shared" si="13"/>
        <v>-475.5</v>
      </c>
      <c r="AQ667" s="16">
        <f t="shared" si="14"/>
        <v>-951</v>
      </c>
      <c r="AR667" s="11" t="str">
        <f t="shared" si="15"/>
        <v/>
      </c>
    </row>
    <row r="668">
      <c r="A668" s="1" t="s">
        <v>90</v>
      </c>
      <c r="B668" s="1" t="s">
        <v>928</v>
      </c>
      <c r="C668" s="1">
        <v>1.24170767729247E14</v>
      </c>
      <c r="D668" s="1" t="s">
        <v>46</v>
      </c>
      <c r="E668" s="1" t="s">
        <v>92</v>
      </c>
      <c r="F668" s="1" t="s">
        <v>95</v>
      </c>
      <c r="G668" s="1">
        <v>43560.0</v>
      </c>
      <c r="H668" s="1">
        <v>43804.0</v>
      </c>
      <c r="I668" s="1">
        <v>3.0</v>
      </c>
      <c r="J668" s="1" t="s">
        <v>49</v>
      </c>
      <c r="K668" s="1">
        <v>201947.0</v>
      </c>
      <c r="L668" s="2">
        <v>43787.0</v>
      </c>
      <c r="M668" s="2">
        <v>43793.0</v>
      </c>
      <c r="N668" s="2">
        <v>43787.0</v>
      </c>
      <c r="O668" s="2">
        <v>43793.0</v>
      </c>
      <c r="P668" s="1">
        <v>1.0</v>
      </c>
      <c r="Q668" s="1">
        <v>509438.0</v>
      </c>
      <c r="R668" s="10">
        <f t="shared" si="1"/>
        <v>0.1256308819</v>
      </c>
      <c r="S668" s="11">
        <f t="shared" si="2"/>
        <v>548.5044303</v>
      </c>
      <c r="T668" s="1">
        <v>634.87</v>
      </c>
      <c r="U668" s="1">
        <v>67.0</v>
      </c>
      <c r="V668" s="1">
        <v>3875.76</v>
      </c>
      <c r="W668" s="1">
        <v>4055038.0</v>
      </c>
      <c r="X668" s="1">
        <v>72787.0199999999</v>
      </c>
      <c r="Y668" s="1">
        <v>4366.0</v>
      </c>
      <c r="Z668" s="1">
        <v>294775.509999999</v>
      </c>
      <c r="AA668" s="1">
        <v>4366.0</v>
      </c>
      <c r="AB668" s="1">
        <v>3832.69163666524</v>
      </c>
      <c r="AC668" s="1">
        <v>294775.509999999</v>
      </c>
      <c r="AD668" s="1">
        <v>258768.582654771</v>
      </c>
      <c r="AE668" s="1" t="s">
        <v>50</v>
      </c>
      <c r="AF668" s="11">
        <f t="shared" si="3"/>
        <v>0.001076685348</v>
      </c>
      <c r="AG668" s="11">
        <f t="shared" si="4"/>
        <v>0.0001315174761</v>
      </c>
      <c r="AH668" s="10">
        <f t="shared" si="5"/>
        <v>533.3083633</v>
      </c>
      <c r="AI668" s="12">
        <f t="shared" si="6"/>
        <v>0.8778496648</v>
      </c>
      <c r="AJ668" s="11">
        <f t="shared" si="7"/>
        <v>0.00001628594681</v>
      </c>
      <c r="AK668" s="11">
        <f t="shared" si="8"/>
        <v>0.00001606636037</v>
      </c>
      <c r="AL668" s="11">
        <f t="shared" si="9"/>
        <v>-41.31508852</v>
      </c>
      <c r="AM668" s="13">
        <f t="shared" si="10"/>
        <v>0</v>
      </c>
      <c r="AN668" s="14">
        <f t="shared" si="11"/>
        <v>548.5044303</v>
      </c>
      <c r="AO668" s="14">
        <f t="shared" si="12"/>
        <v>2224206308</v>
      </c>
      <c r="AP668" s="15">
        <f t="shared" si="13"/>
        <v>1952518762</v>
      </c>
      <c r="AQ668" s="16">
        <f t="shared" si="14"/>
        <v>3559713.749</v>
      </c>
      <c r="AR668" s="11">
        <f t="shared" si="15"/>
        <v>1</v>
      </c>
    </row>
    <row r="669">
      <c r="A669" s="1" t="s">
        <v>116</v>
      </c>
      <c r="B669" s="1" t="s">
        <v>929</v>
      </c>
      <c r="C669" s="1">
        <v>1.24170767729247E14</v>
      </c>
      <c r="D669" s="1" t="s">
        <v>46</v>
      </c>
      <c r="E669" s="1" t="s">
        <v>118</v>
      </c>
      <c r="F669" s="1" t="s">
        <v>673</v>
      </c>
      <c r="G669" s="1">
        <v>43560.0</v>
      </c>
      <c r="H669" s="1">
        <v>43804.0</v>
      </c>
      <c r="I669" s="1">
        <v>3.0</v>
      </c>
      <c r="J669" s="1" t="s">
        <v>49</v>
      </c>
      <c r="K669" s="1">
        <v>201947.0</v>
      </c>
      <c r="L669" s="2">
        <v>43787.0</v>
      </c>
      <c r="M669" s="2">
        <v>43793.0</v>
      </c>
      <c r="N669" s="2">
        <v>43787.0</v>
      </c>
      <c r="O669" s="2">
        <v>43793.0</v>
      </c>
      <c r="P669" s="1">
        <v>1.0</v>
      </c>
      <c r="Q669" s="1">
        <v>9443.0</v>
      </c>
      <c r="R669" s="10">
        <f t="shared" si="1"/>
        <v>0.04662565176</v>
      </c>
      <c r="S669" s="11">
        <f t="shared" si="2"/>
        <v>5.222072997</v>
      </c>
      <c r="T669" s="1">
        <v>14.8</v>
      </c>
      <c r="U669" s="1">
        <v>2.0</v>
      </c>
      <c r="V669" s="1">
        <v>99.99</v>
      </c>
      <c r="W669" s="1">
        <v>202528.0</v>
      </c>
      <c r="X669" s="1">
        <v>2262.72</v>
      </c>
      <c r="Y669" s="1">
        <v>112.0</v>
      </c>
      <c r="Z669" s="1">
        <v>5763.04999999999</v>
      </c>
      <c r="AA669" s="1">
        <v>112.0</v>
      </c>
      <c r="AB669" s="1">
        <v>69.105157259264</v>
      </c>
      <c r="AC669" s="1">
        <v>5763.04999999999</v>
      </c>
      <c r="AD669" s="1">
        <v>3555.86139770536</v>
      </c>
      <c r="AE669" s="1" t="s">
        <v>50</v>
      </c>
      <c r="AF669" s="11">
        <f t="shared" si="3"/>
        <v>0.0005530099542</v>
      </c>
      <c r="AG669" s="11">
        <f t="shared" si="4"/>
        <v>0.0002117970984</v>
      </c>
      <c r="AH669" s="10">
        <f t="shared" si="5"/>
        <v>42.89484274</v>
      </c>
      <c r="AI669" s="12">
        <f t="shared" si="6"/>
        <v>0.6170103327</v>
      </c>
      <c r="AJ669" s="11">
        <f t="shared" si="7"/>
        <v>0.00005224007834</v>
      </c>
      <c r="AK669" s="11">
        <f t="shared" si="8"/>
        <v>0.000149747304</v>
      </c>
      <c r="AL669" s="11">
        <f t="shared" si="9"/>
        <v>-2.151434189</v>
      </c>
      <c r="AM669" s="13">
        <f t="shared" si="10"/>
        <v>0.01572097254</v>
      </c>
      <c r="AN669" s="14">
        <f t="shared" si="11"/>
        <v>5.117631537</v>
      </c>
      <c r="AO669" s="14">
        <f t="shared" si="12"/>
        <v>1036463.68</v>
      </c>
      <c r="AP669" s="15">
        <f t="shared" si="13"/>
        <v>639508.8</v>
      </c>
      <c r="AQ669" s="16">
        <f t="shared" si="14"/>
        <v>124961.8687</v>
      </c>
      <c r="AR669" s="11">
        <f t="shared" si="15"/>
        <v>0.98</v>
      </c>
    </row>
    <row r="670">
      <c r="A670" s="1" t="s">
        <v>44</v>
      </c>
      <c r="B670" s="1" t="s">
        <v>930</v>
      </c>
      <c r="C670" s="1">
        <v>1.24170767729247E14</v>
      </c>
      <c r="D670" s="1" t="s">
        <v>46</v>
      </c>
      <c r="E670" s="1" t="s">
        <v>47</v>
      </c>
      <c r="F670" s="1" t="s">
        <v>725</v>
      </c>
      <c r="G670" s="1">
        <v>43560.0</v>
      </c>
      <c r="H670" s="1">
        <v>43804.0</v>
      </c>
      <c r="I670" s="1">
        <v>3.0</v>
      </c>
      <c r="J670" s="1" t="s">
        <v>49</v>
      </c>
      <c r="K670" s="1">
        <v>201947.0</v>
      </c>
      <c r="L670" s="2">
        <v>43787.0</v>
      </c>
      <c r="M670" s="2">
        <v>43793.0</v>
      </c>
      <c r="N670" s="2">
        <v>43787.0</v>
      </c>
      <c r="O670" s="2">
        <v>43793.0</v>
      </c>
      <c r="P670" s="1">
        <v>1.0</v>
      </c>
      <c r="Q670" s="1">
        <v>4891.0</v>
      </c>
      <c r="R670" s="10">
        <f t="shared" si="1"/>
        <v>0.0226974249</v>
      </c>
      <c r="S670" s="11">
        <f t="shared" si="2"/>
        <v>7.331268244</v>
      </c>
      <c r="T670" s="1">
        <v>4.04</v>
      </c>
      <c r="U670" s="1">
        <v>1.5</v>
      </c>
      <c r="V670" s="1">
        <v>104.95</v>
      </c>
      <c r="W670" s="1">
        <v>215487.0</v>
      </c>
      <c r="X670" s="1">
        <v>2345.63</v>
      </c>
      <c r="Y670" s="1">
        <v>323.0</v>
      </c>
      <c r="Z670" s="1">
        <v>19640.18</v>
      </c>
      <c r="AA670" s="1">
        <v>323.0</v>
      </c>
      <c r="AB670" s="1">
        <v>256.913207932632</v>
      </c>
      <c r="AC670" s="1">
        <v>19640.18</v>
      </c>
      <c r="AD670" s="1">
        <v>15621.7388488369</v>
      </c>
      <c r="AE670" s="1" t="s">
        <v>50</v>
      </c>
      <c r="AF670" s="11">
        <f t="shared" si="3"/>
        <v>0.00149893033</v>
      </c>
      <c r="AG670" s="11">
        <f t="shared" si="4"/>
        <v>0.0003066857493</v>
      </c>
      <c r="AH670" s="10">
        <f t="shared" si="5"/>
        <v>66.08679207</v>
      </c>
      <c r="AI670" s="12">
        <f t="shared" si="6"/>
        <v>0.7953969286</v>
      </c>
      <c r="AJ670" s="11">
        <f t="shared" si="7"/>
        <v>0.0000833401837</v>
      </c>
      <c r="AK670" s="11">
        <f t="shared" si="8"/>
        <v>0.0002503694645</v>
      </c>
      <c r="AL670" s="11">
        <f t="shared" si="9"/>
        <v>-4.518203009</v>
      </c>
      <c r="AM670" s="13">
        <f t="shared" si="10"/>
        <v>0.000003118333697</v>
      </c>
      <c r="AN670" s="14">
        <f t="shared" si="11"/>
        <v>7.331268244</v>
      </c>
      <c r="AO670" s="14">
        <f t="shared" si="12"/>
        <v>1579793</v>
      </c>
      <c r="AP670" s="15">
        <f t="shared" si="13"/>
        <v>1256562.5</v>
      </c>
      <c r="AQ670" s="16">
        <f t="shared" si="14"/>
        <v>171397.6979</v>
      </c>
      <c r="AR670" s="11">
        <f t="shared" si="15"/>
        <v>1</v>
      </c>
    </row>
    <row r="671">
      <c r="A671" s="1" t="s">
        <v>44</v>
      </c>
      <c r="B671" s="1" t="s">
        <v>931</v>
      </c>
      <c r="C671" s="1">
        <v>1.24170767729247E14</v>
      </c>
      <c r="D671" s="1" t="s">
        <v>46</v>
      </c>
      <c r="E671" s="1" t="s">
        <v>47</v>
      </c>
      <c r="F671" s="1" t="s">
        <v>580</v>
      </c>
      <c r="G671" s="1">
        <v>43560.0</v>
      </c>
      <c r="H671" s="1">
        <v>43804.0</v>
      </c>
      <c r="I671" s="1">
        <v>3.0</v>
      </c>
      <c r="J671" s="1" t="s">
        <v>49</v>
      </c>
      <c r="K671" s="1">
        <v>201947.0</v>
      </c>
      <c r="L671" s="2">
        <v>43787.0</v>
      </c>
      <c r="M671" s="2">
        <v>43793.0</v>
      </c>
      <c r="N671" s="2">
        <v>43787.0</v>
      </c>
      <c r="O671" s="2">
        <v>43793.0</v>
      </c>
      <c r="P671" s="1">
        <v>1.0</v>
      </c>
      <c r="Q671" s="1">
        <v>17416.0</v>
      </c>
      <c r="R671" s="10">
        <f t="shared" si="1"/>
        <v>0.1015587187</v>
      </c>
      <c r="S671" s="11">
        <f t="shared" si="2"/>
        <v>7.515345187</v>
      </c>
      <c r="T671" s="1">
        <v>17.5099999999999</v>
      </c>
      <c r="U671" s="1">
        <v>0.0</v>
      </c>
      <c r="V671" s="1">
        <v>0.0</v>
      </c>
      <c r="W671" s="1">
        <v>171487.0</v>
      </c>
      <c r="X671" s="1">
        <v>1619.19999999999</v>
      </c>
      <c r="Y671" s="1">
        <v>74.0</v>
      </c>
      <c r="Z671" s="1">
        <v>3731.41</v>
      </c>
      <c r="AA671" s="1">
        <v>74.0</v>
      </c>
      <c r="AB671" s="1">
        <v>74.0</v>
      </c>
      <c r="AC671" s="1">
        <v>3731.41</v>
      </c>
      <c r="AD671" s="1">
        <v>3731.41</v>
      </c>
      <c r="AE671" s="1" t="s">
        <v>50</v>
      </c>
      <c r="AF671" s="11">
        <f t="shared" si="3"/>
        <v>0.0004315195904</v>
      </c>
      <c r="AG671" s="11">
        <f t="shared" si="4"/>
        <v>0</v>
      </c>
      <c r="AH671" s="10">
        <f t="shared" si="5"/>
        <v>0</v>
      </c>
      <c r="AI671" s="12">
        <f t="shared" si="6"/>
        <v>1</v>
      </c>
      <c r="AJ671" s="11">
        <f t="shared" si="7"/>
        <v>0.0000501523091</v>
      </c>
      <c r="AK671" s="11">
        <f t="shared" si="8"/>
        <v>0</v>
      </c>
      <c r="AL671" s="11">
        <f t="shared" si="9"/>
        <v>-8.604181904</v>
      </c>
      <c r="AM671" s="13">
        <f t="shared" si="10"/>
        <v>0.5</v>
      </c>
      <c r="AN671" s="14">
        <f t="shared" si="11"/>
        <v>3.757672593</v>
      </c>
      <c r="AO671" s="14">
        <f t="shared" si="12"/>
        <v>644392</v>
      </c>
      <c r="AP671" s="15">
        <f t="shared" si="13"/>
        <v>644392</v>
      </c>
      <c r="AQ671" s="16">
        <f t="shared" si="14"/>
        <v>171487</v>
      </c>
      <c r="AR671" s="11" t="str">
        <f t="shared" si="15"/>
        <v/>
      </c>
    </row>
    <row r="672">
      <c r="A672" s="1" t="s">
        <v>44</v>
      </c>
      <c r="B672" s="1" t="s">
        <v>932</v>
      </c>
      <c r="C672" s="1">
        <v>1.24170767729247E14</v>
      </c>
      <c r="D672" s="1" t="s">
        <v>46</v>
      </c>
      <c r="E672" s="1" t="s">
        <v>47</v>
      </c>
      <c r="F672" s="1" t="s">
        <v>933</v>
      </c>
      <c r="G672" s="1">
        <v>43560.0</v>
      </c>
      <c r="H672" s="1">
        <v>43804.0</v>
      </c>
      <c r="I672" s="1">
        <v>3.0</v>
      </c>
      <c r="J672" s="1" t="s">
        <v>49</v>
      </c>
      <c r="K672" s="1">
        <v>201947.0</v>
      </c>
      <c r="L672" s="2">
        <v>43787.0</v>
      </c>
      <c r="M672" s="2">
        <v>43793.0</v>
      </c>
      <c r="N672" s="2">
        <v>43787.0</v>
      </c>
      <c r="O672" s="2">
        <v>43793.0</v>
      </c>
      <c r="P672" s="1">
        <v>1.0</v>
      </c>
      <c r="Q672" s="1">
        <v>1221.0</v>
      </c>
      <c r="R672" s="10">
        <f t="shared" si="1"/>
        <v>0.0916391474</v>
      </c>
      <c r="S672" s="11">
        <f t="shared" si="2"/>
        <v>0.916391474</v>
      </c>
      <c r="T672" s="1">
        <v>1.73</v>
      </c>
      <c r="U672" s="1">
        <v>0.0</v>
      </c>
      <c r="V672" s="1">
        <v>0.0</v>
      </c>
      <c r="W672" s="1">
        <v>13324.0</v>
      </c>
      <c r="X672" s="1">
        <v>189.13</v>
      </c>
      <c r="Y672" s="1">
        <v>10.0</v>
      </c>
      <c r="Z672" s="1">
        <v>847.93</v>
      </c>
      <c r="AA672" s="1">
        <v>10.0</v>
      </c>
      <c r="AB672" s="1">
        <v>10.0</v>
      </c>
      <c r="AC672" s="1">
        <v>847.93</v>
      </c>
      <c r="AD672" s="1">
        <v>847.93</v>
      </c>
      <c r="AE672" s="1" t="s">
        <v>50</v>
      </c>
      <c r="AF672" s="11">
        <f t="shared" si="3"/>
        <v>0.0007505253678</v>
      </c>
      <c r="AG672" s="11">
        <f t="shared" si="4"/>
        <v>0</v>
      </c>
      <c r="AH672" s="10">
        <f t="shared" si="5"/>
        <v>0</v>
      </c>
      <c r="AI672" s="12">
        <f t="shared" si="6"/>
        <v>1</v>
      </c>
      <c r="AJ672" s="11">
        <f t="shared" si="7"/>
        <v>0.00023724788</v>
      </c>
      <c r="AK672" s="11">
        <f t="shared" si="8"/>
        <v>0</v>
      </c>
      <c r="AL672" s="11">
        <f t="shared" si="9"/>
        <v>-3.163465013</v>
      </c>
      <c r="AM672" s="13">
        <f t="shared" si="10"/>
        <v>0.5</v>
      </c>
      <c r="AN672" s="14">
        <f t="shared" si="11"/>
        <v>0.458195737</v>
      </c>
      <c r="AO672" s="14">
        <f t="shared" si="12"/>
        <v>6105</v>
      </c>
      <c r="AP672" s="15">
        <f t="shared" si="13"/>
        <v>6105</v>
      </c>
      <c r="AQ672" s="16">
        <f t="shared" si="14"/>
        <v>13324</v>
      </c>
      <c r="AR672" s="11" t="str">
        <f t="shared" si="15"/>
        <v/>
      </c>
    </row>
    <row r="673">
      <c r="A673" s="1" t="s">
        <v>44</v>
      </c>
      <c r="B673" s="1" t="s">
        <v>934</v>
      </c>
      <c r="C673" s="1">
        <v>1.24170767729247E14</v>
      </c>
      <c r="D673" s="1" t="s">
        <v>46</v>
      </c>
      <c r="E673" s="1" t="s">
        <v>47</v>
      </c>
      <c r="F673" s="1" t="s">
        <v>935</v>
      </c>
      <c r="G673" s="1">
        <v>43560.0</v>
      </c>
      <c r="H673" s="1">
        <v>43804.0</v>
      </c>
      <c r="I673" s="1">
        <v>3.0</v>
      </c>
      <c r="J673" s="1" t="s">
        <v>49</v>
      </c>
      <c r="K673" s="1">
        <v>201947.0</v>
      </c>
      <c r="L673" s="2">
        <v>43787.0</v>
      </c>
      <c r="M673" s="2">
        <v>43793.0</v>
      </c>
      <c r="N673" s="2">
        <v>43787.0</v>
      </c>
      <c r="O673" s="2">
        <v>43793.0</v>
      </c>
      <c r="P673" s="1">
        <v>1.0</v>
      </c>
      <c r="Q673" s="1">
        <v>89.0</v>
      </c>
      <c r="R673" s="10">
        <f t="shared" si="1"/>
        <v>0.04914411927</v>
      </c>
      <c r="S673" s="11">
        <f t="shared" si="2"/>
        <v>0.4422970734</v>
      </c>
      <c r="T673" s="1">
        <v>0.2</v>
      </c>
      <c r="U673" s="1">
        <v>0.5</v>
      </c>
      <c r="V673" s="1">
        <v>30.0</v>
      </c>
      <c r="W673" s="1">
        <v>1811.0</v>
      </c>
      <c r="X673" s="1">
        <v>164.45</v>
      </c>
      <c r="Y673" s="1">
        <v>9.0</v>
      </c>
      <c r="Z673" s="1">
        <v>742.17</v>
      </c>
      <c r="AA673" s="1">
        <v>9.0</v>
      </c>
      <c r="AB673" s="1">
        <v>-1.174157303364</v>
      </c>
      <c r="AC673" s="1">
        <v>742.17</v>
      </c>
      <c r="AD673" s="1">
        <v>-96.8249250930733</v>
      </c>
      <c r="AE673" s="1" t="s">
        <v>50</v>
      </c>
      <c r="AF673" s="11">
        <f t="shared" si="3"/>
        <v>0.004969630039</v>
      </c>
      <c r="AG673" s="11">
        <f t="shared" si="4"/>
        <v>0.005617977528</v>
      </c>
      <c r="AH673" s="10">
        <f t="shared" si="5"/>
        <v>10.1741573</v>
      </c>
      <c r="AI673" s="12">
        <f t="shared" si="6"/>
        <v>-0.1304619226</v>
      </c>
      <c r="AJ673" s="11">
        <f t="shared" si="7"/>
        <v>0.001652422016</v>
      </c>
      <c r="AK673" s="11">
        <f t="shared" si="8"/>
        <v>0.007922671108</v>
      </c>
      <c r="AL673" s="11">
        <f t="shared" si="9"/>
        <v>0.08011056277</v>
      </c>
      <c r="AM673" s="13">
        <f t="shared" si="10"/>
        <v>0.5319253391</v>
      </c>
      <c r="AN673" s="14">
        <f t="shared" si="11"/>
        <v>0.2344174489</v>
      </c>
      <c r="AO673" s="14">
        <f t="shared" si="12"/>
        <v>424.53</v>
      </c>
      <c r="AP673" s="15">
        <f t="shared" si="13"/>
        <v>-55.385</v>
      </c>
      <c r="AQ673" s="16">
        <f t="shared" si="14"/>
        <v>-236.2665418</v>
      </c>
      <c r="AR673" s="11" t="str">
        <f t="shared" si="15"/>
        <v/>
      </c>
    </row>
    <row r="674">
      <c r="A674" s="1" t="s">
        <v>44</v>
      </c>
      <c r="B674" s="1" t="s">
        <v>936</v>
      </c>
      <c r="C674" s="1">
        <v>1.24170767729247E14</v>
      </c>
      <c r="D674" s="1" t="s">
        <v>46</v>
      </c>
      <c r="E674" s="1" t="s">
        <v>47</v>
      </c>
      <c r="F674" s="1" t="s">
        <v>775</v>
      </c>
      <c r="G674" s="1">
        <v>43560.0</v>
      </c>
      <c r="H674" s="1">
        <v>43804.0</v>
      </c>
      <c r="I674" s="1">
        <v>3.0</v>
      </c>
      <c r="J674" s="1" t="s">
        <v>49</v>
      </c>
      <c r="K674" s="1">
        <v>201947.0</v>
      </c>
      <c r="L674" s="2">
        <v>43787.0</v>
      </c>
      <c r="M674" s="2">
        <v>43793.0</v>
      </c>
      <c r="N674" s="2">
        <v>43787.0</v>
      </c>
      <c r="O674" s="2">
        <v>43793.0</v>
      </c>
      <c r="P674" s="1">
        <v>1.0</v>
      </c>
      <c r="Q674" s="1">
        <v>21376.0</v>
      </c>
      <c r="R674" s="10">
        <f t="shared" si="1"/>
        <v>0.06311376185</v>
      </c>
      <c r="S674" s="11">
        <f t="shared" si="2"/>
        <v>10.47688447</v>
      </c>
      <c r="T674" s="1">
        <v>24.17</v>
      </c>
      <c r="U674" s="1">
        <v>1.0</v>
      </c>
      <c r="V674" s="1">
        <v>90.65</v>
      </c>
      <c r="W674" s="1">
        <v>338690.0</v>
      </c>
      <c r="X674" s="1">
        <v>3209.99</v>
      </c>
      <c r="Y674" s="1">
        <v>166.0</v>
      </c>
      <c r="Z674" s="1">
        <v>12213.24</v>
      </c>
      <c r="AA674" s="1">
        <v>166.0</v>
      </c>
      <c r="AB674" s="1">
        <v>150.155595059687</v>
      </c>
      <c r="AC674" s="1">
        <v>12213.24</v>
      </c>
      <c r="AD674" s="1">
        <v>11047.5079506432</v>
      </c>
      <c r="AE674" s="1" t="s">
        <v>50</v>
      </c>
      <c r="AF674" s="11">
        <f t="shared" si="3"/>
        <v>0.0004901237119</v>
      </c>
      <c r="AG674" s="11">
        <f t="shared" si="4"/>
        <v>0.00004678143713</v>
      </c>
      <c r="AH674" s="10">
        <f t="shared" si="5"/>
        <v>15.84440494</v>
      </c>
      <c r="AI674" s="12">
        <f t="shared" si="6"/>
        <v>0.9045517775</v>
      </c>
      <c r="AJ674" s="11">
        <f t="shared" si="7"/>
        <v>0.00003803165413</v>
      </c>
      <c r="AK674" s="11">
        <f t="shared" si="8"/>
        <v>0.00004678034286</v>
      </c>
      <c r="AL674" s="11">
        <f t="shared" si="9"/>
        <v>-7.353573809</v>
      </c>
      <c r="AM674" s="13">
        <f t="shared" si="10"/>
        <v>0</v>
      </c>
      <c r="AN674" s="14">
        <f t="shared" si="11"/>
        <v>10.47688447</v>
      </c>
      <c r="AO674" s="14">
        <f t="shared" si="12"/>
        <v>3548416</v>
      </c>
      <c r="AP674" s="15">
        <f t="shared" si="13"/>
        <v>3209726</v>
      </c>
      <c r="AQ674" s="16">
        <f t="shared" si="14"/>
        <v>306362.6415</v>
      </c>
      <c r="AR674" s="11">
        <f t="shared" si="15"/>
        <v>1</v>
      </c>
    </row>
    <row r="675">
      <c r="A675" s="1" t="s">
        <v>44</v>
      </c>
      <c r="B675" s="1" t="s">
        <v>937</v>
      </c>
      <c r="C675" s="1">
        <v>1.24170767729247E14</v>
      </c>
      <c r="D675" s="1" t="s">
        <v>46</v>
      </c>
      <c r="E675" s="1" t="s">
        <v>47</v>
      </c>
      <c r="F675" s="1" t="s">
        <v>653</v>
      </c>
      <c r="G675" s="1">
        <v>43560.0</v>
      </c>
      <c r="H675" s="1">
        <v>43804.0</v>
      </c>
      <c r="I675" s="1">
        <v>3.0</v>
      </c>
      <c r="J675" s="1" t="s">
        <v>49</v>
      </c>
      <c r="K675" s="1">
        <v>201947.0</v>
      </c>
      <c r="L675" s="2">
        <v>43787.0</v>
      </c>
      <c r="M675" s="2">
        <v>43793.0</v>
      </c>
      <c r="N675" s="2">
        <v>43787.0</v>
      </c>
      <c r="O675" s="2">
        <v>43793.0</v>
      </c>
      <c r="P675" s="1">
        <v>1.0</v>
      </c>
      <c r="Q675" s="1">
        <v>4308.0</v>
      </c>
      <c r="R675" s="10">
        <f t="shared" si="1"/>
        <v>0.05427333199</v>
      </c>
      <c r="S675" s="11">
        <f t="shared" si="2"/>
        <v>2.496573272</v>
      </c>
      <c r="T675" s="1">
        <v>6.11</v>
      </c>
      <c r="U675" s="1">
        <v>1.0</v>
      </c>
      <c r="V675" s="1">
        <v>59.99</v>
      </c>
      <c r="W675" s="1">
        <v>79376.0</v>
      </c>
      <c r="X675" s="1">
        <v>991.62</v>
      </c>
      <c r="Y675" s="1">
        <v>46.0</v>
      </c>
      <c r="Z675" s="1">
        <v>2918.56</v>
      </c>
      <c r="AA675" s="1">
        <v>46.0</v>
      </c>
      <c r="AB675" s="1">
        <v>27.5747446610319</v>
      </c>
      <c r="AC675" s="1">
        <v>2918.56</v>
      </c>
      <c r="AD675" s="1">
        <v>1749.53362560655</v>
      </c>
      <c r="AE675" s="1" t="s">
        <v>50</v>
      </c>
      <c r="AF675" s="11">
        <f t="shared" si="3"/>
        <v>0.000579520258</v>
      </c>
      <c r="AG675" s="11">
        <f t="shared" si="4"/>
        <v>0.0002321262767</v>
      </c>
      <c r="AH675" s="10">
        <f t="shared" si="5"/>
        <v>18.42525534</v>
      </c>
      <c r="AI675" s="12">
        <f t="shared" si="6"/>
        <v>0.5994509709</v>
      </c>
      <c r="AJ675" s="11">
        <f t="shared" si="7"/>
        <v>0.00008542083816</v>
      </c>
      <c r="AK675" s="11">
        <f t="shared" si="8"/>
        <v>0.0002320993338</v>
      </c>
      <c r="AL675" s="11">
        <f t="shared" si="9"/>
        <v>-1.404637754</v>
      </c>
      <c r="AM675" s="13">
        <f t="shared" si="10"/>
        <v>0.08006451194</v>
      </c>
      <c r="AN675" s="14">
        <f t="shared" si="11"/>
        <v>2.29684741</v>
      </c>
      <c r="AO675" s="14">
        <f t="shared" si="12"/>
        <v>182314.56</v>
      </c>
      <c r="AP675" s="15">
        <f t="shared" si="13"/>
        <v>109288.64</v>
      </c>
      <c r="AQ675" s="16">
        <f t="shared" si="14"/>
        <v>47582.02027</v>
      </c>
      <c r="AR675" s="11">
        <f t="shared" si="15"/>
        <v>0.92</v>
      </c>
    </row>
    <row r="676">
      <c r="A676" s="1" t="s">
        <v>44</v>
      </c>
      <c r="B676" s="1" t="s">
        <v>938</v>
      </c>
      <c r="C676" s="1">
        <v>1.24170767729247E14</v>
      </c>
      <c r="D676" s="1" t="s">
        <v>46</v>
      </c>
      <c r="E676" s="1" t="s">
        <v>47</v>
      </c>
      <c r="F676" s="1" t="s">
        <v>796</v>
      </c>
      <c r="G676" s="1">
        <v>43560.0</v>
      </c>
      <c r="H676" s="1">
        <v>43804.0</v>
      </c>
      <c r="I676" s="1">
        <v>3.0</v>
      </c>
      <c r="J676" s="1" t="s">
        <v>49</v>
      </c>
      <c r="K676" s="1">
        <v>201947.0</v>
      </c>
      <c r="L676" s="2">
        <v>43787.0</v>
      </c>
      <c r="M676" s="2">
        <v>43793.0</v>
      </c>
      <c r="N676" s="2">
        <v>43787.0</v>
      </c>
      <c r="O676" s="2">
        <v>43793.0</v>
      </c>
      <c r="P676" s="1">
        <v>1.0</v>
      </c>
      <c r="Q676" s="1">
        <v>4499.0</v>
      </c>
      <c r="R676" s="10">
        <f t="shared" si="1"/>
        <v>0.114280634</v>
      </c>
      <c r="S676" s="11">
        <f t="shared" si="2"/>
        <v>0.6856838041</v>
      </c>
      <c r="T676" s="1">
        <v>2.01</v>
      </c>
      <c r="U676" s="1">
        <v>0.5</v>
      </c>
      <c r="V676" s="1">
        <v>29.995</v>
      </c>
      <c r="W676" s="1">
        <v>39368.0</v>
      </c>
      <c r="X676" s="1">
        <v>144.959999999999</v>
      </c>
      <c r="Y676" s="1">
        <v>6.0</v>
      </c>
      <c r="Z676" s="1">
        <v>158.82</v>
      </c>
      <c r="AA676" s="1">
        <v>6.0</v>
      </c>
      <c r="AB676" s="1">
        <v>1.62480551235</v>
      </c>
      <c r="AC676" s="1">
        <v>158.82</v>
      </c>
      <c r="AD676" s="1">
        <v>43.0086019119045</v>
      </c>
      <c r="AE676" s="1" t="s">
        <v>50</v>
      </c>
      <c r="AF676" s="11">
        <f t="shared" si="3"/>
        <v>0.0001524080471</v>
      </c>
      <c r="AG676" s="11">
        <f t="shared" si="4"/>
        <v>0.000111135808</v>
      </c>
      <c r="AH676" s="10">
        <f t="shared" si="5"/>
        <v>4.375194488</v>
      </c>
      <c r="AI676" s="12">
        <f t="shared" si="6"/>
        <v>0.2708009187</v>
      </c>
      <c r="AJ676" s="11">
        <f t="shared" si="7"/>
        <v>0.00006221558308</v>
      </c>
      <c r="AK676" s="11">
        <f t="shared" si="8"/>
        <v>0.000157161033</v>
      </c>
      <c r="AL676" s="11">
        <f t="shared" si="9"/>
        <v>-0.2441743871</v>
      </c>
      <c r="AM676" s="13">
        <f t="shared" si="10"/>
        <v>0.4035478814</v>
      </c>
      <c r="AN676" s="14">
        <f t="shared" si="11"/>
        <v>0.4114102825</v>
      </c>
      <c r="AO676" s="14">
        <f t="shared" si="12"/>
        <v>16196.4</v>
      </c>
      <c r="AP676" s="15">
        <f t="shared" si="13"/>
        <v>4386</v>
      </c>
      <c r="AQ676" s="16">
        <f t="shared" si="14"/>
        <v>10660.89057</v>
      </c>
      <c r="AR676" s="11" t="str">
        <f t="shared" si="15"/>
        <v/>
      </c>
    </row>
    <row r="677">
      <c r="A677" s="1" t="s">
        <v>116</v>
      </c>
      <c r="B677" s="1" t="s">
        <v>939</v>
      </c>
      <c r="C677" s="1">
        <v>1.24170767729247E14</v>
      </c>
      <c r="D677" s="1" t="s">
        <v>46</v>
      </c>
      <c r="E677" s="1" t="s">
        <v>118</v>
      </c>
      <c r="F677" s="1" t="s">
        <v>638</v>
      </c>
      <c r="G677" s="1">
        <v>43560.0</v>
      </c>
      <c r="H677" s="1">
        <v>43804.0</v>
      </c>
      <c r="I677" s="1">
        <v>3.0</v>
      </c>
      <c r="J677" s="1" t="s">
        <v>49</v>
      </c>
      <c r="K677" s="1">
        <v>201947.0</v>
      </c>
      <c r="L677" s="2">
        <v>43787.0</v>
      </c>
      <c r="M677" s="2">
        <v>43793.0</v>
      </c>
      <c r="N677" s="2">
        <v>43787.0</v>
      </c>
      <c r="O677" s="2">
        <v>43793.0</v>
      </c>
      <c r="P677" s="1">
        <v>1.0</v>
      </c>
      <c r="Q677" s="1">
        <v>261.0</v>
      </c>
      <c r="R677" s="10">
        <f t="shared" si="1"/>
        <v>0.05449989559</v>
      </c>
      <c r="S677" s="11">
        <f t="shared" si="2"/>
        <v>0.9264982251</v>
      </c>
      <c r="T677" s="1">
        <v>1.03</v>
      </c>
      <c r="U677" s="1">
        <v>1.0</v>
      </c>
      <c r="V677" s="1">
        <v>17.35</v>
      </c>
      <c r="W677" s="1">
        <v>4789.0</v>
      </c>
      <c r="X677" s="1">
        <v>213.93</v>
      </c>
      <c r="Y677" s="1">
        <v>17.0</v>
      </c>
      <c r="Z677" s="1">
        <v>724.23</v>
      </c>
      <c r="AA677" s="1">
        <v>17.0</v>
      </c>
      <c r="AB677" s="1">
        <v>-1.348659003826</v>
      </c>
      <c r="AC677" s="1">
        <v>724.23</v>
      </c>
      <c r="AD677" s="1">
        <v>-57.4552535494649</v>
      </c>
      <c r="AE677" s="1" t="s">
        <v>50</v>
      </c>
      <c r="AF677" s="11">
        <f t="shared" si="3"/>
        <v>0.003549801629</v>
      </c>
      <c r="AG677" s="11">
        <f t="shared" si="4"/>
        <v>0.003831417625</v>
      </c>
      <c r="AH677" s="10">
        <f t="shared" si="5"/>
        <v>18.348659</v>
      </c>
      <c r="AI677" s="12">
        <f t="shared" si="6"/>
        <v>-0.07933288258</v>
      </c>
      <c r="AJ677" s="11">
        <f t="shared" si="7"/>
        <v>0.0008594238914</v>
      </c>
      <c r="AK677" s="11">
        <f t="shared" si="8"/>
        <v>0.0038240707</v>
      </c>
      <c r="AL677" s="11">
        <f t="shared" si="9"/>
        <v>0.07185080788</v>
      </c>
      <c r="AM677" s="13">
        <f t="shared" si="10"/>
        <v>0.5286396808</v>
      </c>
      <c r="AN677" s="14">
        <f t="shared" si="11"/>
        <v>0.4910440593</v>
      </c>
      <c r="AO677" s="14">
        <f t="shared" si="12"/>
        <v>2351.61</v>
      </c>
      <c r="AP677" s="15">
        <f t="shared" si="13"/>
        <v>-186.56</v>
      </c>
      <c r="AQ677" s="16">
        <f t="shared" si="14"/>
        <v>-379.9251747</v>
      </c>
      <c r="AR677" s="11" t="str">
        <f t="shared" si="15"/>
        <v/>
      </c>
    </row>
    <row r="678">
      <c r="A678" s="1" t="s">
        <v>44</v>
      </c>
      <c r="B678" s="1" t="s">
        <v>940</v>
      </c>
      <c r="C678" s="1">
        <v>1.24170767729247E14</v>
      </c>
      <c r="D678" s="1" t="s">
        <v>46</v>
      </c>
      <c r="E678" s="1" t="s">
        <v>47</v>
      </c>
      <c r="F678" s="1" t="s">
        <v>834</v>
      </c>
      <c r="G678" s="1">
        <v>43560.0</v>
      </c>
      <c r="H678" s="1">
        <v>43804.0</v>
      </c>
      <c r="I678" s="1">
        <v>3.0</v>
      </c>
      <c r="J678" s="1" t="s">
        <v>49</v>
      </c>
      <c r="K678" s="1">
        <v>201947.0</v>
      </c>
      <c r="L678" s="2">
        <v>43787.0</v>
      </c>
      <c r="M678" s="2">
        <v>43793.0</v>
      </c>
      <c r="N678" s="2">
        <v>43787.0</v>
      </c>
      <c r="O678" s="2">
        <v>43793.0</v>
      </c>
      <c r="P678" s="1">
        <v>1.0</v>
      </c>
      <c r="R678" s="10">
        <f t="shared" si="1"/>
        <v>0</v>
      </c>
      <c r="S678" s="11">
        <f t="shared" si="2"/>
        <v>0</v>
      </c>
      <c r="W678" s="1">
        <v>39832.0</v>
      </c>
      <c r="X678" s="1">
        <v>160.48</v>
      </c>
      <c r="Y678" s="1">
        <v>48.0</v>
      </c>
      <c r="Z678" s="1">
        <v>3619.87</v>
      </c>
      <c r="AA678" s="1">
        <v>48.0</v>
      </c>
      <c r="AB678" s="1">
        <v>0.0</v>
      </c>
      <c r="AC678" s="1">
        <v>3619.87</v>
      </c>
      <c r="AD678" s="1">
        <v>0.0</v>
      </c>
      <c r="AE678" s="1" t="s">
        <v>50</v>
      </c>
      <c r="AF678" s="11">
        <f t="shared" si="3"/>
        <v>0.001205061257</v>
      </c>
      <c r="AG678" s="11">
        <f t="shared" si="4"/>
        <v>0</v>
      </c>
      <c r="AH678" s="10">
        <f t="shared" si="5"/>
        <v>0</v>
      </c>
      <c r="AI678" s="12">
        <f t="shared" si="6"/>
        <v>1</v>
      </c>
      <c r="AJ678" s="11">
        <f t="shared" si="7"/>
        <v>0.0001738307772</v>
      </c>
      <c r="AK678" s="11">
        <f t="shared" si="8"/>
        <v>0</v>
      </c>
      <c r="AL678" s="11">
        <f t="shared" si="9"/>
        <v>-6.932381462</v>
      </c>
      <c r="AM678" s="13">
        <f t="shared" si="10"/>
        <v>0.5</v>
      </c>
      <c r="AN678" s="14">
        <f t="shared" si="11"/>
        <v>0</v>
      </c>
      <c r="AO678" s="14">
        <f t="shared" si="12"/>
        <v>0</v>
      </c>
      <c r="AP678" s="15">
        <f t="shared" si="13"/>
        <v>0</v>
      </c>
      <c r="AQ678" s="16">
        <f t="shared" si="14"/>
        <v>39832</v>
      </c>
      <c r="AR678" s="11" t="str">
        <f t="shared" si="15"/>
        <v/>
      </c>
    </row>
    <row r="679">
      <c r="A679" s="1" t="s">
        <v>44</v>
      </c>
      <c r="B679" s="1" t="s">
        <v>941</v>
      </c>
      <c r="C679" s="1">
        <v>1.24170767729247E14</v>
      </c>
      <c r="D679" s="1" t="s">
        <v>46</v>
      </c>
      <c r="E679" s="1" t="s">
        <v>47</v>
      </c>
      <c r="F679" s="1" t="s">
        <v>695</v>
      </c>
      <c r="G679" s="1">
        <v>43560.0</v>
      </c>
      <c r="H679" s="1">
        <v>43804.0</v>
      </c>
      <c r="I679" s="1">
        <v>3.0</v>
      </c>
      <c r="J679" s="1" t="s">
        <v>49</v>
      </c>
      <c r="K679" s="1">
        <v>201947.0</v>
      </c>
      <c r="L679" s="2">
        <v>43787.0</v>
      </c>
      <c r="M679" s="2">
        <v>43793.0</v>
      </c>
      <c r="N679" s="2">
        <v>43787.0</v>
      </c>
      <c r="O679" s="2">
        <v>43793.0</v>
      </c>
      <c r="P679" s="1">
        <v>1.0</v>
      </c>
      <c r="Q679" s="1">
        <v>88002.0</v>
      </c>
      <c r="R679" s="10">
        <f t="shared" si="1"/>
        <v>5.692606249</v>
      </c>
      <c r="S679" s="11">
        <f t="shared" si="2"/>
        <v>102.4669125</v>
      </c>
      <c r="T679" s="1">
        <v>20.9415</v>
      </c>
      <c r="U679" s="1">
        <v>2.4</v>
      </c>
      <c r="V679" s="1">
        <v>158.0625</v>
      </c>
      <c r="W679" s="1">
        <v>15459.0</v>
      </c>
      <c r="X679" s="1">
        <v>298.43</v>
      </c>
      <c r="Y679" s="1">
        <v>18.0</v>
      </c>
      <c r="Z679" s="1">
        <v>797.19</v>
      </c>
      <c r="AA679" s="1">
        <v>18.0</v>
      </c>
      <c r="AB679" s="1">
        <v>17.578400490882</v>
      </c>
      <c r="AC679" s="1">
        <v>797.19</v>
      </c>
      <c r="AD679" s="1">
        <v>778.518060407012</v>
      </c>
      <c r="AE679" s="1" t="s">
        <v>50</v>
      </c>
      <c r="AF679" s="11">
        <f t="shared" si="3"/>
        <v>0.00116437027</v>
      </c>
      <c r="AG679" s="11">
        <f t="shared" si="4"/>
        <v>0.00002727210745</v>
      </c>
      <c r="AH679" s="10">
        <f t="shared" si="5"/>
        <v>0.4215995091</v>
      </c>
      <c r="AI679" s="12">
        <f t="shared" si="6"/>
        <v>0.976577805</v>
      </c>
      <c r="AJ679" s="11">
        <f t="shared" si="7"/>
        <v>0.0002742848804</v>
      </c>
      <c r="AK679" s="11">
        <f t="shared" si="8"/>
        <v>0.00001760382961</v>
      </c>
      <c r="AL679" s="11">
        <f t="shared" si="9"/>
        <v>-4.137170873</v>
      </c>
      <c r="AM679" s="13">
        <f t="shared" si="10"/>
        <v>0.00001758071353</v>
      </c>
      <c r="AN679" s="14">
        <f t="shared" si="11"/>
        <v>102.4669125</v>
      </c>
      <c r="AO679" s="14">
        <f t="shared" si="12"/>
        <v>1584036</v>
      </c>
      <c r="AP679" s="15">
        <f t="shared" si="13"/>
        <v>1546934.4</v>
      </c>
      <c r="AQ679" s="16">
        <f t="shared" si="14"/>
        <v>15096.91629</v>
      </c>
      <c r="AR679" s="11">
        <f t="shared" si="15"/>
        <v>1</v>
      </c>
    </row>
    <row r="680">
      <c r="A680" s="1" t="s">
        <v>116</v>
      </c>
      <c r="B680" s="1" t="s">
        <v>942</v>
      </c>
      <c r="C680" s="1">
        <v>1.24170767729247E14</v>
      </c>
      <c r="D680" s="1" t="s">
        <v>46</v>
      </c>
      <c r="E680" s="1" t="s">
        <v>118</v>
      </c>
      <c r="F680" s="1" t="s">
        <v>783</v>
      </c>
      <c r="G680" s="1">
        <v>43560.0</v>
      </c>
      <c r="H680" s="1">
        <v>43804.0</v>
      </c>
      <c r="I680" s="1">
        <v>3.0</v>
      </c>
      <c r="J680" s="1" t="s">
        <v>49</v>
      </c>
      <c r="K680" s="1">
        <v>201947.0</v>
      </c>
      <c r="L680" s="2">
        <v>43787.0</v>
      </c>
      <c r="M680" s="2">
        <v>43793.0</v>
      </c>
      <c r="N680" s="2">
        <v>43787.0</v>
      </c>
      <c r="O680" s="2">
        <v>43793.0</v>
      </c>
      <c r="P680" s="1">
        <v>1.0</v>
      </c>
      <c r="Q680" s="1">
        <v>573.0</v>
      </c>
      <c r="R680" s="10">
        <f t="shared" si="1"/>
        <v>0.0596875</v>
      </c>
      <c r="S680" s="11">
        <f t="shared" si="2"/>
        <v>4.894375</v>
      </c>
      <c r="T680" s="1">
        <v>1.81</v>
      </c>
      <c r="U680" s="1">
        <v>3.0</v>
      </c>
      <c r="V680" s="1">
        <v>269.75</v>
      </c>
      <c r="W680" s="1">
        <v>9600.0</v>
      </c>
      <c r="X680" s="1">
        <v>386.8</v>
      </c>
      <c r="Y680" s="1">
        <v>82.0</v>
      </c>
      <c r="Z680" s="1">
        <v>4897.1</v>
      </c>
      <c r="AA680" s="1">
        <v>82.0</v>
      </c>
      <c r="AB680" s="1">
        <v>31.738219895234</v>
      </c>
      <c r="AC680" s="1">
        <v>4897.1</v>
      </c>
      <c r="AD680" s="1">
        <v>1895.4297152311</v>
      </c>
      <c r="AE680" s="1" t="s">
        <v>50</v>
      </c>
      <c r="AF680" s="11">
        <f t="shared" si="3"/>
        <v>0.008541666667</v>
      </c>
      <c r="AG680" s="11">
        <f t="shared" si="4"/>
        <v>0.005235602094</v>
      </c>
      <c r="AH680" s="10">
        <f t="shared" si="5"/>
        <v>50.2617801</v>
      </c>
      <c r="AI680" s="12">
        <f t="shared" si="6"/>
        <v>0.3870514621</v>
      </c>
      <c r="AJ680" s="11">
        <f t="shared" si="7"/>
        <v>0.0009392320998</v>
      </c>
      <c r="AK680" s="11">
        <f t="shared" si="8"/>
        <v>0.003014852867</v>
      </c>
      <c r="AL680" s="11">
        <f t="shared" si="9"/>
        <v>-1.046962676</v>
      </c>
      <c r="AM680" s="13">
        <f t="shared" si="10"/>
        <v>0.1475583965</v>
      </c>
      <c r="AN680" s="14">
        <f t="shared" si="11"/>
        <v>4.16021875</v>
      </c>
      <c r="AO680" s="14">
        <f t="shared" si="12"/>
        <v>39938.1</v>
      </c>
      <c r="AP680" s="15">
        <f t="shared" si="13"/>
        <v>15458.1</v>
      </c>
      <c r="AQ680" s="16">
        <f t="shared" si="14"/>
        <v>3715.694037</v>
      </c>
      <c r="AR680" s="11">
        <f t="shared" si="15"/>
        <v>0.85</v>
      </c>
    </row>
    <row r="681">
      <c r="A681" s="1" t="s">
        <v>44</v>
      </c>
      <c r="B681" s="1" t="s">
        <v>943</v>
      </c>
      <c r="C681" s="1">
        <v>1.24170767729247E14</v>
      </c>
      <c r="D681" s="1" t="s">
        <v>46</v>
      </c>
      <c r="E681" s="1" t="s">
        <v>47</v>
      </c>
      <c r="F681" s="1" t="s">
        <v>944</v>
      </c>
      <c r="G681" s="1">
        <v>43560.0</v>
      </c>
      <c r="H681" s="1">
        <v>43804.0</v>
      </c>
      <c r="I681" s="1">
        <v>3.0</v>
      </c>
      <c r="J681" s="1" t="s">
        <v>49</v>
      </c>
      <c r="K681" s="1">
        <v>201948.0</v>
      </c>
      <c r="L681" s="2">
        <v>43794.0</v>
      </c>
      <c r="M681" s="2">
        <v>43800.0</v>
      </c>
      <c r="N681" s="2">
        <v>43794.0</v>
      </c>
      <c r="O681" s="2">
        <v>43800.0</v>
      </c>
      <c r="P681" s="1">
        <v>1.0</v>
      </c>
      <c r="Q681" s="1">
        <v>9742.0</v>
      </c>
      <c r="R681" s="10">
        <f t="shared" si="1"/>
        <v>0.1514991291</v>
      </c>
      <c r="S681" s="11">
        <f t="shared" si="2"/>
        <v>8.483951232</v>
      </c>
      <c r="T681" s="1">
        <v>8.145</v>
      </c>
      <c r="U681" s="1">
        <v>0.0</v>
      </c>
      <c r="V681" s="1">
        <v>0.0</v>
      </c>
      <c r="W681" s="1">
        <v>64304.0</v>
      </c>
      <c r="X681" s="1">
        <v>868.649999999999</v>
      </c>
      <c r="Y681" s="1">
        <v>56.0</v>
      </c>
      <c r="Z681" s="1">
        <v>2984.84</v>
      </c>
      <c r="AA681" s="1">
        <v>56.0</v>
      </c>
      <c r="AB681" s="1">
        <v>56.0</v>
      </c>
      <c r="AC681" s="1">
        <v>2984.84</v>
      </c>
      <c r="AD681" s="1">
        <v>2984.84</v>
      </c>
      <c r="AE681" s="1" t="s">
        <v>50</v>
      </c>
      <c r="AF681" s="11">
        <f t="shared" si="3"/>
        <v>0.0008708633989</v>
      </c>
      <c r="AG681" s="11">
        <f t="shared" si="4"/>
        <v>0</v>
      </c>
      <c r="AH681" s="10">
        <f t="shared" si="5"/>
        <v>0</v>
      </c>
      <c r="AI681" s="12">
        <f t="shared" si="6"/>
        <v>1</v>
      </c>
      <c r="AJ681" s="11">
        <f t="shared" si="7"/>
        <v>0.0001163233328</v>
      </c>
      <c r="AK681" s="11">
        <f t="shared" si="8"/>
        <v>0</v>
      </c>
      <c r="AL681" s="11">
        <f t="shared" si="9"/>
        <v>-7.486575376</v>
      </c>
      <c r="AM681" s="13">
        <f t="shared" si="10"/>
        <v>0.5</v>
      </c>
      <c r="AN681" s="14">
        <f t="shared" si="11"/>
        <v>4.241975616</v>
      </c>
      <c r="AO681" s="14">
        <f t="shared" si="12"/>
        <v>272776</v>
      </c>
      <c r="AP681" s="15">
        <f t="shared" si="13"/>
        <v>272776</v>
      </c>
      <c r="AQ681" s="16">
        <f t="shared" si="14"/>
        <v>64304</v>
      </c>
      <c r="AR681" s="11" t="str">
        <f t="shared" si="15"/>
        <v/>
      </c>
    </row>
    <row r="682">
      <c r="A682" s="1" t="s">
        <v>44</v>
      </c>
      <c r="B682" s="1" t="s">
        <v>945</v>
      </c>
      <c r="C682" s="1">
        <v>1.24170767729247E14</v>
      </c>
      <c r="D682" s="1" t="s">
        <v>46</v>
      </c>
      <c r="E682" s="1" t="s">
        <v>47</v>
      </c>
      <c r="F682" s="1" t="s">
        <v>946</v>
      </c>
      <c r="G682" s="1">
        <v>43560.0</v>
      </c>
      <c r="H682" s="1">
        <v>43804.0</v>
      </c>
      <c r="I682" s="1">
        <v>3.0</v>
      </c>
      <c r="J682" s="1" t="s">
        <v>49</v>
      </c>
      <c r="K682" s="1">
        <v>201948.0</v>
      </c>
      <c r="L682" s="2">
        <v>43794.0</v>
      </c>
      <c r="M682" s="2">
        <v>43800.0</v>
      </c>
      <c r="N682" s="2">
        <v>43794.0</v>
      </c>
      <c r="O682" s="2">
        <v>43800.0</v>
      </c>
      <c r="P682" s="1">
        <v>1.0</v>
      </c>
      <c r="Q682" s="1">
        <v>6.0</v>
      </c>
      <c r="R682" s="10">
        <f t="shared" si="1"/>
        <v>0.3</v>
      </c>
      <c r="S682" s="11">
        <f t="shared" si="2"/>
        <v>1</v>
      </c>
      <c r="T682" s="1">
        <v>0.03</v>
      </c>
      <c r="U682" s="1">
        <v>0.0</v>
      </c>
      <c r="V682" s="1">
        <v>0.0</v>
      </c>
      <c r="W682" s="1">
        <v>20.0</v>
      </c>
      <c r="X682" s="1">
        <v>2.32</v>
      </c>
      <c r="Y682" s="1">
        <v>0.0</v>
      </c>
      <c r="Z682" s="1">
        <v>0.0</v>
      </c>
      <c r="AA682" s="1">
        <v>0.0</v>
      </c>
      <c r="AB682" s="1">
        <v>0.0</v>
      </c>
      <c r="AC682" s="1">
        <v>0.0</v>
      </c>
      <c r="AD682" s="1">
        <v>0.0</v>
      </c>
      <c r="AE682" s="1" t="s">
        <v>50</v>
      </c>
      <c r="AF682" s="11">
        <f t="shared" si="3"/>
        <v>0</v>
      </c>
      <c r="AG682" s="11">
        <f t="shared" si="4"/>
        <v>0</v>
      </c>
      <c r="AH682" s="10">
        <f t="shared" si="5"/>
        <v>0</v>
      </c>
      <c r="AI682" s="12">
        <f t="shared" si="6"/>
        <v>0</v>
      </c>
      <c r="AJ682" s="11">
        <f t="shared" si="7"/>
        <v>0</v>
      </c>
      <c r="AK682" s="11">
        <f t="shared" si="8"/>
        <v>0</v>
      </c>
      <c r="AL682" s="11" t="str">
        <f t="shared" si="9"/>
        <v>#DIV/0!</v>
      </c>
      <c r="AM682" s="13">
        <f t="shared" si="10"/>
        <v>0.5</v>
      </c>
      <c r="AN682" s="14">
        <f t="shared" si="11"/>
        <v>0.5</v>
      </c>
      <c r="AO682" s="14">
        <f t="shared" si="12"/>
        <v>10</v>
      </c>
      <c r="AP682" s="15">
        <f t="shared" si="13"/>
        <v>0</v>
      </c>
      <c r="AQ682" s="16">
        <f t="shared" si="14"/>
        <v>0</v>
      </c>
      <c r="AR682" s="11" t="str">
        <f t="shared" si="15"/>
        <v/>
      </c>
    </row>
    <row r="683">
      <c r="A683" s="1" t="s">
        <v>44</v>
      </c>
      <c r="B683" s="1" t="s">
        <v>947</v>
      </c>
      <c r="C683" s="1">
        <v>1.24170767729247E14</v>
      </c>
      <c r="D683" s="1" t="s">
        <v>46</v>
      </c>
      <c r="E683" s="1" t="s">
        <v>47</v>
      </c>
      <c r="F683" s="1" t="s">
        <v>682</v>
      </c>
      <c r="G683" s="1">
        <v>43560.0</v>
      </c>
      <c r="H683" s="1">
        <v>43804.0</v>
      </c>
      <c r="I683" s="1">
        <v>3.0</v>
      </c>
      <c r="J683" s="1" t="s">
        <v>49</v>
      </c>
      <c r="K683" s="1">
        <v>201948.0</v>
      </c>
      <c r="L683" s="2">
        <v>43794.0</v>
      </c>
      <c r="M683" s="2">
        <v>43800.0</v>
      </c>
      <c r="N683" s="2">
        <v>43794.0</v>
      </c>
      <c r="O683" s="2">
        <v>43800.0</v>
      </c>
      <c r="P683" s="1">
        <v>1.0</v>
      </c>
      <c r="Q683" s="1">
        <v>288.0</v>
      </c>
      <c r="R683" s="10">
        <f t="shared" si="1"/>
        <v>0.1002436478</v>
      </c>
      <c r="S683" s="11">
        <f t="shared" si="2"/>
        <v>2.806822137</v>
      </c>
      <c r="T683" s="1">
        <v>1.54</v>
      </c>
      <c r="U683" s="1">
        <v>1.0</v>
      </c>
      <c r="V683" s="1">
        <v>30.0</v>
      </c>
      <c r="W683" s="1">
        <v>2873.0</v>
      </c>
      <c r="X683" s="1">
        <v>170.54</v>
      </c>
      <c r="Y683" s="1">
        <v>28.0</v>
      </c>
      <c r="Z683" s="1">
        <v>950.18</v>
      </c>
      <c r="AA683" s="1">
        <v>28.0</v>
      </c>
      <c r="AB683" s="1">
        <v>18.024305555536</v>
      </c>
      <c r="AC683" s="1">
        <v>950.18</v>
      </c>
      <c r="AD683" s="1">
        <v>611.654809027114</v>
      </c>
      <c r="AE683" s="1" t="s">
        <v>50</v>
      </c>
      <c r="AF683" s="11">
        <f t="shared" si="3"/>
        <v>0.009745910198</v>
      </c>
      <c r="AG683" s="11">
        <f t="shared" si="4"/>
        <v>0.003472222222</v>
      </c>
      <c r="AH683" s="10">
        <f t="shared" si="5"/>
        <v>9.975694444</v>
      </c>
      <c r="AI683" s="12">
        <f t="shared" si="6"/>
        <v>0.6437251984</v>
      </c>
      <c r="AJ683" s="11">
        <f t="shared" si="7"/>
        <v>0.001832806904</v>
      </c>
      <c r="AK683" s="11">
        <f t="shared" si="8"/>
        <v>0.003466188817</v>
      </c>
      <c r="AL683" s="11">
        <f t="shared" si="9"/>
        <v>-1.600053396</v>
      </c>
      <c r="AM683" s="13">
        <f t="shared" si="10"/>
        <v>0.05479336919</v>
      </c>
      <c r="AN683" s="14">
        <f t="shared" si="11"/>
        <v>2.66648103</v>
      </c>
      <c r="AO683" s="14">
        <f t="shared" si="12"/>
        <v>7660.8</v>
      </c>
      <c r="AP683" s="15">
        <f t="shared" si="13"/>
        <v>4931.45</v>
      </c>
      <c r="AQ683" s="16">
        <f t="shared" si="14"/>
        <v>1849.422495</v>
      </c>
      <c r="AR683" s="11">
        <f t="shared" si="15"/>
        <v>0.95</v>
      </c>
    </row>
    <row r="684">
      <c r="A684" s="1" t="s">
        <v>53</v>
      </c>
      <c r="B684" s="1" t="s">
        <v>948</v>
      </c>
      <c r="C684" s="1">
        <v>1.24170767729247E14</v>
      </c>
      <c r="D684" s="1" t="s">
        <v>46</v>
      </c>
      <c r="E684" s="1" t="s">
        <v>55</v>
      </c>
      <c r="F684" s="1" t="s">
        <v>704</v>
      </c>
      <c r="G684" s="1">
        <v>43560.0</v>
      </c>
      <c r="H684" s="1">
        <v>43804.0</v>
      </c>
      <c r="I684" s="1">
        <v>3.0</v>
      </c>
      <c r="J684" s="1" t="s">
        <v>49</v>
      </c>
      <c r="K684" s="1">
        <v>201948.0</v>
      </c>
      <c r="L684" s="2">
        <v>43794.0</v>
      </c>
      <c r="M684" s="2">
        <v>43800.0</v>
      </c>
      <c r="N684" s="2">
        <v>43794.0</v>
      </c>
      <c r="O684" s="2">
        <v>43800.0</v>
      </c>
      <c r="P684" s="1">
        <v>1.0</v>
      </c>
      <c r="Q684" s="1">
        <v>67440.0</v>
      </c>
      <c r="R684" s="10">
        <f t="shared" si="1"/>
        <v>0.05355513503</v>
      </c>
      <c r="S684" s="11">
        <f t="shared" si="2"/>
        <v>89.00863442</v>
      </c>
      <c r="T684" s="1">
        <v>122.82</v>
      </c>
      <c r="U684" s="1">
        <v>27.5</v>
      </c>
      <c r="V684" s="1">
        <v>1374.95</v>
      </c>
      <c r="W684" s="1">
        <v>1259263.0</v>
      </c>
      <c r="X684" s="1">
        <v>22275.19</v>
      </c>
      <c r="Y684" s="1">
        <v>1662.0</v>
      </c>
      <c r="Z684" s="1">
        <v>91285.31</v>
      </c>
      <c r="AA684" s="1">
        <v>1662.0</v>
      </c>
      <c r="AB684" s="1">
        <v>1148.5104908056</v>
      </c>
      <c r="AC684" s="1">
        <v>91285.31</v>
      </c>
      <c r="AD684" s="1">
        <v>63081.9110658492</v>
      </c>
      <c r="AE684" s="1" t="s">
        <v>50</v>
      </c>
      <c r="AF684" s="11">
        <f t="shared" si="3"/>
        <v>0.001319819609</v>
      </c>
      <c r="AG684" s="11">
        <f t="shared" si="4"/>
        <v>0.0004077698695</v>
      </c>
      <c r="AH684" s="10">
        <f t="shared" si="5"/>
        <v>513.4895092</v>
      </c>
      <c r="AI684" s="12">
        <f t="shared" si="6"/>
        <v>0.6910412099</v>
      </c>
      <c r="AJ684" s="11">
        <f t="shared" si="7"/>
        <v>0.00003235283049</v>
      </c>
      <c r="AK684" s="11">
        <f t="shared" si="8"/>
        <v>0.00007774280768</v>
      </c>
      <c r="AL684" s="11">
        <f t="shared" si="9"/>
        <v>-10.83117332</v>
      </c>
      <c r="AM684" s="13">
        <f t="shared" si="10"/>
        <v>0</v>
      </c>
      <c r="AN684" s="14">
        <f t="shared" si="11"/>
        <v>89.00863442</v>
      </c>
      <c r="AO684" s="14">
        <f t="shared" si="12"/>
        <v>112085280</v>
      </c>
      <c r="AP684" s="15">
        <f t="shared" si="13"/>
        <v>77455547.5</v>
      </c>
      <c r="AQ684" s="16">
        <f t="shared" si="14"/>
        <v>870202.6271</v>
      </c>
      <c r="AR684" s="11">
        <f t="shared" si="15"/>
        <v>1</v>
      </c>
    </row>
    <row r="685">
      <c r="A685" s="1" t="s">
        <v>53</v>
      </c>
      <c r="B685" s="1" t="s">
        <v>949</v>
      </c>
      <c r="C685" s="1">
        <v>1.24170767729247E14</v>
      </c>
      <c r="D685" s="1" t="s">
        <v>46</v>
      </c>
      <c r="E685" s="1" t="s">
        <v>55</v>
      </c>
      <c r="F685" s="1" t="s">
        <v>950</v>
      </c>
      <c r="G685" s="1">
        <v>43560.0</v>
      </c>
      <c r="H685" s="1">
        <v>43804.0</v>
      </c>
      <c r="I685" s="1">
        <v>3.0</v>
      </c>
      <c r="J685" s="1" t="s">
        <v>49</v>
      </c>
      <c r="K685" s="1">
        <v>201948.0</v>
      </c>
      <c r="L685" s="2">
        <v>43794.0</v>
      </c>
      <c r="M685" s="2">
        <v>43800.0</v>
      </c>
      <c r="N685" s="2">
        <v>43794.0</v>
      </c>
      <c r="O685" s="2">
        <v>43800.0</v>
      </c>
      <c r="P685" s="1">
        <v>1.0</v>
      </c>
      <c r="Q685" s="1">
        <v>75200.0</v>
      </c>
      <c r="R685" s="10">
        <f t="shared" si="1"/>
        <v>0.08449580611</v>
      </c>
      <c r="S685" s="11">
        <f t="shared" si="2"/>
        <v>110.8584976</v>
      </c>
      <c r="T685" s="1">
        <v>67.5099999999999</v>
      </c>
      <c r="U685" s="1">
        <v>2.5</v>
      </c>
      <c r="V685" s="1">
        <v>60.175</v>
      </c>
      <c r="W685" s="1">
        <v>889985.0</v>
      </c>
      <c r="X685" s="1">
        <v>13955.37</v>
      </c>
      <c r="Y685" s="1">
        <v>1312.0</v>
      </c>
      <c r="Z685" s="1">
        <v>57718.6899999999</v>
      </c>
      <c r="AA685" s="1">
        <v>1312.0</v>
      </c>
      <c r="AB685" s="1">
        <v>1282.41273271171</v>
      </c>
      <c r="AC685" s="1">
        <v>57718.6899999999</v>
      </c>
      <c r="AD685" s="1">
        <v>56417.0601916464</v>
      </c>
      <c r="AE685" s="1" t="s">
        <v>50</v>
      </c>
      <c r="AF685" s="11">
        <f t="shared" si="3"/>
        <v>0.001474182149</v>
      </c>
      <c r="AG685" s="11">
        <f t="shared" si="4"/>
        <v>0.00003324468085</v>
      </c>
      <c r="AH685" s="10">
        <f t="shared" si="5"/>
        <v>29.58726729</v>
      </c>
      <c r="AI685" s="12">
        <f t="shared" si="6"/>
        <v>0.9774487292</v>
      </c>
      <c r="AJ685" s="11">
        <f t="shared" si="7"/>
        <v>0.00004066903614</v>
      </c>
      <c r="AK685" s="11">
        <f t="shared" si="8"/>
        <v>0.00002102543281</v>
      </c>
      <c r="AL685" s="11">
        <f t="shared" si="9"/>
        <v>-31.47352753</v>
      </c>
      <c r="AM685" s="13">
        <f t="shared" si="10"/>
        <v>0</v>
      </c>
      <c r="AN685" s="14">
        <f t="shared" si="11"/>
        <v>110.8584976</v>
      </c>
      <c r="AO685" s="14">
        <f t="shared" si="12"/>
        <v>98662400</v>
      </c>
      <c r="AP685" s="15">
        <f t="shared" si="13"/>
        <v>96437437.5</v>
      </c>
      <c r="AQ685" s="16">
        <f t="shared" si="14"/>
        <v>869914.7073</v>
      </c>
      <c r="AR685" s="11">
        <f t="shared" si="15"/>
        <v>1</v>
      </c>
    </row>
    <row r="686">
      <c r="A686" s="1" t="s">
        <v>53</v>
      </c>
      <c r="B686" s="1" t="s">
        <v>951</v>
      </c>
      <c r="C686" s="1">
        <v>1.24170767729247E14</v>
      </c>
      <c r="D686" s="1" t="s">
        <v>46</v>
      </c>
      <c r="E686" s="1" t="s">
        <v>55</v>
      </c>
      <c r="F686" s="1" t="s">
        <v>509</v>
      </c>
      <c r="G686" s="1">
        <v>43560.0</v>
      </c>
      <c r="H686" s="1">
        <v>43804.0</v>
      </c>
      <c r="I686" s="1">
        <v>3.0</v>
      </c>
      <c r="J686" s="1" t="s">
        <v>49</v>
      </c>
      <c r="K686" s="1">
        <v>201948.0</v>
      </c>
      <c r="L686" s="2">
        <v>43794.0</v>
      </c>
      <c r="M686" s="2">
        <v>43800.0</v>
      </c>
      <c r="N686" s="2">
        <v>43794.0</v>
      </c>
      <c r="O686" s="2">
        <v>43800.0</v>
      </c>
      <c r="P686" s="1">
        <v>1.0</v>
      </c>
      <c r="Q686" s="1">
        <v>78512.0</v>
      </c>
      <c r="R686" s="10">
        <f t="shared" si="1"/>
        <v>0.1080646582</v>
      </c>
      <c r="S686" s="11">
        <f t="shared" si="2"/>
        <v>26.47584126</v>
      </c>
      <c r="T686" s="1">
        <v>112.33</v>
      </c>
      <c r="U686" s="1">
        <v>2.0</v>
      </c>
      <c r="V686" s="1">
        <v>243.67</v>
      </c>
      <c r="W686" s="1">
        <v>726528.0</v>
      </c>
      <c r="X686" s="1">
        <v>7450.27</v>
      </c>
      <c r="Y686" s="1">
        <v>245.0</v>
      </c>
      <c r="Z686" s="1">
        <v>13564.97</v>
      </c>
      <c r="AA686" s="1">
        <v>245.0</v>
      </c>
      <c r="AB686" s="1">
        <v>226.492561646785</v>
      </c>
      <c r="AC686" s="1">
        <v>13564.97</v>
      </c>
      <c r="AD686" s="1">
        <v>12540.2645059664</v>
      </c>
      <c r="AE686" s="1" t="s">
        <v>50</v>
      </c>
      <c r="AF686" s="11">
        <f t="shared" si="3"/>
        <v>0.0003372203136</v>
      </c>
      <c r="AG686" s="11">
        <f t="shared" si="4"/>
        <v>0.00002547381292</v>
      </c>
      <c r="AH686" s="10">
        <f t="shared" si="5"/>
        <v>18.50743835</v>
      </c>
      <c r="AI686" s="12">
        <f t="shared" si="6"/>
        <v>0.9244594353</v>
      </c>
      <c r="AJ686" s="11">
        <f t="shared" si="7"/>
        <v>0.00002154058268</v>
      </c>
      <c r="AK686" s="11">
        <f t="shared" si="8"/>
        <v>0.00001801247643</v>
      </c>
      <c r="AL686" s="11">
        <f t="shared" si="9"/>
        <v>-11.10236772</v>
      </c>
      <c r="AM686" s="13">
        <f t="shared" si="10"/>
        <v>0</v>
      </c>
      <c r="AN686" s="14">
        <f t="shared" si="11"/>
        <v>26.47584126</v>
      </c>
      <c r="AO686" s="14">
        <f t="shared" si="12"/>
        <v>19235440</v>
      </c>
      <c r="AP686" s="15">
        <f t="shared" si="13"/>
        <v>17782384</v>
      </c>
      <c r="AQ686" s="16">
        <f t="shared" si="14"/>
        <v>671645.6646</v>
      </c>
      <c r="AR686" s="11">
        <f t="shared" si="15"/>
        <v>1</v>
      </c>
    </row>
    <row r="687">
      <c r="A687" s="1" t="s">
        <v>53</v>
      </c>
      <c r="B687" s="1" t="s">
        <v>952</v>
      </c>
      <c r="C687" s="1">
        <v>1.24170767729247E14</v>
      </c>
      <c r="D687" s="1" t="s">
        <v>46</v>
      </c>
      <c r="E687" s="1" t="s">
        <v>55</v>
      </c>
      <c r="F687" s="1" t="s">
        <v>953</v>
      </c>
      <c r="G687" s="1">
        <v>43560.0</v>
      </c>
      <c r="H687" s="1">
        <v>43804.0</v>
      </c>
      <c r="I687" s="1">
        <v>3.0</v>
      </c>
      <c r="J687" s="1" t="s">
        <v>49</v>
      </c>
      <c r="K687" s="1">
        <v>201948.0</v>
      </c>
      <c r="L687" s="2">
        <v>43794.0</v>
      </c>
      <c r="M687" s="2">
        <v>43800.0</v>
      </c>
      <c r="N687" s="2">
        <v>43794.0</v>
      </c>
      <c r="O687" s="2">
        <v>43800.0</v>
      </c>
      <c r="P687" s="1">
        <v>1.0</v>
      </c>
      <c r="Q687" s="1">
        <v>2768.0</v>
      </c>
      <c r="R687" s="10">
        <f t="shared" si="1"/>
        <v>0.003654106117</v>
      </c>
      <c r="S687" s="11">
        <f t="shared" si="2"/>
        <v>1.516454039</v>
      </c>
      <c r="T687" s="1">
        <v>15.155</v>
      </c>
      <c r="U687" s="1">
        <v>0.0</v>
      </c>
      <c r="V687" s="1">
        <v>0.0</v>
      </c>
      <c r="W687" s="1">
        <v>757504.0</v>
      </c>
      <c r="X687" s="1">
        <v>14502.68</v>
      </c>
      <c r="Y687" s="1">
        <v>415.0</v>
      </c>
      <c r="Z687" s="1">
        <v>39920.5</v>
      </c>
      <c r="AA687" s="1">
        <v>415.0</v>
      </c>
      <c r="AB687" s="1">
        <v>415.0</v>
      </c>
      <c r="AC687" s="1">
        <v>39920.5</v>
      </c>
      <c r="AD687" s="1">
        <v>39920.5</v>
      </c>
      <c r="AE687" s="1" t="s">
        <v>50</v>
      </c>
      <c r="AF687" s="11">
        <f t="shared" si="3"/>
        <v>0.0005478518925</v>
      </c>
      <c r="AG687" s="11">
        <f t="shared" si="4"/>
        <v>0</v>
      </c>
      <c r="AH687" s="10">
        <f t="shared" si="5"/>
        <v>0</v>
      </c>
      <c r="AI687" s="12">
        <f t="shared" si="6"/>
        <v>1</v>
      </c>
      <c r="AJ687" s="11">
        <f t="shared" si="7"/>
        <v>0.00002688562401</v>
      </c>
      <c r="AK687" s="11">
        <f t="shared" si="8"/>
        <v>0</v>
      </c>
      <c r="AL687" s="11">
        <f t="shared" si="9"/>
        <v>-20.37713138</v>
      </c>
      <c r="AM687" s="13">
        <f t="shared" si="10"/>
        <v>0.5</v>
      </c>
      <c r="AN687" s="14">
        <f t="shared" si="11"/>
        <v>0.7582270193</v>
      </c>
      <c r="AO687" s="14">
        <f t="shared" si="12"/>
        <v>574360</v>
      </c>
      <c r="AP687" s="15">
        <f t="shared" si="13"/>
        <v>574360</v>
      </c>
      <c r="AQ687" s="16">
        <f t="shared" si="14"/>
        <v>757504</v>
      </c>
      <c r="AR687" s="11" t="str">
        <f t="shared" si="15"/>
        <v/>
      </c>
    </row>
    <row r="688">
      <c r="A688" s="1" t="s">
        <v>44</v>
      </c>
      <c r="B688" s="1" t="s">
        <v>954</v>
      </c>
      <c r="C688" s="1">
        <v>1.24170767729247E14</v>
      </c>
      <c r="D688" s="1" t="s">
        <v>46</v>
      </c>
      <c r="E688" s="1" t="s">
        <v>47</v>
      </c>
      <c r="F688" s="1" t="s">
        <v>801</v>
      </c>
      <c r="G688" s="1">
        <v>43560.0</v>
      </c>
      <c r="H688" s="1">
        <v>43804.0</v>
      </c>
      <c r="I688" s="1">
        <v>3.0</v>
      </c>
      <c r="J688" s="1" t="s">
        <v>49</v>
      </c>
      <c r="K688" s="1">
        <v>201948.0</v>
      </c>
      <c r="L688" s="2">
        <v>43794.0</v>
      </c>
      <c r="M688" s="2">
        <v>43800.0</v>
      </c>
      <c r="N688" s="2">
        <v>43794.0</v>
      </c>
      <c r="O688" s="2">
        <v>43800.0</v>
      </c>
      <c r="P688" s="1">
        <v>1.0</v>
      </c>
      <c r="Q688" s="1">
        <v>5350.0</v>
      </c>
      <c r="R688" s="10">
        <f t="shared" si="1"/>
        <v>0.07248536744</v>
      </c>
      <c r="S688" s="11">
        <f t="shared" si="2"/>
        <v>0.5798829395</v>
      </c>
      <c r="T688" s="1">
        <v>5.115</v>
      </c>
      <c r="U688" s="1">
        <v>0.0</v>
      </c>
      <c r="V688" s="1">
        <v>0.0</v>
      </c>
      <c r="W688" s="1">
        <v>73808.0</v>
      </c>
      <c r="X688" s="1">
        <v>630.87</v>
      </c>
      <c r="Y688" s="1">
        <v>8.0</v>
      </c>
      <c r="Z688" s="1">
        <v>258.79</v>
      </c>
      <c r="AA688" s="1">
        <v>8.0</v>
      </c>
      <c r="AB688" s="1">
        <v>8.0</v>
      </c>
      <c r="AC688" s="1">
        <v>258.79</v>
      </c>
      <c r="AD688" s="1">
        <v>258.79</v>
      </c>
      <c r="AE688" s="1" t="s">
        <v>50</v>
      </c>
      <c r="AF688" s="11">
        <f t="shared" si="3"/>
        <v>0.0001083893345</v>
      </c>
      <c r="AG688" s="11">
        <f t="shared" si="4"/>
        <v>0</v>
      </c>
      <c r="AH688" s="10">
        <f t="shared" si="5"/>
        <v>0</v>
      </c>
      <c r="AI688" s="12">
        <f t="shared" si="6"/>
        <v>1</v>
      </c>
      <c r="AJ688" s="11">
        <f t="shared" si="7"/>
        <v>0.00003831933984</v>
      </c>
      <c r="AK688" s="11">
        <f t="shared" si="8"/>
        <v>0</v>
      </c>
      <c r="AL688" s="11">
        <f t="shared" si="9"/>
        <v>-2.828580423</v>
      </c>
      <c r="AM688" s="13">
        <f t="shared" si="10"/>
        <v>0.5</v>
      </c>
      <c r="AN688" s="14">
        <f t="shared" si="11"/>
        <v>0.2899414698</v>
      </c>
      <c r="AO688" s="14">
        <f t="shared" si="12"/>
        <v>21400</v>
      </c>
      <c r="AP688" s="15">
        <f t="shared" si="13"/>
        <v>21400</v>
      </c>
      <c r="AQ688" s="16">
        <f t="shared" si="14"/>
        <v>73808</v>
      </c>
      <c r="AR688" s="11" t="str">
        <f t="shared" si="15"/>
        <v/>
      </c>
    </row>
    <row r="689">
      <c r="A689" s="1" t="s">
        <v>44</v>
      </c>
      <c r="B689" s="1" t="s">
        <v>955</v>
      </c>
      <c r="C689" s="1">
        <v>1.24170767729247E14</v>
      </c>
      <c r="D689" s="1" t="s">
        <v>46</v>
      </c>
      <c r="E689" s="1" t="s">
        <v>47</v>
      </c>
      <c r="F689" s="1" t="s">
        <v>956</v>
      </c>
      <c r="G689" s="1">
        <v>43560.0</v>
      </c>
      <c r="H689" s="1">
        <v>43804.0</v>
      </c>
      <c r="I689" s="1">
        <v>3.0</v>
      </c>
      <c r="J689" s="1" t="s">
        <v>49</v>
      </c>
      <c r="K689" s="1">
        <v>201948.0</v>
      </c>
      <c r="L689" s="2">
        <v>43794.0</v>
      </c>
      <c r="M689" s="2">
        <v>43800.0</v>
      </c>
      <c r="N689" s="2">
        <v>43794.0</v>
      </c>
      <c r="O689" s="2">
        <v>43800.0</v>
      </c>
      <c r="P689" s="1">
        <v>1.0</v>
      </c>
      <c r="R689" s="10">
        <f t="shared" si="1"/>
        <v>0</v>
      </c>
      <c r="S689" s="11">
        <f t="shared" si="2"/>
        <v>0</v>
      </c>
      <c r="W689" s="1">
        <v>1.0</v>
      </c>
      <c r="X689" s="1">
        <v>0.02</v>
      </c>
      <c r="Y689" s="1">
        <v>0.0</v>
      </c>
      <c r="Z689" s="1">
        <v>0.0</v>
      </c>
      <c r="AA689" s="1">
        <v>0.0</v>
      </c>
      <c r="AB689" s="1">
        <v>0.0</v>
      </c>
      <c r="AC689" s="1">
        <v>0.0</v>
      </c>
      <c r="AD689" s="1">
        <v>0.0</v>
      </c>
      <c r="AE689" s="1" t="s">
        <v>50</v>
      </c>
      <c r="AF689" s="11">
        <f t="shared" si="3"/>
        <v>0</v>
      </c>
      <c r="AG689" s="11">
        <f t="shared" si="4"/>
        <v>0</v>
      </c>
      <c r="AH689" s="10">
        <f t="shared" si="5"/>
        <v>0</v>
      </c>
      <c r="AI689" s="12">
        <f t="shared" si="6"/>
        <v>0</v>
      </c>
      <c r="AJ689" s="11">
        <f t="shared" si="7"/>
        <v>0</v>
      </c>
      <c r="AK689" s="11">
        <f t="shared" si="8"/>
        <v>0</v>
      </c>
      <c r="AL689" s="11" t="str">
        <f t="shared" si="9"/>
        <v>#DIV/0!</v>
      </c>
      <c r="AM689" s="13">
        <f t="shared" si="10"/>
        <v>0.5</v>
      </c>
      <c r="AN689" s="14">
        <f t="shared" si="11"/>
        <v>0</v>
      </c>
      <c r="AO689" s="14">
        <f t="shared" si="12"/>
        <v>0</v>
      </c>
      <c r="AP689" s="15">
        <f t="shared" si="13"/>
        <v>0</v>
      </c>
      <c r="AQ689" s="16">
        <f t="shared" si="14"/>
        <v>0</v>
      </c>
      <c r="AR689" s="11" t="str">
        <f t="shared" si="15"/>
        <v/>
      </c>
    </row>
    <row r="690">
      <c r="A690" s="1" t="s">
        <v>44</v>
      </c>
      <c r="B690" s="1" t="s">
        <v>957</v>
      </c>
      <c r="C690" s="1">
        <v>1.24170767729247E14</v>
      </c>
      <c r="D690" s="1" t="s">
        <v>46</v>
      </c>
      <c r="E690" s="1" t="s">
        <v>47</v>
      </c>
      <c r="F690" s="1" t="s">
        <v>958</v>
      </c>
      <c r="G690" s="1">
        <v>43560.0</v>
      </c>
      <c r="H690" s="1">
        <v>43804.0</v>
      </c>
      <c r="I690" s="1">
        <v>3.0</v>
      </c>
      <c r="J690" s="1" t="s">
        <v>49</v>
      </c>
      <c r="K690" s="1">
        <v>201948.0</v>
      </c>
      <c r="L690" s="2">
        <v>43794.0</v>
      </c>
      <c r="M690" s="2">
        <v>43800.0</v>
      </c>
      <c r="N690" s="2">
        <v>43794.0</v>
      </c>
      <c r="O690" s="2">
        <v>43800.0</v>
      </c>
      <c r="P690" s="1">
        <v>1.0</v>
      </c>
      <c r="Q690" s="1">
        <v>14036.0</v>
      </c>
      <c r="R690" s="10">
        <f t="shared" si="1"/>
        <v>0.0774545294</v>
      </c>
      <c r="S690" s="11">
        <f t="shared" si="2"/>
        <v>5.11199894</v>
      </c>
      <c r="T690" s="1">
        <v>9.655</v>
      </c>
      <c r="U690" s="1">
        <v>0.0</v>
      </c>
      <c r="V690" s="1">
        <v>0.0</v>
      </c>
      <c r="W690" s="1">
        <v>181216.0</v>
      </c>
      <c r="X690" s="1">
        <v>1692.41999999999</v>
      </c>
      <c r="Y690" s="1">
        <v>66.0</v>
      </c>
      <c r="Z690" s="1">
        <v>2848.92</v>
      </c>
      <c r="AA690" s="1">
        <v>66.0</v>
      </c>
      <c r="AB690" s="1">
        <v>66.0</v>
      </c>
      <c r="AC690" s="1">
        <v>2848.92</v>
      </c>
      <c r="AD690" s="1">
        <v>2848.92</v>
      </c>
      <c r="AE690" s="1" t="s">
        <v>50</v>
      </c>
      <c r="AF690" s="11">
        <f t="shared" si="3"/>
        <v>0.0003642062511</v>
      </c>
      <c r="AG690" s="11">
        <f t="shared" si="4"/>
        <v>0</v>
      </c>
      <c r="AH690" s="10">
        <f t="shared" si="5"/>
        <v>0</v>
      </c>
      <c r="AI690" s="12">
        <f t="shared" si="6"/>
        <v>1</v>
      </c>
      <c r="AJ690" s="11">
        <f t="shared" si="7"/>
        <v>0.00004482252592</v>
      </c>
      <c r="AK690" s="11">
        <f t="shared" si="8"/>
        <v>0</v>
      </c>
      <c r="AL690" s="11">
        <f t="shared" si="9"/>
        <v>-8.125518222</v>
      </c>
      <c r="AM690" s="13">
        <f t="shared" si="10"/>
        <v>0.5</v>
      </c>
      <c r="AN690" s="14">
        <f t="shared" si="11"/>
        <v>2.55599947</v>
      </c>
      <c r="AO690" s="14">
        <f t="shared" si="12"/>
        <v>463188</v>
      </c>
      <c r="AP690" s="15">
        <f t="shared" si="13"/>
        <v>463188</v>
      </c>
      <c r="AQ690" s="16">
        <f t="shared" si="14"/>
        <v>181216</v>
      </c>
      <c r="AR690" s="11" t="str">
        <f t="shared" si="15"/>
        <v/>
      </c>
    </row>
    <row r="691">
      <c r="A691" s="1" t="s">
        <v>44</v>
      </c>
      <c r="B691" s="1" t="s">
        <v>959</v>
      </c>
      <c r="C691" s="1">
        <v>1.24170767729247E14</v>
      </c>
      <c r="D691" s="1" t="s">
        <v>46</v>
      </c>
      <c r="E691" s="1" t="s">
        <v>47</v>
      </c>
      <c r="F691" s="1" t="s">
        <v>826</v>
      </c>
      <c r="G691" s="1">
        <v>43560.0</v>
      </c>
      <c r="H691" s="1">
        <v>43804.0</v>
      </c>
      <c r="I691" s="1">
        <v>3.0</v>
      </c>
      <c r="J691" s="1" t="s">
        <v>49</v>
      </c>
      <c r="K691" s="1">
        <v>201948.0</v>
      </c>
      <c r="L691" s="2">
        <v>43794.0</v>
      </c>
      <c r="M691" s="2">
        <v>43800.0</v>
      </c>
      <c r="N691" s="2">
        <v>43794.0</v>
      </c>
      <c r="O691" s="2">
        <v>43800.0</v>
      </c>
      <c r="P691" s="1">
        <v>1.0</v>
      </c>
      <c r="Q691" s="1">
        <v>4646.0</v>
      </c>
      <c r="R691" s="10">
        <f t="shared" si="1"/>
        <v>0.1749246988</v>
      </c>
      <c r="S691" s="11">
        <f t="shared" si="2"/>
        <v>1.574322289</v>
      </c>
      <c r="T691" s="1">
        <v>7.89</v>
      </c>
      <c r="U691" s="1">
        <v>3.0</v>
      </c>
      <c r="V691" s="1">
        <v>283.67</v>
      </c>
      <c r="W691" s="1">
        <v>26560.0</v>
      </c>
      <c r="X691" s="1">
        <v>105.7</v>
      </c>
      <c r="Y691" s="1">
        <v>9.0</v>
      </c>
      <c r="Z691" s="1">
        <v>478.39</v>
      </c>
      <c r="AA691" s="1">
        <v>9.0</v>
      </c>
      <c r="AB691" s="1">
        <v>-8.150236762797</v>
      </c>
      <c r="AC691" s="1">
        <v>478.39</v>
      </c>
      <c r="AD691" s="1">
        <v>-433.221307217161</v>
      </c>
      <c r="AE691" s="1" t="s">
        <v>50</v>
      </c>
      <c r="AF691" s="11">
        <f t="shared" si="3"/>
        <v>0.0003388554217</v>
      </c>
      <c r="AG691" s="11">
        <f t="shared" si="4"/>
        <v>0.0006457167456</v>
      </c>
      <c r="AH691" s="10">
        <f t="shared" si="5"/>
        <v>17.15023676</v>
      </c>
      <c r="AI691" s="12">
        <f t="shared" si="6"/>
        <v>-0.9055818625</v>
      </c>
      <c r="AJ691" s="11">
        <f t="shared" si="7"/>
        <v>0.0001129326684</v>
      </c>
      <c r="AK691" s="11">
        <f t="shared" si="8"/>
        <v>0.0003726843543</v>
      </c>
      <c r="AL691" s="11">
        <f t="shared" si="9"/>
        <v>0.7879971518</v>
      </c>
      <c r="AM691" s="13">
        <f t="shared" si="10"/>
        <v>0.7846508141</v>
      </c>
      <c r="AN691" s="14">
        <f t="shared" si="11"/>
        <v>1.227971386</v>
      </c>
      <c r="AO691" s="14">
        <f t="shared" si="12"/>
        <v>32614.92</v>
      </c>
      <c r="AP691" s="15">
        <f t="shared" si="13"/>
        <v>-29535.48</v>
      </c>
      <c r="AQ691" s="16">
        <f t="shared" si="14"/>
        <v>-24052.25427</v>
      </c>
      <c r="AR691" s="11">
        <f t="shared" si="15"/>
        <v>0.78</v>
      </c>
    </row>
    <row r="692">
      <c r="A692" s="1" t="s">
        <v>44</v>
      </c>
      <c r="B692" s="1" t="s">
        <v>960</v>
      </c>
      <c r="C692" s="1">
        <v>1.24170767729247E14</v>
      </c>
      <c r="D692" s="1" t="s">
        <v>46</v>
      </c>
      <c r="E692" s="1" t="s">
        <v>47</v>
      </c>
      <c r="F692" s="1" t="s">
        <v>756</v>
      </c>
      <c r="G692" s="1">
        <v>43560.0</v>
      </c>
      <c r="H692" s="1">
        <v>43804.0</v>
      </c>
      <c r="I692" s="1">
        <v>3.0</v>
      </c>
      <c r="J692" s="1" t="s">
        <v>49</v>
      </c>
      <c r="K692" s="1">
        <v>201948.0</v>
      </c>
      <c r="L692" s="2">
        <v>43794.0</v>
      </c>
      <c r="M692" s="2">
        <v>43800.0</v>
      </c>
      <c r="N692" s="2">
        <v>43794.0</v>
      </c>
      <c r="O692" s="2">
        <v>43800.0</v>
      </c>
      <c r="P692" s="1">
        <v>1.0</v>
      </c>
      <c r="Q692" s="1">
        <v>128.0</v>
      </c>
      <c r="R692" s="10">
        <f t="shared" si="1"/>
        <v>0.1015873016</v>
      </c>
      <c r="S692" s="11">
        <f t="shared" si="2"/>
        <v>1.015873016</v>
      </c>
      <c r="T692" s="1">
        <v>0.56</v>
      </c>
      <c r="U692" s="1">
        <v>0.0</v>
      </c>
      <c r="V692" s="1">
        <v>0.0</v>
      </c>
      <c r="W692" s="1">
        <v>1260.0</v>
      </c>
      <c r="X692" s="1">
        <v>28.27</v>
      </c>
      <c r="Y692" s="1">
        <v>10.0</v>
      </c>
      <c r="Z692" s="1">
        <v>437.47</v>
      </c>
      <c r="AA692" s="1">
        <v>10.0</v>
      </c>
      <c r="AB692" s="1">
        <v>10.0</v>
      </c>
      <c r="AC692" s="1">
        <v>437.47</v>
      </c>
      <c r="AD692" s="1">
        <v>437.47</v>
      </c>
      <c r="AE692" s="1" t="s">
        <v>50</v>
      </c>
      <c r="AF692" s="11">
        <f t="shared" si="3"/>
        <v>0.007936507937</v>
      </c>
      <c r="AG692" s="11">
        <f t="shared" si="4"/>
        <v>0</v>
      </c>
      <c r="AH692" s="10">
        <f t="shared" si="5"/>
        <v>0</v>
      </c>
      <c r="AI692" s="12">
        <f t="shared" si="6"/>
        <v>1</v>
      </c>
      <c r="AJ692" s="11">
        <f t="shared" si="7"/>
        <v>0.002499765033</v>
      </c>
      <c r="AK692" s="11">
        <f t="shared" si="8"/>
        <v>0</v>
      </c>
      <c r="AL692" s="11">
        <f t="shared" si="9"/>
        <v>-3.174901573</v>
      </c>
      <c r="AM692" s="13">
        <f t="shared" si="10"/>
        <v>0.5</v>
      </c>
      <c r="AN692" s="14">
        <f t="shared" si="11"/>
        <v>0.5079365079</v>
      </c>
      <c r="AO692" s="14">
        <f t="shared" si="12"/>
        <v>640</v>
      </c>
      <c r="AP692" s="15">
        <f t="shared" si="13"/>
        <v>640</v>
      </c>
      <c r="AQ692" s="16">
        <f t="shared" si="14"/>
        <v>1260</v>
      </c>
      <c r="AR692" s="11" t="str">
        <f t="shared" si="15"/>
        <v/>
      </c>
    </row>
    <row r="693">
      <c r="A693" s="1" t="s">
        <v>44</v>
      </c>
      <c r="B693" s="1" t="s">
        <v>961</v>
      </c>
      <c r="C693" s="1">
        <v>1.24170767729247E14</v>
      </c>
      <c r="D693" s="1" t="s">
        <v>46</v>
      </c>
      <c r="E693" s="1" t="s">
        <v>47</v>
      </c>
      <c r="F693" s="1" t="s">
        <v>962</v>
      </c>
      <c r="G693" s="1">
        <v>43560.0</v>
      </c>
      <c r="H693" s="1">
        <v>43804.0</v>
      </c>
      <c r="I693" s="1">
        <v>3.0</v>
      </c>
      <c r="J693" s="1" t="s">
        <v>49</v>
      </c>
      <c r="K693" s="1">
        <v>201948.0</v>
      </c>
      <c r="L693" s="2">
        <v>43794.0</v>
      </c>
      <c r="M693" s="2">
        <v>43800.0</v>
      </c>
      <c r="N693" s="2">
        <v>43794.0</v>
      </c>
      <c r="O693" s="2">
        <v>43800.0</v>
      </c>
      <c r="P693" s="1">
        <v>1.0</v>
      </c>
      <c r="Q693" s="1">
        <v>23200.0</v>
      </c>
      <c r="R693" s="10">
        <f t="shared" si="1"/>
        <v>0.08966114272</v>
      </c>
      <c r="S693" s="11">
        <f t="shared" si="2"/>
        <v>8.069502844</v>
      </c>
      <c r="T693" s="1">
        <v>14.835</v>
      </c>
      <c r="U693" s="1">
        <v>0.0</v>
      </c>
      <c r="V693" s="1">
        <v>0.0</v>
      </c>
      <c r="W693" s="1">
        <v>258752.0</v>
      </c>
      <c r="X693" s="1">
        <v>1951.84</v>
      </c>
      <c r="Y693" s="1">
        <v>90.0</v>
      </c>
      <c r="Z693" s="1">
        <v>5411.82</v>
      </c>
      <c r="AA693" s="1">
        <v>90.0</v>
      </c>
      <c r="AB693" s="1">
        <v>90.0</v>
      </c>
      <c r="AC693" s="1">
        <v>5411.82</v>
      </c>
      <c r="AD693" s="1">
        <v>5411.82</v>
      </c>
      <c r="AE693" s="1" t="s">
        <v>50</v>
      </c>
      <c r="AF693" s="11">
        <f t="shared" si="3"/>
        <v>0.0003478233985</v>
      </c>
      <c r="AG693" s="11">
        <f t="shared" si="4"/>
        <v>0</v>
      </c>
      <c r="AH693" s="10">
        <f t="shared" si="5"/>
        <v>0</v>
      </c>
      <c r="AI693" s="12">
        <f t="shared" si="6"/>
        <v>1</v>
      </c>
      <c r="AJ693" s="11">
        <f t="shared" si="7"/>
        <v>0.0000366574286</v>
      </c>
      <c r="AK693" s="11">
        <f t="shared" si="8"/>
        <v>0</v>
      </c>
      <c r="AL693" s="11">
        <f t="shared" si="9"/>
        <v>-9.488483282</v>
      </c>
      <c r="AM693" s="13">
        <f t="shared" si="10"/>
        <v>0.5</v>
      </c>
      <c r="AN693" s="14">
        <f t="shared" si="11"/>
        <v>4.034751422</v>
      </c>
      <c r="AO693" s="14">
        <f t="shared" si="12"/>
        <v>1044000</v>
      </c>
      <c r="AP693" s="15">
        <f t="shared" si="13"/>
        <v>1044000</v>
      </c>
      <c r="AQ693" s="16">
        <f t="shared" si="14"/>
        <v>258752</v>
      </c>
      <c r="AR693" s="11" t="str">
        <f t="shared" si="15"/>
        <v/>
      </c>
    </row>
    <row r="694">
      <c r="A694" s="1" t="s">
        <v>44</v>
      </c>
      <c r="B694" s="1" t="s">
        <v>963</v>
      </c>
      <c r="C694" s="1">
        <v>1.24170767729247E14</v>
      </c>
      <c r="D694" s="1" t="s">
        <v>46</v>
      </c>
      <c r="E694" s="1" t="s">
        <v>47</v>
      </c>
      <c r="F694" s="1" t="s">
        <v>569</v>
      </c>
      <c r="G694" s="1">
        <v>43560.0</v>
      </c>
      <c r="H694" s="1">
        <v>43804.0</v>
      </c>
      <c r="I694" s="1">
        <v>3.0</v>
      </c>
      <c r="J694" s="1" t="s">
        <v>49</v>
      </c>
      <c r="K694" s="1">
        <v>201948.0</v>
      </c>
      <c r="L694" s="2">
        <v>43794.0</v>
      </c>
      <c r="M694" s="2">
        <v>43800.0</v>
      </c>
      <c r="N694" s="2">
        <v>43794.0</v>
      </c>
      <c r="O694" s="2">
        <v>43800.0</v>
      </c>
      <c r="P694" s="1">
        <v>1.0</v>
      </c>
      <c r="Q694" s="1">
        <v>4407.0</v>
      </c>
      <c r="R694" s="10">
        <f t="shared" si="1"/>
        <v>0.1766191087</v>
      </c>
      <c r="S694" s="11">
        <f t="shared" si="2"/>
        <v>1</v>
      </c>
      <c r="T694" s="1">
        <v>5.42</v>
      </c>
      <c r="U694" s="1">
        <v>1.0</v>
      </c>
      <c r="V694" s="1">
        <v>49.99</v>
      </c>
      <c r="W694" s="1">
        <v>24952.0</v>
      </c>
      <c r="X694" s="1">
        <v>98.23</v>
      </c>
      <c r="Y694" s="1">
        <v>0.0</v>
      </c>
      <c r="Z694" s="1">
        <v>0.0</v>
      </c>
      <c r="AA694" s="1">
        <v>0.0</v>
      </c>
      <c r="AB694" s="1">
        <v>0.0</v>
      </c>
      <c r="AC694" s="1">
        <v>0.0</v>
      </c>
      <c r="AD694" s="1">
        <v>0.0</v>
      </c>
      <c r="AE694" s="1" t="s">
        <v>50</v>
      </c>
      <c r="AF694" s="11">
        <f t="shared" si="3"/>
        <v>0</v>
      </c>
      <c r="AG694" s="11">
        <f t="shared" si="4"/>
        <v>0.0002269117313</v>
      </c>
      <c r="AH694" s="10">
        <f t="shared" si="5"/>
        <v>5.66190152</v>
      </c>
      <c r="AI694" s="12">
        <f t="shared" si="6"/>
        <v>-1</v>
      </c>
      <c r="AJ694" s="11">
        <f t="shared" si="7"/>
        <v>0</v>
      </c>
      <c r="AK694" s="11">
        <f t="shared" si="8"/>
        <v>0.0002268859854</v>
      </c>
      <c r="AL694" s="11">
        <f t="shared" si="9"/>
        <v>1.000113475</v>
      </c>
      <c r="AM694" s="13">
        <f t="shared" si="10"/>
        <v>0.5</v>
      </c>
      <c r="AN694" s="14">
        <f t="shared" si="11"/>
        <v>0.5</v>
      </c>
      <c r="AO694" s="14">
        <f t="shared" si="12"/>
        <v>12476</v>
      </c>
      <c r="AP694" s="15">
        <f t="shared" si="13"/>
        <v>-12476</v>
      </c>
      <c r="AQ694" s="16">
        <f t="shared" si="14"/>
        <v>-24952</v>
      </c>
      <c r="AR694" s="11" t="str">
        <f t="shared" si="15"/>
        <v/>
      </c>
    </row>
    <row r="695">
      <c r="A695" s="1" t="s">
        <v>44</v>
      </c>
      <c r="B695" s="1" t="s">
        <v>964</v>
      </c>
      <c r="C695" s="1">
        <v>1.24170767729247E14</v>
      </c>
      <c r="D695" s="1" t="s">
        <v>46</v>
      </c>
      <c r="E695" s="1" t="s">
        <v>47</v>
      </c>
      <c r="F695" s="1" t="s">
        <v>890</v>
      </c>
      <c r="G695" s="1">
        <v>43560.0</v>
      </c>
      <c r="H695" s="1">
        <v>43804.0</v>
      </c>
      <c r="I695" s="1">
        <v>3.0</v>
      </c>
      <c r="J695" s="1" t="s">
        <v>49</v>
      </c>
      <c r="K695" s="1">
        <v>201948.0</v>
      </c>
      <c r="L695" s="2">
        <v>43794.0</v>
      </c>
      <c r="M695" s="2">
        <v>43800.0</v>
      </c>
      <c r="N695" s="2">
        <v>43794.0</v>
      </c>
      <c r="O695" s="2">
        <v>43800.0</v>
      </c>
      <c r="P695" s="1">
        <v>1.0</v>
      </c>
      <c r="Q695" s="1">
        <v>2393.0</v>
      </c>
      <c r="R695" s="10">
        <f t="shared" si="1"/>
        <v>0.1098714417</v>
      </c>
      <c r="S695" s="11">
        <f t="shared" si="2"/>
        <v>1.3184573</v>
      </c>
      <c r="T695" s="1">
        <v>3.05</v>
      </c>
      <c r="U695" s="1">
        <v>0.0</v>
      </c>
      <c r="V695" s="1">
        <v>0.0</v>
      </c>
      <c r="W695" s="1">
        <v>21780.0</v>
      </c>
      <c r="X695" s="1">
        <v>192.11</v>
      </c>
      <c r="Y695" s="1">
        <v>12.0</v>
      </c>
      <c r="Z695" s="1">
        <v>960.94</v>
      </c>
      <c r="AA695" s="1">
        <v>12.0</v>
      </c>
      <c r="AB695" s="1">
        <v>12.0</v>
      </c>
      <c r="AC695" s="1">
        <v>960.94</v>
      </c>
      <c r="AD695" s="1">
        <v>960.94</v>
      </c>
      <c r="AE695" s="1" t="s">
        <v>50</v>
      </c>
      <c r="AF695" s="11">
        <f t="shared" si="3"/>
        <v>0.0005509641873</v>
      </c>
      <c r="AG695" s="11">
        <f t="shared" si="4"/>
        <v>0</v>
      </c>
      <c r="AH695" s="10">
        <f t="shared" si="5"/>
        <v>0</v>
      </c>
      <c r="AI695" s="12">
        <f t="shared" si="6"/>
        <v>1</v>
      </c>
      <c r="AJ695" s="11">
        <f t="shared" si="7"/>
        <v>0.0001590058396</v>
      </c>
      <c r="AK695" s="11">
        <f t="shared" si="8"/>
        <v>0</v>
      </c>
      <c r="AL695" s="11">
        <f t="shared" si="9"/>
        <v>-3.465056308</v>
      </c>
      <c r="AM695" s="13">
        <f t="shared" si="10"/>
        <v>0.5</v>
      </c>
      <c r="AN695" s="14">
        <f t="shared" si="11"/>
        <v>0.6592286501</v>
      </c>
      <c r="AO695" s="14">
        <f t="shared" si="12"/>
        <v>14358</v>
      </c>
      <c r="AP695" s="15">
        <f t="shared" si="13"/>
        <v>14358</v>
      </c>
      <c r="AQ695" s="16">
        <f t="shared" si="14"/>
        <v>21780</v>
      </c>
      <c r="AR695" s="11" t="str">
        <f t="shared" si="15"/>
        <v/>
      </c>
    </row>
    <row r="696">
      <c r="A696" s="1" t="s">
        <v>44</v>
      </c>
      <c r="B696" s="1" t="s">
        <v>965</v>
      </c>
      <c r="C696" s="1">
        <v>1.24170767729247E14</v>
      </c>
      <c r="D696" s="1" t="s">
        <v>46</v>
      </c>
      <c r="E696" s="1" t="s">
        <v>47</v>
      </c>
      <c r="F696" s="1" t="s">
        <v>572</v>
      </c>
      <c r="G696" s="1">
        <v>43560.0</v>
      </c>
      <c r="H696" s="1">
        <v>43804.0</v>
      </c>
      <c r="I696" s="1">
        <v>3.0</v>
      </c>
      <c r="J696" s="1" t="s">
        <v>49</v>
      </c>
      <c r="K696" s="1">
        <v>201948.0</v>
      </c>
      <c r="L696" s="2">
        <v>43794.0</v>
      </c>
      <c r="M696" s="2">
        <v>43800.0</v>
      </c>
      <c r="N696" s="2">
        <v>43794.0</v>
      </c>
      <c r="O696" s="2">
        <v>43800.0</v>
      </c>
      <c r="P696" s="1">
        <v>1.0</v>
      </c>
      <c r="Q696" s="1">
        <v>53.0</v>
      </c>
      <c r="R696" s="10">
        <f t="shared" si="1"/>
        <v>0.05028462998</v>
      </c>
      <c r="S696" s="11">
        <f t="shared" si="2"/>
        <v>0.10056926</v>
      </c>
      <c r="T696" s="1">
        <v>0.365</v>
      </c>
      <c r="U696" s="1">
        <v>0.0</v>
      </c>
      <c r="V696" s="1">
        <v>0.0</v>
      </c>
      <c r="W696" s="1">
        <v>1054.0</v>
      </c>
      <c r="X696" s="1">
        <v>30.16</v>
      </c>
      <c r="Y696" s="1">
        <v>2.0</v>
      </c>
      <c r="Z696" s="1">
        <v>99.98</v>
      </c>
      <c r="AA696" s="1">
        <v>2.0</v>
      </c>
      <c r="AB696" s="1">
        <v>2.0</v>
      </c>
      <c r="AC696" s="1">
        <v>99.98</v>
      </c>
      <c r="AD696" s="1">
        <v>99.98</v>
      </c>
      <c r="AE696" s="1" t="s">
        <v>50</v>
      </c>
      <c r="AF696" s="11">
        <f t="shared" si="3"/>
        <v>0.001897533207</v>
      </c>
      <c r="AG696" s="11">
        <f t="shared" si="4"/>
        <v>0</v>
      </c>
      <c r="AH696" s="10">
        <f t="shared" si="5"/>
        <v>0</v>
      </c>
      <c r="AI696" s="12">
        <f t="shared" si="6"/>
        <v>1</v>
      </c>
      <c r="AJ696" s="11">
        <f t="shared" si="7"/>
        <v>0.001340484978</v>
      </c>
      <c r="AK696" s="11">
        <f t="shared" si="8"/>
        <v>0</v>
      </c>
      <c r="AL696" s="11">
        <f t="shared" si="9"/>
        <v>-1.415557234</v>
      </c>
      <c r="AM696" s="13">
        <f t="shared" si="10"/>
        <v>0.5</v>
      </c>
      <c r="AN696" s="14">
        <f t="shared" si="11"/>
        <v>0.05028462998</v>
      </c>
      <c r="AO696" s="14">
        <f t="shared" si="12"/>
        <v>53</v>
      </c>
      <c r="AP696" s="15">
        <f t="shared" si="13"/>
        <v>53</v>
      </c>
      <c r="AQ696" s="16">
        <f t="shared" si="14"/>
        <v>1054</v>
      </c>
      <c r="AR696" s="11" t="str">
        <f t="shared" si="15"/>
        <v/>
      </c>
    </row>
    <row r="697">
      <c r="A697" s="1" t="s">
        <v>44</v>
      </c>
      <c r="B697" s="1" t="s">
        <v>966</v>
      </c>
      <c r="C697" s="1">
        <v>1.24170767729247E14</v>
      </c>
      <c r="D697" s="1" t="s">
        <v>46</v>
      </c>
      <c r="E697" s="1" t="s">
        <v>47</v>
      </c>
      <c r="F697" s="1" t="s">
        <v>662</v>
      </c>
      <c r="G697" s="1">
        <v>43560.0</v>
      </c>
      <c r="H697" s="1">
        <v>43804.0</v>
      </c>
      <c r="I697" s="1">
        <v>3.0</v>
      </c>
      <c r="J697" s="1" t="s">
        <v>49</v>
      </c>
      <c r="K697" s="1">
        <v>201948.0</v>
      </c>
      <c r="L697" s="2">
        <v>43794.0</v>
      </c>
      <c r="M697" s="2">
        <v>43800.0</v>
      </c>
      <c r="N697" s="2">
        <v>43794.0</v>
      </c>
      <c r="O697" s="2">
        <v>43800.0</v>
      </c>
      <c r="P697" s="1">
        <v>1.0</v>
      </c>
      <c r="Q697" s="1">
        <v>25344.0</v>
      </c>
      <c r="R697" s="10">
        <f t="shared" si="1"/>
        <v>0.1321982974</v>
      </c>
      <c r="S697" s="11">
        <f t="shared" si="2"/>
        <v>28.95142714</v>
      </c>
      <c r="T697" s="1">
        <v>36.25</v>
      </c>
      <c r="U697" s="1">
        <v>0.0</v>
      </c>
      <c r="V697" s="1">
        <v>0.0</v>
      </c>
      <c r="W697" s="1">
        <v>191712.0</v>
      </c>
      <c r="X697" s="1">
        <v>2122.91</v>
      </c>
      <c r="Y697" s="1">
        <v>219.0</v>
      </c>
      <c r="Z697" s="1">
        <v>9348.9</v>
      </c>
      <c r="AA697" s="1">
        <v>219.0</v>
      </c>
      <c r="AB697" s="1">
        <v>219.0</v>
      </c>
      <c r="AC697" s="1">
        <v>9348.9</v>
      </c>
      <c r="AD697" s="1">
        <v>9348.9</v>
      </c>
      <c r="AE697" s="1" t="s">
        <v>50</v>
      </c>
      <c r="AF697" s="11">
        <f t="shared" si="3"/>
        <v>0.001142338508</v>
      </c>
      <c r="AG697" s="11">
        <f t="shared" si="4"/>
        <v>0</v>
      </c>
      <c r="AH697" s="10">
        <f t="shared" si="5"/>
        <v>0</v>
      </c>
      <c r="AI697" s="12">
        <f t="shared" si="6"/>
        <v>1</v>
      </c>
      <c r="AJ697" s="11">
        <f t="shared" si="7"/>
        <v>0.00007714798051</v>
      </c>
      <c r="AK697" s="11">
        <f t="shared" si="8"/>
        <v>0</v>
      </c>
      <c r="AL697" s="11">
        <f t="shared" si="9"/>
        <v>-14.80710837</v>
      </c>
      <c r="AM697" s="13">
        <f t="shared" si="10"/>
        <v>0.5</v>
      </c>
      <c r="AN697" s="14">
        <f t="shared" si="11"/>
        <v>14.47571357</v>
      </c>
      <c r="AO697" s="14">
        <f t="shared" si="12"/>
        <v>2775168</v>
      </c>
      <c r="AP697" s="15">
        <f t="shared" si="13"/>
        <v>2775168</v>
      </c>
      <c r="AQ697" s="16">
        <f t="shared" si="14"/>
        <v>191712</v>
      </c>
      <c r="AR697" s="11" t="str">
        <f t="shared" si="15"/>
        <v/>
      </c>
    </row>
    <row r="698">
      <c r="A698" s="1" t="s">
        <v>44</v>
      </c>
      <c r="B698" s="1" t="s">
        <v>967</v>
      </c>
      <c r="C698" s="1">
        <v>1.24170767729247E14</v>
      </c>
      <c r="D698" s="1" t="s">
        <v>46</v>
      </c>
      <c r="E698" s="1" t="s">
        <v>47</v>
      </c>
      <c r="F698" s="1" t="s">
        <v>777</v>
      </c>
      <c r="G698" s="1">
        <v>43560.0</v>
      </c>
      <c r="H698" s="1">
        <v>43804.0</v>
      </c>
      <c r="I698" s="1">
        <v>3.0</v>
      </c>
      <c r="J698" s="1" t="s">
        <v>49</v>
      </c>
      <c r="K698" s="1">
        <v>201948.0</v>
      </c>
      <c r="L698" s="2">
        <v>43794.0</v>
      </c>
      <c r="M698" s="2">
        <v>43800.0</v>
      </c>
      <c r="N698" s="2">
        <v>43794.0</v>
      </c>
      <c r="O698" s="2">
        <v>43800.0</v>
      </c>
      <c r="P698" s="1">
        <v>1.0</v>
      </c>
      <c r="Q698" s="1">
        <v>3629.0</v>
      </c>
      <c r="R698" s="10">
        <f t="shared" si="1"/>
        <v>0.1390208397</v>
      </c>
      <c r="S698" s="11">
        <f t="shared" si="2"/>
        <v>3.614541833</v>
      </c>
      <c r="T698" s="1">
        <v>6.32</v>
      </c>
      <c r="U698" s="1">
        <v>0.0</v>
      </c>
      <c r="V698" s="1">
        <v>0.0</v>
      </c>
      <c r="W698" s="1">
        <v>26104.0</v>
      </c>
      <c r="X698" s="1">
        <v>499.08</v>
      </c>
      <c r="Y698" s="1">
        <v>26.0</v>
      </c>
      <c r="Z698" s="1">
        <v>1121.43</v>
      </c>
      <c r="AA698" s="1">
        <v>26.0</v>
      </c>
      <c r="AB698" s="1">
        <v>26.0</v>
      </c>
      <c r="AC698" s="1">
        <v>1121.43</v>
      </c>
      <c r="AD698" s="1">
        <v>1121.43</v>
      </c>
      <c r="AE698" s="1" t="s">
        <v>50</v>
      </c>
      <c r="AF698" s="11">
        <f t="shared" si="3"/>
        <v>0.0009960159363</v>
      </c>
      <c r="AG698" s="11">
        <f t="shared" si="4"/>
        <v>0</v>
      </c>
      <c r="AH698" s="10">
        <f t="shared" si="5"/>
        <v>0</v>
      </c>
      <c r="AI698" s="12">
        <f t="shared" si="6"/>
        <v>1</v>
      </c>
      <c r="AJ698" s="11">
        <f t="shared" si="7"/>
        <v>0.0001952374934</v>
      </c>
      <c r="AK698" s="11">
        <f t="shared" si="8"/>
        <v>0</v>
      </c>
      <c r="AL698" s="11">
        <f t="shared" si="9"/>
        <v>-5.101560764</v>
      </c>
      <c r="AM698" s="13">
        <f t="shared" si="10"/>
        <v>0.5</v>
      </c>
      <c r="AN698" s="14">
        <f t="shared" si="11"/>
        <v>1.807270916</v>
      </c>
      <c r="AO698" s="14">
        <f t="shared" si="12"/>
        <v>47177</v>
      </c>
      <c r="AP698" s="15">
        <f t="shared" si="13"/>
        <v>47177</v>
      </c>
      <c r="AQ698" s="16">
        <f t="shared" si="14"/>
        <v>26104</v>
      </c>
      <c r="AR698" s="11" t="str">
        <f t="shared" si="15"/>
        <v/>
      </c>
    </row>
    <row r="699">
      <c r="A699" s="1" t="s">
        <v>44</v>
      </c>
      <c r="B699" s="1" t="s">
        <v>968</v>
      </c>
      <c r="C699" s="1">
        <v>1.24170767729247E14</v>
      </c>
      <c r="D699" s="1" t="s">
        <v>46</v>
      </c>
      <c r="E699" s="1" t="s">
        <v>47</v>
      </c>
      <c r="F699" s="1" t="s">
        <v>927</v>
      </c>
      <c r="G699" s="1">
        <v>43560.0</v>
      </c>
      <c r="H699" s="1">
        <v>43804.0</v>
      </c>
      <c r="I699" s="1">
        <v>3.0</v>
      </c>
      <c r="J699" s="1" t="s">
        <v>49</v>
      </c>
      <c r="K699" s="1">
        <v>201948.0</v>
      </c>
      <c r="L699" s="2">
        <v>43794.0</v>
      </c>
      <c r="M699" s="2">
        <v>43800.0</v>
      </c>
      <c r="N699" s="2">
        <v>43794.0</v>
      </c>
      <c r="O699" s="2">
        <v>43800.0</v>
      </c>
      <c r="P699" s="1">
        <v>1.0</v>
      </c>
      <c r="Q699" s="1">
        <v>84016.0</v>
      </c>
      <c r="R699" s="10">
        <f t="shared" si="1"/>
        <v>4.235531357</v>
      </c>
      <c r="S699" s="11">
        <f t="shared" si="2"/>
        <v>127.0659407</v>
      </c>
      <c r="T699" s="1">
        <v>19.328</v>
      </c>
      <c r="U699" s="1">
        <v>1.0</v>
      </c>
      <c r="V699" s="1">
        <v>43.726</v>
      </c>
      <c r="W699" s="1">
        <v>19836.0</v>
      </c>
      <c r="X699" s="1">
        <v>539.51</v>
      </c>
      <c r="Y699" s="1">
        <v>30.0</v>
      </c>
      <c r="Z699" s="1">
        <v>1909.77</v>
      </c>
      <c r="AA699" s="1">
        <v>30.0</v>
      </c>
      <c r="AB699" s="1">
        <v>29.76390211386</v>
      </c>
      <c r="AC699" s="1">
        <v>1909.77</v>
      </c>
      <c r="AD699" s="1">
        <v>1894.74024466621</v>
      </c>
      <c r="AE699" s="1" t="s">
        <v>50</v>
      </c>
      <c r="AF699" s="11">
        <f t="shared" si="3"/>
        <v>0.001512401694</v>
      </c>
      <c r="AG699" s="11">
        <f t="shared" si="4"/>
        <v>0.00001190249476</v>
      </c>
      <c r="AH699" s="10">
        <f t="shared" si="5"/>
        <v>0.2360978861</v>
      </c>
      <c r="AI699" s="12">
        <f t="shared" si="6"/>
        <v>0.9921300705</v>
      </c>
      <c r="AJ699" s="11">
        <f t="shared" si="7"/>
        <v>0.0002759166226</v>
      </c>
      <c r="AK699" s="11">
        <f t="shared" si="8"/>
        <v>0.00001190242393</v>
      </c>
      <c r="AL699" s="11">
        <f t="shared" si="9"/>
        <v>-5.433181288</v>
      </c>
      <c r="AM699" s="13">
        <f t="shared" si="10"/>
        <v>0.00000002767905727</v>
      </c>
      <c r="AN699" s="14">
        <f t="shared" si="11"/>
        <v>127.0659407</v>
      </c>
      <c r="AO699" s="14">
        <f t="shared" si="12"/>
        <v>2520480</v>
      </c>
      <c r="AP699" s="15">
        <f t="shared" si="13"/>
        <v>2500644</v>
      </c>
      <c r="AQ699" s="16">
        <f t="shared" si="14"/>
        <v>19679.89208</v>
      </c>
      <c r="AR699" s="11">
        <f t="shared" si="15"/>
        <v>1</v>
      </c>
    </row>
    <row r="700">
      <c r="A700" s="1" t="s">
        <v>44</v>
      </c>
      <c r="B700" s="1" t="s">
        <v>969</v>
      </c>
      <c r="C700" s="1">
        <v>1.24170767729247E14</v>
      </c>
      <c r="D700" s="1" t="s">
        <v>46</v>
      </c>
      <c r="E700" s="1" t="s">
        <v>47</v>
      </c>
      <c r="F700" s="1" t="s">
        <v>901</v>
      </c>
      <c r="G700" s="1">
        <v>43560.0</v>
      </c>
      <c r="H700" s="1">
        <v>43804.0</v>
      </c>
      <c r="I700" s="1">
        <v>3.0</v>
      </c>
      <c r="J700" s="1" t="s">
        <v>49</v>
      </c>
      <c r="K700" s="1">
        <v>201948.0</v>
      </c>
      <c r="L700" s="2">
        <v>43794.0</v>
      </c>
      <c r="M700" s="2">
        <v>43800.0</v>
      </c>
      <c r="N700" s="2">
        <v>43794.0</v>
      </c>
      <c r="O700" s="2">
        <v>43800.0</v>
      </c>
      <c r="P700" s="1">
        <v>1.0</v>
      </c>
      <c r="Q700" s="1">
        <v>32.0</v>
      </c>
      <c r="R700" s="10">
        <f t="shared" si="1"/>
        <v>0.08376963351</v>
      </c>
      <c r="S700" s="11">
        <f t="shared" si="2"/>
        <v>0.2513089005</v>
      </c>
      <c r="T700" s="1">
        <v>0.145</v>
      </c>
      <c r="U700" s="1">
        <v>0.0</v>
      </c>
      <c r="V700" s="1">
        <v>0.0</v>
      </c>
      <c r="W700" s="1">
        <v>382.0</v>
      </c>
      <c r="X700" s="1">
        <v>9.93</v>
      </c>
      <c r="Y700" s="1">
        <v>3.0</v>
      </c>
      <c r="Z700" s="1">
        <v>451.94</v>
      </c>
      <c r="AA700" s="1">
        <v>3.0</v>
      </c>
      <c r="AB700" s="1">
        <v>3.0</v>
      </c>
      <c r="AC700" s="1">
        <v>451.94</v>
      </c>
      <c r="AD700" s="1">
        <v>451.94</v>
      </c>
      <c r="AE700" s="1" t="s">
        <v>50</v>
      </c>
      <c r="AF700" s="11">
        <f t="shared" si="3"/>
        <v>0.007853403141</v>
      </c>
      <c r="AG700" s="11">
        <f t="shared" si="4"/>
        <v>0</v>
      </c>
      <c r="AH700" s="10">
        <f t="shared" si="5"/>
        <v>0</v>
      </c>
      <c r="AI700" s="12">
        <f t="shared" si="6"/>
        <v>1</v>
      </c>
      <c r="AJ700" s="11">
        <f t="shared" si="7"/>
        <v>0.004516325013</v>
      </c>
      <c r="AK700" s="11">
        <f t="shared" si="8"/>
        <v>0</v>
      </c>
      <c r="AL700" s="11">
        <f t="shared" si="9"/>
        <v>-1.738892378</v>
      </c>
      <c r="AM700" s="13">
        <f t="shared" si="10"/>
        <v>0.5</v>
      </c>
      <c r="AN700" s="14">
        <f t="shared" si="11"/>
        <v>0.1256544503</v>
      </c>
      <c r="AO700" s="14">
        <f t="shared" si="12"/>
        <v>48</v>
      </c>
      <c r="AP700" s="15">
        <f t="shared" si="13"/>
        <v>48</v>
      </c>
      <c r="AQ700" s="16">
        <f t="shared" si="14"/>
        <v>382</v>
      </c>
      <c r="AR700" s="11" t="str">
        <f t="shared" si="15"/>
        <v/>
      </c>
    </row>
    <row r="701">
      <c r="A701" s="1" t="s">
        <v>53</v>
      </c>
      <c r="B701" s="1" t="s">
        <v>970</v>
      </c>
      <c r="C701" s="1">
        <v>1.24170767729247E14</v>
      </c>
      <c r="D701" s="1" t="s">
        <v>46</v>
      </c>
      <c r="E701" s="1" t="s">
        <v>55</v>
      </c>
      <c r="F701" s="1" t="s">
        <v>666</v>
      </c>
      <c r="G701" s="1">
        <v>43560.0</v>
      </c>
      <c r="H701" s="1">
        <v>43804.0</v>
      </c>
      <c r="I701" s="1">
        <v>3.0</v>
      </c>
      <c r="J701" s="1" t="s">
        <v>49</v>
      </c>
      <c r="K701" s="1">
        <v>201948.0</v>
      </c>
      <c r="L701" s="2">
        <v>43794.0</v>
      </c>
      <c r="M701" s="2">
        <v>43800.0</v>
      </c>
      <c r="N701" s="2">
        <v>43794.0</v>
      </c>
      <c r="O701" s="2">
        <v>43800.0</v>
      </c>
      <c r="P701" s="1">
        <v>1.0</v>
      </c>
      <c r="Q701" s="1">
        <v>84016.0</v>
      </c>
      <c r="R701" s="10">
        <f t="shared" si="1"/>
        <v>0.7185276409</v>
      </c>
      <c r="S701" s="11">
        <f t="shared" si="2"/>
        <v>414.5904488</v>
      </c>
      <c r="T701" s="1">
        <v>96.6399999999999</v>
      </c>
      <c r="U701" s="1">
        <v>5.0</v>
      </c>
      <c r="V701" s="1">
        <v>218.63</v>
      </c>
      <c r="W701" s="1">
        <v>116928.0</v>
      </c>
      <c r="X701" s="1">
        <v>12394.13</v>
      </c>
      <c r="Y701" s="1">
        <v>577.0</v>
      </c>
      <c r="Z701" s="1">
        <v>37668.47</v>
      </c>
      <c r="AA701" s="1">
        <v>577.0</v>
      </c>
      <c r="AB701" s="1">
        <v>570.041325461383</v>
      </c>
      <c r="AC701" s="1">
        <v>37668.47</v>
      </c>
      <c r="AD701" s="1">
        <v>37214.1846913385</v>
      </c>
      <c r="AE701" s="1" t="s">
        <v>50</v>
      </c>
      <c r="AF701" s="11">
        <f t="shared" si="3"/>
        <v>0.004934660646</v>
      </c>
      <c r="AG701" s="11">
        <f t="shared" si="4"/>
        <v>0.00005951247381</v>
      </c>
      <c r="AH701" s="10">
        <f t="shared" si="5"/>
        <v>6.958674538</v>
      </c>
      <c r="AI701" s="12">
        <f t="shared" si="6"/>
        <v>0.9879399055</v>
      </c>
      <c r="AJ701" s="11">
        <f t="shared" si="7"/>
        <v>0.0002049251137</v>
      </c>
      <c r="AK701" s="11">
        <f t="shared" si="8"/>
        <v>0.00002661399542</v>
      </c>
      <c r="AL701" s="11">
        <f t="shared" si="9"/>
        <v>-23.59177542</v>
      </c>
      <c r="AM701" s="13">
        <f t="shared" si="10"/>
        <v>0</v>
      </c>
      <c r="AN701" s="14">
        <f t="shared" si="11"/>
        <v>414.5904488</v>
      </c>
      <c r="AO701" s="14">
        <f t="shared" si="12"/>
        <v>48477232</v>
      </c>
      <c r="AP701" s="15">
        <f t="shared" si="13"/>
        <v>47892592</v>
      </c>
      <c r="AQ701" s="16">
        <f t="shared" si="14"/>
        <v>115517.8373</v>
      </c>
      <c r="AR701" s="11">
        <f t="shared" si="15"/>
        <v>1</v>
      </c>
    </row>
    <row r="702">
      <c r="A702" s="1" t="s">
        <v>75</v>
      </c>
      <c r="B702" s="1" t="s">
        <v>971</v>
      </c>
      <c r="C702" s="1">
        <v>1.24170767729247E14</v>
      </c>
      <c r="D702" s="1" t="s">
        <v>46</v>
      </c>
      <c r="E702" s="1" t="s">
        <v>77</v>
      </c>
      <c r="G702" s="1">
        <v>43560.0</v>
      </c>
      <c r="H702" s="1">
        <v>43804.0</v>
      </c>
      <c r="I702" s="1">
        <v>3.0</v>
      </c>
      <c r="J702" s="1" t="s">
        <v>49</v>
      </c>
      <c r="K702" s="1">
        <v>201948.0</v>
      </c>
      <c r="L702" s="2">
        <v>43794.0</v>
      </c>
      <c r="M702" s="2">
        <v>43800.0</v>
      </c>
      <c r="N702" s="2">
        <v>43794.0</v>
      </c>
      <c r="O702" s="2">
        <v>43800.0</v>
      </c>
      <c r="P702" s="1">
        <v>1.0</v>
      </c>
      <c r="Q702" s="1">
        <v>591231.0</v>
      </c>
      <c r="R702" s="10">
        <f t="shared" si="1"/>
        <v>0.1064872784</v>
      </c>
      <c r="S702" s="11">
        <f t="shared" si="2"/>
        <v>1060.080856</v>
      </c>
      <c r="T702" s="1">
        <v>1292.81</v>
      </c>
      <c r="U702" s="1">
        <v>138.0</v>
      </c>
      <c r="V702" s="1">
        <v>9096.11</v>
      </c>
      <c r="W702" s="1">
        <v>5552128.0</v>
      </c>
      <c r="X702" s="1">
        <v>168731.37</v>
      </c>
      <c r="Y702" s="1">
        <v>9955.0</v>
      </c>
      <c r="Z702" s="1">
        <v>553857.62</v>
      </c>
      <c r="AA702" s="1">
        <v>9955.0</v>
      </c>
      <c r="AB702" s="1">
        <v>8659.07055109679</v>
      </c>
      <c r="AC702" s="1">
        <v>553857.62</v>
      </c>
      <c r="AD702" s="1">
        <v>481757.127759171</v>
      </c>
      <c r="AE702" s="1" t="s">
        <v>50</v>
      </c>
      <c r="AF702" s="11">
        <f t="shared" si="3"/>
        <v>0.001793006213</v>
      </c>
      <c r="AG702" s="11">
        <f t="shared" si="4"/>
        <v>0.0002334113062</v>
      </c>
      <c r="AH702" s="10">
        <f t="shared" si="5"/>
        <v>1295.929449</v>
      </c>
      <c r="AI702" s="12">
        <f t="shared" si="6"/>
        <v>0.8698212507</v>
      </c>
      <c r="AJ702" s="11">
        <f t="shared" si="7"/>
        <v>0.00001795442357</v>
      </c>
      <c r="AK702" s="11">
        <f t="shared" si="8"/>
        <v>0.00001986697089</v>
      </c>
      <c r="AL702" s="11">
        <f t="shared" si="9"/>
        <v>-58.24178926</v>
      </c>
      <c r="AM702" s="13">
        <f t="shared" si="10"/>
        <v>0</v>
      </c>
      <c r="AN702" s="14">
        <f t="shared" si="11"/>
        <v>1060.080856</v>
      </c>
      <c r="AO702" s="14">
        <f t="shared" si="12"/>
        <v>5885704605</v>
      </c>
      <c r="AP702" s="15">
        <f t="shared" si="13"/>
        <v>5119510941</v>
      </c>
      <c r="AQ702" s="16">
        <f t="shared" si="14"/>
        <v>4829358.921</v>
      </c>
      <c r="AR702" s="11">
        <f t="shared" si="15"/>
        <v>1</v>
      </c>
    </row>
    <row r="703">
      <c r="A703" s="1" t="s">
        <v>53</v>
      </c>
      <c r="B703" s="1" t="s">
        <v>972</v>
      </c>
      <c r="C703" s="1">
        <v>1.24170767729247E14</v>
      </c>
      <c r="D703" s="1" t="s">
        <v>46</v>
      </c>
      <c r="E703" s="1" t="s">
        <v>55</v>
      </c>
      <c r="F703" s="1" t="s">
        <v>973</v>
      </c>
      <c r="G703" s="1">
        <v>43560.0</v>
      </c>
      <c r="H703" s="1">
        <v>43804.0</v>
      </c>
      <c r="I703" s="1">
        <v>3.0</v>
      </c>
      <c r="J703" s="1" t="s">
        <v>49</v>
      </c>
      <c r="K703" s="1">
        <v>201948.0</v>
      </c>
      <c r="L703" s="2">
        <v>43794.0</v>
      </c>
      <c r="M703" s="2">
        <v>43800.0</v>
      </c>
      <c r="N703" s="2">
        <v>43794.0</v>
      </c>
      <c r="O703" s="2">
        <v>43800.0</v>
      </c>
      <c r="P703" s="1">
        <v>1.0</v>
      </c>
      <c r="Q703" s="1">
        <v>53792.0</v>
      </c>
      <c r="R703" s="10">
        <f t="shared" si="1"/>
        <v>0.04890039562</v>
      </c>
      <c r="S703" s="11">
        <f t="shared" si="2"/>
        <v>79.60984408</v>
      </c>
      <c r="T703" s="1">
        <v>109.355</v>
      </c>
      <c r="U703" s="1">
        <v>25.0</v>
      </c>
      <c r="V703" s="1">
        <v>1485.11</v>
      </c>
      <c r="W703" s="1">
        <v>1100032.0</v>
      </c>
      <c r="X703" s="1">
        <v>29117.4</v>
      </c>
      <c r="Y703" s="1">
        <v>1628.0</v>
      </c>
      <c r="Z703" s="1">
        <v>83086.6</v>
      </c>
      <c r="AA703" s="1">
        <v>1628.0</v>
      </c>
      <c r="AB703" s="1">
        <v>1116.75669244365</v>
      </c>
      <c r="AC703" s="1">
        <v>83086.6</v>
      </c>
      <c r="AD703" s="1">
        <v>56994.7890678065</v>
      </c>
      <c r="AE703" s="1" t="s">
        <v>50</v>
      </c>
      <c r="AF703" s="11">
        <f t="shared" si="3"/>
        <v>0.001479956947</v>
      </c>
      <c r="AG703" s="11">
        <f t="shared" si="4"/>
        <v>0.0004647531231</v>
      </c>
      <c r="AH703" s="10">
        <f t="shared" si="5"/>
        <v>511.2433076</v>
      </c>
      <c r="AI703" s="12">
        <f t="shared" si="6"/>
        <v>0.6859684843</v>
      </c>
      <c r="AJ703" s="11">
        <f t="shared" si="7"/>
        <v>0.00003665221915</v>
      </c>
      <c r="AK703" s="11">
        <f t="shared" si="8"/>
        <v>0.00009292902257</v>
      </c>
      <c r="AL703" s="11">
        <f t="shared" si="9"/>
        <v>-10.16261876</v>
      </c>
      <c r="AM703" s="13">
        <f t="shared" si="10"/>
        <v>0</v>
      </c>
      <c r="AN703" s="14">
        <f t="shared" si="11"/>
        <v>79.60984408</v>
      </c>
      <c r="AO703" s="14">
        <f t="shared" si="12"/>
        <v>87573376</v>
      </c>
      <c r="AP703" s="15">
        <f t="shared" si="13"/>
        <v>60072576</v>
      </c>
      <c r="AQ703" s="16">
        <f t="shared" si="14"/>
        <v>754587.2837</v>
      </c>
      <c r="AR703" s="11">
        <f t="shared" si="15"/>
        <v>1</v>
      </c>
    </row>
    <row r="704">
      <c r="A704" s="1" t="s">
        <v>44</v>
      </c>
      <c r="B704" s="1" t="s">
        <v>974</v>
      </c>
      <c r="C704" s="1">
        <v>1.24170767729247E14</v>
      </c>
      <c r="D704" s="1" t="s">
        <v>46</v>
      </c>
      <c r="E704" s="1" t="s">
        <v>47</v>
      </c>
      <c r="F704" s="1" t="s">
        <v>708</v>
      </c>
      <c r="G704" s="1">
        <v>43560.0</v>
      </c>
      <c r="H704" s="1">
        <v>43804.0</v>
      </c>
      <c r="I704" s="1">
        <v>3.0</v>
      </c>
      <c r="J704" s="1" t="s">
        <v>49</v>
      </c>
      <c r="K704" s="1">
        <v>201948.0</v>
      </c>
      <c r="L704" s="2">
        <v>43794.0</v>
      </c>
      <c r="M704" s="2">
        <v>43800.0</v>
      </c>
      <c r="N704" s="2">
        <v>43794.0</v>
      </c>
      <c r="O704" s="2">
        <v>43800.0</v>
      </c>
      <c r="P704" s="1">
        <v>1.0</v>
      </c>
      <c r="Q704" s="1">
        <v>3056.0</v>
      </c>
      <c r="R704" s="10">
        <f t="shared" si="1"/>
        <v>0.06478968792</v>
      </c>
      <c r="S704" s="11">
        <f t="shared" si="2"/>
        <v>1.036635007</v>
      </c>
      <c r="T704" s="1">
        <v>3.62</v>
      </c>
      <c r="U704" s="1">
        <v>0.0</v>
      </c>
      <c r="V704" s="1">
        <v>0.0</v>
      </c>
      <c r="W704" s="1">
        <v>47168.0</v>
      </c>
      <c r="X704" s="1">
        <v>353.52</v>
      </c>
      <c r="Y704" s="1">
        <v>16.0</v>
      </c>
      <c r="Z704" s="1">
        <v>1240.09</v>
      </c>
      <c r="AA704" s="1">
        <v>16.0</v>
      </c>
      <c r="AB704" s="1">
        <v>16.0</v>
      </c>
      <c r="AC704" s="1">
        <v>1240.09</v>
      </c>
      <c r="AD704" s="1">
        <v>1240.09</v>
      </c>
      <c r="AE704" s="1" t="s">
        <v>50</v>
      </c>
      <c r="AF704" s="11">
        <f t="shared" si="3"/>
        <v>0.0003392130258</v>
      </c>
      <c r="AG704" s="11">
        <f t="shared" si="4"/>
        <v>0</v>
      </c>
      <c r="AH704" s="10">
        <f t="shared" si="5"/>
        <v>0</v>
      </c>
      <c r="AI704" s="12">
        <f t="shared" si="6"/>
        <v>1</v>
      </c>
      <c r="AJ704" s="11">
        <f t="shared" si="7"/>
        <v>0.00008478887204</v>
      </c>
      <c r="AK704" s="11">
        <f t="shared" si="8"/>
        <v>0</v>
      </c>
      <c r="AL704" s="11">
        <f t="shared" si="9"/>
        <v>-4.000678599</v>
      </c>
      <c r="AM704" s="13">
        <f t="shared" si="10"/>
        <v>0.5</v>
      </c>
      <c r="AN704" s="14">
        <f t="shared" si="11"/>
        <v>0.5183175034</v>
      </c>
      <c r="AO704" s="14">
        <f t="shared" si="12"/>
        <v>24448</v>
      </c>
      <c r="AP704" s="15">
        <f t="shared" si="13"/>
        <v>24448</v>
      </c>
      <c r="AQ704" s="16">
        <f t="shared" si="14"/>
        <v>47168</v>
      </c>
      <c r="AR704" s="11" t="str">
        <f t="shared" si="15"/>
        <v/>
      </c>
    </row>
    <row r="705">
      <c r="A705" s="1" t="s">
        <v>44</v>
      </c>
      <c r="B705" s="1" t="s">
        <v>975</v>
      </c>
      <c r="C705" s="1">
        <v>1.24170767729247E14</v>
      </c>
      <c r="D705" s="1" t="s">
        <v>46</v>
      </c>
      <c r="E705" s="1" t="s">
        <v>47</v>
      </c>
      <c r="F705" s="1" t="s">
        <v>660</v>
      </c>
      <c r="G705" s="1">
        <v>43560.0</v>
      </c>
      <c r="H705" s="1">
        <v>43804.0</v>
      </c>
      <c r="I705" s="1">
        <v>3.0</v>
      </c>
      <c r="J705" s="1" t="s">
        <v>49</v>
      </c>
      <c r="K705" s="1">
        <v>201948.0</v>
      </c>
      <c r="L705" s="2">
        <v>43794.0</v>
      </c>
      <c r="M705" s="2">
        <v>43800.0</v>
      </c>
      <c r="N705" s="2">
        <v>43794.0</v>
      </c>
      <c r="O705" s="2">
        <v>43800.0</v>
      </c>
      <c r="P705" s="1">
        <v>1.0</v>
      </c>
      <c r="Q705" s="1">
        <v>265.0</v>
      </c>
      <c r="R705" s="10">
        <f t="shared" si="1"/>
        <v>0.1099128992</v>
      </c>
      <c r="S705" s="11">
        <f t="shared" si="2"/>
        <v>4.836167565</v>
      </c>
      <c r="T705" s="1">
        <v>1.46</v>
      </c>
      <c r="U705" s="1">
        <v>1.0</v>
      </c>
      <c r="V705" s="1">
        <v>36.0</v>
      </c>
      <c r="W705" s="1">
        <v>2411.0</v>
      </c>
      <c r="X705" s="1">
        <v>126.7</v>
      </c>
      <c r="Y705" s="1">
        <v>44.0</v>
      </c>
      <c r="Z705" s="1">
        <v>1221.4</v>
      </c>
      <c r="AA705" s="1">
        <v>44.0</v>
      </c>
      <c r="AB705" s="1">
        <v>34.901886792432</v>
      </c>
      <c r="AC705" s="1">
        <v>1221.4</v>
      </c>
      <c r="AD705" s="1">
        <v>968.844648369919</v>
      </c>
      <c r="AE705" s="1" t="s">
        <v>50</v>
      </c>
      <c r="AF705" s="11">
        <f t="shared" si="3"/>
        <v>0.01824968893</v>
      </c>
      <c r="AG705" s="11">
        <f t="shared" si="4"/>
        <v>0.003773584906</v>
      </c>
      <c r="AH705" s="10">
        <f t="shared" si="5"/>
        <v>9.098113208</v>
      </c>
      <c r="AI705" s="12">
        <f t="shared" si="6"/>
        <v>0.7932246998</v>
      </c>
      <c r="AJ705" s="11">
        <f t="shared" si="7"/>
        <v>0.002726023853</v>
      </c>
      <c r="AK705" s="11">
        <f t="shared" si="8"/>
        <v>0.003766458204</v>
      </c>
      <c r="AL705" s="11">
        <f t="shared" si="9"/>
        <v>-3.113506887</v>
      </c>
      <c r="AM705" s="13">
        <f t="shared" si="10"/>
        <v>0.0009243909763</v>
      </c>
      <c r="AN705" s="14">
        <f t="shared" si="11"/>
        <v>4.836167565</v>
      </c>
      <c r="AO705" s="14">
        <f t="shared" si="12"/>
        <v>11660</v>
      </c>
      <c r="AP705" s="15">
        <f t="shared" si="13"/>
        <v>9249</v>
      </c>
      <c r="AQ705" s="16">
        <f t="shared" si="14"/>
        <v>1912.464751</v>
      </c>
      <c r="AR705" s="11">
        <f t="shared" si="15"/>
        <v>1</v>
      </c>
    </row>
    <row r="706">
      <c r="A706" s="1" t="s">
        <v>44</v>
      </c>
      <c r="B706" s="1" t="s">
        <v>976</v>
      </c>
      <c r="C706" s="1">
        <v>1.24170767729247E14</v>
      </c>
      <c r="D706" s="1" t="s">
        <v>46</v>
      </c>
      <c r="E706" s="1" t="s">
        <v>47</v>
      </c>
      <c r="F706" s="1" t="s">
        <v>977</v>
      </c>
      <c r="G706" s="1">
        <v>43560.0</v>
      </c>
      <c r="H706" s="1">
        <v>43804.0</v>
      </c>
      <c r="I706" s="1">
        <v>3.0</v>
      </c>
      <c r="J706" s="1" t="s">
        <v>49</v>
      </c>
      <c r="K706" s="1">
        <v>201948.0</v>
      </c>
      <c r="L706" s="2">
        <v>43794.0</v>
      </c>
      <c r="M706" s="2">
        <v>43800.0</v>
      </c>
      <c r="N706" s="2">
        <v>43794.0</v>
      </c>
      <c r="O706" s="2">
        <v>43800.0</v>
      </c>
      <c r="P706" s="1">
        <v>1.0</v>
      </c>
      <c r="Q706" s="1">
        <v>6638.0</v>
      </c>
      <c r="R706" s="10">
        <f t="shared" si="1"/>
        <v>0.08812128292</v>
      </c>
      <c r="S706" s="11">
        <f t="shared" si="2"/>
        <v>4.934791844</v>
      </c>
      <c r="T706" s="1">
        <v>4.085</v>
      </c>
      <c r="U706" s="1">
        <v>0.0</v>
      </c>
      <c r="V706" s="1">
        <v>0.0</v>
      </c>
      <c r="W706" s="1">
        <v>75328.0</v>
      </c>
      <c r="X706" s="1">
        <v>759.989999999999</v>
      </c>
      <c r="Y706" s="1">
        <v>56.0</v>
      </c>
      <c r="Z706" s="1">
        <v>2119.73</v>
      </c>
      <c r="AA706" s="1">
        <v>56.0</v>
      </c>
      <c r="AB706" s="1">
        <v>56.0</v>
      </c>
      <c r="AC706" s="1">
        <v>2119.73</v>
      </c>
      <c r="AD706" s="1">
        <v>2119.73</v>
      </c>
      <c r="AE706" s="1" t="s">
        <v>50</v>
      </c>
      <c r="AF706" s="11">
        <f t="shared" si="3"/>
        <v>0.000743415463</v>
      </c>
      <c r="AG706" s="11">
        <f t="shared" si="4"/>
        <v>0</v>
      </c>
      <c r="AH706" s="10">
        <f t="shared" si="5"/>
        <v>0</v>
      </c>
      <c r="AI706" s="12">
        <f t="shared" si="6"/>
        <v>1</v>
      </c>
      <c r="AJ706" s="11">
        <f t="shared" si="7"/>
        <v>0.0000993061365</v>
      </c>
      <c r="AK706" s="11">
        <f t="shared" si="8"/>
        <v>0</v>
      </c>
      <c r="AL706" s="11">
        <f t="shared" si="9"/>
        <v>-7.486097931</v>
      </c>
      <c r="AM706" s="13">
        <f t="shared" si="10"/>
        <v>0.5</v>
      </c>
      <c r="AN706" s="14">
        <f t="shared" si="11"/>
        <v>2.467395922</v>
      </c>
      <c r="AO706" s="14">
        <f t="shared" si="12"/>
        <v>185864</v>
      </c>
      <c r="AP706" s="15">
        <f t="shared" si="13"/>
        <v>185864</v>
      </c>
      <c r="AQ706" s="16">
        <f t="shared" si="14"/>
        <v>75328</v>
      </c>
      <c r="AR706" s="11" t="str">
        <f t="shared" si="15"/>
        <v/>
      </c>
    </row>
    <row r="707">
      <c r="A707" s="1" t="s">
        <v>44</v>
      </c>
      <c r="B707" s="1" t="s">
        <v>978</v>
      </c>
      <c r="C707" s="1">
        <v>1.24170767729247E14</v>
      </c>
      <c r="D707" s="1" t="s">
        <v>46</v>
      </c>
      <c r="E707" s="1" t="s">
        <v>47</v>
      </c>
      <c r="F707" s="1" t="s">
        <v>747</v>
      </c>
      <c r="G707" s="1">
        <v>43560.0</v>
      </c>
      <c r="H707" s="1">
        <v>43804.0</v>
      </c>
      <c r="I707" s="1">
        <v>3.0</v>
      </c>
      <c r="J707" s="1" t="s">
        <v>49</v>
      </c>
      <c r="K707" s="1">
        <v>201948.0</v>
      </c>
      <c r="L707" s="2">
        <v>43794.0</v>
      </c>
      <c r="M707" s="2">
        <v>43800.0</v>
      </c>
      <c r="N707" s="2">
        <v>43794.0</v>
      </c>
      <c r="O707" s="2">
        <v>43800.0</v>
      </c>
      <c r="P707" s="1">
        <v>1.0</v>
      </c>
      <c r="Q707" s="1">
        <v>9642.0</v>
      </c>
      <c r="R707" s="10">
        <f t="shared" si="1"/>
        <v>0.05115662139</v>
      </c>
      <c r="S707" s="11">
        <f t="shared" si="2"/>
        <v>4.501782683</v>
      </c>
      <c r="T707" s="1">
        <v>12.885</v>
      </c>
      <c r="U707" s="1">
        <v>0.0</v>
      </c>
      <c r="V707" s="1">
        <v>0.0</v>
      </c>
      <c r="W707" s="1">
        <v>188480.0</v>
      </c>
      <c r="X707" s="1">
        <v>1191.27</v>
      </c>
      <c r="Y707" s="1">
        <v>88.0</v>
      </c>
      <c r="Z707" s="1">
        <v>4193.83</v>
      </c>
      <c r="AA707" s="1">
        <v>88.0</v>
      </c>
      <c r="AB707" s="1">
        <v>88.0</v>
      </c>
      <c r="AC707" s="1">
        <v>4193.83</v>
      </c>
      <c r="AD707" s="1">
        <v>4193.83</v>
      </c>
      <c r="AE707" s="1" t="s">
        <v>50</v>
      </c>
      <c r="AF707" s="11">
        <f t="shared" si="3"/>
        <v>0.000466893039</v>
      </c>
      <c r="AG707" s="11">
        <f t="shared" si="4"/>
        <v>0</v>
      </c>
      <c r="AH707" s="10">
        <f t="shared" si="5"/>
        <v>0</v>
      </c>
      <c r="AI707" s="12">
        <f t="shared" si="6"/>
        <v>1</v>
      </c>
      <c r="AJ707" s="11">
        <f t="shared" si="7"/>
        <v>0.00004975934498</v>
      </c>
      <c r="AK707" s="11">
        <f t="shared" si="8"/>
        <v>0</v>
      </c>
      <c r="AL707" s="11">
        <f t="shared" si="9"/>
        <v>-9.383022209</v>
      </c>
      <c r="AM707" s="13">
        <f t="shared" si="10"/>
        <v>0.5</v>
      </c>
      <c r="AN707" s="14">
        <f t="shared" si="11"/>
        <v>2.250891341</v>
      </c>
      <c r="AO707" s="14">
        <f t="shared" si="12"/>
        <v>424248</v>
      </c>
      <c r="AP707" s="15">
        <f t="shared" si="13"/>
        <v>424248</v>
      </c>
      <c r="AQ707" s="16">
        <f t="shared" si="14"/>
        <v>188480</v>
      </c>
      <c r="AR707" s="11" t="str">
        <f t="shared" si="15"/>
        <v/>
      </c>
    </row>
    <row r="708">
      <c r="A708" s="1" t="s">
        <v>44</v>
      </c>
      <c r="B708" s="1" t="s">
        <v>979</v>
      </c>
      <c r="C708" s="1">
        <v>1.24170767729247E14</v>
      </c>
      <c r="D708" s="1" t="s">
        <v>46</v>
      </c>
      <c r="E708" s="1" t="s">
        <v>47</v>
      </c>
      <c r="F708" s="1" t="s">
        <v>980</v>
      </c>
      <c r="G708" s="1">
        <v>43560.0</v>
      </c>
      <c r="H708" s="1">
        <v>43804.0</v>
      </c>
      <c r="I708" s="1">
        <v>3.0</v>
      </c>
      <c r="J708" s="1" t="s">
        <v>49</v>
      </c>
      <c r="K708" s="1">
        <v>201948.0</v>
      </c>
      <c r="L708" s="2">
        <v>43794.0</v>
      </c>
      <c r="M708" s="2">
        <v>43800.0</v>
      </c>
      <c r="N708" s="2">
        <v>43794.0</v>
      </c>
      <c r="O708" s="2">
        <v>43800.0</v>
      </c>
      <c r="P708" s="1">
        <v>1.0</v>
      </c>
      <c r="R708" s="10">
        <f t="shared" si="1"/>
        <v>0</v>
      </c>
      <c r="S708" s="11">
        <f t="shared" si="2"/>
        <v>0</v>
      </c>
      <c r="W708" s="1">
        <v>1.0</v>
      </c>
      <c r="X708" s="1">
        <v>0.0</v>
      </c>
      <c r="Y708" s="1">
        <v>0.0</v>
      </c>
      <c r="Z708" s="1">
        <v>0.0</v>
      </c>
      <c r="AA708" s="1">
        <v>0.0</v>
      </c>
      <c r="AB708" s="1">
        <v>0.0</v>
      </c>
      <c r="AC708" s="1">
        <v>0.0</v>
      </c>
      <c r="AD708" s="1">
        <v>0.0</v>
      </c>
      <c r="AE708" s="1" t="s">
        <v>50</v>
      </c>
      <c r="AF708" s="11">
        <f t="shared" si="3"/>
        <v>0</v>
      </c>
      <c r="AG708" s="11">
        <f t="shared" si="4"/>
        <v>0</v>
      </c>
      <c r="AH708" s="10">
        <f t="shared" si="5"/>
        <v>0</v>
      </c>
      <c r="AI708" s="12">
        <f t="shared" si="6"/>
        <v>0</v>
      </c>
      <c r="AJ708" s="11">
        <f t="shared" si="7"/>
        <v>0</v>
      </c>
      <c r="AK708" s="11">
        <f t="shared" si="8"/>
        <v>0</v>
      </c>
      <c r="AL708" s="11" t="str">
        <f t="shared" si="9"/>
        <v>#DIV/0!</v>
      </c>
      <c r="AM708" s="13">
        <f t="shared" si="10"/>
        <v>0.5</v>
      </c>
      <c r="AN708" s="14">
        <f t="shared" si="11"/>
        <v>0</v>
      </c>
      <c r="AO708" s="14">
        <f t="shared" si="12"/>
        <v>0</v>
      </c>
      <c r="AP708" s="15">
        <f t="shared" si="13"/>
        <v>0</v>
      </c>
      <c r="AQ708" s="16">
        <f t="shared" si="14"/>
        <v>0</v>
      </c>
      <c r="AR708" s="11" t="str">
        <f t="shared" si="15"/>
        <v/>
      </c>
    </row>
    <row r="709">
      <c r="A709" s="1" t="s">
        <v>44</v>
      </c>
      <c r="B709" s="1" t="s">
        <v>981</v>
      </c>
      <c r="C709" s="1">
        <v>1.24170767729247E14</v>
      </c>
      <c r="D709" s="1" t="s">
        <v>46</v>
      </c>
      <c r="E709" s="1" t="s">
        <v>47</v>
      </c>
      <c r="F709" s="1" t="s">
        <v>982</v>
      </c>
      <c r="G709" s="1">
        <v>43560.0</v>
      </c>
      <c r="H709" s="1">
        <v>43804.0</v>
      </c>
      <c r="I709" s="1">
        <v>3.0</v>
      </c>
      <c r="J709" s="1" t="s">
        <v>49</v>
      </c>
      <c r="K709" s="1">
        <v>201948.0</v>
      </c>
      <c r="L709" s="2">
        <v>43794.0</v>
      </c>
      <c r="M709" s="2">
        <v>43800.0</v>
      </c>
      <c r="N709" s="2">
        <v>43794.0</v>
      </c>
      <c r="O709" s="2">
        <v>43800.0</v>
      </c>
      <c r="P709" s="1">
        <v>1.0</v>
      </c>
      <c r="Q709" s="1">
        <v>1985.0</v>
      </c>
      <c r="R709" s="10">
        <f t="shared" si="1"/>
        <v>0.09068896199</v>
      </c>
      <c r="S709" s="11">
        <f t="shared" si="2"/>
        <v>20.94915022</v>
      </c>
      <c r="T709" s="1">
        <v>2.395</v>
      </c>
      <c r="U709" s="1">
        <v>1.5</v>
      </c>
      <c r="V709" s="1">
        <v>42.995</v>
      </c>
      <c r="W709" s="1">
        <v>21888.0</v>
      </c>
      <c r="X709" s="1">
        <v>498.42</v>
      </c>
      <c r="Y709" s="1">
        <v>231.0</v>
      </c>
      <c r="Z709" s="1">
        <v>10431.22</v>
      </c>
      <c r="AA709" s="1">
        <v>231.0</v>
      </c>
      <c r="AB709" s="1">
        <v>214.459949622072</v>
      </c>
      <c r="AC709" s="1">
        <v>10431.22</v>
      </c>
      <c r="AD709" s="1">
        <v>9684.32431037554</v>
      </c>
      <c r="AE709" s="1" t="s">
        <v>50</v>
      </c>
      <c r="AF709" s="11">
        <f t="shared" si="3"/>
        <v>0.01055372807</v>
      </c>
      <c r="AG709" s="11">
        <f t="shared" si="4"/>
        <v>0.0007556675063</v>
      </c>
      <c r="AH709" s="10">
        <f t="shared" si="5"/>
        <v>16.54005038</v>
      </c>
      <c r="AI709" s="12">
        <f t="shared" si="6"/>
        <v>0.9283980503</v>
      </c>
      <c r="AJ709" s="11">
        <f t="shared" si="7"/>
        <v>0.0006907104365</v>
      </c>
      <c r="AK709" s="11">
        <f t="shared" si="8"/>
        <v>0.0006167667678</v>
      </c>
      <c r="AL709" s="11">
        <f t="shared" si="9"/>
        <v>-10.58102096</v>
      </c>
      <c r="AM709" s="13">
        <f t="shared" si="10"/>
        <v>0</v>
      </c>
      <c r="AN709" s="14">
        <f t="shared" si="11"/>
        <v>20.94915022</v>
      </c>
      <c r="AO709" s="14">
        <f t="shared" si="12"/>
        <v>458535</v>
      </c>
      <c r="AP709" s="15">
        <f t="shared" si="13"/>
        <v>425703</v>
      </c>
      <c r="AQ709" s="16">
        <f t="shared" si="14"/>
        <v>20320.77653</v>
      </c>
      <c r="AR709" s="11">
        <f t="shared" si="15"/>
        <v>1</v>
      </c>
    </row>
    <row r="710">
      <c r="A710" s="1" t="s">
        <v>44</v>
      </c>
      <c r="B710" s="1" t="s">
        <v>983</v>
      </c>
      <c r="C710" s="1">
        <v>1.24170767729247E14</v>
      </c>
      <c r="D710" s="1" t="s">
        <v>46</v>
      </c>
      <c r="E710" s="1" t="s">
        <v>47</v>
      </c>
      <c r="F710" s="1" t="s">
        <v>984</v>
      </c>
      <c r="G710" s="1">
        <v>43560.0</v>
      </c>
      <c r="H710" s="1">
        <v>43804.0</v>
      </c>
      <c r="I710" s="1">
        <v>3.0</v>
      </c>
      <c r="J710" s="1" t="s">
        <v>49</v>
      </c>
      <c r="K710" s="1">
        <v>201948.0</v>
      </c>
      <c r="L710" s="2">
        <v>43794.0</v>
      </c>
      <c r="M710" s="2">
        <v>43800.0</v>
      </c>
      <c r="N710" s="2">
        <v>43794.0</v>
      </c>
      <c r="O710" s="2">
        <v>43800.0</v>
      </c>
      <c r="P710" s="1">
        <v>1.0</v>
      </c>
      <c r="R710" s="10">
        <f t="shared" si="1"/>
        <v>0</v>
      </c>
      <c r="S710" s="11">
        <f t="shared" si="2"/>
        <v>0</v>
      </c>
      <c r="W710" s="1">
        <v>101536.0</v>
      </c>
      <c r="X710" s="1">
        <v>704.64</v>
      </c>
      <c r="Y710" s="1">
        <v>54.0</v>
      </c>
      <c r="Z710" s="1">
        <v>2773.27</v>
      </c>
      <c r="AA710" s="1">
        <v>54.0</v>
      </c>
      <c r="AB710" s="1">
        <v>0.0</v>
      </c>
      <c r="AC710" s="1">
        <v>2773.27</v>
      </c>
      <c r="AD710" s="1">
        <v>0.0</v>
      </c>
      <c r="AE710" s="1" t="s">
        <v>50</v>
      </c>
      <c r="AF710" s="11">
        <f t="shared" si="3"/>
        <v>0.0005318310747</v>
      </c>
      <c r="AG710" s="11">
        <f t="shared" si="4"/>
        <v>0</v>
      </c>
      <c r="AH710" s="10">
        <f t="shared" si="5"/>
        <v>0</v>
      </c>
      <c r="AI710" s="12">
        <f t="shared" si="6"/>
        <v>1</v>
      </c>
      <c r="AJ710" s="11">
        <f t="shared" si="7"/>
        <v>0.00007235379468</v>
      </c>
      <c r="AK710" s="11">
        <f t="shared" si="8"/>
        <v>0</v>
      </c>
      <c r="AL710" s="11">
        <f t="shared" si="9"/>
        <v>-7.35042408</v>
      </c>
      <c r="AM710" s="13">
        <f t="shared" si="10"/>
        <v>0.5</v>
      </c>
      <c r="AN710" s="14">
        <f t="shared" si="11"/>
        <v>0</v>
      </c>
      <c r="AO710" s="14">
        <f t="shared" si="12"/>
        <v>0</v>
      </c>
      <c r="AP710" s="15">
        <f t="shared" si="13"/>
        <v>0</v>
      </c>
      <c r="AQ710" s="16">
        <f t="shared" si="14"/>
        <v>101536</v>
      </c>
      <c r="AR710" s="11" t="str">
        <f t="shared" si="15"/>
        <v/>
      </c>
    </row>
    <row r="711">
      <c r="A711" s="1" t="s">
        <v>44</v>
      </c>
      <c r="B711" s="1" t="s">
        <v>985</v>
      </c>
      <c r="C711" s="1">
        <v>1.24170767729247E14</v>
      </c>
      <c r="D711" s="1" t="s">
        <v>46</v>
      </c>
      <c r="E711" s="1" t="s">
        <v>47</v>
      </c>
      <c r="F711" s="1" t="s">
        <v>655</v>
      </c>
      <c r="G711" s="1">
        <v>43560.0</v>
      </c>
      <c r="H711" s="1">
        <v>43804.0</v>
      </c>
      <c r="I711" s="1">
        <v>3.0</v>
      </c>
      <c r="J711" s="1" t="s">
        <v>49</v>
      </c>
      <c r="K711" s="1">
        <v>201948.0</v>
      </c>
      <c r="L711" s="2">
        <v>43794.0</v>
      </c>
      <c r="M711" s="2">
        <v>43800.0</v>
      </c>
      <c r="N711" s="2">
        <v>43794.0</v>
      </c>
      <c r="O711" s="2">
        <v>43800.0</v>
      </c>
      <c r="P711" s="1">
        <v>1.0</v>
      </c>
      <c r="Q711" s="1">
        <v>136.0</v>
      </c>
      <c r="R711" s="10">
        <f t="shared" si="1"/>
        <v>0.08272506083</v>
      </c>
      <c r="S711" s="11">
        <f t="shared" si="2"/>
        <v>0.08272506083</v>
      </c>
      <c r="T711" s="1">
        <v>0.42</v>
      </c>
      <c r="U711" s="1">
        <v>0.0</v>
      </c>
      <c r="V711" s="1">
        <v>0.0</v>
      </c>
      <c r="W711" s="1">
        <v>1644.0</v>
      </c>
      <c r="X711" s="1">
        <v>30.65</v>
      </c>
      <c r="Y711" s="1">
        <v>1.0</v>
      </c>
      <c r="Z711" s="1">
        <v>58.5</v>
      </c>
      <c r="AA711" s="1">
        <v>1.0</v>
      </c>
      <c r="AB711" s="1">
        <v>1.0</v>
      </c>
      <c r="AC711" s="1">
        <v>58.5</v>
      </c>
      <c r="AD711" s="1">
        <v>58.5</v>
      </c>
      <c r="AE711" s="1" t="s">
        <v>50</v>
      </c>
      <c r="AF711" s="11">
        <f t="shared" si="3"/>
        <v>0.0006082725061</v>
      </c>
      <c r="AG711" s="11">
        <f t="shared" si="4"/>
        <v>0</v>
      </c>
      <c r="AH711" s="10">
        <f t="shared" si="5"/>
        <v>0</v>
      </c>
      <c r="AI711" s="12">
        <f t="shared" si="6"/>
        <v>1</v>
      </c>
      <c r="AJ711" s="11">
        <f t="shared" si="7"/>
        <v>0.0006080874802</v>
      </c>
      <c r="AK711" s="11">
        <f t="shared" si="8"/>
        <v>0</v>
      </c>
      <c r="AL711" s="11">
        <f t="shared" si="9"/>
        <v>-1.000304275</v>
      </c>
      <c r="AM711" s="13">
        <f t="shared" si="10"/>
        <v>0.5</v>
      </c>
      <c r="AN711" s="14">
        <f t="shared" si="11"/>
        <v>0.04136253041</v>
      </c>
      <c r="AO711" s="14">
        <f t="shared" si="12"/>
        <v>68</v>
      </c>
      <c r="AP711" s="15">
        <f t="shared" si="13"/>
        <v>68</v>
      </c>
      <c r="AQ711" s="16">
        <f t="shared" si="14"/>
        <v>1644</v>
      </c>
      <c r="AR711" s="11" t="str">
        <f t="shared" si="15"/>
        <v/>
      </c>
    </row>
    <row r="712">
      <c r="A712" s="1" t="s">
        <v>44</v>
      </c>
      <c r="B712" s="1" t="s">
        <v>986</v>
      </c>
      <c r="C712" s="1">
        <v>1.24170767729247E14</v>
      </c>
      <c r="D712" s="1" t="s">
        <v>46</v>
      </c>
      <c r="E712" s="1" t="s">
        <v>47</v>
      </c>
      <c r="F712" s="1" t="s">
        <v>764</v>
      </c>
      <c r="G712" s="1">
        <v>43560.0</v>
      </c>
      <c r="H712" s="1">
        <v>43804.0</v>
      </c>
      <c r="I712" s="1">
        <v>3.0</v>
      </c>
      <c r="J712" s="1" t="s">
        <v>49</v>
      </c>
      <c r="K712" s="1">
        <v>201948.0</v>
      </c>
      <c r="L712" s="2">
        <v>43794.0</v>
      </c>
      <c r="M712" s="2">
        <v>43800.0</v>
      </c>
      <c r="N712" s="2">
        <v>43794.0</v>
      </c>
      <c r="O712" s="2">
        <v>43800.0</v>
      </c>
      <c r="P712" s="1">
        <v>1.0</v>
      </c>
      <c r="Q712" s="1">
        <v>3015.0</v>
      </c>
      <c r="R712" s="10">
        <f t="shared" si="1"/>
        <v>0.09440756513</v>
      </c>
      <c r="S712" s="11">
        <f t="shared" si="2"/>
        <v>0.9440756513</v>
      </c>
      <c r="T712" s="1">
        <v>1.995</v>
      </c>
      <c r="U712" s="1">
        <v>0.0</v>
      </c>
      <c r="V712" s="1">
        <v>0.0</v>
      </c>
      <c r="W712" s="1">
        <v>31936.0</v>
      </c>
      <c r="X712" s="1">
        <v>133.22</v>
      </c>
      <c r="Y712" s="1">
        <v>10.0</v>
      </c>
      <c r="Z712" s="1">
        <v>528.64</v>
      </c>
      <c r="AA712" s="1">
        <v>10.0</v>
      </c>
      <c r="AB712" s="1">
        <v>10.0</v>
      </c>
      <c r="AC712" s="1">
        <v>528.64</v>
      </c>
      <c r="AD712" s="1">
        <v>528.64</v>
      </c>
      <c r="AE712" s="1" t="s">
        <v>50</v>
      </c>
      <c r="AF712" s="11">
        <f t="shared" si="3"/>
        <v>0.0003131262525</v>
      </c>
      <c r="AG712" s="11">
        <f t="shared" si="4"/>
        <v>0</v>
      </c>
      <c r="AH712" s="10">
        <f t="shared" si="5"/>
        <v>0</v>
      </c>
      <c r="AI712" s="12">
        <f t="shared" si="6"/>
        <v>1</v>
      </c>
      <c r="AJ712" s="11">
        <f t="shared" si="7"/>
        <v>0.00009900371134</v>
      </c>
      <c r="AK712" s="11">
        <f t="shared" si="8"/>
        <v>0</v>
      </c>
      <c r="AL712" s="11">
        <f t="shared" si="9"/>
        <v>-3.162772873</v>
      </c>
      <c r="AM712" s="13">
        <f t="shared" si="10"/>
        <v>0.5</v>
      </c>
      <c r="AN712" s="14">
        <f t="shared" si="11"/>
        <v>0.4720378257</v>
      </c>
      <c r="AO712" s="14">
        <f t="shared" si="12"/>
        <v>15075</v>
      </c>
      <c r="AP712" s="15">
        <f t="shared" si="13"/>
        <v>15075</v>
      </c>
      <c r="AQ712" s="16">
        <f t="shared" si="14"/>
        <v>31936</v>
      </c>
      <c r="AR712" s="11" t="str">
        <f t="shared" si="15"/>
        <v/>
      </c>
    </row>
    <row r="713">
      <c r="A713" s="1" t="s">
        <v>44</v>
      </c>
      <c r="B713" s="1" t="s">
        <v>987</v>
      </c>
      <c r="C713" s="1">
        <v>1.24170767729247E14</v>
      </c>
      <c r="D713" s="1" t="s">
        <v>46</v>
      </c>
      <c r="E713" s="1" t="s">
        <v>47</v>
      </c>
      <c r="F713" s="1" t="s">
        <v>698</v>
      </c>
      <c r="G713" s="1">
        <v>43560.0</v>
      </c>
      <c r="H713" s="1">
        <v>43804.0</v>
      </c>
      <c r="I713" s="1">
        <v>3.0</v>
      </c>
      <c r="J713" s="1" t="s">
        <v>49</v>
      </c>
      <c r="K713" s="1">
        <v>201948.0</v>
      </c>
      <c r="L713" s="2">
        <v>43794.0</v>
      </c>
      <c r="M713" s="2">
        <v>43800.0</v>
      </c>
      <c r="N713" s="2">
        <v>43794.0</v>
      </c>
      <c r="O713" s="2">
        <v>43800.0</v>
      </c>
      <c r="P713" s="1">
        <v>1.0</v>
      </c>
      <c r="Q713" s="1">
        <v>5274.0</v>
      </c>
      <c r="R713" s="10">
        <f t="shared" si="1"/>
        <v>0.1118320611</v>
      </c>
      <c r="S713" s="11">
        <f t="shared" si="2"/>
        <v>7.269083969</v>
      </c>
      <c r="T713" s="1">
        <v>11.6</v>
      </c>
      <c r="U713" s="1">
        <v>0.0</v>
      </c>
      <c r="V713" s="1">
        <v>0.0</v>
      </c>
      <c r="W713" s="1">
        <v>47160.0</v>
      </c>
      <c r="X713" s="1">
        <v>531.6</v>
      </c>
      <c r="Y713" s="1">
        <v>65.0</v>
      </c>
      <c r="Z713" s="1">
        <v>2859.54999999999</v>
      </c>
      <c r="AA713" s="1">
        <v>65.0</v>
      </c>
      <c r="AB713" s="1">
        <v>65.0</v>
      </c>
      <c r="AC713" s="1">
        <v>2859.54999999999</v>
      </c>
      <c r="AD713" s="1">
        <v>2859.54999999999</v>
      </c>
      <c r="AE713" s="1" t="s">
        <v>50</v>
      </c>
      <c r="AF713" s="11">
        <f t="shared" si="3"/>
        <v>0.001378286684</v>
      </c>
      <c r="AG713" s="11">
        <f t="shared" si="4"/>
        <v>0</v>
      </c>
      <c r="AH713" s="10">
        <f t="shared" si="5"/>
        <v>0</v>
      </c>
      <c r="AI713" s="12">
        <f t="shared" si="6"/>
        <v>1</v>
      </c>
      <c r="AJ713" s="11">
        <f t="shared" si="7"/>
        <v>0.0001708375696</v>
      </c>
      <c r="AK713" s="11">
        <f t="shared" si="8"/>
        <v>0</v>
      </c>
      <c r="AL713" s="11">
        <f t="shared" si="9"/>
        <v>-8.06781955</v>
      </c>
      <c r="AM713" s="13">
        <f t="shared" si="10"/>
        <v>0.5</v>
      </c>
      <c r="AN713" s="14">
        <f t="shared" si="11"/>
        <v>3.634541985</v>
      </c>
      <c r="AO713" s="14">
        <f t="shared" si="12"/>
        <v>171405</v>
      </c>
      <c r="AP713" s="15">
        <f t="shared" si="13"/>
        <v>171405</v>
      </c>
      <c r="AQ713" s="16">
        <f t="shared" si="14"/>
        <v>47160</v>
      </c>
      <c r="AR713" s="11" t="str">
        <f t="shared" si="15"/>
        <v/>
      </c>
    </row>
    <row r="714">
      <c r="A714" s="1" t="s">
        <v>44</v>
      </c>
      <c r="B714" s="1" t="s">
        <v>988</v>
      </c>
      <c r="C714" s="1">
        <v>1.24170767729247E14</v>
      </c>
      <c r="D714" s="1" t="s">
        <v>46</v>
      </c>
      <c r="E714" s="1" t="s">
        <v>47</v>
      </c>
      <c r="F714" s="1" t="s">
        <v>888</v>
      </c>
      <c r="G714" s="1">
        <v>43560.0</v>
      </c>
      <c r="H714" s="1">
        <v>43804.0</v>
      </c>
      <c r="I714" s="1">
        <v>3.0</v>
      </c>
      <c r="J714" s="1" t="s">
        <v>49</v>
      </c>
      <c r="K714" s="1">
        <v>201948.0</v>
      </c>
      <c r="L714" s="2">
        <v>43794.0</v>
      </c>
      <c r="M714" s="2">
        <v>43800.0</v>
      </c>
      <c r="N714" s="2">
        <v>43794.0</v>
      </c>
      <c r="O714" s="2">
        <v>43800.0</v>
      </c>
      <c r="P714" s="1">
        <v>1.0</v>
      </c>
      <c r="Q714" s="1">
        <v>13688.0</v>
      </c>
      <c r="R714" s="10">
        <f t="shared" si="1"/>
        <v>0.06271994135</v>
      </c>
      <c r="S714" s="11">
        <f t="shared" si="2"/>
        <v>19.50590176</v>
      </c>
      <c r="T714" s="1">
        <v>28.61</v>
      </c>
      <c r="U714" s="1">
        <v>6.0</v>
      </c>
      <c r="V714" s="1">
        <v>270.07</v>
      </c>
      <c r="W714" s="1">
        <v>218240.0</v>
      </c>
      <c r="X714" s="1">
        <v>4577.17</v>
      </c>
      <c r="Y714" s="1">
        <v>311.0</v>
      </c>
      <c r="Z714" s="1">
        <v>14512.52</v>
      </c>
      <c r="AA714" s="1">
        <v>311.0</v>
      </c>
      <c r="AB714" s="1">
        <v>215.336645236562</v>
      </c>
      <c r="AC714" s="1">
        <v>14512.52</v>
      </c>
      <c r="AD714" s="1">
        <v>10048.4802917315</v>
      </c>
      <c r="AE714" s="1" t="s">
        <v>50</v>
      </c>
      <c r="AF714" s="11">
        <f t="shared" si="3"/>
        <v>0.001425036657</v>
      </c>
      <c r="AG714" s="11">
        <f t="shared" si="4"/>
        <v>0.000438340152</v>
      </c>
      <c r="AH714" s="10">
        <f t="shared" si="5"/>
        <v>95.66335476</v>
      </c>
      <c r="AI714" s="12">
        <f t="shared" si="6"/>
        <v>0.6924007885</v>
      </c>
      <c r="AJ714" s="11">
        <f t="shared" si="7"/>
        <v>0.00008074881878</v>
      </c>
      <c r="AK714" s="11">
        <f t="shared" si="8"/>
        <v>0.0001789123925</v>
      </c>
      <c r="AL714" s="11">
        <f t="shared" si="9"/>
        <v>-5.026711907</v>
      </c>
      <c r="AM714" s="13">
        <f t="shared" si="10"/>
        <v>0.000000249480535</v>
      </c>
      <c r="AN714" s="14">
        <f t="shared" si="11"/>
        <v>19.50590176</v>
      </c>
      <c r="AO714" s="14">
        <f t="shared" si="12"/>
        <v>4256968</v>
      </c>
      <c r="AP714" s="15">
        <f t="shared" si="13"/>
        <v>2947528</v>
      </c>
      <c r="AQ714" s="16">
        <f t="shared" si="14"/>
        <v>151109.5481</v>
      </c>
      <c r="AR714" s="11">
        <f t="shared" si="15"/>
        <v>1</v>
      </c>
    </row>
    <row r="715">
      <c r="A715" s="1" t="s">
        <v>53</v>
      </c>
      <c r="B715" s="1" t="s">
        <v>989</v>
      </c>
      <c r="C715" s="1">
        <v>1.24170767729247E14</v>
      </c>
      <c r="D715" s="1" t="s">
        <v>46</v>
      </c>
      <c r="E715" s="1" t="s">
        <v>55</v>
      </c>
      <c r="F715" s="1" t="s">
        <v>917</v>
      </c>
      <c r="G715" s="1">
        <v>43560.0</v>
      </c>
      <c r="H715" s="1">
        <v>43804.0</v>
      </c>
      <c r="I715" s="1">
        <v>3.0</v>
      </c>
      <c r="J715" s="1" t="s">
        <v>49</v>
      </c>
      <c r="K715" s="1">
        <v>201948.0</v>
      </c>
      <c r="L715" s="2">
        <v>43794.0</v>
      </c>
      <c r="M715" s="2">
        <v>43800.0</v>
      </c>
      <c r="N715" s="2">
        <v>43794.0</v>
      </c>
      <c r="O715" s="2">
        <v>43800.0</v>
      </c>
      <c r="P715" s="1">
        <v>1.0</v>
      </c>
      <c r="Q715" s="1">
        <v>16152.0</v>
      </c>
      <c r="R715" s="10">
        <f t="shared" si="1"/>
        <v>0.06618804091</v>
      </c>
      <c r="S715" s="11">
        <f t="shared" si="2"/>
        <v>31.50550747</v>
      </c>
      <c r="T715" s="1">
        <v>35.81</v>
      </c>
      <c r="U715" s="1">
        <v>7.0</v>
      </c>
      <c r="V715" s="1">
        <v>280.07</v>
      </c>
      <c r="W715" s="1">
        <v>244032.0</v>
      </c>
      <c r="X715" s="1">
        <v>5611.84</v>
      </c>
      <c r="Y715" s="1">
        <v>476.0</v>
      </c>
      <c r="Z715" s="1">
        <v>21163.84</v>
      </c>
      <c r="AA715" s="1">
        <v>476.0</v>
      </c>
      <c r="AB715" s="1">
        <v>370.240713224396</v>
      </c>
      <c r="AC715" s="1">
        <v>21163.84</v>
      </c>
      <c r="AD715" s="1">
        <v>16461.5865885861</v>
      </c>
      <c r="AE715" s="1" t="s">
        <v>50</v>
      </c>
      <c r="AF715" s="11">
        <f t="shared" si="3"/>
        <v>0.00195056386</v>
      </c>
      <c r="AG715" s="11">
        <f t="shared" si="4"/>
        <v>0.0004333828628</v>
      </c>
      <c r="AH715" s="10">
        <f t="shared" si="5"/>
        <v>105.7592868</v>
      </c>
      <c r="AI715" s="12">
        <f t="shared" si="6"/>
        <v>0.7778166244</v>
      </c>
      <c r="AJ715" s="11">
        <f t="shared" si="7"/>
        <v>0.00008931671135</v>
      </c>
      <c r="AK715" s="11">
        <f t="shared" si="8"/>
        <v>0.0001637678267</v>
      </c>
      <c r="AL715" s="11">
        <f t="shared" si="9"/>
        <v>-8.133250465</v>
      </c>
      <c r="AM715" s="13">
        <f t="shared" si="10"/>
        <v>0</v>
      </c>
      <c r="AN715" s="14">
        <f t="shared" si="11"/>
        <v>31.50550747</v>
      </c>
      <c r="AO715" s="14">
        <f t="shared" si="12"/>
        <v>7688352</v>
      </c>
      <c r="AP715" s="15">
        <f t="shared" si="13"/>
        <v>5980128</v>
      </c>
      <c r="AQ715" s="16">
        <f t="shared" si="14"/>
        <v>189812.1465</v>
      </c>
      <c r="AR715" s="11">
        <f t="shared" si="15"/>
        <v>1</v>
      </c>
    </row>
    <row r="716">
      <c r="A716" s="1" t="s">
        <v>44</v>
      </c>
      <c r="B716" s="1" t="s">
        <v>990</v>
      </c>
      <c r="C716" s="1">
        <v>1.24170767729247E14</v>
      </c>
      <c r="D716" s="1" t="s">
        <v>46</v>
      </c>
      <c r="E716" s="1" t="s">
        <v>47</v>
      </c>
      <c r="F716" s="1" t="s">
        <v>733</v>
      </c>
      <c r="G716" s="1">
        <v>43560.0</v>
      </c>
      <c r="H716" s="1">
        <v>43804.0</v>
      </c>
      <c r="I716" s="1">
        <v>3.0</v>
      </c>
      <c r="J716" s="1" t="s">
        <v>49</v>
      </c>
      <c r="K716" s="1">
        <v>201948.0</v>
      </c>
      <c r="L716" s="2">
        <v>43794.0</v>
      </c>
      <c r="M716" s="2">
        <v>43800.0</v>
      </c>
      <c r="N716" s="2">
        <v>43794.0</v>
      </c>
      <c r="O716" s="2">
        <v>43800.0</v>
      </c>
      <c r="P716" s="1">
        <v>1.0</v>
      </c>
      <c r="Q716" s="1">
        <v>11808.0</v>
      </c>
      <c r="R716" s="10">
        <f t="shared" si="1"/>
        <v>0.08000867303</v>
      </c>
      <c r="S716" s="11">
        <f t="shared" si="2"/>
        <v>5.840633131</v>
      </c>
      <c r="T716" s="1">
        <v>11.945</v>
      </c>
      <c r="U716" s="1">
        <v>0.0</v>
      </c>
      <c r="V716" s="1">
        <v>0.0</v>
      </c>
      <c r="W716" s="1">
        <v>147584.0</v>
      </c>
      <c r="X716" s="1">
        <v>1597.83</v>
      </c>
      <c r="Y716" s="1">
        <v>73.0</v>
      </c>
      <c r="Z716" s="1">
        <v>3146.35999999999</v>
      </c>
      <c r="AA716" s="1">
        <v>73.0</v>
      </c>
      <c r="AB716" s="1">
        <v>73.0</v>
      </c>
      <c r="AC716" s="1">
        <v>3146.35999999999</v>
      </c>
      <c r="AD716" s="1">
        <v>3146.35999999999</v>
      </c>
      <c r="AE716" s="1" t="s">
        <v>50</v>
      </c>
      <c r="AF716" s="11">
        <f t="shared" si="3"/>
        <v>0.0004946335646</v>
      </c>
      <c r="AG716" s="11">
        <f t="shared" si="4"/>
        <v>0</v>
      </c>
      <c r="AH716" s="10">
        <f t="shared" si="5"/>
        <v>0</v>
      </c>
      <c r="AI716" s="12">
        <f t="shared" si="6"/>
        <v>1</v>
      </c>
      <c r="AJ716" s="11">
        <f t="shared" si="7"/>
        <v>0.00005787816029</v>
      </c>
      <c r="AK716" s="11">
        <f t="shared" si="8"/>
        <v>0</v>
      </c>
      <c r="AL716" s="11">
        <f t="shared" si="9"/>
        <v>-8.546117605</v>
      </c>
      <c r="AM716" s="13">
        <f t="shared" si="10"/>
        <v>0.5</v>
      </c>
      <c r="AN716" s="14">
        <f t="shared" si="11"/>
        <v>2.920316565</v>
      </c>
      <c r="AO716" s="14">
        <f t="shared" si="12"/>
        <v>430992</v>
      </c>
      <c r="AP716" s="15">
        <f t="shared" si="13"/>
        <v>430992</v>
      </c>
      <c r="AQ716" s="16">
        <f t="shared" si="14"/>
        <v>147584</v>
      </c>
      <c r="AR716" s="11" t="str">
        <f t="shared" si="15"/>
        <v/>
      </c>
    </row>
    <row r="717">
      <c r="A717" s="1" t="s">
        <v>44</v>
      </c>
      <c r="B717" s="1" t="s">
        <v>991</v>
      </c>
      <c r="C717" s="1">
        <v>1.24170767729247E14</v>
      </c>
      <c r="D717" s="1" t="s">
        <v>46</v>
      </c>
      <c r="E717" s="1" t="s">
        <v>47</v>
      </c>
      <c r="F717" s="1" t="s">
        <v>992</v>
      </c>
      <c r="G717" s="1">
        <v>43560.0</v>
      </c>
      <c r="H717" s="1">
        <v>43804.0</v>
      </c>
      <c r="I717" s="1">
        <v>3.0</v>
      </c>
      <c r="J717" s="1" t="s">
        <v>49</v>
      </c>
      <c r="K717" s="1">
        <v>201948.0</v>
      </c>
      <c r="L717" s="2">
        <v>43794.0</v>
      </c>
      <c r="M717" s="2">
        <v>43800.0</v>
      </c>
      <c r="N717" s="2">
        <v>43794.0</v>
      </c>
      <c r="O717" s="2">
        <v>43800.0</v>
      </c>
      <c r="P717" s="1">
        <v>1.0</v>
      </c>
      <c r="Q717" s="1">
        <v>8816.0</v>
      </c>
      <c r="R717" s="10">
        <f t="shared" si="1"/>
        <v>0.09698996656</v>
      </c>
      <c r="S717" s="11">
        <f t="shared" si="2"/>
        <v>6.110367893</v>
      </c>
      <c r="T717" s="1">
        <v>11.8949999999999</v>
      </c>
      <c r="U717" s="1">
        <v>0.0</v>
      </c>
      <c r="V717" s="1">
        <v>0.0</v>
      </c>
      <c r="W717" s="1">
        <v>90896.0</v>
      </c>
      <c r="X717" s="1">
        <v>2382.54</v>
      </c>
      <c r="Y717" s="1">
        <v>63.0</v>
      </c>
      <c r="Z717" s="1">
        <v>3071.29</v>
      </c>
      <c r="AA717" s="1">
        <v>63.0</v>
      </c>
      <c r="AB717" s="1">
        <v>63.0</v>
      </c>
      <c r="AC717" s="1">
        <v>3071.29</v>
      </c>
      <c r="AD717" s="1">
        <v>3071.29</v>
      </c>
      <c r="AE717" s="1" t="s">
        <v>50</v>
      </c>
      <c r="AF717" s="11">
        <f t="shared" si="3"/>
        <v>0.0006930998064</v>
      </c>
      <c r="AG717" s="11">
        <f t="shared" si="4"/>
        <v>0</v>
      </c>
      <c r="AH717" s="10">
        <f t="shared" si="5"/>
        <v>0</v>
      </c>
      <c r="AI717" s="12">
        <f t="shared" si="6"/>
        <v>1</v>
      </c>
      <c r="AJ717" s="11">
        <f t="shared" si="7"/>
        <v>0.00008729210088</v>
      </c>
      <c r="AK717" s="11">
        <f t="shared" si="8"/>
        <v>0</v>
      </c>
      <c r="AL717" s="11">
        <f t="shared" si="9"/>
        <v>-7.940006018</v>
      </c>
      <c r="AM717" s="13">
        <f t="shared" si="10"/>
        <v>0.5</v>
      </c>
      <c r="AN717" s="14">
        <f t="shared" si="11"/>
        <v>3.055183946</v>
      </c>
      <c r="AO717" s="14">
        <f t="shared" si="12"/>
        <v>277704</v>
      </c>
      <c r="AP717" s="15">
        <f t="shared" si="13"/>
        <v>277704</v>
      </c>
      <c r="AQ717" s="16">
        <f t="shared" si="14"/>
        <v>90896</v>
      </c>
      <c r="AR717" s="11" t="str">
        <f t="shared" si="15"/>
        <v/>
      </c>
    </row>
    <row r="718">
      <c r="A718" s="1" t="s">
        <v>44</v>
      </c>
      <c r="B718" s="1" t="s">
        <v>993</v>
      </c>
      <c r="C718" s="1">
        <v>1.24170767729247E14</v>
      </c>
      <c r="D718" s="1" t="s">
        <v>46</v>
      </c>
      <c r="E718" s="1" t="s">
        <v>47</v>
      </c>
      <c r="F718" s="1" t="s">
        <v>648</v>
      </c>
      <c r="G718" s="1">
        <v>43560.0</v>
      </c>
      <c r="H718" s="1">
        <v>43804.0</v>
      </c>
      <c r="I718" s="1">
        <v>3.0</v>
      </c>
      <c r="J718" s="1" t="s">
        <v>49</v>
      </c>
      <c r="K718" s="1">
        <v>201948.0</v>
      </c>
      <c r="L718" s="2">
        <v>43794.0</v>
      </c>
      <c r="M718" s="2">
        <v>43800.0</v>
      </c>
      <c r="N718" s="2">
        <v>43794.0</v>
      </c>
      <c r="O718" s="2">
        <v>43800.0</v>
      </c>
      <c r="P718" s="1">
        <v>1.0</v>
      </c>
      <c r="Q718" s="1">
        <v>211.0</v>
      </c>
      <c r="R718" s="10">
        <f t="shared" si="1"/>
        <v>0.07440056417</v>
      </c>
      <c r="S718" s="11">
        <f t="shared" si="2"/>
        <v>0.5208039492</v>
      </c>
      <c r="T718" s="1">
        <v>0.559999999999999</v>
      </c>
      <c r="U718" s="1">
        <v>0.0</v>
      </c>
      <c r="V718" s="1">
        <v>0.0</v>
      </c>
      <c r="W718" s="1">
        <v>2836.0</v>
      </c>
      <c r="X718" s="1">
        <v>46.15</v>
      </c>
      <c r="Y718" s="1">
        <v>7.0</v>
      </c>
      <c r="Z718" s="1">
        <v>403.01</v>
      </c>
      <c r="AA718" s="1">
        <v>7.0</v>
      </c>
      <c r="AB718" s="1">
        <v>7.0</v>
      </c>
      <c r="AC718" s="1">
        <v>403.01</v>
      </c>
      <c r="AD718" s="1">
        <v>403.01</v>
      </c>
      <c r="AE718" s="1" t="s">
        <v>50</v>
      </c>
      <c r="AF718" s="11">
        <f t="shared" si="3"/>
        <v>0.002468265162</v>
      </c>
      <c r="AG718" s="11">
        <f t="shared" si="4"/>
        <v>0</v>
      </c>
      <c r="AH718" s="10">
        <f t="shared" si="5"/>
        <v>0</v>
      </c>
      <c r="AI718" s="12">
        <f t="shared" si="6"/>
        <v>1</v>
      </c>
      <c r="AJ718" s="11">
        <f t="shared" si="7"/>
        <v>0.0009317644872</v>
      </c>
      <c r="AK718" s="11">
        <f t="shared" si="8"/>
        <v>0</v>
      </c>
      <c r="AL718" s="11">
        <f t="shared" si="9"/>
        <v>-2.649022576</v>
      </c>
      <c r="AM718" s="13">
        <f t="shared" si="10"/>
        <v>0.5</v>
      </c>
      <c r="AN718" s="14">
        <f t="shared" si="11"/>
        <v>0.2604019746</v>
      </c>
      <c r="AO718" s="14">
        <f t="shared" si="12"/>
        <v>738.5</v>
      </c>
      <c r="AP718" s="15">
        <f t="shared" si="13"/>
        <v>738.5</v>
      </c>
      <c r="AQ718" s="16">
        <f t="shared" si="14"/>
        <v>2836</v>
      </c>
      <c r="AR718" s="11" t="str">
        <f t="shared" si="15"/>
        <v/>
      </c>
    </row>
    <row r="719">
      <c r="A719" s="1" t="s">
        <v>44</v>
      </c>
      <c r="B719" s="1" t="s">
        <v>994</v>
      </c>
      <c r="C719" s="1">
        <v>1.24170767729247E14</v>
      </c>
      <c r="D719" s="1" t="s">
        <v>46</v>
      </c>
      <c r="E719" s="1" t="s">
        <v>47</v>
      </c>
      <c r="F719" s="1" t="s">
        <v>700</v>
      </c>
      <c r="G719" s="1">
        <v>43560.0</v>
      </c>
      <c r="H719" s="1">
        <v>43804.0</v>
      </c>
      <c r="I719" s="1">
        <v>3.0</v>
      </c>
      <c r="J719" s="1" t="s">
        <v>49</v>
      </c>
      <c r="K719" s="1">
        <v>201948.0</v>
      </c>
      <c r="L719" s="2">
        <v>43794.0</v>
      </c>
      <c r="M719" s="2">
        <v>43800.0</v>
      </c>
      <c r="N719" s="2">
        <v>43794.0</v>
      </c>
      <c r="O719" s="2">
        <v>43800.0</v>
      </c>
      <c r="P719" s="1">
        <v>1.0</v>
      </c>
      <c r="Q719" s="1">
        <v>84016.0</v>
      </c>
      <c r="R719" s="10">
        <f t="shared" si="1"/>
        <v>1.56466031</v>
      </c>
      <c r="S719" s="11">
        <f t="shared" si="2"/>
        <v>406.8116806</v>
      </c>
      <c r="T719" s="1">
        <v>19.328</v>
      </c>
      <c r="U719" s="1">
        <v>1.0</v>
      </c>
      <c r="V719" s="1">
        <v>43.726</v>
      </c>
      <c r="W719" s="1">
        <v>53696.0</v>
      </c>
      <c r="X719" s="1">
        <v>4620.83</v>
      </c>
      <c r="Y719" s="1">
        <v>260.0</v>
      </c>
      <c r="Z719" s="1">
        <v>12651.65</v>
      </c>
      <c r="AA719" s="1">
        <v>260.0</v>
      </c>
      <c r="AB719" s="1">
        <v>259.360883641079</v>
      </c>
      <c r="AC719" s="1">
        <v>12651.65</v>
      </c>
      <c r="AD719" s="1">
        <v>12620.5504750679</v>
      </c>
      <c r="AE719" s="1" t="s">
        <v>50</v>
      </c>
      <c r="AF719" s="11">
        <f t="shared" si="3"/>
        <v>0.004842073897</v>
      </c>
      <c r="AG719" s="11">
        <f t="shared" si="4"/>
        <v>0.00001190249476</v>
      </c>
      <c r="AH719" s="10">
        <f t="shared" si="5"/>
        <v>0.6391163588</v>
      </c>
      <c r="AI719" s="12">
        <f t="shared" si="6"/>
        <v>0.9975418602</v>
      </c>
      <c r="AJ719" s="11">
        <f t="shared" si="7"/>
        <v>0.0002995647735</v>
      </c>
      <c r="AK719" s="11">
        <f t="shared" si="8"/>
        <v>0.00001190242393</v>
      </c>
      <c r="AL719" s="11">
        <f t="shared" si="9"/>
        <v>-16.11125116</v>
      </c>
      <c r="AM719" s="13">
        <f t="shared" si="10"/>
        <v>0</v>
      </c>
      <c r="AN719" s="14">
        <f t="shared" si="11"/>
        <v>406.8116806</v>
      </c>
      <c r="AO719" s="14">
        <f t="shared" si="12"/>
        <v>21844160</v>
      </c>
      <c r="AP719" s="15">
        <f t="shared" si="13"/>
        <v>21790464</v>
      </c>
      <c r="AQ719" s="16">
        <f t="shared" si="14"/>
        <v>53564.00772</v>
      </c>
      <c r="AR719" s="11">
        <f t="shared" si="15"/>
        <v>1</v>
      </c>
    </row>
    <row r="720">
      <c r="A720" s="1" t="s">
        <v>53</v>
      </c>
      <c r="B720" s="1" t="s">
        <v>995</v>
      </c>
      <c r="C720" s="1">
        <v>1.24170767729247E14</v>
      </c>
      <c r="D720" s="1" t="s">
        <v>46</v>
      </c>
      <c r="E720" s="1" t="s">
        <v>55</v>
      </c>
      <c r="F720" s="1" t="s">
        <v>740</v>
      </c>
      <c r="G720" s="1">
        <v>43560.0</v>
      </c>
      <c r="H720" s="1">
        <v>43804.0</v>
      </c>
      <c r="I720" s="1">
        <v>3.0</v>
      </c>
      <c r="J720" s="1" t="s">
        <v>49</v>
      </c>
      <c r="K720" s="1">
        <v>201948.0</v>
      </c>
      <c r="L720" s="2">
        <v>43794.0</v>
      </c>
      <c r="M720" s="2">
        <v>43800.0</v>
      </c>
      <c r="N720" s="2">
        <v>43794.0</v>
      </c>
      <c r="O720" s="2">
        <v>43800.0</v>
      </c>
      <c r="P720" s="1">
        <v>1.0</v>
      </c>
      <c r="Q720" s="1">
        <v>45584.0</v>
      </c>
      <c r="R720" s="10">
        <f t="shared" si="1"/>
        <v>0.09303198893</v>
      </c>
      <c r="S720" s="11">
        <f t="shared" si="2"/>
        <v>13.76873436</v>
      </c>
      <c r="T720" s="1">
        <v>34.845</v>
      </c>
      <c r="U720" s="1">
        <v>5.5</v>
      </c>
      <c r="V720" s="1">
        <v>368.46</v>
      </c>
      <c r="W720" s="1">
        <v>489982.0</v>
      </c>
      <c r="X720" s="1">
        <v>3021.08</v>
      </c>
      <c r="Y720" s="1">
        <v>148.0</v>
      </c>
      <c r="Z720" s="1">
        <v>9067.09</v>
      </c>
      <c r="AA720" s="1">
        <v>148.0</v>
      </c>
      <c r="AB720" s="1">
        <v>88.880550193176</v>
      </c>
      <c r="AC720" s="1">
        <v>9067.09</v>
      </c>
      <c r="AD720" s="1">
        <v>5445.18883683137</v>
      </c>
      <c r="AE720" s="1" t="s">
        <v>50</v>
      </c>
      <c r="AF720" s="11">
        <f t="shared" si="3"/>
        <v>0.0003020519121</v>
      </c>
      <c r="AG720" s="11">
        <f t="shared" si="4"/>
        <v>0.0001206563707</v>
      </c>
      <c r="AH720" s="10">
        <f t="shared" si="5"/>
        <v>59.11944981</v>
      </c>
      <c r="AI720" s="12">
        <f t="shared" si="6"/>
        <v>0.6005442581</v>
      </c>
      <c r="AJ720" s="11">
        <f t="shared" si="7"/>
        <v>0.0000248247642</v>
      </c>
      <c r="AK720" s="11">
        <f t="shared" si="8"/>
        <v>0.00005144494545</v>
      </c>
      <c r="AL720" s="11">
        <f t="shared" si="9"/>
        <v>-3.175615882</v>
      </c>
      <c r="AM720" s="13">
        <f t="shared" si="10"/>
        <v>0.0007475939473</v>
      </c>
      <c r="AN720" s="14">
        <f t="shared" si="11"/>
        <v>13.76873436</v>
      </c>
      <c r="AO720" s="14">
        <f t="shared" si="12"/>
        <v>6746432</v>
      </c>
      <c r="AP720" s="15">
        <f t="shared" si="13"/>
        <v>4051531</v>
      </c>
      <c r="AQ720" s="16">
        <f t="shared" si="14"/>
        <v>294255.8767</v>
      </c>
      <c r="AR720" s="11">
        <f t="shared" si="15"/>
        <v>1</v>
      </c>
    </row>
    <row r="721">
      <c r="A721" s="1" t="s">
        <v>116</v>
      </c>
      <c r="B721" s="1" t="s">
        <v>996</v>
      </c>
      <c r="C721" s="1">
        <v>1.24170767729247E14</v>
      </c>
      <c r="D721" s="1" t="s">
        <v>46</v>
      </c>
      <c r="E721" s="1" t="s">
        <v>118</v>
      </c>
      <c r="F721" s="1" t="s">
        <v>997</v>
      </c>
      <c r="G721" s="1">
        <v>43560.0</v>
      </c>
      <c r="H721" s="1">
        <v>43804.0</v>
      </c>
      <c r="I721" s="1">
        <v>3.0</v>
      </c>
      <c r="J721" s="1" t="s">
        <v>49</v>
      </c>
      <c r="K721" s="1">
        <v>201948.0</v>
      </c>
      <c r="L721" s="2">
        <v>43794.0</v>
      </c>
      <c r="M721" s="2">
        <v>43800.0</v>
      </c>
      <c r="N721" s="2">
        <v>43794.0</v>
      </c>
      <c r="O721" s="2">
        <v>43800.0</v>
      </c>
      <c r="P721" s="1">
        <v>1.0</v>
      </c>
      <c r="Q721" s="1">
        <v>2768.0</v>
      </c>
      <c r="R721" s="10">
        <f t="shared" si="1"/>
        <v>0.002532201405</v>
      </c>
      <c r="S721" s="11">
        <f t="shared" si="2"/>
        <v>1.050863583</v>
      </c>
      <c r="T721" s="1">
        <v>19.3</v>
      </c>
      <c r="U721" s="1">
        <v>0.0</v>
      </c>
      <c r="V721" s="1">
        <v>0.0</v>
      </c>
      <c r="W721" s="1">
        <v>1093120.0</v>
      </c>
      <c r="X721" s="1">
        <v>18230.48</v>
      </c>
      <c r="Y721" s="1">
        <v>415.0</v>
      </c>
      <c r="Z721" s="1">
        <v>39920.5</v>
      </c>
      <c r="AA721" s="1">
        <v>415.0</v>
      </c>
      <c r="AB721" s="1">
        <v>415.0</v>
      </c>
      <c r="AC721" s="1">
        <v>39920.5</v>
      </c>
      <c r="AD721" s="1">
        <v>39920.5</v>
      </c>
      <c r="AE721" s="1" t="s">
        <v>50</v>
      </c>
      <c r="AF721" s="11">
        <f t="shared" si="3"/>
        <v>0.0003796472482</v>
      </c>
      <c r="AG721" s="11">
        <f t="shared" si="4"/>
        <v>0</v>
      </c>
      <c r="AH721" s="10">
        <f t="shared" si="5"/>
        <v>0</v>
      </c>
      <c r="AI721" s="12">
        <f t="shared" si="6"/>
        <v>1</v>
      </c>
      <c r="AJ721" s="11">
        <f t="shared" si="7"/>
        <v>0.00001863261254</v>
      </c>
      <c r="AK721" s="11">
        <f t="shared" si="8"/>
        <v>0</v>
      </c>
      <c r="AL721" s="11">
        <f t="shared" si="9"/>
        <v>-20.37541689</v>
      </c>
      <c r="AM721" s="13">
        <f t="shared" si="10"/>
        <v>0.5</v>
      </c>
      <c r="AN721" s="14">
        <f t="shared" si="11"/>
        <v>0.5254317916</v>
      </c>
      <c r="AO721" s="14">
        <f t="shared" si="12"/>
        <v>574360</v>
      </c>
      <c r="AP721" s="15">
        <f t="shared" si="13"/>
        <v>574360</v>
      </c>
      <c r="AQ721" s="16">
        <f t="shared" si="14"/>
        <v>1093120</v>
      </c>
      <c r="AR721" s="11" t="str">
        <f t="shared" si="15"/>
        <v/>
      </c>
    </row>
    <row r="722">
      <c r="A722" s="1" t="s">
        <v>44</v>
      </c>
      <c r="B722" s="1" t="s">
        <v>998</v>
      </c>
      <c r="C722" s="1">
        <v>1.24170767729247E14</v>
      </c>
      <c r="D722" s="1" t="s">
        <v>46</v>
      </c>
      <c r="E722" s="1" t="s">
        <v>47</v>
      </c>
      <c r="F722" s="1" t="s">
        <v>803</v>
      </c>
      <c r="G722" s="1">
        <v>43560.0</v>
      </c>
      <c r="H722" s="1">
        <v>43804.0</v>
      </c>
      <c r="I722" s="1">
        <v>3.0</v>
      </c>
      <c r="J722" s="1" t="s">
        <v>49</v>
      </c>
      <c r="K722" s="1">
        <v>201948.0</v>
      </c>
      <c r="L722" s="2">
        <v>43794.0</v>
      </c>
      <c r="M722" s="2">
        <v>43800.0</v>
      </c>
      <c r="N722" s="2">
        <v>43794.0</v>
      </c>
      <c r="O722" s="2">
        <v>43800.0</v>
      </c>
      <c r="P722" s="1">
        <v>1.0</v>
      </c>
      <c r="Q722" s="1">
        <v>2656.0</v>
      </c>
      <c r="R722" s="10">
        <f t="shared" si="1"/>
        <v>0.1385064664</v>
      </c>
      <c r="S722" s="11">
        <f t="shared" si="2"/>
        <v>1</v>
      </c>
      <c r="T722" s="1">
        <v>1.21</v>
      </c>
      <c r="U722" s="1">
        <v>0.0</v>
      </c>
      <c r="V722" s="1">
        <v>0.0</v>
      </c>
      <c r="W722" s="1">
        <v>19176.0</v>
      </c>
      <c r="X722" s="1">
        <v>94.09</v>
      </c>
      <c r="Y722" s="1">
        <v>0.0</v>
      </c>
      <c r="Z722" s="1">
        <v>0.0</v>
      </c>
      <c r="AA722" s="1">
        <v>0.0</v>
      </c>
      <c r="AB722" s="1">
        <v>0.0</v>
      </c>
      <c r="AC722" s="1">
        <v>0.0</v>
      </c>
      <c r="AD722" s="1">
        <v>0.0</v>
      </c>
      <c r="AE722" s="1" t="s">
        <v>50</v>
      </c>
      <c r="AF722" s="11">
        <f t="shared" si="3"/>
        <v>0</v>
      </c>
      <c r="AG722" s="11">
        <f t="shared" si="4"/>
        <v>0</v>
      </c>
      <c r="AH722" s="10">
        <f t="shared" si="5"/>
        <v>0</v>
      </c>
      <c r="AI722" s="12">
        <f t="shared" si="6"/>
        <v>0</v>
      </c>
      <c r="AJ722" s="11">
        <f t="shared" si="7"/>
        <v>0</v>
      </c>
      <c r="AK722" s="11">
        <f t="shared" si="8"/>
        <v>0</v>
      </c>
      <c r="AL722" s="11" t="str">
        <f t="shared" si="9"/>
        <v>#DIV/0!</v>
      </c>
      <c r="AM722" s="13">
        <f t="shared" si="10"/>
        <v>0.5</v>
      </c>
      <c r="AN722" s="14">
        <f t="shared" si="11"/>
        <v>0.5</v>
      </c>
      <c r="AO722" s="14">
        <f t="shared" si="12"/>
        <v>9588</v>
      </c>
      <c r="AP722" s="15">
        <f t="shared" si="13"/>
        <v>0</v>
      </c>
      <c r="AQ722" s="16">
        <f t="shared" si="14"/>
        <v>0</v>
      </c>
      <c r="AR722" s="11" t="str">
        <f t="shared" si="15"/>
        <v/>
      </c>
    </row>
    <row r="723">
      <c r="A723" s="1" t="s">
        <v>44</v>
      </c>
      <c r="B723" s="1" t="s">
        <v>999</v>
      </c>
      <c r="C723" s="1">
        <v>1.24170767729247E14</v>
      </c>
      <c r="D723" s="1" t="s">
        <v>46</v>
      </c>
      <c r="E723" s="1" t="s">
        <v>47</v>
      </c>
      <c r="F723" s="1" t="s">
        <v>822</v>
      </c>
      <c r="G723" s="1">
        <v>43560.0</v>
      </c>
      <c r="H723" s="1">
        <v>43804.0</v>
      </c>
      <c r="I723" s="1">
        <v>3.0</v>
      </c>
      <c r="J723" s="1" t="s">
        <v>49</v>
      </c>
      <c r="K723" s="1">
        <v>201948.0</v>
      </c>
      <c r="L723" s="2">
        <v>43794.0</v>
      </c>
      <c r="M723" s="2">
        <v>43800.0</v>
      </c>
      <c r="N723" s="2">
        <v>43794.0</v>
      </c>
      <c r="O723" s="2">
        <v>43800.0</v>
      </c>
      <c r="P723" s="1">
        <v>1.0</v>
      </c>
      <c r="Q723" s="1">
        <v>2433.0</v>
      </c>
      <c r="R723" s="10">
        <f t="shared" si="1"/>
        <v>0.04969362745</v>
      </c>
      <c r="S723" s="11">
        <f t="shared" si="2"/>
        <v>0.9441789216</v>
      </c>
      <c r="T723" s="1">
        <v>1.43</v>
      </c>
      <c r="U723" s="1">
        <v>0.0</v>
      </c>
      <c r="V723" s="1">
        <v>0.0</v>
      </c>
      <c r="W723" s="1">
        <v>48960.0</v>
      </c>
      <c r="X723" s="1">
        <v>327.44</v>
      </c>
      <c r="Y723" s="1">
        <v>19.0</v>
      </c>
      <c r="Z723" s="1">
        <v>1314.26</v>
      </c>
      <c r="AA723" s="1">
        <v>19.0</v>
      </c>
      <c r="AB723" s="1">
        <v>19.0</v>
      </c>
      <c r="AC723" s="1">
        <v>1314.26</v>
      </c>
      <c r="AD723" s="1">
        <v>1314.26</v>
      </c>
      <c r="AE723" s="1" t="s">
        <v>50</v>
      </c>
      <c r="AF723" s="11">
        <f t="shared" si="3"/>
        <v>0.0003880718954</v>
      </c>
      <c r="AG723" s="11">
        <f t="shared" si="4"/>
        <v>0</v>
      </c>
      <c r="AH723" s="10">
        <f t="shared" si="5"/>
        <v>0</v>
      </c>
      <c r="AI723" s="12">
        <f t="shared" si="6"/>
        <v>1</v>
      </c>
      <c r="AJ723" s="11">
        <f t="shared" si="7"/>
        <v>0.00008901252203</v>
      </c>
      <c r="AK723" s="11">
        <f t="shared" si="8"/>
        <v>0</v>
      </c>
      <c r="AL723" s="11">
        <f t="shared" si="9"/>
        <v>-4.359744973</v>
      </c>
      <c r="AM723" s="13">
        <f t="shared" si="10"/>
        <v>0.5</v>
      </c>
      <c r="AN723" s="14">
        <f t="shared" si="11"/>
        <v>0.4720894608</v>
      </c>
      <c r="AO723" s="14">
        <f t="shared" si="12"/>
        <v>23113.5</v>
      </c>
      <c r="AP723" s="15">
        <f t="shared" si="13"/>
        <v>23113.5</v>
      </c>
      <c r="AQ723" s="16">
        <f t="shared" si="14"/>
        <v>48960</v>
      </c>
      <c r="AR723" s="11" t="str">
        <f t="shared" si="15"/>
        <v/>
      </c>
    </row>
    <row r="724">
      <c r="A724" s="1" t="s">
        <v>44</v>
      </c>
      <c r="B724" s="1" t="s">
        <v>1000</v>
      </c>
      <c r="C724" s="1">
        <v>1.24170767729247E14</v>
      </c>
      <c r="D724" s="1" t="s">
        <v>46</v>
      </c>
      <c r="E724" s="1" t="s">
        <v>47</v>
      </c>
      <c r="F724" s="1" t="s">
        <v>772</v>
      </c>
      <c r="G724" s="1">
        <v>43560.0</v>
      </c>
      <c r="H724" s="1">
        <v>43804.0</v>
      </c>
      <c r="I724" s="1">
        <v>3.0</v>
      </c>
      <c r="J724" s="1" t="s">
        <v>49</v>
      </c>
      <c r="K724" s="1">
        <v>201948.0</v>
      </c>
      <c r="L724" s="2">
        <v>43794.0</v>
      </c>
      <c r="M724" s="2">
        <v>43800.0</v>
      </c>
      <c r="N724" s="2">
        <v>43794.0</v>
      </c>
      <c r="O724" s="2">
        <v>43800.0</v>
      </c>
      <c r="P724" s="1">
        <v>1.0</v>
      </c>
      <c r="Q724" s="1">
        <v>3649.0</v>
      </c>
      <c r="R724" s="10">
        <f t="shared" si="1"/>
        <v>0.05458652465</v>
      </c>
      <c r="S724" s="11">
        <f t="shared" si="2"/>
        <v>0.3275191479</v>
      </c>
      <c r="T724" s="1">
        <v>2.235</v>
      </c>
      <c r="U724" s="1">
        <v>0.0</v>
      </c>
      <c r="V724" s="1">
        <v>0.0</v>
      </c>
      <c r="W724" s="1">
        <v>66848.0</v>
      </c>
      <c r="X724" s="1">
        <v>312.61</v>
      </c>
      <c r="Y724" s="1">
        <v>6.0</v>
      </c>
      <c r="Z724" s="1">
        <v>247.37</v>
      </c>
      <c r="AA724" s="1">
        <v>6.0</v>
      </c>
      <c r="AB724" s="1">
        <v>6.0</v>
      </c>
      <c r="AC724" s="1">
        <v>247.37</v>
      </c>
      <c r="AD724" s="1">
        <v>247.37</v>
      </c>
      <c r="AE724" s="1" t="s">
        <v>50</v>
      </c>
      <c r="AF724" s="11">
        <f t="shared" si="3"/>
        <v>0.00008975586405</v>
      </c>
      <c r="AG724" s="11">
        <f t="shared" si="4"/>
        <v>0</v>
      </c>
      <c r="AH724" s="10">
        <f t="shared" si="5"/>
        <v>0</v>
      </c>
      <c r="AI724" s="12">
        <f t="shared" si="6"/>
        <v>1</v>
      </c>
      <c r="AJ724" s="11">
        <f t="shared" si="7"/>
        <v>0.00003664103357</v>
      </c>
      <c r="AK724" s="11">
        <f t="shared" si="8"/>
        <v>0</v>
      </c>
      <c r="AL724" s="11">
        <f t="shared" si="9"/>
        <v>-2.449599678</v>
      </c>
      <c r="AM724" s="13">
        <f t="shared" si="10"/>
        <v>0.5</v>
      </c>
      <c r="AN724" s="14">
        <f t="shared" si="11"/>
        <v>0.163759574</v>
      </c>
      <c r="AO724" s="14">
        <f t="shared" si="12"/>
        <v>10947</v>
      </c>
      <c r="AP724" s="15">
        <f t="shared" si="13"/>
        <v>10947</v>
      </c>
      <c r="AQ724" s="16">
        <f t="shared" si="14"/>
        <v>66848</v>
      </c>
      <c r="AR724" s="11" t="str">
        <f t="shared" si="15"/>
        <v/>
      </c>
    </row>
    <row r="725">
      <c r="A725" s="1" t="s">
        <v>44</v>
      </c>
      <c r="B725" s="1" t="s">
        <v>1001</v>
      </c>
      <c r="C725" s="1">
        <v>1.24170767729247E14</v>
      </c>
      <c r="D725" s="1" t="s">
        <v>46</v>
      </c>
      <c r="E725" s="1" t="s">
        <v>47</v>
      </c>
      <c r="F725" s="1" t="s">
        <v>749</v>
      </c>
      <c r="G725" s="1">
        <v>43560.0</v>
      </c>
      <c r="H725" s="1">
        <v>43804.0</v>
      </c>
      <c r="I725" s="1">
        <v>3.0</v>
      </c>
      <c r="J725" s="1" t="s">
        <v>49</v>
      </c>
      <c r="K725" s="1">
        <v>201948.0</v>
      </c>
      <c r="L725" s="2">
        <v>43794.0</v>
      </c>
      <c r="M725" s="2">
        <v>43800.0</v>
      </c>
      <c r="N725" s="2">
        <v>43794.0</v>
      </c>
      <c r="O725" s="2">
        <v>43800.0</v>
      </c>
      <c r="P725" s="1">
        <v>1.0</v>
      </c>
      <c r="R725" s="10">
        <f t="shared" si="1"/>
        <v>0</v>
      </c>
      <c r="S725" s="11">
        <f t="shared" si="2"/>
        <v>0</v>
      </c>
      <c r="W725" s="1">
        <v>262015.0</v>
      </c>
      <c r="X725" s="1">
        <v>2945.83999999999</v>
      </c>
      <c r="Y725" s="1">
        <v>187.0</v>
      </c>
      <c r="Z725" s="1">
        <v>9733.32</v>
      </c>
      <c r="AA725" s="1">
        <v>187.0</v>
      </c>
      <c r="AB725" s="1">
        <v>0.0</v>
      </c>
      <c r="AC725" s="1">
        <v>9733.32</v>
      </c>
      <c r="AD725" s="1">
        <v>0.0</v>
      </c>
      <c r="AE725" s="1" t="s">
        <v>50</v>
      </c>
      <c r="AF725" s="11">
        <f t="shared" si="3"/>
        <v>0.0007136995974</v>
      </c>
      <c r="AG725" s="11">
        <f t="shared" si="4"/>
        <v>0</v>
      </c>
      <c r="AH725" s="10">
        <f t="shared" si="5"/>
        <v>0</v>
      </c>
      <c r="AI725" s="12">
        <f t="shared" si="6"/>
        <v>1</v>
      </c>
      <c r="AJ725" s="11">
        <f t="shared" si="7"/>
        <v>0.00005217225583</v>
      </c>
      <c r="AK725" s="11">
        <f t="shared" si="8"/>
        <v>0</v>
      </c>
      <c r="AL725" s="11">
        <f t="shared" si="9"/>
        <v>-13.67967679</v>
      </c>
      <c r="AM725" s="13">
        <f t="shared" si="10"/>
        <v>0.5</v>
      </c>
      <c r="AN725" s="14">
        <f t="shared" si="11"/>
        <v>0</v>
      </c>
      <c r="AO725" s="14">
        <f t="shared" si="12"/>
        <v>0</v>
      </c>
      <c r="AP725" s="15">
        <f t="shared" si="13"/>
        <v>0</v>
      </c>
      <c r="AQ725" s="16">
        <f t="shared" si="14"/>
        <v>262015</v>
      </c>
      <c r="AR725" s="11" t="str">
        <f t="shared" si="15"/>
        <v/>
      </c>
    </row>
    <row r="726">
      <c r="A726" s="1" t="s">
        <v>44</v>
      </c>
      <c r="B726" s="1" t="s">
        <v>1002</v>
      </c>
      <c r="C726" s="1">
        <v>1.24170767729247E14</v>
      </c>
      <c r="D726" s="1" t="s">
        <v>46</v>
      </c>
      <c r="E726" s="1" t="s">
        <v>47</v>
      </c>
      <c r="F726" s="1" t="s">
        <v>1003</v>
      </c>
      <c r="G726" s="1">
        <v>43560.0</v>
      </c>
      <c r="H726" s="1">
        <v>43804.0</v>
      </c>
      <c r="I726" s="1">
        <v>3.0</v>
      </c>
      <c r="J726" s="1" t="s">
        <v>49</v>
      </c>
      <c r="K726" s="1">
        <v>201948.0</v>
      </c>
      <c r="L726" s="2">
        <v>43794.0</v>
      </c>
      <c r="M726" s="2">
        <v>43800.0</v>
      </c>
      <c r="N726" s="2">
        <v>43794.0</v>
      </c>
      <c r="O726" s="2">
        <v>43800.0</v>
      </c>
      <c r="P726" s="1">
        <v>1.0</v>
      </c>
      <c r="Q726" s="1">
        <v>361.0</v>
      </c>
      <c r="R726" s="10">
        <f t="shared" si="1"/>
        <v>0.1494205298</v>
      </c>
      <c r="S726" s="11">
        <f t="shared" si="2"/>
        <v>3.586092715</v>
      </c>
      <c r="T726" s="1">
        <v>2.30499999999999</v>
      </c>
      <c r="U726" s="1">
        <v>1.0</v>
      </c>
      <c r="V726" s="1">
        <v>199.0</v>
      </c>
      <c r="W726" s="1">
        <v>2416.0</v>
      </c>
      <c r="X726" s="1">
        <v>291.61</v>
      </c>
      <c r="Y726" s="1">
        <v>24.0</v>
      </c>
      <c r="Z726" s="1">
        <v>1186.81</v>
      </c>
      <c r="AA726" s="1">
        <v>24.0</v>
      </c>
      <c r="AB726" s="1">
        <v>17.307479224368</v>
      </c>
      <c r="AC726" s="1">
        <v>1186.81</v>
      </c>
      <c r="AD726" s="1">
        <v>855.862059094674</v>
      </c>
      <c r="AE726" s="1" t="s">
        <v>50</v>
      </c>
      <c r="AF726" s="11">
        <f t="shared" si="3"/>
        <v>0.009933774834</v>
      </c>
      <c r="AG726" s="11">
        <f t="shared" si="4"/>
        <v>0.002770083102</v>
      </c>
      <c r="AH726" s="10">
        <f t="shared" si="5"/>
        <v>6.692520776</v>
      </c>
      <c r="AI726" s="12">
        <f t="shared" si="6"/>
        <v>0.7211449677</v>
      </c>
      <c r="AJ726" s="11">
        <f t="shared" si="7"/>
        <v>0.002017626687</v>
      </c>
      <c r="AK726" s="11">
        <f t="shared" si="8"/>
        <v>0.002766243762</v>
      </c>
      <c r="AL726" s="11">
        <f t="shared" si="9"/>
        <v>-2.092275894</v>
      </c>
      <c r="AM726" s="13">
        <f t="shared" si="10"/>
        <v>0.0182069214</v>
      </c>
      <c r="AN726" s="14">
        <f t="shared" si="11"/>
        <v>3.514370861</v>
      </c>
      <c r="AO726" s="14">
        <f t="shared" si="12"/>
        <v>8490.72</v>
      </c>
      <c r="AP726" s="15">
        <f t="shared" si="13"/>
        <v>6123.04</v>
      </c>
      <c r="AQ726" s="16">
        <f t="shared" si="14"/>
        <v>1742.286242</v>
      </c>
      <c r="AR726" s="11">
        <f t="shared" si="15"/>
        <v>0.98</v>
      </c>
    </row>
    <row r="727">
      <c r="A727" s="1" t="s">
        <v>44</v>
      </c>
      <c r="B727" s="1" t="s">
        <v>1004</v>
      </c>
      <c r="C727" s="1">
        <v>1.24170767729247E14</v>
      </c>
      <c r="D727" s="1" t="s">
        <v>46</v>
      </c>
      <c r="E727" s="1" t="s">
        <v>47</v>
      </c>
      <c r="F727" s="1" t="s">
        <v>1005</v>
      </c>
      <c r="G727" s="1">
        <v>43560.0</v>
      </c>
      <c r="H727" s="1">
        <v>43804.0</v>
      </c>
      <c r="I727" s="1">
        <v>3.0</v>
      </c>
      <c r="J727" s="1" t="s">
        <v>49</v>
      </c>
      <c r="K727" s="1">
        <v>201948.0</v>
      </c>
      <c r="L727" s="2">
        <v>43794.0</v>
      </c>
      <c r="M727" s="2">
        <v>43800.0</v>
      </c>
      <c r="N727" s="2">
        <v>43794.0</v>
      </c>
      <c r="O727" s="2">
        <v>43800.0</v>
      </c>
      <c r="P727" s="1">
        <v>1.0</v>
      </c>
      <c r="Q727" s="1">
        <v>2639.0</v>
      </c>
      <c r="R727" s="10">
        <f t="shared" si="1"/>
        <v>0.102128483</v>
      </c>
      <c r="S727" s="11">
        <f t="shared" si="2"/>
        <v>14.29798762</v>
      </c>
      <c r="T727" s="1">
        <v>7.67</v>
      </c>
      <c r="U727" s="1">
        <v>4.0</v>
      </c>
      <c r="V727" s="1">
        <v>209.779999999999</v>
      </c>
      <c r="W727" s="1">
        <v>25840.0</v>
      </c>
      <c r="X727" s="1">
        <v>1279.25</v>
      </c>
      <c r="Y727" s="1">
        <v>140.0</v>
      </c>
      <c r="Z727" s="1">
        <v>6966.48</v>
      </c>
      <c r="AA727" s="1">
        <v>140.0</v>
      </c>
      <c r="AB727" s="1">
        <v>100.83364910948</v>
      </c>
      <c r="AC727" s="1">
        <v>6966.48</v>
      </c>
      <c r="AD727" s="1">
        <v>5017.53999891578</v>
      </c>
      <c r="AE727" s="1" t="s">
        <v>50</v>
      </c>
      <c r="AF727" s="11">
        <f t="shared" si="3"/>
        <v>0.005417956656</v>
      </c>
      <c r="AG727" s="11">
        <f t="shared" si="4"/>
        <v>0.001515725654</v>
      </c>
      <c r="AH727" s="10">
        <f t="shared" si="5"/>
        <v>39.16635089</v>
      </c>
      <c r="AI727" s="12">
        <f t="shared" si="6"/>
        <v>0.7202403508</v>
      </c>
      <c r="AJ727" s="11">
        <f t="shared" si="7"/>
        <v>0.0004566587836</v>
      </c>
      <c r="AK727" s="11">
        <f t="shared" si="8"/>
        <v>0.000757288253</v>
      </c>
      <c r="AL727" s="11">
        <f t="shared" si="9"/>
        <v>-4.412688627</v>
      </c>
      <c r="AM727" s="13">
        <f t="shared" si="10"/>
        <v>0.000005104738894</v>
      </c>
      <c r="AN727" s="14">
        <f t="shared" si="11"/>
        <v>14.29798762</v>
      </c>
      <c r="AO727" s="14">
        <f t="shared" si="12"/>
        <v>369460</v>
      </c>
      <c r="AP727" s="15">
        <f t="shared" si="13"/>
        <v>266100</v>
      </c>
      <c r="AQ727" s="16">
        <f t="shared" si="14"/>
        <v>18611.01066</v>
      </c>
      <c r="AR727" s="11">
        <f t="shared" si="15"/>
        <v>1</v>
      </c>
    </row>
    <row r="728">
      <c r="A728" s="1" t="s">
        <v>44</v>
      </c>
      <c r="B728" s="1" t="s">
        <v>1006</v>
      </c>
      <c r="C728" s="1">
        <v>1.24170767729247E14</v>
      </c>
      <c r="D728" s="1" t="s">
        <v>46</v>
      </c>
      <c r="E728" s="1" t="s">
        <v>47</v>
      </c>
      <c r="F728" s="1" t="s">
        <v>1007</v>
      </c>
      <c r="G728" s="1">
        <v>43560.0</v>
      </c>
      <c r="H728" s="1">
        <v>43804.0</v>
      </c>
      <c r="I728" s="1">
        <v>3.0</v>
      </c>
      <c r="J728" s="1" t="s">
        <v>49</v>
      </c>
      <c r="K728" s="1">
        <v>201948.0</v>
      </c>
      <c r="L728" s="2">
        <v>43794.0</v>
      </c>
      <c r="M728" s="2">
        <v>43800.0</v>
      </c>
      <c r="N728" s="2">
        <v>43794.0</v>
      </c>
      <c r="O728" s="2">
        <v>43800.0</v>
      </c>
      <c r="P728" s="1">
        <v>1.0</v>
      </c>
      <c r="Q728" s="1">
        <v>12260.0</v>
      </c>
      <c r="R728" s="10">
        <f t="shared" si="1"/>
        <v>0.06253028332</v>
      </c>
      <c r="S728" s="11">
        <f t="shared" si="2"/>
        <v>21.0101752</v>
      </c>
      <c r="T728" s="1">
        <v>12.745</v>
      </c>
      <c r="U728" s="1">
        <v>0.0</v>
      </c>
      <c r="V728" s="1">
        <v>0.0</v>
      </c>
      <c r="W728" s="1">
        <v>196065.0</v>
      </c>
      <c r="X728" s="1">
        <v>2943.26</v>
      </c>
      <c r="Y728" s="1">
        <v>336.0</v>
      </c>
      <c r="Z728" s="1">
        <v>14922.2499999999</v>
      </c>
      <c r="AA728" s="1">
        <v>336.0</v>
      </c>
      <c r="AB728" s="1">
        <v>336.0</v>
      </c>
      <c r="AC728" s="1">
        <v>14922.2499999999</v>
      </c>
      <c r="AD728" s="1">
        <v>14922.2499999999</v>
      </c>
      <c r="AE728" s="1" t="s">
        <v>50</v>
      </c>
      <c r="AF728" s="11">
        <f t="shared" si="3"/>
        <v>0.00171371739</v>
      </c>
      <c r="AG728" s="11">
        <f t="shared" si="4"/>
        <v>0</v>
      </c>
      <c r="AH728" s="10">
        <f t="shared" si="5"/>
        <v>0</v>
      </c>
      <c r="AI728" s="12">
        <f t="shared" si="6"/>
        <v>1</v>
      </c>
      <c r="AJ728" s="11">
        <f t="shared" si="7"/>
        <v>0.00009341080542</v>
      </c>
      <c r="AK728" s="11">
        <f t="shared" si="8"/>
        <v>0</v>
      </c>
      <c r="AL728" s="11">
        <f t="shared" si="9"/>
        <v>-18.34602948</v>
      </c>
      <c r="AM728" s="13">
        <f t="shared" si="10"/>
        <v>0.5</v>
      </c>
      <c r="AN728" s="14">
        <f t="shared" si="11"/>
        <v>10.5050876</v>
      </c>
      <c r="AO728" s="14">
        <f t="shared" si="12"/>
        <v>2059680</v>
      </c>
      <c r="AP728" s="15">
        <f t="shared" si="13"/>
        <v>2059680</v>
      </c>
      <c r="AQ728" s="16">
        <f t="shared" si="14"/>
        <v>196065</v>
      </c>
      <c r="AR728" s="11" t="str">
        <f t="shared" si="15"/>
        <v/>
      </c>
    </row>
    <row r="729">
      <c r="A729" s="1" t="s">
        <v>116</v>
      </c>
      <c r="B729" s="1" t="s">
        <v>1008</v>
      </c>
      <c r="C729" s="1">
        <v>1.24170767729247E14</v>
      </c>
      <c r="D729" s="1" t="s">
        <v>46</v>
      </c>
      <c r="E729" s="1" t="s">
        <v>118</v>
      </c>
      <c r="F729" s="1" t="s">
        <v>1009</v>
      </c>
      <c r="G729" s="1">
        <v>43560.0</v>
      </c>
      <c r="H729" s="1">
        <v>43804.0</v>
      </c>
      <c r="I729" s="1">
        <v>3.0</v>
      </c>
      <c r="J729" s="1" t="s">
        <v>49</v>
      </c>
      <c r="K729" s="1">
        <v>201948.0</v>
      </c>
      <c r="L729" s="2">
        <v>43794.0</v>
      </c>
      <c r="M729" s="2">
        <v>43800.0</v>
      </c>
      <c r="N729" s="2">
        <v>43794.0</v>
      </c>
      <c r="O729" s="2">
        <v>43800.0</v>
      </c>
      <c r="P729" s="1">
        <v>1.0</v>
      </c>
      <c r="Q729" s="1">
        <v>2566.0</v>
      </c>
      <c r="R729" s="10">
        <f t="shared" si="1"/>
        <v>0.07363406795</v>
      </c>
      <c r="S729" s="11">
        <f t="shared" si="2"/>
        <v>23.04746327</v>
      </c>
      <c r="T729" s="1">
        <v>8.1</v>
      </c>
      <c r="U729" s="1">
        <v>4.0</v>
      </c>
      <c r="V729" s="1">
        <v>276.99</v>
      </c>
      <c r="W729" s="1">
        <v>34848.0</v>
      </c>
      <c r="X729" s="1">
        <v>917.19</v>
      </c>
      <c r="Y729" s="1">
        <v>313.0</v>
      </c>
      <c r="Z729" s="1">
        <v>14475.6999999999</v>
      </c>
      <c r="AA729" s="1">
        <v>313.0</v>
      </c>
      <c r="AB729" s="1">
        <v>258.677318783968</v>
      </c>
      <c r="AC729" s="1">
        <v>14475.6999999999</v>
      </c>
      <c r="AD729" s="1">
        <v>11963.3714489491</v>
      </c>
      <c r="AE729" s="1" t="s">
        <v>50</v>
      </c>
      <c r="AF729" s="11">
        <f t="shared" si="3"/>
        <v>0.008981864096</v>
      </c>
      <c r="AG729" s="11">
        <f t="shared" si="4"/>
        <v>0.001558846454</v>
      </c>
      <c r="AH729" s="10">
        <f t="shared" si="5"/>
        <v>54.32268122</v>
      </c>
      <c r="AI729" s="12">
        <f t="shared" si="6"/>
        <v>0.8264451079</v>
      </c>
      <c r="AJ729" s="11">
        <f t="shared" si="7"/>
        <v>0.0005053998537</v>
      </c>
      <c r="AK729" s="11">
        <f t="shared" si="8"/>
        <v>0.0007788154893</v>
      </c>
      <c r="AL729" s="11">
        <f t="shared" si="9"/>
        <v>-7.995235281</v>
      </c>
      <c r="AM729" s="13">
        <f t="shared" si="10"/>
        <v>0</v>
      </c>
      <c r="AN729" s="14">
        <f t="shared" si="11"/>
        <v>23.04746327</v>
      </c>
      <c r="AO729" s="14">
        <f t="shared" si="12"/>
        <v>803158</v>
      </c>
      <c r="AP729" s="15">
        <f t="shared" si="13"/>
        <v>663766</v>
      </c>
      <c r="AQ729" s="16">
        <f t="shared" si="14"/>
        <v>28799.95912</v>
      </c>
      <c r="AR729" s="11">
        <f t="shared" si="15"/>
        <v>1</v>
      </c>
    </row>
    <row r="730">
      <c r="A730" s="1" t="s">
        <v>44</v>
      </c>
      <c r="B730" s="1" t="s">
        <v>1010</v>
      </c>
      <c r="C730" s="1">
        <v>1.24170767729247E14</v>
      </c>
      <c r="D730" s="1" t="s">
        <v>46</v>
      </c>
      <c r="E730" s="1" t="s">
        <v>47</v>
      </c>
      <c r="F730" s="1" t="s">
        <v>1011</v>
      </c>
      <c r="G730" s="1">
        <v>43560.0</v>
      </c>
      <c r="H730" s="1">
        <v>43804.0</v>
      </c>
      <c r="I730" s="1">
        <v>3.0</v>
      </c>
      <c r="J730" s="1" t="s">
        <v>49</v>
      </c>
      <c r="K730" s="1">
        <v>201948.0</v>
      </c>
      <c r="L730" s="2">
        <v>43794.0</v>
      </c>
      <c r="M730" s="2">
        <v>43800.0</v>
      </c>
      <c r="N730" s="2">
        <v>43794.0</v>
      </c>
      <c r="O730" s="2">
        <v>43800.0</v>
      </c>
      <c r="P730" s="1">
        <v>1.0</v>
      </c>
      <c r="Q730" s="1">
        <v>19687.0</v>
      </c>
      <c r="R730" s="10">
        <f t="shared" si="1"/>
        <v>0.06461003265</v>
      </c>
      <c r="S730" s="11">
        <f t="shared" si="2"/>
        <v>19.25378973</v>
      </c>
      <c r="T730" s="1">
        <v>18.695</v>
      </c>
      <c r="U730" s="1">
        <v>0.0</v>
      </c>
      <c r="V730" s="1">
        <v>0.0</v>
      </c>
      <c r="W730" s="1">
        <v>304705.0</v>
      </c>
      <c r="X730" s="1">
        <v>4402.71</v>
      </c>
      <c r="Y730" s="1">
        <v>298.0</v>
      </c>
      <c r="Z730" s="1">
        <v>13014.92</v>
      </c>
      <c r="AA730" s="1">
        <v>298.0</v>
      </c>
      <c r="AB730" s="1">
        <v>298.0</v>
      </c>
      <c r="AC730" s="1">
        <v>13014.92</v>
      </c>
      <c r="AD730" s="1">
        <v>13014.92</v>
      </c>
      <c r="AE730" s="1" t="s">
        <v>50</v>
      </c>
      <c r="AF730" s="11">
        <f t="shared" si="3"/>
        <v>0.00097799511</v>
      </c>
      <c r="AG730" s="11">
        <f t="shared" si="4"/>
        <v>0</v>
      </c>
      <c r="AH730" s="10">
        <f t="shared" si="5"/>
        <v>0</v>
      </c>
      <c r="AI730" s="12">
        <f t="shared" si="6"/>
        <v>1</v>
      </c>
      <c r="AJ730" s="11">
        <f t="shared" si="7"/>
        <v>0.00005662602527</v>
      </c>
      <c r="AK730" s="11">
        <f t="shared" si="8"/>
        <v>0</v>
      </c>
      <c r="AL730" s="11">
        <f t="shared" si="9"/>
        <v>-17.27112411</v>
      </c>
      <c r="AM730" s="13">
        <f t="shared" si="10"/>
        <v>0.5</v>
      </c>
      <c r="AN730" s="14">
        <f t="shared" si="11"/>
        <v>9.626894866</v>
      </c>
      <c r="AO730" s="14">
        <f t="shared" si="12"/>
        <v>2933363</v>
      </c>
      <c r="AP730" s="15">
        <f t="shared" si="13"/>
        <v>2933363</v>
      </c>
      <c r="AQ730" s="16">
        <f t="shared" si="14"/>
        <v>304705</v>
      </c>
      <c r="AR730" s="11" t="str">
        <f t="shared" si="15"/>
        <v/>
      </c>
    </row>
    <row r="731">
      <c r="A731" s="1" t="s">
        <v>44</v>
      </c>
      <c r="B731" s="1" t="s">
        <v>1012</v>
      </c>
      <c r="C731" s="1">
        <v>1.24170767729247E14</v>
      </c>
      <c r="D731" s="1" t="s">
        <v>46</v>
      </c>
      <c r="E731" s="1" t="s">
        <v>47</v>
      </c>
      <c r="F731" s="1" t="s">
        <v>843</v>
      </c>
      <c r="G731" s="1">
        <v>43560.0</v>
      </c>
      <c r="H731" s="1">
        <v>43804.0</v>
      </c>
      <c r="I731" s="1">
        <v>3.0</v>
      </c>
      <c r="J731" s="1" t="s">
        <v>49</v>
      </c>
      <c r="K731" s="1">
        <v>201948.0</v>
      </c>
      <c r="L731" s="2">
        <v>43794.0</v>
      </c>
      <c r="M731" s="2">
        <v>43800.0</v>
      </c>
      <c r="N731" s="2">
        <v>43794.0</v>
      </c>
      <c r="O731" s="2">
        <v>43800.0</v>
      </c>
      <c r="P731" s="1">
        <v>1.0</v>
      </c>
      <c r="Q731" s="1">
        <v>2151.0</v>
      </c>
      <c r="R731" s="10">
        <f t="shared" si="1"/>
        <v>0.07891840329</v>
      </c>
      <c r="S731" s="11">
        <f t="shared" si="2"/>
        <v>4.971859407</v>
      </c>
      <c r="T731" s="1">
        <v>4.38</v>
      </c>
      <c r="U731" s="1">
        <v>0.0</v>
      </c>
      <c r="V731" s="1">
        <v>0.0</v>
      </c>
      <c r="W731" s="1">
        <v>27256.0</v>
      </c>
      <c r="X731" s="1">
        <v>606.44</v>
      </c>
      <c r="Y731" s="1">
        <v>63.0</v>
      </c>
      <c r="Z731" s="1">
        <v>3001.63</v>
      </c>
      <c r="AA731" s="1">
        <v>63.0</v>
      </c>
      <c r="AB731" s="1">
        <v>63.0</v>
      </c>
      <c r="AC731" s="1">
        <v>3001.63</v>
      </c>
      <c r="AD731" s="1">
        <v>3001.63</v>
      </c>
      <c r="AE731" s="1" t="s">
        <v>50</v>
      </c>
      <c r="AF731" s="11">
        <f t="shared" si="3"/>
        <v>0.00231141767</v>
      </c>
      <c r="AG731" s="11">
        <f t="shared" si="4"/>
        <v>0</v>
      </c>
      <c r="AH731" s="10">
        <f t="shared" si="5"/>
        <v>0</v>
      </c>
      <c r="AI731" s="12">
        <f t="shared" si="6"/>
        <v>1</v>
      </c>
      <c r="AJ731" s="11">
        <f t="shared" si="7"/>
        <v>0.0002908745037</v>
      </c>
      <c r="AK731" s="11">
        <f t="shared" si="8"/>
        <v>0</v>
      </c>
      <c r="AL731" s="11">
        <f t="shared" si="9"/>
        <v>-7.946443021</v>
      </c>
      <c r="AM731" s="13">
        <f t="shared" si="10"/>
        <v>0.5</v>
      </c>
      <c r="AN731" s="14">
        <f t="shared" si="11"/>
        <v>2.485929704</v>
      </c>
      <c r="AO731" s="14">
        <f t="shared" si="12"/>
        <v>67756.5</v>
      </c>
      <c r="AP731" s="15">
        <f t="shared" si="13"/>
        <v>67756.5</v>
      </c>
      <c r="AQ731" s="16">
        <f t="shared" si="14"/>
        <v>27256</v>
      </c>
      <c r="AR731" s="11" t="str">
        <f t="shared" si="15"/>
        <v/>
      </c>
    </row>
    <row r="732">
      <c r="A732" s="1" t="s">
        <v>44</v>
      </c>
      <c r="B732" s="1" t="s">
        <v>1013</v>
      </c>
      <c r="C732" s="1">
        <v>1.24170767729247E14</v>
      </c>
      <c r="D732" s="1" t="s">
        <v>46</v>
      </c>
      <c r="E732" s="1" t="s">
        <v>47</v>
      </c>
      <c r="F732" s="1" t="s">
        <v>658</v>
      </c>
      <c r="G732" s="1">
        <v>43560.0</v>
      </c>
      <c r="H732" s="1">
        <v>43804.0</v>
      </c>
      <c r="I732" s="1">
        <v>3.0</v>
      </c>
      <c r="J732" s="1" t="s">
        <v>49</v>
      </c>
      <c r="K732" s="1">
        <v>201948.0</v>
      </c>
      <c r="L732" s="2">
        <v>43794.0</v>
      </c>
      <c r="M732" s="2">
        <v>43800.0</v>
      </c>
      <c r="N732" s="2">
        <v>43794.0</v>
      </c>
      <c r="O732" s="2">
        <v>43800.0</v>
      </c>
      <c r="P732" s="1">
        <v>1.0</v>
      </c>
      <c r="Q732" s="1">
        <v>84016.0</v>
      </c>
      <c r="R732" s="10">
        <f t="shared" si="1"/>
        <v>1.977777778</v>
      </c>
      <c r="S732" s="11">
        <f t="shared" si="2"/>
        <v>249.2</v>
      </c>
      <c r="T732" s="1">
        <v>19.328</v>
      </c>
      <c r="U732" s="1">
        <v>1.0</v>
      </c>
      <c r="V732" s="1">
        <v>43.726</v>
      </c>
      <c r="W732" s="1">
        <v>42480.0</v>
      </c>
      <c r="X732" s="1">
        <v>3190.07</v>
      </c>
      <c r="Y732" s="1">
        <v>126.0</v>
      </c>
      <c r="Z732" s="1">
        <v>15356.53</v>
      </c>
      <c r="AA732" s="1">
        <v>126.0</v>
      </c>
      <c r="AB732" s="1">
        <v>125.494382022408</v>
      </c>
      <c r="AC732" s="1">
        <v>15356.53</v>
      </c>
      <c r="AD732" s="1">
        <v>15294.9066853854</v>
      </c>
      <c r="AE732" s="1" t="s">
        <v>50</v>
      </c>
      <c r="AF732" s="11">
        <f t="shared" si="3"/>
        <v>0.002966101695</v>
      </c>
      <c r="AG732" s="11">
        <f t="shared" si="4"/>
        <v>0.00001190249476</v>
      </c>
      <c r="AH732" s="10">
        <f t="shared" si="5"/>
        <v>0.5056179775</v>
      </c>
      <c r="AI732" s="12">
        <f t="shared" si="6"/>
        <v>0.9959871589</v>
      </c>
      <c r="AJ732" s="11">
        <f t="shared" si="7"/>
        <v>0.0002638491665</v>
      </c>
      <c r="AK732" s="11">
        <f t="shared" si="8"/>
        <v>0.00001190242393</v>
      </c>
      <c r="AL732" s="11">
        <f t="shared" si="9"/>
        <v>-11.18517051</v>
      </c>
      <c r="AM732" s="13">
        <f t="shared" si="10"/>
        <v>0</v>
      </c>
      <c r="AN732" s="14">
        <f t="shared" si="11"/>
        <v>249.2</v>
      </c>
      <c r="AO732" s="14">
        <f t="shared" si="12"/>
        <v>10586016</v>
      </c>
      <c r="AP732" s="15">
        <f t="shared" si="13"/>
        <v>10543536</v>
      </c>
      <c r="AQ732" s="16">
        <f t="shared" si="14"/>
        <v>42309.53451</v>
      </c>
      <c r="AR732" s="11">
        <f t="shared" si="15"/>
        <v>1</v>
      </c>
    </row>
    <row r="733">
      <c r="A733" s="1" t="s">
        <v>53</v>
      </c>
      <c r="B733" s="1" t="s">
        <v>1014</v>
      </c>
      <c r="C733" s="1">
        <v>1.24170767729247E14</v>
      </c>
      <c r="D733" s="1" t="s">
        <v>46</v>
      </c>
      <c r="E733" s="1" t="s">
        <v>55</v>
      </c>
      <c r="F733" s="1" t="s">
        <v>625</v>
      </c>
      <c r="G733" s="1">
        <v>43560.0</v>
      </c>
      <c r="H733" s="1">
        <v>43804.0</v>
      </c>
      <c r="I733" s="1">
        <v>3.0</v>
      </c>
      <c r="J733" s="1" t="s">
        <v>49</v>
      </c>
      <c r="K733" s="1">
        <v>201948.0</v>
      </c>
      <c r="L733" s="2">
        <v>43794.0</v>
      </c>
      <c r="M733" s="2">
        <v>43800.0</v>
      </c>
      <c r="N733" s="2">
        <v>43794.0</v>
      </c>
      <c r="O733" s="2">
        <v>43800.0</v>
      </c>
      <c r="P733" s="1">
        <v>1.0</v>
      </c>
      <c r="Q733" s="1">
        <v>37848.0</v>
      </c>
      <c r="R733" s="10">
        <f t="shared" si="1"/>
        <v>0.1361992465</v>
      </c>
      <c r="S733" s="11">
        <f t="shared" si="2"/>
        <v>58.02087899</v>
      </c>
      <c r="T733" s="1">
        <v>62.3799999999999</v>
      </c>
      <c r="U733" s="1">
        <v>2.0</v>
      </c>
      <c r="V733" s="1">
        <v>66.0</v>
      </c>
      <c r="W733" s="1">
        <v>277887.0</v>
      </c>
      <c r="X733" s="1">
        <v>3475.70999999999</v>
      </c>
      <c r="Y733" s="1">
        <v>426.0</v>
      </c>
      <c r="Z733" s="1">
        <v>17608.6</v>
      </c>
      <c r="AA733" s="1">
        <v>426.0</v>
      </c>
      <c r="AB733" s="1">
        <v>411.31563094473</v>
      </c>
      <c r="AC733" s="1">
        <v>17608.6</v>
      </c>
      <c r="AD733" s="1">
        <v>17001.6253968389</v>
      </c>
      <c r="AE733" s="1" t="s">
        <v>50</v>
      </c>
      <c r="AF733" s="11">
        <f t="shared" si="3"/>
        <v>0.001532997225</v>
      </c>
      <c r="AG733" s="11">
        <f t="shared" si="4"/>
        <v>0.00005284295075</v>
      </c>
      <c r="AH733" s="10">
        <f t="shared" si="5"/>
        <v>14.68436906</v>
      </c>
      <c r="AI733" s="12">
        <f t="shared" si="6"/>
        <v>0.9655296501</v>
      </c>
      <c r="AJ733" s="11">
        <f t="shared" si="7"/>
        <v>0.00007421700554</v>
      </c>
      <c r="AK733" s="11">
        <f t="shared" si="8"/>
        <v>0.00003736462155</v>
      </c>
      <c r="AL733" s="11">
        <f t="shared" si="9"/>
        <v>-17.81344109</v>
      </c>
      <c r="AM733" s="13">
        <f t="shared" si="10"/>
        <v>0</v>
      </c>
      <c r="AN733" s="14">
        <f t="shared" si="11"/>
        <v>58.02087899</v>
      </c>
      <c r="AO733" s="14">
        <f t="shared" si="12"/>
        <v>16123248</v>
      </c>
      <c r="AP733" s="15">
        <f t="shared" si="13"/>
        <v>15567474</v>
      </c>
      <c r="AQ733" s="16">
        <f t="shared" si="14"/>
        <v>268308.1379</v>
      </c>
      <c r="AR733" s="11">
        <f t="shared" si="15"/>
        <v>1</v>
      </c>
    </row>
    <row r="734">
      <c r="A734" s="1" t="s">
        <v>53</v>
      </c>
      <c r="B734" s="1" t="s">
        <v>1015</v>
      </c>
      <c r="C734" s="1">
        <v>1.24170767729247E14</v>
      </c>
      <c r="D734" s="1" t="s">
        <v>46</v>
      </c>
      <c r="E734" s="1" t="s">
        <v>55</v>
      </c>
      <c r="F734" s="1" t="s">
        <v>864</v>
      </c>
      <c r="G734" s="1">
        <v>43560.0</v>
      </c>
      <c r="H734" s="1">
        <v>43804.0</v>
      </c>
      <c r="I734" s="1">
        <v>3.0</v>
      </c>
      <c r="J734" s="1" t="s">
        <v>49</v>
      </c>
      <c r="K734" s="1">
        <v>201948.0</v>
      </c>
      <c r="L734" s="2">
        <v>43794.0</v>
      </c>
      <c r="M734" s="2">
        <v>43800.0</v>
      </c>
      <c r="N734" s="2">
        <v>43794.0</v>
      </c>
      <c r="O734" s="2">
        <v>43800.0</v>
      </c>
      <c r="P734" s="1">
        <v>1.0</v>
      </c>
      <c r="Q734" s="1">
        <v>9872.0</v>
      </c>
      <c r="R734" s="10">
        <f t="shared" si="1"/>
        <v>0.02827689126</v>
      </c>
      <c r="S734" s="11">
        <f t="shared" si="2"/>
        <v>6.531961881</v>
      </c>
      <c r="T734" s="1">
        <v>11.21</v>
      </c>
      <c r="U734" s="1">
        <v>0.0</v>
      </c>
      <c r="V734" s="1">
        <v>0.0</v>
      </c>
      <c r="W734" s="1">
        <v>349119.0</v>
      </c>
      <c r="X734" s="1">
        <v>2914.54999999999</v>
      </c>
      <c r="Y734" s="1">
        <v>231.0</v>
      </c>
      <c r="Z734" s="1">
        <v>14686.37</v>
      </c>
      <c r="AA734" s="1">
        <v>231.0</v>
      </c>
      <c r="AB734" s="1">
        <v>231.0</v>
      </c>
      <c r="AC734" s="1">
        <v>14686.37</v>
      </c>
      <c r="AD734" s="1">
        <v>14686.37</v>
      </c>
      <c r="AE734" s="1" t="s">
        <v>50</v>
      </c>
      <c r="AF734" s="11">
        <f t="shared" si="3"/>
        <v>0.0006616655066</v>
      </c>
      <c r="AG734" s="11">
        <f t="shared" si="4"/>
        <v>0</v>
      </c>
      <c r="AH734" s="10">
        <f t="shared" si="5"/>
        <v>0</v>
      </c>
      <c r="AI734" s="12">
        <f t="shared" si="6"/>
        <v>1</v>
      </c>
      <c r="AJ734" s="11">
        <f t="shared" si="7"/>
        <v>0.00004351998917</v>
      </c>
      <c r="AK734" s="11">
        <f t="shared" si="8"/>
        <v>0</v>
      </c>
      <c r="AL734" s="11">
        <f t="shared" si="9"/>
        <v>-15.20371487</v>
      </c>
      <c r="AM734" s="13">
        <f t="shared" si="10"/>
        <v>0.5</v>
      </c>
      <c r="AN734" s="14">
        <f t="shared" si="11"/>
        <v>3.265980941</v>
      </c>
      <c r="AO734" s="14">
        <f t="shared" si="12"/>
        <v>1140216</v>
      </c>
      <c r="AP734" s="15">
        <f t="shared" si="13"/>
        <v>1140216</v>
      </c>
      <c r="AQ734" s="16">
        <f t="shared" si="14"/>
        <v>349119</v>
      </c>
      <c r="AR734" s="11" t="str">
        <f t="shared" si="15"/>
        <v/>
      </c>
    </row>
    <row r="735">
      <c r="A735" s="1" t="s">
        <v>44</v>
      </c>
      <c r="B735" s="1" t="s">
        <v>1016</v>
      </c>
      <c r="C735" s="1">
        <v>1.24170767729247E14</v>
      </c>
      <c r="D735" s="1" t="s">
        <v>46</v>
      </c>
      <c r="E735" s="1" t="s">
        <v>47</v>
      </c>
      <c r="F735" s="1" t="s">
        <v>766</v>
      </c>
      <c r="G735" s="1">
        <v>43560.0</v>
      </c>
      <c r="H735" s="1">
        <v>43804.0</v>
      </c>
      <c r="I735" s="1">
        <v>3.0</v>
      </c>
      <c r="J735" s="1" t="s">
        <v>49</v>
      </c>
      <c r="K735" s="1">
        <v>201948.0</v>
      </c>
      <c r="L735" s="2">
        <v>43794.0</v>
      </c>
      <c r="M735" s="2">
        <v>43800.0</v>
      </c>
      <c r="N735" s="2">
        <v>43794.0</v>
      </c>
      <c r="O735" s="2">
        <v>43800.0</v>
      </c>
      <c r="P735" s="1">
        <v>1.0</v>
      </c>
      <c r="Q735" s="1">
        <v>78512.0</v>
      </c>
      <c r="R735" s="10">
        <f t="shared" si="1"/>
        <v>0.1813645772</v>
      </c>
      <c r="S735" s="11">
        <f t="shared" si="2"/>
        <v>24.12148876</v>
      </c>
      <c r="T735" s="1">
        <v>22.466</v>
      </c>
      <c r="U735" s="1">
        <v>0.4</v>
      </c>
      <c r="V735" s="1">
        <v>48.7339999999999</v>
      </c>
      <c r="W735" s="1">
        <v>432896.0</v>
      </c>
      <c r="X735" s="1">
        <v>3804.38</v>
      </c>
      <c r="Y735" s="1">
        <v>133.0</v>
      </c>
      <c r="Z735" s="1">
        <v>10210.3099999999</v>
      </c>
      <c r="AA735" s="1">
        <v>133.0</v>
      </c>
      <c r="AB735" s="1">
        <v>130.794497656396</v>
      </c>
      <c r="AC735" s="1">
        <v>10210.3099999999</v>
      </c>
      <c r="AD735" s="1">
        <v>10040.9952433539</v>
      </c>
      <c r="AE735" s="1" t="s">
        <v>50</v>
      </c>
      <c r="AF735" s="11">
        <f t="shared" si="3"/>
        <v>0.0003072331461</v>
      </c>
      <c r="AG735" s="11">
        <f t="shared" si="4"/>
        <v>0.000005094762584</v>
      </c>
      <c r="AH735" s="10">
        <f t="shared" si="5"/>
        <v>2.205502344</v>
      </c>
      <c r="AI735" s="12">
        <f t="shared" si="6"/>
        <v>0.9834172756</v>
      </c>
      <c r="AJ735" s="11">
        <f t="shared" si="7"/>
        <v>0.00002663639966</v>
      </c>
      <c r="AK735" s="11">
        <f t="shared" si="8"/>
        <v>0.000008055506431</v>
      </c>
      <c r="AL735" s="11">
        <f t="shared" si="9"/>
        <v>-10.8574121</v>
      </c>
      <c r="AM735" s="13">
        <f t="shared" si="10"/>
        <v>0</v>
      </c>
      <c r="AN735" s="14">
        <f t="shared" si="11"/>
        <v>24.12148876</v>
      </c>
      <c r="AO735" s="14">
        <f t="shared" si="12"/>
        <v>10442096</v>
      </c>
      <c r="AP735" s="15">
        <f t="shared" si="13"/>
        <v>10268937.6</v>
      </c>
      <c r="AQ735" s="16">
        <f t="shared" si="14"/>
        <v>425717.4049</v>
      </c>
      <c r="AR735" s="11">
        <f t="shared" si="15"/>
        <v>1</v>
      </c>
    </row>
    <row r="736">
      <c r="A736" s="1" t="s">
        <v>44</v>
      </c>
      <c r="B736" s="1" t="s">
        <v>1017</v>
      </c>
      <c r="C736" s="1">
        <v>1.24170767729247E14</v>
      </c>
      <c r="D736" s="1" t="s">
        <v>46</v>
      </c>
      <c r="E736" s="1" t="s">
        <v>47</v>
      </c>
      <c r="F736" s="1" t="s">
        <v>1018</v>
      </c>
      <c r="G736" s="1">
        <v>43560.0</v>
      </c>
      <c r="H736" s="1">
        <v>43804.0</v>
      </c>
      <c r="I736" s="1">
        <v>3.0</v>
      </c>
      <c r="J736" s="1" t="s">
        <v>49</v>
      </c>
      <c r="K736" s="1">
        <v>201948.0</v>
      </c>
      <c r="L736" s="2">
        <v>43794.0</v>
      </c>
      <c r="M736" s="2">
        <v>43800.0</v>
      </c>
      <c r="N736" s="2">
        <v>43794.0</v>
      </c>
      <c r="O736" s="2">
        <v>43800.0</v>
      </c>
      <c r="P736" s="1">
        <v>1.0</v>
      </c>
      <c r="Q736" s="1">
        <v>5254.0</v>
      </c>
      <c r="R736" s="10">
        <f t="shared" si="1"/>
        <v>0.1431451613</v>
      </c>
      <c r="S736" s="11">
        <f t="shared" si="2"/>
        <v>4.151209677</v>
      </c>
      <c r="T736" s="1">
        <v>3.0</v>
      </c>
      <c r="U736" s="1">
        <v>0.0</v>
      </c>
      <c r="V736" s="1">
        <v>0.0</v>
      </c>
      <c r="W736" s="1">
        <v>36704.0</v>
      </c>
      <c r="X736" s="1">
        <v>495.07</v>
      </c>
      <c r="Y736" s="1">
        <v>29.0</v>
      </c>
      <c r="Z736" s="1">
        <v>1134.95</v>
      </c>
      <c r="AA736" s="1">
        <v>29.0</v>
      </c>
      <c r="AB736" s="1">
        <v>29.0</v>
      </c>
      <c r="AC736" s="1">
        <v>1134.95</v>
      </c>
      <c r="AD736" s="1">
        <v>1134.95</v>
      </c>
      <c r="AE736" s="1" t="s">
        <v>50</v>
      </c>
      <c r="AF736" s="11">
        <f t="shared" si="3"/>
        <v>0.0007901046207</v>
      </c>
      <c r="AG736" s="11">
        <f t="shared" si="4"/>
        <v>0</v>
      </c>
      <c r="AH736" s="10">
        <f t="shared" si="5"/>
        <v>0</v>
      </c>
      <c r="AI736" s="12">
        <f t="shared" si="6"/>
        <v>1</v>
      </c>
      <c r="AJ736" s="11">
        <f t="shared" si="7"/>
        <v>0.0001466607717</v>
      </c>
      <c r="AK736" s="11">
        <f t="shared" si="8"/>
        <v>0</v>
      </c>
      <c r="AL736" s="11">
        <f t="shared" si="9"/>
        <v>-5.38729349</v>
      </c>
      <c r="AM736" s="13">
        <f t="shared" si="10"/>
        <v>0.5</v>
      </c>
      <c r="AN736" s="14">
        <f t="shared" si="11"/>
        <v>2.075604839</v>
      </c>
      <c r="AO736" s="14">
        <f t="shared" si="12"/>
        <v>76183</v>
      </c>
      <c r="AP736" s="15">
        <f t="shared" si="13"/>
        <v>76183</v>
      </c>
      <c r="AQ736" s="16">
        <f t="shared" si="14"/>
        <v>36704</v>
      </c>
      <c r="AR736" s="11" t="str">
        <f t="shared" si="15"/>
        <v/>
      </c>
    </row>
    <row r="737">
      <c r="A737" s="1" t="s">
        <v>44</v>
      </c>
      <c r="B737" s="1" t="s">
        <v>1019</v>
      </c>
      <c r="C737" s="1">
        <v>1.24170767729247E14</v>
      </c>
      <c r="D737" s="1" t="s">
        <v>46</v>
      </c>
      <c r="E737" s="1" t="s">
        <v>47</v>
      </c>
      <c r="F737" s="1" t="s">
        <v>679</v>
      </c>
      <c r="G737" s="1">
        <v>43560.0</v>
      </c>
      <c r="H737" s="1">
        <v>43804.0</v>
      </c>
      <c r="I737" s="1">
        <v>3.0</v>
      </c>
      <c r="J737" s="1" t="s">
        <v>49</v>
      </c>
      <c r="K737" s="1">
        <v>201948.0</v>
      </c>
      <c r="L737" s="2">
        <v>43794.0</v>
      </c>
      <c r="M737" s="2">
        <v>43800.0</v>
      </c>
      <c r="N737" s="2">
        <v>43794.0</v>
      </c>
      <c r="O737" s="2">
        <v>43800.0</v>
      </c>
      <c r="P737" s="1">
        <v>1.0</v>
      </c>
      <c r="Q737" s="1">
        <v>1617.0</v>
      </c>
      <c r="R737" s="10">
        <f t="shared" si="1"/>
        <v>0.2795643154</v>
      </c>
      <c r="S737" s="11">
        <f t="shared" si="2"/>
        <v>0.5591286307</v>
      </c>
      <c r="T737" s="1">
        <v>0.975</v>
      </c>
      <c r="U737" s="1">
        <v>0.0</v>
      </c>
      <c r="V737" s="1">
        <v>0.0</v>
      </c>
      <c r="W737" s="1">
        <v>5784.0</v>
      </c>
      <c r="X737" s="1">
        <v>42.34</v>
      </c>
      <c r="Y737" s="1">
        <v>2.0</v>
      </c>
      <c r="Z737" s="1">
        <v>61.3199999999999</v>
      </c>
      <c r="AA737" s="1">
        <v>2.0</v>
      </c>
      <c r="AB737" s="1">
        <v>2.0</v>
      </c>
      <c r="AC737" s="1">
        <v>61.3199999999999</v>
      </c>
      <c r="AD737" s="1">
        <v>61.3199999999999</v>
      </c>
      <c r="AE737" s="1" t="s">
        <v>50</v>
      </c>
      <c r="AF737" s="11">
        <f t="shared" si="3"/>
        <v>0.0003457814661</v>
      </c>
      <c r="AG737" s="11">
        <f t="shared" si="4"/>
        <v>0</v>
      </c>
      <c r="AH737" s="10">
        <f t="shared" si="5"/>
        <v>0</v>
      </c>
      <c r="AI737" s="12">
        <f t="shared" si="6"/>
        <v>1</v>
      </c>
      <c r="AJ737" s="11">
        <f t="shared" si="7"/>
        <v>0.0002444621433</v>
      </c>
      <c r="AK737" s="11">
        <f t="shared" si="8"/>
        <v>0</v>
      </c>
      <c r="AL737" s="11">
        <f t="shared" si="9"/>
        <v>-1.41445813</v>
      </c>
      <c r="AM737" s="13">
        <f t="shared" si="10"/>
        <v>0.5</v>
      </c>
      <c r="AN737" s="14">
        <f t="shared" si="11"/>
        <v>0.2795643154</v>
      </c>
      <c r="AO737" s="14">
        <f t="shared" si="12"/>
        <v>1617</v>
      </c>
      <c r="AP737" s="15">
        <f t="shared" si="13"/>
        <v>1617</v>
      </c>
      <c r="AQ737" s="16">
        <f t="shared" si="14"/>
        <v>5784</v>
      </c>
      <c r="AR737" s="11" t="str">
        <f t="shared" si="15"/>
        <v/>
      </c>
    </row>
    <row r="738">
      <c r="A738" s="1" t="s">
        <v>44</v>
      </c>
      <c r="B738" s="1" t="s">
        <v>1020</v>
      </c>
      <c r="C738" s="1">
        <v>1.24170767729247E14</v>
      </c>
      <c r="D738" s="1" t="s">
        <v>46</v>
      </c>
      <c r="E738" s="1" t="s">
        <v>47</v>
      </c>
      <c r="F738" s="1" t="s">
        <v>1021</v>
      </c>
      <c r="G738" s="1">
        <v>43560.0</v>
      </c>
      <c r="H738" s="1">
        <v>43804.0</v>
      </c>
      <c r="I738" s="1">
        <v>3.0</v>
      </c>
      <c r="J738" s="1" t="s">
        <v>49</v>
      </c>
      <c r="K738" s="1">
        <v>201948.0</v>
      </c>
      <c r="L738" s="2">
        <v>43794.0</v>
      </c>
      <c r="M738" s="2">
        <v>43800.0</v>
      </c>
      <c r="N738" s="2">
        <v>43794.0</v>
      </c>
      <c r="O738" s="2">
        <v>43800.0</v>
      </c>
      <c r="P738" s="1">
        <v>1.0</v>
      </c>
      <c r="Q738" s="1">
        <v>14316.0</v>
      </c>
      <c r="R738" s="10">
        <f t="shared" si="1"/>
        <v>0.1114536622</v>
      </c>
      <c r="S738" s="11">
        <f t="shared" si="2"/>
        <v>5.015414798</v>
      </c>
      <c r="T738" s="1">
        <v>15.495</v>
      </c>
      <c r="U738" s="1">
        <v>1.0</v>
      </c>
      <c r="V738" s="1">
        <v>171.78</v>
      </c>
      <c r="W738" s="1">
        <v>128448.0</v>
      </c>
      <c r="X738" s="1">
        <v>830.32</v>
      </c>
      <c r="Y738" s="1">
        <v>45.0</v>
      </c>
      <c r="Z738" s="1">
        <v>2063.25</v>
      </c>
      <c r="AA738" s="1">
        <v>45.0</v>
      </c>
      <c r="AB738" s="1">
        <v>36.027661357935</v>
      </c>
      <c r="AC738" s="1">
        <v>2063.25</v>
      </c>
      <c r="AD738" s="1">
        <v>1651.86827326131</v>
      </c>
      <c r="AE738" s="1" t="s">
        <v>50</v>
      </c>
      <c r="AF738" s="11">
        <f t="shared" si="3"/>
        <v>0.0003503363229</v>
      </c>
      <c r="AG738" s="11">
        <f t="shared" si="4"/>
        <v>0.00006985191394</v>
      </c>
      <c r="AH738" s="10">
        <f t="shared" si="5"/>
        <v>8.972338642</v>
      </c>
      <c r="AI738" s="12">
        <f t="shared" si="6"/>
        <v>0.8006146968</v>
      </c>
      <c r="AJ738" s="11">
        <f t="shared" si="7"/>
        <v>0.00005221590656</v>
      </c>
      <c r="AK738" s="11">
        <f t="shared" si="8"/>
        <v>0.00006984947425</v>
      </c>
      <c r="AL738" s="11">
        <f t="shared" si="9"/>
        <v>-3.216223857</v>
      </c>
      <c r="AM738" s="13">
        <f t="shared" si="10"/>
        <v>0.0006494473505</v>
      </c>
      <c r="AN738" s="14">
        <f t="shared" si="11"/>
        <v>5.015414798</v>
      </c>
      <c r="AO738" s="14">
        <f t="shared" si="12"/>
        <v>644220</v>
      </c>
      <c r="AP738" s="15">
        <f t="shared" si="13"/>
        <v>515772</v>
      </c>
      <c r="AQ738" s="16">
        <f t="shared" si="14"/>
        <v>102837.3566</v>
      </c>
      <c r="AR738" s="11">
        <f t="shared" si="15"/>
        <v>1</v>
      </c>
    </row>
    <row r="739">
      <c r="A739" s="1" t="s">
        <v>44</v>
      </c>
      <c r="B739" s="1" t="s">
        <v>1022</v>
      </c>
      <c r="C739" s="1">
        <v>1.24170767729247E14</v>
      </c>
      <c r="D739" s="1" t="s">
        <v>46</v>
      </c>
      <c r="E739" s="1" t="s">
        <v>47</v>
      </c>
      <c r="F739" s="1" t="s">
        <v>1023</v>
      </c>
      <c r="G739" s="1">
        <v>43560.0</v>
      </c>
      <c r="H739" s="1">
        <v>43804.0</v>
      </c>
      <c r="I739" s="1">
        <v>3.0</v>
      </c>
      <c r="J739" s="1" t="s">
        <v>49</v>
      </c>
      <c r="K739" s="1">
        <v>201948.0</v>
      </c>
      <c r="L739" s="2">
        <v>43794.0</v>
      </c>
      <c r="M739" s="2">
        <v>43800.0</v>
      </c>
      <c r="N739" s="2">
        <v>43794.0</v>
      </c>
      <c r="O739" s="2">
        <v>43800.0</v>
      </c>
      <c r="P739" s="1">
        <v>1.0</v>
      </c>
      <c r="Q739" s="1">
        <v>2037.0</v>
      </c>
      <c r="R739" s="10">
        <f t="shared" si="1"/>
        <v>0.009581012944</v>
      </c>
      <c r="S739" s="11">
        <f t="shared" si="2"/>
        <v>0.7281569837</v>
      </c>
      <c r="T739" s="1">
        <v>2.78</v>
      </c>
      <c r="U739" s="1">
        <v>0.0</v>
      </c>
      <c r="V739" s="1">
        <v>0.0</v>
      </c>
      <c r="W739" s="1">
        <v>212608.0</v>
      </c>
      <c r="X739" s="1">
        <v>1702.52</v>
      </c>
      <c r="Y739" s="1">
        <v>76.0</v>
      </c>
      <c r="Z739" s="1">
        <v>3908.63</v>
      </c>
      <c r="AA739" s="1">
        <v>76.0</v>
      </c>
      <c r="AB739" s="1">
        <v>76.0</v>
      </c>
      <c r="AC739" s="1">
        <v>3908.63</v>
      </c>
      <c r="AD739" s="1">
        <v>3908.63</v>
      </c>
      <c r="AE739" s="1" t="s">
        <v>50</v>
      </c>
      <c r="AF739" s="11">
        <f t="shared" si="3"/>
        <v>0.0003574653823</v>
      </c>
      <c r="AG739" s="11">
        <f t="shared" si="4"/>
        <v>0</v>
      </c>
      <c r="AH739" s="10">
        <f t="shared" si="5"/>
        <v>0</v>
      </c>
      <c r="AI739" s="12">
        <f t="shared" si="6"/>
        <v>1</v>
      </c>
      <c r="AJ739" s="11">
        <f t="shared" si="7"/>
        <v>0.00004099676208</v>
      </c>
      <c r="AK739" s="11">
        <f t="shared" si="8"/>
        <v>0</v>
      </c>
      <c r="AL739" s="11">
        <f t="shared" si="9"/>
        <v>-8.71935646</v>
      </c>
      <c r="AM739" s="13">
        <f t="shared" si="10"/>
        <v>0.5</v>
      </c>
      <c r="AN739" s="14">
        <f t="shared" si="11"/>
        <v>0.3640784919</v>
      </c>
      <c r="AO739" s="14">
        <f t="shared" si="12"/>
        <v>77406</v>
      </c>
      <c r="AP739" s="15">
        <f t="shared" si="13"/>
        <v>77406</v>
      </c>
      <c r="AQ739" s="16">
        <f t="shared" si="14"/>
        <v>212608</v>
      </c>
      <c r="AR739" s="11" t="str">
        <f t="shared" si="15"/>
        <v/>
      </c>
    </row>
    <row r="740">
      <c r="A740" s="1" t="s">
        <v>44</v>
      </c>
      <c r="B740" s="1" t="s">
        <v>1024</v>
      </c>
      <c r="C740" s="1">
        <v>1.24170767729247E14</v>
      </c>
      <c r="D740" s="1" t="s">
        <v>46</v>
      </c>
      <c r="E740" s="1" t="s">
        <v>47</v>
      </c>
      <c r="F740" s="1" t="s">
        <v>695</v>
      </c>
      <c r="G740" s="1">
        <v>43560.0</v>
      </c>
      <c r="H740" s="1">
        <v>43804.0</v>
      </c>
      <c r="I740" s="1">
        <v>3.0</v>
      </c>
      <c r="J740" s="1" t="s">
        <v>49</v>
      </c>
      <c r="K740" s="1">
        <v>201948.0</v>
      </c>
      <c r="L740" s="2">
        <v>43794.0</v>
      </c>
      <c r="M740" s="2">
        <v>43800.0</v>
      </c>
      <c r="N740" s="2">
        <v>43794.0</v>
      </c>
      <c r="O740" s="2">
        <v>43800.0</v>
      </c>
      <c r="P740" s="1">
        <v>1.0</v>
      </c>
      <c r="Q740" s="1">
        <v>84016.0</v>
      </c>
      <c r="R740" s="10">
        <f t="shared" si="1"/>
        <v>1.180530576</v>
      </c>
      <c r="S740" s="11">
        <f t="shared" si="2"/>
        <v>181.8017086</v>
      </c>
      <c r="T740" s="1">
        <v>19.328</v>
      </c>
      <c r="U740" s="1">
        <v>1.0</v>
      </c>
      <c r="V740" s="1">
        <v>43.726</v>
      </c>
      <c r="W740" s="1">
        <v>71168.0</v>
      </c>
      <c r="X740" s="1">
        <v>3933.6</v>
      </c>
      <c r="Y740" s="1">
        <v>154.0</v>
      </c>
      <c r="Z740" s="1">
        <v>7201.4</v>
      </c>
      <c r="AA740" s="1">
        <v>154.0</v>
      </c>
      <c r="AB740" s="1">
        <v>153.15292325256</v>
      </c>
      <c r="AC740" s="1">
        <v>7201.4</v>
      </c>
      <c r="AD740" s="1">
        <v>7161.78871111029</v>
      </c>
      <c r="AE740" s="1" t="s">
        <v>50</v>
      </c>
      <c r="AF740" s="11">
        <f t="shared" si="3"/>
        <v>0.002163893885</v>
      </c>
      <c r="AG740" s="11">
        <f t="shared" si="4"/>
        <v>0.00001190249476</v>
      </c>
      <c r="AH740" s="10">
        <f t="shared" si="5"/>
        <v>0.8470767473</v>
      </c>
      <c r="AI740" s="12">
        <f t="shared" si="6"/>
        <v>0.9944995016</v>
      </c>
      <c r="AJ740" s="11">
        <f t="shared" si="7"/>
        <v>0.0001741827755</v>
      </c>
      <c r="AK740" s="11">
        <f t="shared" si="8"/>
        <v>0.00001190242393</v>
      </c>
      <c r="AL740" s="11">
        <f t="shared" si="9"/>
        <v>-12.32604466</v>
      </c>
      <c r="AM740" s="13">
        <f t="shared" si="10"/>
        <v>0</v>
      </c>
      <c r="AN740" s="14">
        <f t="shared" si="11"/>
        <v>181.8017086</v>
      </c>
      <c r="AO740" s="14">
        <f t="shared" si="12"/>
        <v>12938464</v>
      </c>
      <c r="AP740" s="15">
        <f t="shared" si="13"/>
        <v>12867296</v>
      </c>
      <c r="AQ740" s="16">
        <f t="shared" si="14"/>
        <v>70776.54053</v>
      </c>
      <c r="AR740" s="11">
        <f t="shared" si="15"/>
        <v>1</v>
      </c>
    </row>
    <row r="741">
      <c r="A741" s="1" t="s">
        <v>44</v>
      </c>
      <c r="B741" s="1" t="s">
        <v>1025</v>
      </c>
      <c r="C741" s="1">
        <v>1.24170767729247E14</v>
      </c>
      <c r="D741" s="1" t="s">
        <v>46</v>
      </c>
      <c r="E741" s="1" t="s">
        <v>47</v>
      </c>
      <c r="F741" s="1" t="s">
        <v>893</v>
      </c>
      <c r="G741" s="1">
        <v>43560.0</v>
      </c>
      <c r="H741" s="1">
        <v>43804.0</v>
      </c>
      <c r="I741" s="1">
        <v>3.0</v>
      </c>
      <c r="J741" s="1" t="s">
        <v>49</v>
      </c>
      <c r="K741" s="1">
        <v>201948.0</v>
      </c>
      <c r="L741" s="2">
        <v>43794.0</v>
      </c>
      <c r="M741" s="2">
        <v>43800.0</v>
      </c>
      <c r="N741" s="2">
        <v>43794.0</v>
      </c>
      <c r="O741" s="2">
        <v>43800.0</v>
      </c>
      <c r="P741" s="1">
        <v>1.0</v>
      </c>
      <c r="Q741" s="1">
        <v>117.0</v>
      </c>
      <c r="R741" s="10">
        <f t="shared" si="1"/>
        <v>0.2677345538</v>
      </c>
      <c r="S741" s="11">
        <f t="shared" si="2"/>
        <v>0.2677345538</v>
      </c>
      <c r="T741" s="1">
        <v>0.28</v>
      </c>
      <c r="U741" s="1">
        <v>0.0</v>
      </c>
      <c r="V741" s="1">
        <v>0.0</v>
      </c>
      <c r="W741" s="1">
        <v>437.0</v>
      </c>
      <c r="X741" s="1">
        <v>4.24</v>
      </c>
      <c r="Y741" s="1">
        <v>1.0</v>
      </c>
      <c r="Z741" s="1">
        <v>197.23</v>
      </c>
      <c r="AA741" s="1">
        <v>1.0</v>
      </c>
      <c r="AB741" s="1">
        <v>1.0</v>
      </c>
      <c r="AC741" s="1">
        <v>197.23</v>
      </c>
      <c r="AD741" s="1">
        <v>197.23</v>
      </c>
      <c r="AE741" s="1" t="s">
        <v>50</v>
      </c>
      <c r="AF741" s="11">
        <f t="shared" si="3"/>
        <v>0.002288329519</v>
      </c>
      <c r="AG741" s="11">
        <f t="shared" si="4"/>
        <v>0</v>
      </c>
      <c r="AH741" s="10">
        <f t="shared" si="5"/>
        <v>0</v>
      </c>
      <c r="AI741" s="12">
        <f t="shared" si="6"/>
        <v>1</v>
      </c>
      <c r="AJ741" s="11">
        <f t="shared" si="7"/>
        <v>0.002285709794</v>
      </c>
      <c r="AK741" s="11">
        <f t="shared" si="8"/>
        <v>0</v>
      </c>
      <c r="AL741" s="11">
        <f t="shared" si="9"/>
        <v>-1.001146132</v>
      </c>
      <c r="AM741" s="13">
        <f t="shared" si="10"/>
        <v>0.5</v>
      </c>
      <c r="AN741" s="14">
        <f t="shared" si="11"/>
        <v>0.1338672769</v>
      </c>
      <c r="AO741" s="14">
        <f t="shared" si="12"/>
        <v>58.5</v>
      </c>
      <c r="AP741" s="15">
        <f t="shared" si="13"/>
        <v>58.5</v>
      </c>
      <c r="AQ741" s="16">
        <f t="shared" si="14"/>
        <v>437</v>
      </c>
      <c r="AR741" s="11" t="str">
        <f t="shared" si="15"/>
        <v/>
      </c>
    </row>
    <row r="742">
      <c r="A742" s="1" t="s">
        <v>90</v>
      </c>
      <c r="B742" s="1" t="s">
        <v>1026</v>
      </c>
      <c r="C742" s="1">
        <v>1.24170767729247E14</v>
      </c>
      <c r="D742" s="1" t="s">
        <v>46</v>
      </c>
      <c r="E742" s="1" t="s">
        <v>92</v>
      </c>
      <c r="F742" s="1" t="s">
        <v>93</v>
      </c>
      <c r="G742" s="1">
        <v>43560.0</v>
      </c>
      <c r="H742" s="1">
        <v>43804.0</v>
      </c>
      <c r="I742" s="1">
        <v>3.0</v>
      </c>
      <c r="J742" s="1" t="s">
        <v>49</v>
      </c>
      <c r="K742" s="1">
        <v>201948.0</v>
      </c>
      <c r="L742" s="2">
        <v>43794.0</v>
      </c>
      <c r="M742" s="2">
        <v>43800.0</v>
      </c>
      <c r="N742" s="2">
        <v>43794.0</v>
      </c>
      <c r="O742" s="2">
        <v>43800.0</v>
      </c>
      <c r="P742" s="1">
        <v>1.0</v>
      </c>
      <c r="Q742" s="1">
        <v>4188.0</v>
      </c>
      <c r="R742" s="10">
        <f t="shared" si="1"/>
        <v>0.09126569038</v>
      </c>
      <c r="S742" s="11">
        <f t="shared" si="2"/>
        <v>24.00287657</v>
      </c>
      <c r="T742" s="1">
        <v>12.97</v>
      </c>
      <c r="U742" s="1">
        <v>8.0</v>
      </c>
      <c r="V742" s="1">
        <v>629.99</v>
      </c>
      <c r="W742" s="1">
        <v>45888.0</v>
      </c>
      <c r="X742" s="1">
        <v>2784.2</v>
      </c>
      <c r="Y742" s="1">
        <v>263.0</v>
      </c>
      <c r="Z742" s="1">
        <v>11286.25</v>
      </c>
      <c r="AA742" s="1">
        <v>263.0</v>
      </c>
      <c r="AB742" s="1">
        <v>175.343839541438</v>
      </c>
      <c r="AC742" s="1">
        <v>11286.25</v>
      </c>
      <c r="AD742" s="1">
        <v>7524.61752480819</v>
      </c>
      <c r="AE742" s="1" t="s">
        <v>50</v>
      </c>
      <c r="AF742" s="11">
        <f t="shared" si="3"/>
        <v>0.005731345886</v>
      </c>
      <c r="AG742" s="11">
        <f t="shared" si="4"/>
        <v>0.001910219675</v>
      </c>
      <c r="AH742" s="10">
        <f t="shared" si="5"/>
        <v>87.65616046</v>
      </c>
      <c r="AI742" s="12">
        <f t="shared" si="6"/>
        <v>0.6667066142</v>
      </c>
      <c r="AJ742" s="11">
        <f t="shared" si="7"/>
        <v>0.0003523957147</v>
      </c>
      <c r="AK742" s="11">
        <f t="shared" si="8"/>
        <v>0.0006747192872</v>
      </c>
      <c r="AL742" s="11">
        <f t="shared" si="9"/>
        <v>-5.019856734</v>
      </c>
      <c r="AM742" s="13">
        <f t="shared" si="10"/>
        <v>0.000000258550156</v>
      </c>
      <c r="AN742" s="14">
        <f t="shared" si="11"/>
        <v>24.00287657</v>
      </c>
      <c r="AO742" s="14">
        <f t="shared" si="12"/>
        <v>1101444</v>
      </c>
      <c r="AP742" s="15">
        <f t="shared" si="13"/>
        <v>734340</v>
      </c>
      <c r="AQ742" s="16">
        <f t="shared" si="14"/>
        <v>30593.83311</v>
      </c>
      <c r="AR742" s="11">
        <f t="shared" si="15"/>
        <v>1</v>
      </c>
    </row>
    <row r="743">
      <c r="A743" s="1" t="s">
        <v>44</v>
      </c>
      <c r="B743" s="1" t="s">
        <v>1027</v>
      </c>
      <c r="C743" s="1">
        <v>1.24170767729247E14</v>
      </c>
      <c r="D743" s="1" t="s">
        <v>46</v>
      </c>
      <c r="E743" s="1" t="s">
        <v>47</v>
      </c>
      <c r="F743" s="1" t="s">
        <v>828</v>
      </c>
      <c r="G743" s="1">
        <v>43560.0</v>
      </c>
      <c r="H743" s="1">
        <v>43804.0</v>
      </c>
      <c r="I743" s="1">
        <v>3.0</v>
      </c>
      <c r="J743" s="1" t="s">
        <v>49</v>
      </c>
      <c r="K743" s="1">
        <v>201948.0</v>
      </c>
      <c r="L743" s="2">
        <v>43794.0</v>
      </c>
      <c r="M743" s="2">
        <v>43800.0</v>
      </c>
      <c r="N743" s="2">
        <v>43794.0</v>
      </c>
      <c r="O743" s="2">
        <v>43800.0</v>
      </c>
      <c r="P743" s="1">
        <v>1.0</v>
      </c>
      <c r="R743" s="10">
        <f t="shared" si="1"/>
        <v>0</v>
      </c>
      <c r="S743" s="11">
        <f t="shared" si="2"/>
        <v>0</v>
      </c>
      <c r="W743" s="1">
        <v>62416.0</v>
      </c>
      <c r="X743" s="1">
        <v>363.79</v>
      </c>
      <c r="Y743" s="1">
        <v>10.0</v>
      </c>
      <c r="Z743" s="1">
        <v>249.72</v>
      </c>
      <c r="AA743" s="1">
        <v>10.0</v>
      </c>
      <c r="AB743" s="1">
        <v>0.0</v>
      </c>
      <c r="AC743" s="1">
        <v>249.72</v>
      </c>
      <c r="AD743" s="1">
        <v>0.0</v>
      </c>
      <c r="AE743" s="1" t="s">
        <v>50</v>
      </c>
      <c r="AF743" s="11">
        <f t="shared" si="3"/>
        <v>0.0001602153294</v>
      </c>
      <c r="AG743" s="11">
        <f t="shared" si="4"/>
        <v>0</v>
      </c>
      <c r="AH743" s="10">
        <f t="shared" si="5"/>
        <v>0</v>
      </c>
      <c r="AI743" s="12">
        <f t="shared" si="6"/>
        <v>1</v>
      </c>
      <c r="AJ743" s="11">
        <f t="shared" si="7"/>
        <v>0.00005066047692</v>
      </c>
      <c r="AK743" s="11">
        <f t="shared" si="8"/>
        <v>0</v>
      </c>
      <c r="AL743" s="11">
        <f t="shared" si="9"/>
        <v>-3.162531013</v>
      </c>
      <c r="AM743" s="13">
        <f t="shared" si="10"/>
        <v>0.5</v>
      </c>
      <c r="AN743" s="14">
        <f t="shared" si="11"/>
        <v>0</v>
      </c>
      <c r="AO743" s="14">
        <f t="shared" si="12"/>
        <v>0</v>
      </c>
      <c r="AP743" s="15">
        <f t="shared" si="13"/>
        <v>0</v>
      </c>
      <c r="AQ743" s="16">
        <f t="shared" si="14"/>
        <v>62416</v>
      </c>
      <c r="AR743" s="11" t="str">
        <f t="shared" si="15"/>
        <v/>
      </c>
    </row>
    <row r="744">
      <c r="A744" s="1" t="s">
        <v>44</v>
      </c>
      <c r="B744" s="1" t="s">
        <v>1028</v>
      </c>
      <c r="C744" s="1">
        <v>1.24170767729247E14</v>
      </c>
      <c r="D744" s="1" t="s">
        <v>46</v>
      </c>
      <c r="E744" s="1" t="s">
        <v>47</v>
      </c>
      <c r="F744" s="1" t="s">
        <v>729</v>
      </c>
      <c r="G744" s="1">
        <v>43560.0</v>
      </c>
      <c r="H744" s="1">
        <v>43804.0</v>
      </c>
      <c r="I744" s="1">
        <v>3.0</v>
      </c>
      <c r="J744" s="1" t="s">
        <v>49</v>
      </c>
      <c r="K744" s="1">
        <v>201948.0</v>
      </c>
      <c r="L744" s="2">
        <v>43794.0</v>
      </c>
      <c r="M744" s="2">
        <v>43800.0</v>
      </c>
      <c r="N744" s="2">
        <v>43794.0</v>
      </c>
      <c r="O744" s="2">
        <v>43800.0</v>
      </c>
      <c r="P744" s="1">
        <v>1.0</v>
      </c>
      <c r="Q744" s="1">
        <v>1810.0</v>
      </c>
      <c r="R744" s="10">
        <f t="shared" si="1"/>
        <v>0.1146730867</v>
      </c>
      <c r="S744" s="11">
        <f t="shared" si="2"/>
        <v>19.72377091</v>
      </c>
      <c r="T744" s="1">
        <v>10.86</v>
      </c>
      <c r="U744" s="1">
        <v>14.0</v>
      </c>
      <c r="V744" s="1">
        <v>585.66</v>
      </c>
      <c r="W744" s="1">
        <v>15784.0</v>
      </c>
      <c r="X744" s="1">
        <v>1172.48999999999</v>
      </c>
      <c r="Y744" s="1">
        <v>172.0</v>
      </c>
      <c r="Z744" s="1">
        <v>8634.96</v>
      </c>
      <c r="AA744" s="1">
        <v>172.0</v>
      </c>
      <c r="AB744" s="1">
        <v>49.913812154568</v>
      </c>
      <c r="AC744" s="1">
        <v>8634.96</v>
      </c>
      <c r="AD744" s="1">
        <v>2505.83588024539</v>
      </c>
      <c r="AE744" s="1" t="s">
        <v>50</v>
      </c>
      <c r="AF744" s="11">
        <f t="shared" si="3"/>
        <v>0.010897111</v>
      </c>
      <c r="AG744" s="11">
        <f t="shared" si="4"/>
        <v>0.00773480663</v>
      </c>
      <c r="AH744" s="10">
        <f t="shared" si="5"/>
        <v>122.0861878</v>
      </c>
      <c r="AI744" s="12">
        <f t="shared" si="6"/>
        <v>0.2901965823</v>
      </c>
      <c r="AJ744" s="11">
        <f t="shared" si="7"/>
        <v>0.000826357335</v>
      </c>
      <c r="AK744" s="11">
        <f t="shared" si="8"/>
        <v>0.002059203756</v>
      </c>
      <c r="AL744" s="11">
        <f t="shared" si="9"/>
        <v>-1.42521545</v>
      </c>
      <c r="AM744" s="13">
        <f t="shared" si="10"/>
        <v>0.07704746581</v>
      </c>
      <c r="AN744" s="14">
        <f t="shared" si="11"/>
        <v>18.14586923</v>
      </c>
      <c r="AO744" s="14">
        <f t="shared" si="12"/>
        <v>286414.4</v>
      </c>
      <c r="AP744" s="15">
        <f t="shared" si="13"/>
        <v>83116.48</v>
      </c>
      <c r="AQ744" s="16">
        <f t="shared" si="14"/>
        <v>4580.462855</v>
      </c>
      <c r="AR744" s="11">
        <f t="shared" si="15"/>
        <v>0.92</v>
      </c>
    </row>
    <row r="745">
      <c r="A745" s="1" t="s">
        <v>44</v>
      </c>
      <c r="B745" s="1" t="s">
        <v>1029</v>
      </c>
      <c r="C745" s="1">
        <v>1.24170767729247E14</v>
      </c>
      <c r="D745" s="1" t="s">
        <v>46</v>
      </c>
      <c r="E745" s="1" t="s">
        <v>47</v>
      </c>
      <c r="F745" s="1" t="s">
        <v>1030</v>
      </c>
      <c r="G745" s="1">
        <v>43560.0</v>
      </c>
      <c r="H745" s="1">
        <v>43804.0</v>
      </c>
      <c r="I745" s="1">
        <v>3.0</v>
      </c>
      <c r="J745" s="1" t="s">
        <v>49</v>
      </c>
      <c r="K745" s="1">
        <v>201948.0</v>
      </c>
      <c r="L745" s="2">
        <v>43794.0</v>
      </c>
      <c r="M745" s="2">
        <v>43800.0</v>
      </c>
      <c r="N745" s="2">
        <v>43794.0</v>
      </c>
      <c r="O745" s="2">
        <v>43800.0</v>
      </c>
      <c r="P745" s="1">
        <v>1.0</v>
      </c>
      <c r="Q745" s="1">
        <v>8872.0</v>
      </c>
      <c r="R745" s="10">
        <f t="shared" si="1"/>
        <v>0.09752022511</v>
      </c>
      <c r="S745" s="11">
        <f t="shared" si="2"/>
        <v>2.633046078</v>
      </c>
      <c r="T745" s="1">
        <v>8.80999999999999</v>
      </c>
      <c r="U745" s="1">
        <v>1.0</v>
      </c>
      <c r="V745" s="1">
        <v>48.5</v>
      </c>
      <c r="W745" s="1">
        <v>90976.0</v>
      </c>
      <c r="X745" s="1">
        <v>611.74</v>
      </c>
      <c r="Y745" s="1">
        <v>27.0</v>
      </c>
      <c r="Z745" s="1">
        <v>1549.9</v>
      </c>
      <c r="AA745" s="1">
        <v>27.0</v>
      </c>
      <c r="AB745" s="1">
        <v>16.74571686201</v>
      </c>
      <c r="AC745" s="1">
        <v>1549.9</v>
      </c>
      <c r="AD745" s="1">
        <v>961.266169052937</v>
      </c>
      <c r="AE745" s="1" t="s">
        <v>50</v>
      </c>
      <c r="AF745" s="11">
        <f t="shared" si="3"/>
        <v>0.0002967815688</v>
      </c>
      <c r="AG745" s="11">
        <f t="shared" si="4"/>
        <v>0.0001127141569</v>
      </c>
      <c r="AH745" s="10">
        <f t="shared" si="5"/>
        <v>10.25428314</v>
      </c>
      <c r="AI745" s="12">
        <f t="shared" si="6"/>
        <v>0.6202117356</v>
      </c>
      <c r="AJ745" s="11">
        <f t="shared" si="7"/>
        <v>0.00005710716348</v>
      </c>
      <c r="AK745" s="11">
        <f t="shared" si="8"/>
        <v>0.0001127078045</v>
      </c>
      <c r="AL745" s="11">
        <f t="shared" si="9"/>
        <v>-1.456807854</v>
      </c>
      <c r="AM745" s="13">
        <f t="shared" si="10"/>
        <v>0.07258471361</v>
      </c>
      <c r="AN745" s="14">
        <f t="shared" si="11"/>
        <v>2.448732853</v>
      </c>
      <c r="AO745" s="14">
        <f t="shared" si="12"/>
        <v>222775.92</v>
      </c>
      <c r="AP745" s="15">
        <f t="shared" si="13"/>
        <v>138168.24</v>
      </c>
      <c r="AQ745" s="16">
        <f t="shared" si="14"/>
        <v>56424.38286</v>
      </c>
      <c r="AR745" s="11">
        <f t="shared" si="15"/>
        <v>0.93</v>
      </c>
    </row>
    <row r="746">
      <c r="A746" s="1" t="s">
        <v>44</v>
      </c>
      <c r="B746" s="1" t="s">
        <v>1031</v>
      </c>
      <c r="C746" s="1">
        <v>1.24170767729247E14</v>
      </c>
      <c r="D746" s="1" t="s">
        <v>46</v>
      </c>
      <c r="E746" s="1" t="s">
        <v>47</v>
      </c>
      <c r="F746" s="1" t="s">
        <v>1032</v>
      </c>
      <c r="G746" s="1">
        <v>43560.0</v>
      </c>
      <c r="H746" s="1">
        <v>43804.0</v>
      </c>
      <c r="I746" s="1">
        <v>3.0</v>
      </c>
      <c r="J746" s="1" t="s">
        <v>49</v>
      </c>
      <c r="K746" s="1">
        <v>201948.0</v>
      </c>
      <c r="L746" s="2">
        <v>43794.0</v>
      </c>
      <c r="M746" s="2">
        <v>43800.0</v>
      </c>
      <c r="N746" s="2">
        <v>43794.0</v>
      </c>
      <c r="O746" s="2">
        <v>43800.0</v>
      </c>
      <c r="P746" s="1">
        <v>1.0</v>
      </c>
      <c r="Q746" s="1">
        <v>2518.0</v>
      </c>
      <c r="R746" s="10">
        <f t="shared" si="1"/>
        <v>0.1470450829</v>
      </c>
      <c r="S746" s="11">
        <f t="shared" si="2"/>
        <v>6.764073815</v>
      </c>
      <c r="T746" s="1">
        <v>1.485</v>
      </c>
      <c r="U746" s="1">
        <v>0.0</v>
      </c>
      <c r="V746" s="1">
        <v>0.0</v>
      </c>
      <c r="W746" s="1">
        <v>17124.0</v>
      </c>
      <c r="X746" s="1">
        <v>248.499999999999</v>
      </c>
      <c r="Y746" s="1">
        <v>46.0</v>
      </c>
      <c r="Z746" s="1">
        <v>1877.14</v>
      </c>
      <c r="AA746" s="1">
        <v>46.0</v>
      </c>
      <c r="AB746" s="1">
        <v>46.0</v>
      </c>
      <c r="AC746" s="1">
        <v>1877.14</v>
      </c>
      <c r="AD746" s="1">
        <v>1877.14</v>
      </c>
      <c r="AE746" s="1" t="s">
        <v>50</v>
      </c>
      <c r="AF746" s="11">
        <f t="shared" si="3"/>
        <v>0.00268628825</v>
      </c>
      <c r="AG746" s="11">
        <f t="shared" si="4"/>
        <v>0</v>
      </c>
      <c r="AH746" s="10">
        <f t="shared" si="5"/>
        <v>0</v>
      </c>
      <c r="AI746" s="12">
        <f t="shared" si="6"/>
        <v>1</v>
      </c>
      <c r="AJ746" s="11">
        <f t="shared" si="7"/>
        <v>0.0003955392555</v>
      </c>
      <c r="AK746" s="11">
        <f t="shared" si="8"/>
        <v>0</v>
      </c>
      <c r="AL746" s="11">
        <f t="shared" si="9"/>
        <v>-6.791458024</v>
      </c>
      <c r="AM746" s="13">
        <f t="shared" si="10"/>
        <v>0.5</v>
      </c>
      <c r="AN746" s="14">
        <f t="shared" si="11"/>
        <v>3.382036907</v>
      </c>
      <c r="AO746" s="14">
        <f t="shared" si="12"/>
        <v>57914</v>
      </c>
      <c r="AP746" s="15">
        <f t="shared" si="13"/>
        <v>57914</v>
      </c>
      <c r="AQ746" s="16">
        <f t="shared" si="14"/>
        <v>17124</v>
      </c>
      <c r="AR746" s="11" t="str">
        <f t="shared" si="15"/>
        <v/>
      </c>
    </row>
    <row r="747">
      <c r="A747" s="1" t="s">
        <v>44</v>
      </c>
      <c r="B747" s="1" t="s">
        <v>1033</v>
      </c>
      <c r="C747" s="1">
        <v>1.24170767729247E14</v>
      </c>
      <c r="D747" s="1" t="s">
        <v>46</v>
      </c>
      <c r="E747" s="1" t="s">
        <v>47</v>
      </c>
      <c r="F747" s="1" t="s">
        <v>880</v>
      </c>
      <c r="G747" s="1">
        <v>43560.0</v>
      </c>
      <c r="H747" s="1">
        <v>43804.0</v>
      </c>
      <c r="I747" s="1">
        <v>3.0</v>
      </c>
      <c r="J747" s="1" t="s">
        <v>49</v>
      </c>
      <c r="K747" s="1">
        <v>201948.0</v>
      </c>
      <c r="L747" s="2">
        <v>43794.0</v>
      </c>
      <c r="M747" s="2">
        <v>43800.0</v>
      </c>
      <c r="N747" s="2">
        <v>43794.0</v>
      </c>
      <c r="O747" s="2">
        <v>43800.0</v>
      </c>
      <c r="P747" s="1">
        <v>1.0</v>
      </c>
      <c r="Q747" s="1">
        <v>6830.0</v>
      </c>
      <c r="R747" s="10">
        <f t="shared" si="1"/>
        <v>0.02072617476</v>
      </c>
      <c r="S747" s="11">
        <f t="shared" si="2"/>
        <v>4.145234952</v>
      </c>
      <c r="T747" s="1">
        <v>6.88</v>
      </c>
      <c r="U747" s="1">
        <v>0.0</v>
      </c>
      <c r="V747" s="1">
        <v>0.0</v>
      </c>
      <c r="W747" s="1">
        <v>329535.0</v>
      </c>
      <c r="X747" s="1">
        <v>2620.9</v>
      </c>
      <c r="Y747" s="1">
        <v>200.0</v>
      </c>
      <c r="Z747" s="1">
        <v>11942.4</v>
      </c>
      <c r="AA747" s="1">
        <v>200.0</v>
      </c>
      <c r="AB747" s="1">
        <v>200.0</v>
      </c>
      <c r="AC747" s="1">
        <v>11942.4</v>
      </c>
      <c r="AD747" s="1">
        <v>11942.4</v>
      </c>
      <c r="AE747" s="1" t="s">
        <v>50</v>
      </c>
      <c r="AF747" s="11">
        <f t="shared" si="3"/>
        <v>0.0006069158056</v>
      </c>
      <c r="AG747" s="11">
        <f t="shared" si="4"/>
        <v>0</v>
      </c>
      <c r="AH747" s="10">
        <f t="shared" si="5"/>
        <v>0</v>
      </c>
      <c r="AI747" s="12">
        <f t="shared" si="6"/>
        <v>1</v>
      </c>
      <c r="AJ747" s="11">
        <f t="shared" si="7"/>
        <v>0.00004290240317</v>
      </c>
      <c r="AK747" s="11">
        <f t="shared" si="8"/>
        <v>0</v>
      </c>
      <c r="AL747" s="11">
        <f t="shared" si="9"/>
        <v>-14.14642912</v>
      </c>
      <c r="AM747" s="13">
        <f t="shared" si="10"/>
        <v>0.5</v>
      </c>
      <c r="AN747" s="14">
        <f t="shared" si="11"/>
        <v>2.072617476</v>
      </c>
      <c r="AO747" s="14">
        <f t="shared" si="12"/>
        <v>683000</v>
      </c>
      <c r="AP747" s="15">
        <f t="shared" si="13"/>
        <v>683000</v>
      </c>
      <c r="AQ747" s="16">
        <f t="shared" si="14"/>
        <v>329535</v>
      </c>
      <c r="AR747" s="11" t="str">
        <f t="shared" si="15"/>
        <v/>
      </c>
    </row>
    <row r="748">
      <c r="A748" s="1" t="s">
        <v>44</v>
      </c>
      <c r="B748" s="1" t="s">
        <v>1034</v>
      </c>
      <c r="C748" s="1">
        <v>1.24170767729247E14</v>
      </c>
      <c r="D748" s="1" t="s">
        <v>46</v>
      </c>
      <c r="E748" s="1" t="s">
        <v>47</v>
      </c>
      <c r="F748" s="1" t="s">
        <v>580</v>
      </c>
      <c r="G748" s="1">
        <v>43560.0</v>
      </c>
      <c r="H748" s="1">
        <v>43804.0</v>
      </c>
      <c r="I748" s="1">
        <v>3.0</v>
      </c>
      <c r="J748" s="1" t="s">
        <v>49</v>
      </c>
      <c r="K748" s="1">
        <v>201948.0</v>
      </c>
      <c r="L748" s="2">
        <v>43794.0</v>
      </c>
      <c r="M748" s="2">
        <v>43800.0</v>
      </c>
      <c r="N748" s="2">
        <v>43794.0</v>
      </c>
      <c r="O748" s="2">
        <v>43800.0</v>
      </c>
      <c r="P748" s="1">
        <v>1.0</v>
      </c>
      <c r="Q748" s="1">
        <v>6602.0</v>
      </c>
      <c r="R748" s="10">
        <f t="shared" si="1"/>
        <v>0.5958483755</v>
      </c>
      <c r="S748" s="11">
        <f t="shared" si="2"/>
        <v>2.383393502</v>
      </c>
      <c r="T748" s="1">
        <v>7.42</v>
      </c>
      <c r="U748" s="1">
        <v>0.0</v>
      </c>
      <c r="V748" s="1">
        <v>0.0</v>
      </c>
      <c r="W748" s="1">
        <v>11080.0</v>
      </c>
      <c r="X748" s="1">
        <v>84.53</v>
      </c>
      <c r="Y748" s="1">
        <v>4.0</v>
      </c>
      <c r="Z748" s="1">
        <v>124.97</v>
      </c>
      <c r="AA748" s="1">
        <v>4.0</v>
      </c>
      <c r="AB748" s="1">
        <v>4.0</v>
      </c>
      <c r="AC748" s="1">
        <v>124.97</v>
      </c>
      <c r="AD748" s="1">
        <v>124.97</v>
      </c>
      <c r="AE748" s="1" t="s">
        <v>50</v>
      </c>
      <c r="AF748" s="11">
        <f t="shared" si="3"/>
        <v>0.0003610108303</v>
      </c>
      <c r="AG748" s="11">
        <f t="shared" si="4"/>
        <v>0</v>
      </c>
      <c r="AH748" s="10">
        <f t="shared" si="5"/>
        <v>0</v>
      </c>
      <c r="AI748" s="12">
        <f t="shared" si="6"/>
        <v>1</v>
      </c>
      <c r="AJ748" s="11">
        <f t="shared" si="7"/>
        <v>0.00018047283</v>
      </c>
      <c r="AK748" s="11">
        <f t="shared" si="8"/>
        <v>0</v>
      </c>
      <c r="AL748" s="11">
        <f t="shared" si="9"/>
        <v>-2.000361109</v>
      </c>
      <c r="AM748" s="13">
        <f t="shared" si="10"/>
        <v>0.5</v>
      </c>
      <c r="AN748" s="14">
        <f t="shared" si="11"/>
        <v>1.191696751</v>
      </c>
      <c r="AO748" s="14">
        <f t="shared" si="12"/>
        <v>13204</v>
      </c>
      <c r="AP748" s="15">
        <f t="shared" si="13"/>
        <v>13204</v>
      </c>
      <c r="AQ748" s="16">
        <f t="shared" si="14"/>
        <v>11080</v>
      </c>
      <c r="AR748" s="11" t="str">
        <f t="shared" si="15"/>
        <v/>
      </c>
    </row>
    <row r="749">
      <c r="A749" s="1" t="s">
        <v>44</v>
      </c>
      <c r="B749" s="1" t="s">
        <v>1035</v>
      </c>
      <c r="C749" s="1">
        <v>1.24170767729247E14</v>
      </c>
      <c r="D749" s="1" t="s">
        <v>46</v>
      </c>
      <c r="E749" s="1" t="s">
        <v>47</v>
      </c>
      <c r="F749" s="1" t="s">
        <v>796</v>
      </c>
      <c r="G749" s="1">
        <v>43560.0</v>
      </c>
      <c r="H749" s="1">
        <v>43804.0</v>
      </c>
      <c r="I749" s="1">
        <v>3.0</v>
      </c>
      <c r="J749" s="1" t="s">
        <v>49</v>
      </c>
      <c r="K749" s="1">
        <v>201948.0</v>
      </c>
      <c r="L749" s="2">
        <v>43794.0</v>
      </c>
      <c r="M749" s="2">
        <v>43800.0</v>
      </c>
      <c r="N749" s="2">
        <v>43794.0</v>
      </c>
      <c r="O749" s="2">
        <v>43800.0</v>
      </c>
      <c r="P749" s="1">
        <v>1.0</v>
      </c>
      <c r="Q749" s="1">
        <v>3378.0</v>
      </c>
      <c r="R749" s="10">
        <f t="shared" si="1"/>
        <v>0.1321596244</v>
      </c>
      <c r="S749" s="11">
        <f t="shared" si="2"/>
        <v>0.9251173709</v>
      </c>
      <c r="T749" s="1">
        <v>0.914999999999999</v>
      </c>
      <c r="U749" s="1">
        <v>0.0</v>
      </c>
      <c r="V749" s="1">
        <v>0.0</v>
      </c>
      <c r="W749" s="1">
        <v>25560.0</v>
      </c>
      <c r="X749" s="1">
        <v>104.55</v>
      </c>
      <c r="Y749" s="1">
        <v>7.0</v>
      </c>
      <c r="Z749" s="1">
        <v>441.98</v>
      </c>
      <c r="AA749" s="1">
        <v>7.0</v>
      </c>
      <c r="AB749" s="1">
        <v>7.0</v>
      </c>
      <c r="AC749" s="1">
        <v>441.98</v>
      </c>
      <c r="AD749" s="1">
        <v>441.98</v>
      </c>
      <c r="AE749" s="1" t="s">
        <v>50</v>
      </c>
      <c r="AF749" s="11">
        <f t="shared" si="3"/>
        <v>0.0002738654147</v>
      </c>
      <c r="AG749" s="11">
        <f t="shared" si="4"/>
        <v>0</v>
      </c>
      <c r="AH749" s="10">
        <f t="shared" si="5"/>
        <v>0</v>
      </c>
      <c r="AI749" s="12">
        <f t="shared" si="6"/>
        <v>1</v>
      </c>
      <c r="AJ749" s="11">
        <f t="shared" si="7"/>
        <v>0.0001034972221</v>
      </c>
      <c r="AK749" s="11">
        <f t="shared" si="8"/>
        <v>0</v>
      </c>
      <c r="AL749" s="11">
        <f t="shared" si="9"/>
        <v>-2.646113675</v>
      </c>
      <c r="AM749" s="13">
        <f t="shared" si="10"/>
        <v>0.5</v>
      </c>
      <c r="AN749" s="14">
        <f t="shared" si="11"/>
        <v>0.4625586854</v>
      </c>
      <c r="AO749" s="14">
        <f t="shared" si="12"/>
        <v>11823</v>
      </c>
      <c r="AP749" s="15">
        <f t="shared" si="13"/>
        <v>11823</v>
      </c>
      <c r="AQ749" s="16">
        <f t="shared" si="14"/>
        <v>25560</v>
      </c>
      <c r="AR749" s="11" t="str">
        <f t="shared" si="15"/>
        <v/>
      </c>
    </row>
    <row r="750">
      <c r="A750" s="1" t="s">
        <v>44</v>
      </c>
      <c r="B750" s="1" t="s">
        <v>1036</v>
      </c>
      <c r="C750" s="1">
        <v>1.24170767729247E14</v>
      </c>
      <c r="D750" s="1" t="s">
        <v>46</v>
      </c>
      <c r="E750" s="1" t="s">
        <v>47</v>
      </c>
      <c r="F750" s="1" t="s">
        <v>1037</v>
      </c>
      <c r="G750" s="1">
        <v>43560.0</v>
      </c>
      <c r="H750" s="1">
        <v>43804.0</v>
      </c>
      <c r="I750" s="1">
        <v>3.0</v>
      </c>
      <c r="J750" s="1" t="s">
        <v>49</v>
      </c>
      <c r="K750" s="1">
        <v>201948.0</v>
      </c>
      <c r="L750" s="2">
        <v>43794.0</v>
      </c>
      <c r="M750" s="2">
        <v>43800.0</v>
      </c>
      <c r="N750" s="2">
        <v>43794.0</v>
      </c>
      <c r="O750" s="2">
        <v>43800.0</v>
      </c>
      <c r="P750" s="1">
        <v>1.0</v>
      </c>
      <c r="Q750" s="1">
        <v>15972.0</v>
      </c>
      <c r="R750" s="10">
        <f t="shared" si="1"/>
        <v>0.08957735104</v>
      </c>
      <c r="S750" s="11">
        <f t="shared" si="2"/>
        <v>6.449569275</v>
      </c>
      <c r="T750" s="1">
        <v>20.665</v>
      </c>
      <c r="U750" s="1">
        <v>0.0</v>
      </c>
      <c r="V750" s="1">
        <v>0.0</v>
      </c>
      <c r="W750" s="1">
        <v>178304.0</v>
      </c>
      <c r="X750" s="1">
        <v>3837.38</v>
      </c>
      <c r="Y750" s="1">
        <v>72.0</v>
      </c>
      <c r="Z750" s="1">
        <v>3682.25</v>
      </c>
      <c r="AA750" s="1">
        <v>72.0</v>
      </c>
      <c r="AB750" s="1">
        <v>72.0</v>
      </c>
      <c r="AC750" s="1">
        <v>3682.25</v>
      </c>
      <c r="AD750" s="1">
        <v>3682.25</v>
      </c>
      <c r="AE750" s="1" t="s">
        <v>50</v>
      </c>
      <c r="AF750" s="11">
        <f t="shared" si="3"/>
        <v>0.000403804738</v>
      </c>
      <c r="AG750" s="11">
        <f t="shared" si="4"/>
        <v>0</v>
      </c>
      <c r="AH750" s="10">
        <f t="shared" si="5"/>
        <v>0</v>
      </c>
      <c r="AI750" s="12">
        <f t="shared" si="6"/>
        <v>1</v>
      </c>
      <c r="AJ750" s="11">
        <f t="shared" si="7"/>
        <v>0.00004757923548</v>
      </c>
      <c r="AK750" s="11">
        <f t="shared" si="8"/>
        <v>0</v>
      </c>
      <c r="AL750" s="11">
        <f t="shared" si="9"/>
        <v>-8.486995092</v>
      </c>
      <c r="AM750" s="13">
        <f t="shared" si="10"/>
        <v>0.5</v>
      </c>
      <c r="AN750" s="14">
        <f t="shared" si="11"/>
        <v>3.224784637</v>
      </c>
      <c r="AO750" s="14">
        <f t="shared" si="12"/>
        <v>574992</v>
      </c>
      <c r="AP750" s="15">
        <f t="shared" si="13"/>
        <v>574992</v>
      </c>
      <c r="AQ750" s="16">
        <f t="shared" si="14"/>
        <v>178304</v>
      </c>
      <c r="AR750" s="11" t="str">
        <f t="shared" si="15"/>
        <v/>
      </c>
    </row>
    <row r="751">
      <c r="A751" s="1" t="s">
        <v>44</v>
      </c>
      <c r="B751" s="1" t="s">
        <v>1038</v>
      </c>
      <c r="C751" s="1">
        <v>1.24170767729247E14</v>
      </c>
      <c r="D751" s="1" t="s">
        <v>46</v>
      </c>
      <c r="E751" s="1" t="s">
        <v>47</v>
      </c>
      <c r="F751" s="1" t="s">
        <v>1039</v>
      </c>
      <c r="G751" s="1">
        <v>43560.0</v>
      </c>
      <c r="H751" s="1">
        <v>43804.0</v>
      </c>
      <c r="I751" s="1">
        <v>3.0</v>
      </c>
      <c r="J751" s="1" t="s">
        <v>49</v>
      </c>
      <c r="K751" s="1">
        <v>201948.0</v>
      </c>
      <c r="L751" s="2">
        <v>43794.0</v>
      </c>
      <c r="M751" s="2">
        <v>43800.0</v>
      </c>
      <c r="N751" s="2">
        <v>43794.0</v>
      </c>
      <c r="O751" s="2">
        <v>43800.0</v>
      </c>
      <c r="P751" s="1">
        <v>1.0</v>
      </c>
      <c r="Q751" s="1">
        <v>6606.0</v>
      </c>
      <c r="R751" s="10">
        <f t="shared" si="1"/>
        <v>0.1034774436</v>
      </c>
      <c r="S751" s="11">
        <f t="shared" si="2"/>
        <v>3.311278195</v>
      </c>
      <c r="T751" s="1">
        <v>8.33499999999999</v>
      </c>
      <c r="U751" s="1">
        <v>0.0</v>
      </c>
      <c r="V751" s="1">
        <v>0.0</v>
      </c>
      <c r="W751" s="1">
        <v>63840.0</v>
      </c>
      <c r="X751" s="1">
        <v>1613.98</v>
      </c>
      <c r="Y751" s="1">
        <v>32.0</v>
      </c>
      <c r="Z751" s="1">
        <v>1822.8</v>
      </c>
      <c r="AA751" s="1">
        <v>32.0</v>
      </c>
      <c r="AB751" s="1">
        <v>32.0</v>
      </c>
      <c r="AC751" s="1">
        <v>1822.8</v>
      </c>
      <c r="AD751" s="1">
        <v>1822.8</v>
      </c>
      <c r="AE751" s="1" t="s">
        <v>50</v>
      </c>
      <c r="AF751" s="11">
        <f t="shared" si="3"/>
        <v>0.0005012531328</v>
      </c>
      <c r="AG751" s="11">
        <f t="shared" si="4"/>
        <v>0</v>
      </c>
      <c r="AH751" s="10">
        <f t="shared" si="5"/>
        <v>0</v>
      </c>
      <c r="AI751" s="12">
        <f t="shared" si="6"/>
        <v>1</v>
      </c>
      <c r="AJ751" s="11">
        <f t="shared" si="7"/>
        <v>0.00008858766156</v>
      </c>
      <c r="AK751" s="11">
        <f t="shared" si="8"/>
        <v>0</v>
      </c>
      <c r="AL751" s="11">
        <f t="shared" si="9"/>
        <v>-5.658272541</v>
      </c>
      <c r="AM751" s="13">
        <f t="shared" si="10"/>
        <v>0.5</v>
      </c>
      <c r="AN751" s="14">
        <f t="shared" si="11"/>
        <v>1.655639098</v>
      </c>
      <c r="AO751" s="14">
        <f t="shared" si="12"/>
        <v>105696</v>
      </c>
      <c r="AP751" s="15">
        <f t="shared" si="13"/>
        <v>105696</v>
      </c>
      <c r="AQ751" s="16">
        <f t="shared" si="14"/>
        <v>63840</v>
      </c>
      <c r="AR751" s="11" t="str">
        <f t="shared" si="15"/>
        <v/>
      </c>
    </row>
    <row r="752">
      <c r="A752" s="1" t="s">
        <v>44</v>
      </c>
      <c r="B752" s="1" t="s">
        <v>1040</v>
      </c>
      <c r="C752" s="1">
        <v>1.24170767729247E14</v>
      </c>
      <c r="D752" s="1" t="s">
        <v>46</v>
      </c>
      <c r="E752" s="1" t="s">
        <v>47</v>
      </c>
      <c r="F752" s="1" t="s">
        <v>820</v>
      </c>
      <c r="G752" s="1">
        <v>43560.0</v>
      </c>
      <c r="H752" s="1">
        <v>43804.0</v>
      </c>
      <c r="I752" s="1">
        <v>3.0</v>
      </c>
      <c r="J752" s="1" t="s">
        <v>49</v>
      </c>
      <c r="K752" s="1">
        <v>201948.0</v>
      </c>
      <c r="L752" s="2">
        <v>43794.0</v>
      </c>
      <c r="M752" s="2">
        <v>43800.0</v>
      </c>
      <c r="N752" s="2">
        <v>43794.0</v>
      </c>
      <c r="O752" s="2">
        <v>43800.0</v>
      </c>
      <c r="P752" s="1">
        <v>1.0</v>
      </c>
      <c r="Q752" s="1">
        <v>6842.0</v>
      </c>
      <c r="R752" s="10">
        <f t="shared" si="1"/>
        <v>0.06007656645</v>
      </c>
      <c r="S752" s="11">
        <f t="shared" si="2"/>
        <v>2.583292357</v>
      </c>
      <c r="T752" s="1">
        <v>7.59</v>
      </c>
      <c r="U752" s="1">
        <v>0.0</v>
      </c>
      <c r="V752" s="1">
        <v>0.0</v>
      </c>
      <c r="W752" s="1">
        <v>113888.0</v>
      </c>
      <c r="X752" s="1">
        <v>788.66</v>
      </c>
      <c r="Y752" s="1">
        <v>43.0</v>
      </c>
      <c r="Z752" s="1">
        <v>2143.95</v>
      </c>
      <c r="AA752" s="1">
        <v>43.0</v>
      </c>
      <c r="AB752" s="1">
        <v>43.0</v>
      </c>
      <c r="AC752" s="1">
        <v>2143.95</v>
      </c>
      <c r="AD752" s="1">
        <v>2143.95</v>
      </c>
      <c r="AE752" s="1" t="s">
        <v>50</v>
      </c>
      <c r="AF752" s="11">
        <f t="shared" si="3"/>
        <v>0.0003775639225</v>
      </c>
      <c r="AG752" s="11">
        <f t="shared" si="4"/>
        <v>0</v>
      </c>
      <c r="AH752" s="10">
        <f t="shared" si="5"/>
        <v>0</v>
      </c>
      <c r="AI752" s="12">
        <f t="shared" si="6"/>
        <v>1</v>
      </c>
      <c r="AJ752" s="11">
        <f t="shared" si="7"/>
        <v>0.00005756708768</v>
      </c>
      <c r="AK752" s="11">
        <f t="shared" si="8"/>
        <v>0</v>
      </c>
      <c r="AL752" s="11">
        <f t="shared" si="9"/>
        <v>-6.558676801</v>
      </c>
      <c r="AM752" s="13">
        <f t="shared" si="10"/>
        <v>0.5</v>
      </c>
      <c r="AN752" s="14">
        <f t="shared" si="11"/>
        <v>1.291646179</v>
      </c>
      <c r="AO752" s="14">
        <f t="shared" si="12"/>
        <v>147103</v>
      </c>
      <c r="AP752" s="15">
        <f t="shared" si="13"/>
        <v>147103</v>
      </c>
      <c r="AQ752" s="16">
        <f t="shared" si="14"/>
        <v>113888</v>
      </c>
      <c r="AR752" s="11" t="str">
        <f t="shared" si="15"/>
        <v/>
      </c>
    </row>
    <row r="753">
      <c r="A753" s="1" t="s">
        <v>44</v>
      </c>
      <c r="B753" s="1" t="s">
        <v>1041</v>
      </c>
      <c r="C753" s="1">
        <v>1.24170767729247E14</v>
      </c>
      <c r="D753" s="1" t="s">
        <v>46</v>
      </c>
      <c r="E753" s="1" t="s">
        <v>47</v>
      </c>
      <c r="F753" s="1" t="s">
        <v>1042</v>
      </c>
      <c r="G753" s="1">
        <v>43560.0</v>
      </c>
      <c r="H753" s="1">
        <v>43804.0</v>
      </c>
      <c r="I753" s="1">
        <v>3.0</v>
      </c>
      <c r="J753" s="1" t="s">
        <v>49</v>
      </c>
      <c r="K753" s="1">
        <v>201948.0</v>
      </c>
      <c r="L753" s="2">
        <v>43794.0</v>
      </c>
      <c r="M753" s="2">
        <v>43800.0</v>
      </c>
      <c r="N753" s="2">
        <v>43794.0</v>
      </c>
      <c r="O753" s="2">
        <v>43800.0</v>
      </c>
      <c r="P753" s="1">
        <v>1.0</v>
      </c>
      <c r="Q753" s="1">
        <v>2566.0</v>
      </c>
      <c r="R753" s="10">
        <f t="shared" si="1"/>
        <v>0.1119937151</v>
      </c>
      <c r="S753" s="11">
        <f t="shared" si="2"/>
        <v>9.183484637</v>
      </c>
      <c r="T753" s="1">
        <v>5.705</v>
      </c>
      <c r="U753" s="1">
        <v>2.5</v>
      </c>
      <c r="V753" s="1">
        <v>233.995</v>
      </c>
      <c r="W753" s="1">
        <v>22912.0</v>
      </c>
      <c r="X753" s="1">
        <v>418.77</v>
      </c>
      <c r="Y753" s="1">
        <v>82.0</v>
      </c>
      <c r="Z753" s="1">
        <v>4044.48</v>
      </c>
      <c r="AA753" s="1">
        <v>82.0</v>
      </c>
      <c r="AB753" s="1">
        <v>59.677318784026</v>
      </c>
      <c r="AC753" s="1">
        <v>4044.48</v>
      </c>
      <c r="AD753" s="1">
        <v>2943.46002775143</v>
      </c>
      <c r="AE753" s="1" t="s">
        <v>50</v>
      </c>
      <c r="AF753" s="11">
        <f t="shared" si="3"/>
        <v>0.003578910615</v>
      </c>
      <c r="AG753" s="11">
        <f t="shared" si="4"/>
        <v>0.0009742790335</v>
      </c>
      <c r="AH753" s="10">
        <f t="shared" si="5"/>
        <v>22.32268122</v>
      </c>
      <c r="AI753" s="12">
        <f t="shared" si="6"/>
        <v>0.7277721803</v>
      </c>
      <c r="AJ753" s="11">
        <f t="shared" si="7"/>
        <v>0.0003945166902</v>
      </c>
      <c r="AK753" s="11">
        <f t="shared" si="8"/>
        <v>0.0006158879217</v>
      </c>
      <c r="AL753" s="11">
        <f t="shared" si="9"/>
        <v>-3.561107619</v>
      </c>
      <c r="AM753" s="13">
        <f t="shared" si="10"/>
        <v>0.0001846468353</v>
      </c>
      <c r="AN753" s="14">
        <f t="shared" si="11"/>
        <v>9.183484637</v>
      </c>
      <c r="AO753" s="14">
        <f t="shared" si="12"/>
        <v>210412</v>
      </c>
      <c r="AP753" s="15">
        <f t="shared" si="13"/>
        <v>153132</v>
      </c>
      <c r="AQ753" s="16">
        <f t="shared" si="14"/>
        <v>16674.71619</v>
      </c>
      <c r="AR753" s="11">
        <f t="shared" si="15"/>
        <v>1</v>
      </c>
    </row>
    <row r="754">
      <c r="A754" s="1" t="s">
        <v>44</v>
      </c>
      <c r="B754" s="1" t="s">
        <v>1043</v>
      </c>
      <c r="C754" s="1">
        <v>1.24170767729247E14</v>
      </c>
      <c r="D754" s="1" t="s">
        <v>46</v>
      </c>
      <c r="E754" s="1" t="s">
        <v>47</v>
      </c>
      <c r="F754" s="1" t="s">
        <v>584</v>
      </c>
      <c r="G754" s="1">
        <v>43560.0</v>
      </c>
      <c r="H754" s="1">
        <v>43804.0</v>
      </c>
      <c r="I754" s="1">
        <v>3.0</v>
      </c>
      <c r="J754" s="1" t="s">
        <v>49</v>
      </c>
      <c r="K754" s="1">
        <v>201948.0</v>
      </c>
      <c r="L754" s="2">
        <v>43794.0</v>
      </c>
      <c r="M754" s="2">
        <v>43800.0</v>
      </c>
      <c r="N754" s="2">
        <v>43794.0</v>
      </c>
      <c r="O754" s="2">
        <v>43800.0</v>
      </c>
      <c r="P754" s="1">
        <v>1.0</v>
      </c>
      <c r="Q754" s="1">
        <v>1993.0</v>
      </c>
      <c r="R754" s="10">
        <f t="shared" si="1"/>
        <v>0.4388901123</v>
      </c>
      <c r="S754" s="11">
        <f t="shared" si="2"/>
        <v>1.755560449</v>
      </c>
      <c r="T754" s="1">
        <v>1.18</v>
      </c>
      <c r="U754" s="1">
        <v>0.0</v>
      </c>
      <c r="V754" s="1">
        <v>0.0</v>
      </c>
      <c r="W754" s="1">
        <v>4541.0</v>
      </c>
      <c r="X754" s="1">
        <v>27.88</v>
      </c>
      <c r="Y754" s="1">
        <v>4.0</v>
      </c>
      <c r="Z754" s="1">
        <v>365.2</v>
      </c>
      <c r="AA754" s="1">
        <v>4.0</v>
      </c>
      <c r="AB754" s="1">
        <v>4.0</v>
      </c>
      <c r="AC754" s="1">
        <v>365.2</v>
      </c>
      <c r="AD754" s="1">
        <v>365.2</v>
      </c>
      <c r="AE754" s="1" t="s">
        <v>50</v>
      </c>
      <c r="AF754" s="11">
        <f t="shared" si="3"/>
        <v>0.000880863246</v>
      </c>
      <c r="AG754" s="11">
        <f t="shared" si="4"/>
        <v>0</v>
      </c>
      <c r="AH754" s="10">
        <f t="shared" si="5"/>
        <v>0</v>
      </c>
      <c r="AI754" s="12">
        <f t="shared" si="6"/>
        <v>1</v>
      </c>
      <c r="AJ754" s="11">
        <f t="shared" si="7"/>
        <v>0.0004402376002</v>
      </c>
      <c r="AK754" s="11">
        <f t="shared" si="8"/>
        <v>0</v>
      </c>
      <c r="AL754" s="11">
        <f t="shared" si="9"/>
        <v>-2.000881446</v>
      </c>
      <c r="AM754" s="13">
        <f t="shared" si="10"/>
        <v>0.5</v>
      </c>
      <c r="AN754" s="14">
        <f t="shared" si="11"/>
        <v>0.8777802246</v>
      </c>
      <c r="AO754" s="14">
        <f t="shared" si="12"/>
        <v>3986</v>
      </c>
      <c r="AP754" s="15">
        <f t="shared" si="13"/>
        <v>3986</v>
      </c>
      <c r="AQ754" s="16">
        <f t="shared" si="14"/>
        <v>4541</v>
      </c>
      <c r="AR754" s="11" t="str">
        <f t="shared" si="15"/>
        <v/>
      </c>
    </row>
    <row r="755">
      <c r="A755" s="1" t="s">
        <v>53</v>
      </c>
      <c r="B755" s="1" t="s">
        <v>1044</v>
      </c>
      <c r="C755" s="1">
        <v>1.24170767729247E14</v>
      </c>
      <c r="D755" s="1" t="s">
        <v>46</v>
      </c>
      <c r="E755" s="1" t="s">
        <v>55</v>
      </c>
      <c r="F755" s="1" t="s">
        <v>646</v>
      </c>
      <c r="G755" s="1">
        <v>43560.0</v>
      </c>
      <c r="H755" s="1">
        <v>43804.0</v>
      </c>
      <c r="I755" s="1">
        <v>3.0</v>
      </c>
      <c r="J755" s="1" t="s">
        <v>49</v>
      </c>
      <c r="K755" s="1">
        <v>201948.0</v>
      </c>
      <c r="L755" s="2">
        <v>43794.0</v>
      </c>
      <c r="M755" s="2">
        <v>43800.0</v>
      </c>
      <c r="N755" s="2">
        <v>43794.0</v>
      </c>
      <c r="O755" s="2">
        <v>43800.0</v>
      </c>
      <c r="P755" s="1">
        <v>1.0</v>
      </c>
      <c r="Q755" s="1">
        <v>25392.0</v>
      </c>
      <c r="R755" s="10">
        <f t="shared" si="1"/>
        <v>0.1388937511</v>
      </c>
      <c r="S755" s="11">
        <f t="shared" si="2"/>
        <v>35.55680028</v>
      </c>
      <c r="T755" s="1">
        <v>51.35</v>
      </c>
      <c r="U755" s="1">
        <v>4.0</v>
      </c>
      <c r="V755" s="1">
        <v>216.97</v>
      </c>
      <c r="W755" s="1">
        <v>182816.0</v>
      </c>
      <c r="X755" s="1">
        <v>3474.9</v>
      </c>
      <c r="Y755" s="1">
        <v>256.0</v>
      </c>
      <c r="Z755" s="1">
        <v>12154.51</v>
      </c>
      <c r="AA755" s="1">
        <v>256.0</v>
      </c>
      <c r="AB755" s="1">
        <v>227.201008191488</v>
      </c>
      <c r="AC755" s="1">
        <v>12154.51</v>
      </c>
      <c r="AD755" s="1">
        <v>10787.1754924746</v>
      </c>
      <c r="AE755" s="1" t="s">
        <v>50</v>
      </c>
      <c r="AF755" s="11">
        <f t="shared" si="3"/>
        <v>0.001400315071</v>
      </c>
      <c r="AG755" s="11">
        <f t="shared" si="4"/>
        <v>0.0001575299307</v>
      </c>
      <c r="AH755" s="10">
        <f t="shared" si="5"/>
        <v>28.79899181</v>
      </c>
      <c r="AI755" s="12">
        <f t="shared" si="6"/>
        <v>0.8875039382</v>
      </c>
      <c r="AJ755" s="11">
        <f t="shared" si="7"/>
        <v>0.00008745839289</v>
      </c>
      <c r="AK755" s="11">
        <f t="shared" si="8"/>
        <v>0.00007875876118</v>
      </c>
      <c r="AL755" s="11">
        <f t="shared" si="9"/>
        <v>-10.55944701</v>
      </c>
      <c r="AM755" s="13">
        <f t="shared" si="10"/>
        <v>0</v>
      </c>
      <c r="AN755" s="14">
        <f t="shared" si="11"/>
        <v>35.55680028</v>
      </c>
      <c r="AO755" s="14">
        <f t="shared" si="12"/>
        <v>6500352</v>
      </c>
      <c r="AP755" s="15">
        <f t="shared" si="13"/>
        <v>5769088</v>
      </c>
      <c r="AQ755" s="16">
        <f t="shared" si="14"/>
        <v>162249.92</v>
      </c>
      <c r="AR755" s="11">
        <f t="shared" si="15"/>
        <v>1</v>
      </c>
    </row>
    <row r="756">
      <c r="A756" s="1" t="s">
        <v>116</v>
      </c>
      <c r="B756" s="1" t="s">
        <v>1045</v>
      </c>
      <c r="C756" s="1">
        <v>1.24170767729247E14</v>
      </c>
      <c r="D756" s="1" t="s">
        <v>46</v>
      </c>
      <c r="E756" s="1" t="s">
        <v>118</v>
      </c>
      <c r="F756" s="1" t="s">
        <v>1046</v>
      </c>
      <c r="G756" s="1">
        <v>43560.0</v>
      </c>
      <c r="H756" s="1">
        <v>43804.0</v>
      </c>
      <c r="I756" s="1">
        <v>3.0</v>
      </c>
      <c r="J756" s="1" t="s">
        <v>49</v>
      </c>
      <c r="K756" s="1">
        <v>201948.0</v>
      </c>
      <c r="L756" s="2">
        <v>43794.0</v>
      </c>
      <c r="M756" s="2">
        <v>43800.0</v>
      </c>
      <c r="N756" s="2">
        <v>43794.0</v>
      </c>
      <c r="O756" s="2">
        <v>43800.0</v>
      </c>
      <c r="P756" s="1">
        <v>1.0</v>
      </c>
      <c r="Q756" s="1">
        <v>644.0</v>
      </c>
      <c r="R756" s="10">
        <f t="shared" si="1"/>
        <v>0.01297549968</v>
      </c>
      <c r="S756" s="11">
        <f t="shared" si="2"/>
        <v>0.441166989</v>
      </c>
      <c r="T756" s="1">
        <v>1.25</v>
      </c>
      <c r="U756" s="1">
        <v>0.0</v>
      </c>
      <c r="V756" s="1">
        <v>0.0</v>
      </c>
      <c r="W756" s="1">
        <v>49632.0</v>
      </c>
      <c r="X756" s="1">
        <v>683.53</v>
      </c>
      <c r="Y756" s="1">
        <v>34.0</v>
      </c>
      <c r="Z756" s="1">
        <v>1827.15</v>
      </c>
      <c r="AA756" s="1">
        <v>34.0</v>
      </c>
      <c r="AB756" s="1">
        <v>34.0</v>
      </c>
      <c r="AC756" s="1">
        <v>1827.15</v>
      </c>
      <c r="AD756" s="1">
        <v>1827.15</v>
      </c>
      <c r="AE756" s="1" t="s">
        <v>50</v>
      </c>
      <c r="AF756" s="11">
        <f t="shared" si="3"/>
        <v>0.0006850419084</v>
      </c>
      <c r="AG756" s="11">
        <f t="shared" si="4"/>
        <v>0</v>
      </c>
      <c r="AH756" s="10">
        <f t="shared" si="5"/>
        <v>0</v>
      </c>
      <c r="AI756" s="12">
        <f t="shared" si="6"/>
        <v>1</v>
      </c>
      <c r="AJ756" s="11">
        <f t="shared" si="7"/>
        <v>0.0001174434705</v>
      </c>
      <c r="AK756" s="11">
        <f t="shared" si="8"/>
        <v>0</v>
      </c>
      <c r="AL756" s="11">
        <f t="shared" si="9"/>
        <v>-5.832950145</v>
      </c>
      <c r="AM756" s="13">
        <f t="shared" si="10"/>
        <v>0.5</v>
      </c>
      <c r="AN756" s="14">
        <f t="shared" si="11"/>
        <v>0.2205834945</v>
      </c>
      <c r="AO756" s="14">
        <f t="shared" si="12"/>
        <v>10948</v>
      </c>
      <c r="AP756" s="15">
        <f t="shared" si="13"/>
        <v>10948</v>
      </c>
      <c r="AQ756" s="16">
        <f t="shared" si="14"/>
        <v>49632</v>
      </c>
      <c r="AR756" s="11" t="str">
        <f t="shared" si="15"/>
        <v/>
      </c>
    </row>
    <row r="757">
      <c r="A757" s="1" t="s">
        <v>44</v>
      </c>
      <c r="B757" s="1" t="s">
        <v>1047</v>
      </c>
      <c r="C757" s="1">
        <v>1.24170767729247E14</v>
      </c>
      <c r="D757" s="1" t="s">
        <v>46</v>
      </c>
      <c r="E757" s="1" t="s">
        <v>47</v>
      </c>
      <c r="F757" s="1" t="s">
        <v>1048</v>
      </c>
      <c r="G757" s="1">
        <v>43560.0</v>
      </c>
      <c r="H757" s="1">
        <v>43804.0</v>
      </c>
      <c r="I757" s="1">
        <v>3.0</v>
      </c>
      <c r="J757" s="1" t="s">
        <v>49</v>
      </c>
      <c r="K757" s="1">
        <v>201948.0</v>
      </c>
      <c r="L757" s="2">
        <v>43794.0</v>
      </c>
      <c r="M757" s="2">
        <v>43800.0</v>
      </c>
      <c r="N757" s="2">
        <v>43794.0</v>
      </c>
      <c r="O757" s="2">
        <v>43800.0</v>
      </c>
      <c r="P757" s="1">
        <v>1.0</v>
      </c>
      <c r="Q757" s="1">
        <v>12884.0</v>
      </c>
      <c r="R757" s="10">
        <f t="shared" si="1"/>
        <v>0.1570300312</v>
      </c>
      <c r="S757" s="11">
        <f t="shared" si="2"/>
        <v>3.768720749</v>
      </c>
      <c r="T757" s="1">
        <v>10.745</v>
      </c>
      <c r="U757" s="1">
        <v>0.0</v>
      </c>
      <c r="V757" s="1">
        <v>0.0</v>
      </c>
      <c r="W757" s="1">
        <v>82048.0</v>
      </c>
      <c r="X757" s="1">
        <v>594.069999999999</v>
      </c>
      <c r="Y757" s="1">
        <v>24.0</v>
      </c>
      <c r="Z757" s="1">
        <v>1490.55</v>
      </c>
      <c r="AA757" s="1">
        <v>24.0</v>
      </c>
      <c r="AB757" s="1">
        <v>24.0</v>
      </c>
      <c r="AC757" s="1">
        <v>1490.55</v>
      </c>
      <c r="AD757" s="1">
        <v>1490.55</v>
      </c>
      <c r="AE757" s="1" t="s">
        <v>50</v>
      </c>
      <c r="AF757" s="11">
        <f t="shared" si="3"/>
        <v>0.0002925117005</v>
      </c>
      <c r="AG757" s="11">
        <f t="shared" si="4"/>
        <v>0</v>
      </c>
      <c r="AH757" s="10">
        <f t="shared" si="5"/>
        <v>0</v>
      </c>
      <c r="AI757" s="12">
        <f t="shared" si="6"/>
        <v>1</v>
      </c>
      <c r="AJ757" s="11">
        <f t="shared" si="7"/>
        <v>0.00005969996744</v>
      </c>
      <c r="AK757" s="11">
        <f t="shared" si="8"/>
        <v>0</v>
      </c>
      <c r="AL757" s="11">
        <f t="shared" si="9"/>
        <v>-4.899696147</v>
      </c>
      <c r="AM757" s="13">
        <f t="shared" si="10"/>
        <v>0.5</v>
      </c>
      <c r="AN757" s="14">
        <f t="shared" si="11"/>
        <v>1.884360374</v>
      </c>
      <c r="AO757" s="14">
        <f t="shared" si="12"/>
        <v>154608</v>
      </c>
      <c r="AP757" s="15">
        <f t="shared" si="13"/>
        <v>154608</v>
      </c>
      <c r="AQ757" s="16">
        <f t="shared" si="14"/>
        <v>82048</v>
      </c>
      <c r="AR757" s="11" t="str">
        <f t="shared" si="15"/>
        <v/>
      </c>
    </row>
    <row r="758">
      <c r="A758" s="1" t="s">
        <v>44</v>
      </c>
      <c r="B758" s="1" t="s">
        <v>1049</v>
      </c>
      <c r="C758" s="1">
        <v>1.24170767729247E14</v>
      </c>
      <c r="D758" s="1" t="s">
        <v>46</v>
      </c>
      <c r="E758" s="1" t="s">
        <v>47</v>
      </c>
      <c r="F758" s="1" t="s">
        <v>653</v>
      </c>
      <c r="G758" s="1">
        <v>43560.0</v>
      </c>
      <c r="H758" s="1">
        <v>43804.0</v>
      </c>
      <c r="I758" s="1">
        <v>3.0</v>
      </c>
      <c r="J758" s="1" t="s">
        <v>49</v>
      </c>
      <c r="K758" s="1">
        <v>201948.0</v>
      </c>
      <c r="L758" s="2">
        <v>43794.0</v>
      </c>
      <c r="M758" s="2">
        <v>43800.0</v>
      </c>
      <c r="N758" s="2">
        <v>43794.0</v>
      </c>
      <c r="O758" s="2">
        <v>43800.0</v>
      </c>
      <c r="P758" s="1">
        <v>1.0</v>
      </c>
      <c r="Q758" s="1">
        <v>9300.0</v>
      </c>
      <c r="R758" s="10">
        <f t="shared" si="1"/>
        <v>0.1182123246</v>
      </c>
      <c r="S758" s="11">
        <f t="shared" si="2"/>
        <v>11.11195851</v>
      </c>
      <c r="T758" s="1">
        <v>18.82</v>
      </c>
      <c r="U758" s="1">
        <v>0.0</v>
      </c>
      <c r="V758" s="1">
        <v>0.0</v>
      </c>
      <c r="W758" s="1">
        <v>78672.0</v>
      </c>
      <c r="X758" s="1">
        <v>1221.74</v>
      </c>
      <c r="Y758" s="1">
        <v>94.0</v>
      </c>
      <c r="Z758" s="1">
        <v>4572.63</v>
      </c>
      <c r="AA758" s="1">
        <v>94.0</v>
      </c>
      <c r="AB758" s="1">
        <v>94.0</v>
      </c>
      <c r="AC758" s="1">
        <v>4572.63</v>
      </c>
      <c r="AD758" s="1">
        <v>4572.63</v>
      </c>
      <c r="AE758" s="1" t="s">
        <v>50</v>
      </c>
      <c r="AF758" s="11">
        <f t="shared" si="3"/>
        <v>0.001194834249</v>
      </c>
      <c r="AG758" s="11">
        <f t="shared" si="4"/>
        <v>0</v>
      </c>
      <c r="AH758" s="10">
        <f t="shared" si="5"/>
        <v>0</v>
      </c>
      <c r="AI758" s="12">
        <f t="shared" si="6"/>
        <v>1</v>
      </c>
      <c r="AJ758" s="11">
        <f t="shared" si="7"/>
        <v>0.0001231640966</v>
      </c>
      <c r="AK758" s="11">
        <f t="shared" si="8"/>
        <v>0</v>
      </c>
      <c r="AL758" s="11">
        <f t="shared" si="9"/>
        <v>-9.701157084</v>
      </c>
      <c r="AM758" s="13">
        <f t="shared" si="10"/>
        <v>0.5</v>
      </c>
      <c r="AN758" s="14">
        <f t="shared" si="11"/>
        <v>5.555979256</v>
      </c>
      <c r="AO758" s="14">
        <f t="shared" si="12"/>
        <v>437100</v>
      </c>
      <c r="AP758" s="15">
        <f t="shared" si="13"/>
        <v>437100</v>
      </c>
      <c r="AQ758" s="16">
        <f t="shared" si="14"/>
        <v>78672</v>
      </c>
      <c r="AR758" s="11" t="str">
        <f t="shared" si="15"/>
        <v/>
      </c>
    </row>
    <row r="759">
      <c r="A759" s="1" t="s">
        <v>44</v>
      </c>
      <c r="B759" s="1" t="s">
        <v>1050</v>
      </c>
      <c r="C759" s="1">
        <v>1.24170767729247E14</v>
      </c>
      <c r="D759" s="1" t="s">
        <v>46</v>
      </c>
      <c r="E759" s="1" t="s">
        <v>47</v>
      </c>
      <c r="F759" s="1" t="s">
        <v>1051</v>
      </c>
      <c r="G759" s="1">
        <v>43560.0</v>
      </c>
      <c r="H759" s="1">
        <v>43804.0</v>
      </c>
      <c r="I759" s="1">
        <v>3.0</v>
      </c>
      <c r="J759" s="1" t="s">
        <v>49</v>
      </c>
      <c r="K759" s="1">
        <v>201948.0</v>
      </c>
      <c r="L759" s="2">
        <v>43794.0</v>
      </c>
      <c r="M759" s="2">
        <v>43800.0</v>
      </c>
      <c r="N759" s="2">
        <v>43794.0</v>
      </c>
      <c r="O759" s="2">
        <v>43800.0</v>
      </c>
      <c r="P759" s="1">
        <v>1.0</v>
      </c>
      <c r="Q759" s="1">
        <v>419.0</v>
      </c>
      <c r="R759" s="10">
        <f t="shared" si="1"/>
        <v>0.3346645367</v>
      </c>
      <c r="S759" s="11">
        <f t="shared" si="2"/>
        <v>4.350638978</v>
      </c>
      <c r="T759" s="1">
        <v>0.224999999999999</v>
      </c>
      <c r="U759" s="1">
        <v>0.0</v>
      </c>
      <c r="V759" s="1">
        <v>0.0</v>
      </c>
      <c r="W759" s="1">
        <v>1252.0</v>
      </c>
      <c r="X759" s="1">
        <v>28.17</v>
      </c>
      <c r="Y759" s="1">
        <v>13.0</v>
      </c>
      <c r="Z759" s="1">
        <v>901.14</v>
      </c>
      <c r="AA759" s="1">
        <v>13.0</v>
      </c>
      <c r="AB759" s="1">
        <v>13.0</v>
      </c>
      <c r="AC759" s="1">
        <v>901.14</v>
      </c>
      <c r="AD759" s="1">
        <v>901.14</v>
      </c>
      <c r="AE759" s="1" t="s">
        <v>50</v>
      </c>
      <c r="AF759" s="11">
        <f t="shared" si="3"/>
        <v>0.01038338658</v>
      </c>
      <c r="AG759" s="11">
        <f t="shared" si="4"/>
        <v>0</v>
      </c>
      <c r="AH759" s="10">
        <f t="shared" si="5"/>
        <v>0</v>
      </c>
      <c r="AI759" s="12">
        <f t="shared" si="6"/>
        <v>1</v>
      </c>
      <c r="AJ759" s="11">
        <f t="shared" si="7"/>
        <v>0.002864843062</v>
      </c>
      <c r="AK759" s="11">
        <f t="shared" si="8"/>
        <v>0</v>
      </c>
      <c r="AL759" s="11">
        <f t="shared" si="9"/>
        <v>-3.624417239</v>
      </c>
      <c r="AM759" s="13">
        <f t="shared" si="10"/>
        <v>0.5</v>
      </c>
      <c r="AN759" s="14">
        <f t="shared" si="11"/>
        <v>2.175319489</v>
      </c>
      <c r="AO759" s="14">
        <f t="shared" si="12"/>
        <v>2723.5</v>
      </c>
      <c r="AP759" s="15">
        <f t="shared" si="13"/>
        <v>2723.5</v>
      </c>
      <c r="AQ759" s="16">
        <f t="shared" si="14"/>
        <v>1252</v>
      </c>
      <c r="AR759" s="11" t="str">
        <f t="shared" si="15"/>
        <v/>
      </c>
    </row>
    <row r="760">
      <c r="A760" s="1" t="s">
        <v>44</v>
      </c>
      <c r="B760" s="1" t="s">
        <v>1052</v>
      </c>
      <c r="C760" s="1">
        <v>1.24170767729247E14</v>
      </c>
      <c r="D760" s="1" t="s">
        <v>46</v>
      </c>
      <c r="E760" s="1" t="s">
        <v>47</v>
      </c>
      <c r="F760" s="1" t="s">
        <v>725</v>
      </c>
      <c r="G760" s="1">
        <v>43560.0</v>
      </c>
      <c r="H760" s="1">
        <v>43804.0</v>
      </c>
      <c r="I760" s="1">
        <v>3.0</v>
      </c>
      <c r="J760" s="1" t="s">
        <v>49</v>
      </c>
      <c r="K760" s="1">
        <v>201948.0</v>
      </c>
      <c r="L760" s="2">
        <v>43794.0</v>
      </c>
      <c r="M760" s="2">
        <v>43800.0</v>
      </c>
      <c r="N760" s="2">
        <v>43794.0</v>
      </c>
      <c r="O760" s="2">
        <v>43800.0</v>
      </c>
      <c r="P760" s="1">
        <v>1.0</v>
      </c>
      <c r="Q760" s="1">
        <v>31600.0</v>
      </c>
      <c r="R760" s="10">
        <f t="shared" si="1"/>
        <v>0.06756294472</v>
      </c>
      <c r="S760" s="11">
        <f t="shared" si="2"/>
        <v>61.95522031</v>
      </c>
      <c r="T760" s="1">
        <v>70.4</v>
      </c>
      <c r="U760" s="1">
        <v>10.5</v>
      </c>
      <c r="V760" s="1">
        <v>505.62</v>
      </c>
      <c r="W760" s="1">
        <v>467712.0</v>
      </c>
      <c r="X760" s="1">
        <v>12095.75</v>
      </c>
      <c r="Y760" s="1">
        <v>917.0</v>
      </c>
      <c r="Z760" s="1">
        <v>53713.8999999999</v>
      </c>
      <c r="AA760" s="1">
        <v>917.0</v>
      </c>
      <c r="AB760" s="1">
        <v>761.589367087857</v>
      </c>
      <c r="AC760" s="1">
        <v>53713.8999999999</v>
      </c>
      <c r="AD760" s="1">
        <v>44610.6162538936</v>
      </c>
      <c r="AE760" s="1" t="s">
        <v>50</v>
      </c>
      <c r="AF760" s="11">
        <f t="shared" si="3"/>
        <v>0.001960608238</v>
      </c>
      <c r="AG760" s="11">
        <f t="shared" si="4"/>
        <v>0.000332278481</v>
      </c>
      <c r="AH760" s="10">
        <f t="shared" si="5"/>
        <v>155.4106329</v>
      </c>
      <c r="AI760" s="12">
        <f t="shared" si="6"/>
        <v>0.8305227558</v>
      </c>
      <c r="AJ760" s="11">
        <f t="shared" si="7"/>
        <v>0.00006468148715</v>
      </c>
      <c r="AK760" s="11">
        <f t="shared" si="8"/>
        <v>0.0001025263276</v>
      </c>
      <c r="AL760" s="11">
        <f t="shared" si="9"/>
        <v>-13.43236552</v>
      </c>
      <c r="AM760" s="13">
        <f t="shared" si="10"/>
        <v>0</v>
      </c>
      <c r="AN760" s="14">
        <f t="shared" si="11"/>
        <v>61.95522031</v>
      </c>
      <c r="AO760" s="14">
        <f t="shared" si="12"/>
        <v>28977200</v>
      </c>
      <c r="AP760" s="15">
        <f t="shared" si="13"/>
        <v>24066224</v>
      </c>
      <c r="AQ760" s="16">
        <f t="shared" si="14"/>
        <v>388445.4592</v>
      </c>
      <c r="AR760" s="11">
        <f t="shared" si="15"/>
        <v>1</v>
      </c>
    </row>
    <row r="761">
      <c r="A761" s="1" t="s">
        <v>116</v>
      </c>
      <c r="B761" s="1" t="s">
        <v>1053</v>
      </c>
      <c r="C761" s="1">
        <v>1.24170767729247E14</v>
      </c>
      <c r="D761" s="1" t="s">
        <v>46</v>
      </c>
      <c r="E761" s="1" t="s">
        <v>118</v>
      </c>
      <c r="F761" s="1" t="s">
        <v>95</v>
      </c>
      <c r="G761" s="1">
        <v>43560.0</v>
      </c>
      <c r="H761" s="1">
        <v>43804.0</v>
      </c>
      <c r="I761" s="1">
        <v>3.0</v>
      </c>
      <c r="J761" s="1" t="s">
        <v>49</v>
      </c>
      <c r="K761" s="1">
        <v>201948.0</v>
      </c>
      <c r="L761" s="2">
        <v>43794.0</v>
      </c>
      <c r="M761" s="2">
        <v>43800.0</v>
      </c>
      <c r="N761" s="2">
        <v>43794.0</v>
      </c>
      <c r="O761" s="2">
        <v>43800.0</v>
      </c>
      <c r="P761" s="1">
        <v>1.0</v>
      </c>
      <c r="Q761" s="1">
        <v>546559.0</v>
      </c>
      <c r="R761" s="10">
        <f t="shared" si="1"/>
        <v>0.1087065437</v>
      </c>
      <c r="S761" s="11">
        <f t="shared" si="2"/>
        <v>881.0665367</v>
      </c>
      <c r="T761" s="1">
        <v>1130.87</v>
      </c>
      <c r="U761" s="1">
        <v>95.0</v>
      </c>
      <c r="V761" s="1">
        <v>7061.61999999999</v>
      </c>
      <c r="W761" s="1">
        <v>5027839.0</v>
      </c>
      <c r="X761" s="1">
        <v>137721.71</v>
      </c>
      <c r="Y761" s="1">
        <v>8105.0</v>
      </c>
      <c r="Z761" s="1">
        <v>437148.55</v>
      </c>
      <c r="AA761" s="1">
        <v>8105.0</v>
      </c>
      <c r="AB761" s="1">
        <v>7231.0875678531</v>
      </c>
      <c r="AC761" s="1">
        <v>437148.55</v>
      </c>
      <c r="AD761" s="1">
        <v>390013.503418878</v>
      </c>
      <c r="AE761" s="1" t="s">
        <v>50</v>
      </c>
      <c r="AF761" s="11">
        <f t="shared" si="3"/>
        <v>0.00161202457</v>
      </c>
      <c r="AG761" s="11">
        <f t="shared" si="4"/>
        <v>0.0001738147208</v>
      </c>
      <c r="AH761" s="10">
        <f t="shared" si="5"/>
        <v>873.9124321</v>
      </c>
      <c r="AI761" s="12">
        <f t="shared" si="6"/>
        <v>0.8921761342</v>
      </c>
      <c r="AJ761" s="11">
        <f t="shared" si="7"/>
        <v>0.0000178914203</v>
      </c>
      <c r="AK761" s="11">
        <f t="shared" si="8"/>
        <v>0.0000178314642</v>
      </c>
      <c r="AL761" s="11">
        <f t="shared" si="9"/>
        <v>-56.93641591</v>
      </c>
      <c r="AM761" s="13">
        <f t="shared" si="10"/>
        <v>0</v>
      </c>
      <c r="AN761" s="14">
        <f t="shared" si="11"/>
        <v>881.0665367</v>
      </c>
      <c r="AO761" s="14">
        <f t="shared" si="12"/>
        <v>4429860695</v>
      </c>
      <c r="AP761" s="15">
        <f t="shared" si="13"/>
        <v>3952215990</v>
      </c>
      <c r="AQ761" s="16">
        <f t="shared" si="14"/>
        <v>4485717.963</v>
      </c>
      <c r="AR761" s="11">
        <f t="shared" si="15"/>
        <v>1</v>
      </c>
    </row>
    <row r="762">
      <c r="A762" s="1" t="s">
        <v>44</v>
      </c>
      <c r="B762" s="1" t="s">
        <v>1054</v>
      </c>
      <c r="C762" s="1">
        <v>1.24170767729247E14</v>
      </c>
      <c r="D762" s="1" t="s">
        <v>46</v>
      </c>
      <c r="E762" s="1" t="s">
        <v>47</v>
      </c>
      <c r="F762" s="1" t="s">
        <v>924</v>
      </c>
      <c r="G762" s="1">
        <v>43560.0</v>
      </c>
      <c r="H762" s="1">
        <v>43804.0</v>
      </c>
      <c r="I762" s="1">
        <v>3.0</v>
      </c>
      <c r="J762" s="1" t="s">
        <v>49</v>
      </c>
      <c r="K762" s="1">
        <v>201948.0</v>
      </c>
      <c r="L762" s="2">
        <v>43794.0</v>
      </c>
      <c r="M762" s="2">
        <v>43800.0</v>
      </c>
      <c r="N762" s="2">
        <v>43794.0</v>
      </c>
      <c r="O762" s="2">
        <v>43800.0</v>
      </c>
      <c r="P762" s="1">
        <v>1.0</v>
      </c>
      <c r="Q762" s="1">
        <v>8758.0</v>
      </c>
      <c r="R762" s="10">
        <f t="shared" si="1"/>
        <v>0.1308589956</v>
      </c>
      <c r="S762" s="11">
        <f t="shared" si="2"/>
        <v>12.69332258</v>
      </c>
      <c r="T762" s="1">
        <v>12.65</v>
      </c>
      <c r="U762" s="1">
        <v>1.0</v>
      </c>
      <c r="V762" s="1">
        <v>30.0</v>
      </c>
      <c r="W762" s="1">
        <v>66927.0</v>
      </c>
      <c r="X762" s="1">
        <v>663.85</v>
      </c>
      <c r="Y762" s="1">
        <v>97.0</v>
      </c>
      <c r="Z762" s="1">
        <v>4120.25</v>
      </c>
      <c r="AA762" s="1">
        <v>97.0</v>
      </c>
      <c r="AB762" s="1">
        <v>89.358186800625</v>
      </c>
      <c r="AC762" s="1">
        <v>4120.25</v>
      </c>
      <c r="AD762" s="1">
        <v>3795.65019758015</v>
      </c>
      <c r="AE762" s="1" t="s">
        <v>50</v>
      </c>
      <c r="AF762" s="11">
        <f t="shared" si="3"/>
        <v>0.001449340326</v>
      </c>
      <c r="AG762" s="11">
        <f t="shared" si="4"/>
        <v>0.0001141813199</v>
      </c>
      <c r="AH762" s="10">
        <f t="shared" si="5"/>
        <v>7.641813199</v>
      </c>
      <c r="AI762" s="12">
        <f t="shared" si="6"/>
        <v>0.9212184206</v>
      </c>
      <c r="AJ762" s="11">
        <f t="shared" si="7"/>
        <v>0.0001470515344</v>
      </c>
      <c r="AK762" s="11">
        <f t="shared" si="8"/>
        <v>0.0001141748011</v>
      </c>
      <c r="AL762" s="11">
        <f t="shared" si="9"/>
        <v>-7.17163976</v>
      </c>
      <c r="AM762" s="13">
        <f t="shared" si="10"/>
        <v>0</v>
      </c>
      <c r="AN762" s="14">
        <f t="shared" si="11"/>
        <v>12.69332258</v>
      </c>
      <c r="AO762" s="14">
        <f t="shared" si="12"/>
        <v>849526</v>
      </c>
      <c r="AP762" s="15">
        <f t="shared" si="13"/>
        <v>782599</v>
      </c>
      <c r="AQ762" s="16">
        <f t="shared" si="14"/>
        <v>61654.38524</v>
      </c>
      <c r="AR762" s="11">
        <f t="shared" si="15"/>
        <v>1</v>
      </c>
    </row>
    <row r="763">
      <c r="A763" s="1" t="s">
        <v>53</v>
      </c>
      <c r="B763" s="1" t="s">
        <v>1055</v>
      </c>
      <c r="C763" s="1">
        <v>1.24170767729247E14</v>
      </c>
      <c r="D763" s="1" t="s">
        <v>46</v>
      </c>
      <c r="E763" s="1" t="s">
        <v>55</v>
      </c>
      <c r="F763" s="1" t="s">
        <v>630</v>
      </c>
      <c r="G763" s="1">
        <v>43560.0</v>
      </c>
      <c r="H763" s="1">
        <v>43804.0</v>
      </c>
      <c r="I763" s="1">
        <v>3.0</v>
      </c>
      <c r="J763" s="1" t="s">
        <v>49</v>
      </c>
      <c r="K763" s="1">
        <v>201948.0</v>
      </c>
      <c r="L763" s="2">
        <v>43794.0</v>
      </c>
      <c r="M763" s="2">
        <v>43800.0</v>
      </c>
      <c r="N763" s="2">
        <v>43794.0</v>
      </c>
      <c r="O763" s="2">
        <v>43800.0</v>
      </c>
      <c r="P763" s="1">
        <v>1.0</v>
      </c>
      <c r="Q763" s="1">
        <v>20568.0</v>
      </c>
      <c r="R763" s="10">
        <f t="shared" si="1"/>
        <v>0.1959603659</v>
      </c>
      <c r="S763" s="11">
        <f t="shared" si="2"/>
        <v>13.91318598</v>
      </c>
      <c r="T763" s="1">
        <v>25.54</v>
      </c>
      <c r="U763" s="1">
        <v>6.0</v>
      </c>
      <c r="V763" s="1">
        <v>314.72</v>
      </c>
      <c r="W763" s="1">
        <v>104960.0</v>
      </c>
      <c r="X763" s="1">
        <v>664.28</v>
      </c>
      <c r="Y763" s="1">
        <v>71.0</v>
      </c>
      <c r="Z763" s="1">
        <v>3887.45</v>
      </c>
      <c r="AA763" s="1">
        <v>71.0</v>
      </c>
      <c r="AB763" s="1">
        <v>40.381563593936</v>
      </c>
      <c r="AC763" s="1">
        <v>3887.45</v>
      </c>
      <c r="AD763" s="1">
        <v>2211.00435765135</v>
      </c>
      <c r="AE763" s="1" t="s">
        <v>50</v>
      </c>
      <c r="AF763" s="11">
        <f t="shared" si="3"/>
        <v>0.0006764481707</v>
      </c>
      <c r="AG763" s="11">
        <f t="shared" si="4"/>
        <v>0.0002917152859</v>
      </c>
      <c r="AH763" s="10">
        <f t="shared" si="5"/>
        <v>30.61843641</v>
      </c>
      <c r="AI763" s="12">
        <f t="shared" si="6"/>
        <v>0.5687544168</v>
      </c>
      <c r="AJ763" s="11">
        <f t="shared" si="7"/>
        <v>0.00008025247108</v>
      </c>
      <c r="AK763" s="11">
        <f t="shared" si="8"/>
        <v>0.000119074895</v>
      </c>
      <c r="AL763" s="11">
        <f t="shared" si="9"/>
        <v>-2.679306875</v>
      </c>
      <c r="AM763" s="13">
        <f t="shared" si="10"/>
        <v>0.003688737345</v>
      </c>
      <c r="AN763" s="14">
        <f t="shared" si="11"/>
        <v>13.91318598</v>
      </c>
      <c r="AO763" s="14">
        <f t="shared" si="12"/>
        <v>1460328</v>
      </c>
      <c r="AP763" s="15">
        <f t="shared" si="13"/>
        <v>830568</v>
      </c>
      <c r="AQ763" s="16">
        <f t="shared" si="14"/>
        <v>59696.46359</v>
      </c>
      <c r="AR763" s="11">
        <f t="shared" si="15"/>
        <v>1</v>
      </c>
    </row>
    <row r="764">
      <c r="A764" s="1" t="s">
        <v>53</v>
      </c>
      <c r="B764" s="1" t="s">
        <v>1056</v>
      </c>
      <c r="C764" s="1">
        <v>1.24170767729247E14</v>
      </c>
      <c r="D764" s="1" t="s">
        <v>46</v>
      </c>
      <c r="E764" s="1" t="s">
        <v>55</v>
      </c>
      <c r="F764" s="1" t="s">
        <v>1057</v>
      </c>
      <c r="G764" s="1">
        <v>43560.0</v>
      </c>
      <c r="H764" s="1">
        <v>43804.0</v>
      </c>
      <c r="I764" s="1">
        <v>3.0</v>
      </c>
      <c r="J764" s="1" t="s">
        <v>49</v>
      </c>
      <c r="K764" s="1">
        <v>201948.0</v>
      </c>
      <c r="L764" s="2">
        <v>43794.0</v>
      </c>
      <c r="M764" s="2">
        <v>43800.0</v>
      </c>
      <c r="N764" s="2">
        <v>43794.0</v>
      </c>
      <c r="O764" s="2">
        <v>43800.0</v>
      </c>
      <c r="P764" s="1">
        <v>1.0</v>
      </c>
      <c r="Q764" s="1">
        <v>99184.0</v>
      </c>
      <c r="R764" s="10">
        <f t="shared" si="1"/>
        <v>0.09452000488</v>
      </c>
      <c r="S764" s="11">
        <f t="shared" si="2"/>
        <v>50.09560259</v>
      </c>
      <c r="T764" s="1">
        <v>99.06</v>
      </c>
      <c r="U764" s="1">
        <v>12.5</v>
      </c>
      <c r="V764" s="1">
        <v>706.035</v>
      </c>
      <c r="W764" s="1">
        <v>1049344.0</v>
      </c>
      <c r="X764" s="1">
        <v>9692.9</v>
      </c>
      <c r="Y764" s="1">
        <v>530.0</v>
      </c>
      <c r="Z764" s="1">
        <v>28281.11</v>
      </c>
      <c r="AA764" s="1">
        <v>530.0</v>
      </c>
      <c r="AB764" s="1">
        <v>397.75286336517</v>
      </c>
      <c r="AC764" s="1">
        <v>28281.11</v>
      </c>
      <c r="AD764" s="1">
        <v>21224.3254370666</v>
      </c>
      <c r="AE764" s="1" t="s">
        <v>50</v>
      </c>
      <c r="AF764" s="11">
        <f t="shared" si="3"/>
        <v>0.0005050774579</v>
      </c>
      <c r="AG764" s="11">
        <f t="shared" si="4"/>
        <v>0.0001260283917</v>
      </c>
      <c r="AH764" s="10">
        <f t="shared" si="5"/>
        <v>132.2471366</v>
      </c>
      <c r="AI764" s="12">
        <f t="shared" si="6"/>
        <v>0.7504771007</v>
      </c>
      <c r="AJ764" s="11">
        <f t="shared" si="7"/>
        <v>0.00002193362163</v>
      </c>
      <c r="AK764" s="11">
        <f t="shared" si="8"/>
        <v>0.00003564396586</v>
      </c>
      <c r="AL764" s="11">
        <f t="shared" si="9"/>
        <v>-9.056928323</v>
      </c>
      <c r="AM764" s="13">
        <f t="shared" si="10"/>
        <v>0</v>
      </c>
      <c r="AN764" s="14">
        <f t="shared" si="11"/>
        <v>50.09560259</v>
      </c>
      <c r="AO764" s="14">
        <f t="shared" si="12"/>
        <v>52567520</v>
      </c>
      <c r="AP764" s="15">
        <f t="shared" si="13"/>
        <v>39450720</v>
      </c>
      <c r="AQ764" s="16">
        <f t="shared" si="14"/>
        <v>787508.6427</v>
      </c>
      <c r="AR764" s="11">
        <f t="shared" si="15"/>
        <v>1</v>
      </c>
    </row>
    <row r="765">
      <c r="A765" s="1" t="s">
        <v>44</v>
      </c>
      <c r="B765" s="1" t="s">
        <v>1058</v>
      </c>
      <c r="C765" s="1">
        <v>1.24170767729247E14</v>
      </c>
      <c r="D765" s="1" t="s">
        <v>46</v>
      </c>
      <c r="E765" s="1" t="s">
        <v>47</v>
      </c>
      <c r="F765" s="1" t="s">
        <v>715</v>
      </c>
      <c r="G765" s="1">
        <v>43560.0</v>
      </c>
      <c r="H765" s="1">
        <v>43804.0</v>
      </c>
      <c r="I765" s="1">
        <v>3.0</v>
      </c>
      <c r="J765" s="1" t="s">
        <v>49</v>
      </c>
      <c r="K765" s="1">
        <v>201948.0</v>
      </c>
      <c r="L765" s="2">
        <v>43794.0</v>
      </c>
      <c r="M765" s="2">
        <v>43800.0</v>
      </c>
      <c r="N765" s="2">
        <v>43794.0</v>
      </c>
      <c r="O765" s="2">
        <v>43800.0</v>
      </c>
      <c r="P765" s="1">
        <v>1.0</v>
      </c>
      <c r="Q765" s="1">
        <v>78512.0</v>
      </c>
      <c r="R765" s="10">
        <f t="shared" si="1"/>
        <v>0.5963782207</v>
      </c>
      <c r="S765" s="11">
        <f t="shared" si="2"/>
        <v>11.33118619</v>
      </c>
      <c r="T765" s="1">
        <v>22.466</v>
      </c>
      <c r="U765" s="1">
        <v>0.4</v>
      </c>
      <c r="V765" s="1">
        <v>48.7339999999999</v>
      </c>
      <c r="W765" s="1">
        <v>131648.0</v>
      </c>
      <c r="X765" s="1">
        <v>897.599999999999</v>
      </c>
      <c r="Y765" s="1">
        <v>19.0</v>
      </c>
      <c r="Z765" s="1">
        <v>480.97</v>
      </c>
      <c r="AA765" s="1">
        <v>19.0</v>
      </c>
      <c r="AB765" s="1">
        <v>18.3292846953289</v>
      </c>
      <c r="AC765" s="1">
        <v>480.97</v>
      </c>
      <c r="AD765" s="1">
        <v>463.991371574336</v>
      </c>
      <c r="AE765" s="1" t="s">
        <v>50</v>
      </c>
      <c r="AF765" s="11">
        <f t="shared" si="3"/>
        <v>0.0001443242586</v>
      </c>
      <c r="AG765" s="11">
        <f t="shared" si="4"/>
        <v>0.000005094762584</v>
      </c>
      <c r="AH765" s="10">
        <f t="shared" si="5"/>
        <v>0.6707153047</v>
      </c>
      <c r="AI765" s="12">
        <f t="shared" si="6"/>
        <v>0.9646991945</v>
      </c>
      <c r="AJ765" s="11">
        <f t="shared" si="7"/>
        <v>0.00003310786632</v>
      </c>
      <c r="AK765" s="11">
        <f t="shared" si="8"/>
        <v>0.000008055506431</v>
      </c>
      <c r="AL765" s="11">
        <f t="shared" si="9"/>
        <v>-4.086119159</v>
      </c>
      <c r="AM765" s="13">
        <f t="shared" si="10"/>
        <v>0.00002193242812</v>
      </c>
      <c r="AN765" s="14">
        <f t="shared" si="11"/>
        <v>11.33118619</v>
      </c>
      <c r="AO765" s="14">
        <f t="shared" si="12"/>
        <v>1491728</v>
      </c>
      <c r="AP765" s="15">
        <f t="shared" si="13"/>
        <v>1439068.8</v>
      </c>
      <c r="AQ765" s="16">
        <f t="shared" si="14"/>
        <v>127000.7196</v>
      </c>
      <c r="AR765" s="11">
        <f t="shared" si="15"/>
        <v>1</v>
      </c>
    </row>
    <row r="766">
      <c r="A766" s="1" t="s">
        <v>44</v>
      </c>
      <c r="B766" s="1" t="s">
        <v>1059</v>
      </c>
      <c r="C766" s="1">
        <v>1.24170767729247E14</v>
      </c>
      <c r="D766" s="1" t="s">
        <v>46</v>
      </c>
      <c r="E766" s="1" t="s">
        <v>47</v>
      </c>
      <c r="F766" s="1" t="s">
        <v>736</v>
      </c>
      <c r="G766" s="1">
        <v>43560.0</v>
      </c>
      <c r="H766" s="1">
        <v>43804.0</v>
      </c>
      <c r="I766" s="1">
        <v>3.0</v>
      </c>
      <c r="J766" s="1" t="s">
        <v>49</v>
      </c>
      <c r="K766" s="1">
        <v>201948.0</v>
      </c>
      <c r="L766" s="2">
        <v>43794.0</v>
      </c>
      <c r="M766" s="2">
        <v>43800.0</v>
      </c>
      <c r="N766" s="2">
        <v>43794.0</v>
      </c>
      <c r="O766" s="2">
        <v>43800.0</v>
      </c>
      <c r="P766" s="1">
        <v>1.0</v>
      </c>
      <c r="Q766" s="1">
        <v>4202.0</v>
      </c>
      <c r="R766" s="10">
        <f t="shared" si="1"/>
        <v>0.06323932216</v>
      </c>
      <c r="S766" s="11">
        <f t="shared" si="2"/>
        <v>2.213376275</v>
      </c>
      <c r="T766" s="1">
        <v>5.26</v>
      </c>
      <c r="U766" s="1">
        <v>0.0</v>
      </c>
      <c r="V766" s="1">
        <v>0.0</v>
      </c>
      <c r="W766" s="1">
        <v>66446.0</v>
      </c>
      <c r="X766" s="1">
        <v>427.82</v>
      </c>
      <c r="Y766" s="1">
        <v>35.0</v>
      </c>
      <c r="Z766" s="1">
        <v>2542.7</v>
      </c>
      <c r="AA766" s="1">
        <v>35.0</v>
      </c>
      <c r="AB766" s="1">
        <v>35.0</v>
      </c>
      <c r="AC766" s="1">
        <v>2542.7</v>
      </c>
      <c r="AD766" s="1">
        <v>2542.7</v>
      </c>
      <c r="AE766" s="1" t="s">
        <v>50</v>
      </c>
      <c r="AF766" s="11">
        <f t="shared" si="3"/>
        <v>0.0005267435211</v>
      </c>
      <c r="AG766" s="11">
        <f t="shared" si="4"/>
        <v>0</v>
      </c>
      <c r="AH766" s="10">
        <f t="shared" si="5"/>
        <v>0</v>
      </c>
      <c r="AI766" s="12">
        <f t="shared" si="6"/>
        <v>1</v>
      </c>
      <c r="AJ766" s="11">
        <f t="shared" si="7"/>
        <v>0.00008901245296</v>
      </c>
      <c r="AK766" s="11">
        <f t="shared" si="8"/>
        <v>0</v>
      </c>
      <c r="AL766" s="11">
        <f t="shared" si="9"/>
        <v>-5.917638527</v>
      </c>
      <c r="AM766" s="13">
        <f t="shared" si="10"/>
        <v>0.5</v>
      </c>
      <c r="AN766" s="14">
        <f t="shared" si="11"/>
        <v>1.106688138</v>
      </c>
      <c r="AO766" s="14">
        <f t="shared" si="12"/>
        <v>73535</v>
      </c>
      <c r="AP766" s="15">
        <f t="shared" si="13"/>
        <v>73535</v>
      </c>
      <c r="AQ766" s="16">
        <f t="shared" si="14"/>
        <v>66446</v>
      </c>
      <c r="AR766" s="11" t="str">
        <f t="shared" si="15"/>
        <v/>
      </c>
    </row>
    <row r="767">
      <c r="A767" s="1" t="s">
        <v>44</v>
      </c>
      <c r="B767" s="1" t="s">
        <v>1060</v>
      </c>
      <c r="C767" s="1">
        <v>1.24170767729247E14</v>
      </c>
      <c r="D767" s="1" t="s">
        <v>46</v>
      </c>
      <c r="E767" s="1" t="s">
        <v>47</v>
      </c>
      <c r="F767" s="1" t="s">
        <v>575</v>
      </c>
      <c r="G767" s="1">
        <v>43560.0</v>
      </c>
      <c r="H767" s="1">
        <v>43804.0</v>
      </c>
      <c r="I767" s="1">
        <v>3.0</v>
      </c>
      <c r="J767" s="1" t="s">
        <v>49</v>
      </c>
      <c r="K767" s="1">
        <v>201948.0</v>
      </c>
      <c r="L767" s="2">
        <v>43794.0</v>
      </c>
      <c r="M767" s="2">
        <v>43800.0</v>
      </c>
      <c r="N767" s="2">
        <v>43794.0</v>
      </c>
      <c r="O767" s="2">
        <v>43800.0</v>
      </c>
      <c r="P767" s="1">
        <v>1.0</v>
      </c>
      <c r="Q767" s="1">
        <v>385.0</v>
      </c>
      <c r="R767" s="10">
        <f t="shared" si="1"/>
        <v>0.1002082249</v>
      </c>
      <c r="S767" s="11">
        <f t="shared" si="2"/>
        <v>0.7014575742</v>
      </c>
      <c r="T767" s="1">
        <v>0.45</v>
      </c>
      <c r="U767" s="1">
        <v>0.0</v>
      </c>
      <c r="V767" s="1">
        <v>0.0</v>
      </c>
      <c r="W767" s="1">
        <v>3842.0</v>
      </c>
      <c r="X767" s="1">
        <v>41.81</v>
      </c>
      <c r="Y767" s="1">
        <v>7.0</v>
      </c>
      <c r="Z767" s="1">
        <v>291.76</v>
      </c>
      <c r="AA767" s="1">
        <v>7.0</v>
      </c>
      <c r="AB767" s="1">
        <v>7.0</v>
      </c>
      <c r="AC767" s="1">
        <v>291.76</v>
      </c>
      <c r="AD767" s="1">
        <v>291.76</v>
      </c>
      <c r="AE767" s="1" t="s">
        <v>50</v>
      </c>
      <c r="AF767" s="11">
        <f t="shared" si="3"/>
        <v>0.001821967725</v>
      </c>
      <c r="AG767" s="11">
        <f t="shared" si="4"/>
        <v>0</v>
      </c>
      <c r="AH767" s="10">
        <f t="shared" si="5"/>
        <v>0</v>
      </c>
      <c r="AI767" s="12">
        <f t="shared" si="6"/>
        <v>1</v>
      </c>
      <c r="AJ767" s="11">
        <f t="shared" si="7"/>
        <v>0.000688011446</v>
      </c>
      <c r="AK767" s="11">
        <f t="shared" si="8"/>
        <v>0</v>
      </c>
      <c r="AL767" s="11">
        <f t="shared" si="9"/>
        <v>-2.648164846</v>
      </c>
      <c r="AM767" s="13">
        <f t="shared" si="10"/>
        <v>0.5</v>
      </c>
      <c r="AN767" s="14">
        <f t="shared" si="11"/>
        <v>0.3507287871</v>
      </c>
      <c r="AO767" s="14">
        <f t="shared" si="12"/>
        <v>1347.5</v>
      </c>
      <c r="AP767" s="15">
        <f t="shared" si="13"/>
        <v>1347.5</v>
      </c>
      <c r="AQ767" s="16">
        <f t="shared" si="14"/>
        <v>3842</v>
      </c>
      <c r="AR767" s="11" t="str">
        <f t="shared" si="15"/>
        <v/>
      </c>
    </row>
    <row r="768">
      <c r="A768" s="1" t="s">
        <v>44</v>
      </c>
      <c r="B768" s="1" t="s">
        <v>1061</v>
      </c>
      <c r="C768" s="1">
        <v>1.24170767729247E14</v>
      </c>
      <c r="D768" s="1" t="s">
        <v>46</v>
      </c>
      <c r="E768" s="1" t="s">
        <v>47</v>
      </c>
      <c r="F768" s="1" t="s">
        <v>775</v>
      </c>
      <c r="G768" s="1">
        <v>43560.0</v>
      </c>
      <c r="H768" s="1">
        <v>43804.0</v>
      </c>
      <c r="I768" s="1">
        <v>3.0</v>
      </c>
      <c r="J768" s="1" t="s">
        <v>49</v>
      </c>
      <c r="K768" s="1">
        <v>201948.0</v>
      </c>
      <c r="L768" s="2">
        <v>43794.0</v>
      </c>
      <c r="M768" s="2">
        <v>43800.0</v>
      </c>
      <c r="N768" s="2">
        <v>43794.0</v>
      </c>
      <c r="O768" s="2">
        <v>43800.0</v>
      </c>
      <c r="P768" s="1">
        <v>1.0</v>
      </c>
      <c r="Q768" s="1">
        <v>43248.0</v>
      </c>
      <c r="R768" s="10">
        <f t="shared" si="1"/>
        <v>0.06906695413</v>
      </c>
      <c r="S768" s="11">
        <f t="shared" si="2"/>
        <v>21.20355492</v>
      </c>
      <c r="T768" s="1">
        <v>69.42</v>
      </c>
      <c r="U768" s="1">
        <v>4.0</v>
      </c>
      <c r="V768" s="1">
        <v>155.27</v>
      </c>
      <c r="W768" s="1">
        <v>626175.0</v>
      </c>
      <c r="X768" s="1">
        <v>7663.95</v>
      </c>
      <c r="Y768" s="1">
        <v>307.0</v>
      </c>
      <c r="Z768" s="1">
        <v>15297.25</v>
      </c>
      <c r="AA768" s="1">
        <v>307.0</v>
      </c>
      <c r="AB768" s="1">
        <v>249.085183129815</v>
      </c>
      <c r="AC768" s="1">
        <v>15297.25</v>
      </c>
      <c r="AD768" s="1">
        <v>12411.4603180213</v>
      </c>
      <c r="AE768" s="1" t="s">
        <v>50</v>
      </c>
      <c r="AF768" s="11">
        <f t="shared" si="3"/>
        <v>0.0004902782768</v>
      </c>
      <c r="AG768" s="11">
        <f t="shared" si="4"/>
        <v>0.00009248982612</v>
      </c>
      <c r="AH768" s="10">
        <f t="shared" si="5"/>
        <v>57.91481687</v>
      </c>
      <c r="AI768" s="12">
        <f t="shared" si="6"/>
        <v>0.811352388</v>
      </c>
      <c r="AJ768" s="11">
        <f t="shared" si="7"/>
        <v>0.00002797479899</v>
      </c>
      <c r="AK768" s="11">
        <f t="shared" si="8"/>
        <v>0.00004624277442</v>
      </c>
      <c r="AL768" s="11">
        <f t="shared" si="9"/>
        <v>-7.360166062</v>
      </c>
      <c r="AM768" s="13">
        <f t="shared" si="10"/>
        <v>0</v>
      </c>
      <c r="AN768" s="14">
        <f t="shared" si="11"/>
        <v>21.20355492</v>
      </c>
      <c r="AO768" s="14">
        <f t="shared" si="12"/>
        <v>13277136</v>
      </c>
      <c r="AP768" s="15">
        <f t="shared" si="13"/>
        <v>10772436</v>
      </c>
      <c r="AQ768" s="16">
        <f t="shared" si="14"/>
        <v>508048.5816</v>
      </c>
      <c r="AR768" s="11">
        <f t="shared" si="15"/>
        <v>1</v>
      </c>
    </row>
    <row r="769">
      <c r="A769" s="1" t="s">
        <v>53</v>
      </c>
      <c r="B769" s="1" t="s">
        <v>1062</v>
      </c>
      <c r="C769" s="1">
        <v>1.24170767729247E14</v>
      </c>
      <c r="D769" s="1" t="s">
        <v>46</v>
      </c>
      <c r="E769" s="1" t="s">
        <v>55</v>
      </c>
      <c r="F769" s="1" t="s">
        <v>706</v>
      </c>
      <c r="G769" s="1">
        <v>43560.0</v>
      </c>
      <c r="H769" s="1">
        <v>43804.0</v>
      </c>
      <c r="I769" s="1">
        <v>3.0</v>
      </c>
      <c r="J769" s="1" t="s">
        <v>49</v>
      </c>
      <c r="K769" s="1">
        <v>201948.0</v>
      </c>
      <c r="L769" s="2">
        <v>43794.0</v>
      </c>
      <c r="M769" s="2">
        <v>43800.0</v>
      </c>
      <c r="N769" s="2">
        <v>43794.0</v>
      </c>
      <c r="O769" s="2">
        <v>43800.0</v>
      </c>
      <c r="P769" s="1">
        <v>1.0</v>
      </c>
      <c r="Q769" s="1">
        <v>240831.0</v>
      </c>
      <c r="R769" s="10">
        <f t="shared" si="1"/>
        <v>0.1185415361</v>
      </c>
      <c r="S769" s="11">
        <f t="shared" si="2"/>
        <v>275.0163638</v>
      </c>
      <c r="T769" s="1">
        <v>444.66</v>
      </c>
      <c r="U769" s="1">
        <v>39.0</v>
      </c>
      <c r="V769" s="1">
        <v>3761.32</v>
      </c>
      <c r="W769" s="1">
        <v>2031617.0</v>
      </c>
      <c r="X769" s="1">
        <v>41516.52</v>
      </c>
      <c r="Y769" s="1">
        <v>2320.0</v>
      </c>
      <c r="Z769" s="1">
        <v>141405.2</v>
      </c>
      <c r="AA769" s="1">
        <v>2320.0</v>
      </c>
      <c r="AB769" s="1">
        <v>1991.00139516816</v>
      </c>
      <c r="AC769" s="1">
        <v>141405.2</v>
      </c>
      <c r="AD769" s="1">
        <v>121352.564863807</v>
      </c>
      <c r="AE769" s="1" t="s">
        <v>50</v>
      </c>
      <c r="AF769" s="11">
        <f t="shared" si="3"/>
        <v>0.001141947523</v>
      </c>
      <c r="AG769" s="11">
        <f t="shared" si="4"/>
        <v>0.0001619392852</v>
      </c>
      <c r="AH769" s="10">
        <f t="shared" si="5"/>
        <v>328.9986048</v>
      </c>
      <c r="AI769" s="12">
        <f t="shared" si="6"/>
        <v>0.8581902565</v>
      </c>
      <c r="AJ769" s="11">
        <f t="shared" si="7"/>
        <v>0.00002369485426</v>
      </c>
      <c r="AK769" s="11">
        <f t="shared" si="8"/>
        <v>0.00002592893906</v>
      </c>
      <c r="AL769" s="11">
        <f t="shared" si="9"/>
        <v>-27.90069923</v>
      </c>
      <c r="AM769" s="13">
        <f t="shared" si="10"/>
        <v>0</v>
      </c>
      <c r="AN769" s="14">
        <f t="shared" si="11"/>
        <v>275.0163638</v>
      </c>
      <c r="AO769" s="14">
        <f t="shared" si="12"/>
        <v>558727920</v>
      </c>
      <c r="AP769" s="15">
        <f t="shared" si="13"/>
        <v>479494857</v>
      </c>
      <c r="AQ769" s="16">
        <f t="shared" si="14"/>
        <v>1743513.914</v>
      </c>
      <c r="AR769" s="11">
        <f t="shared" si="15"/>
        <v>1</v>
      </c>
    </row>
    <row r="770">
      <c r="A770" s="1" t="s">
        <v>44</v>
      </c>
      <c r="B770" s="1" t="s">
        <v>1063</v>
      </c>
      <c r="C770" s="1">
        <v>1.24170767729247E14</v>
      </c>
      <c r="D770" s="1" t="s">
        <v>46</v>
      </c>
      <c r="E770" s="1" t="s">
        <v>47</v>
      </c>
      <c r="F770" s="1" t="s">
        <v>1064</v>
      </c>
      <c r="G770" s="1">
        <v>43560.0</v>
      </c>
      <c r="H770" s="1">
        <v>43804.0</v>
      </c>
      <c r="I770" s="1">
        <v>3.0</v>
      </c>
      <c r="J770" s="1" t="s">
        <v>49</v>
      </c>
      <c r="K770" s="1">
        <v>201948.0</v>
      </c>
      <c r="L770" s="2">
        <v>43794.0</v>
      </c>
      <c r="M770" s="2">
        <v>43800.0</v>
      </c>
      <c r="N770" s="2">
        <v>43794.0</v>
      </c>
      <c r="O770" s="2">
        <v>43800.0</v>
      </c>
      <c r="P770" s="1">
        <v>1.0</v>
      </c>
      <c r="Q770" s="1">
        <v>17988.0</v>
      </c>
      <c r="R770" s="10">
        <f t="shared" si="1"/>
        <v>0.06008176571</v>
      </c>
      <c r="S770" s="11">
        <f t="shared" si="2"/>
        <v>14.05913318</v>
      </c>
      <c r="T770" s="1">
        <v>14.61</v>
      </c>
      <c r="U770" s="1">
        <v>1.0</v>
      </c>
      <c r="V770" s="1">
        <v>17.18</v>
      </c>
      <c r="W770" s="1">
        <v>299392.0</v>
      </c>
      <c r="X770" s="1">
        <v>3453.97</v>
      </c>
      <c r="Y770" s="1">
        <v>234.0</v>
      </c>
      <c r="Z770" s="1">
        <v>9922.06</v>
      </c>
      <c r="AA770" s="1">
        <v>234.0</v>
      </c>
      <c r="AB770" s="1">
        <v>217.356015121128</v>
      </c>
      <c r="AC770" s="1">
        <v>9922.06</v>
      </c>
      <c r="AD770" s="1">
        <v>9216.32232219119</v>
      </c>
      <c r="AE770" s="1" t="s">
        <v>50</v>
      </c>
      <c r="AF770" s="11">
        <f t="shared" si="3"/>
        <v>0.0007815840103</v>
      </c>
      <c r="AG770" s="11">
        <f t="shared" si="4"/>
        <v>0.0000555926173</v>
      </c>
      <c r="AH770" s="10">
        <f t="shared" si="5"/>
        <v>16.64398488</v>
      </c>
      <c r="AI770" s="12">
        <f t="shared" si="6"/>
        <v>0.9288718595</v>
      </c>
      <c r="AJ770" s="11">
        <f t="shared" si="7"/>
        <v>0.0000510737742</v>
      </c>
      <c r="AK770" s="11">
        <f t="shared" si="8"/>
        <v>0.00005559107201</v>
      </c>
      <c r="AL770" s="11">
        <f t="shared" si="9"/>
        <v>-9.616920845</v>
      </c>
      <c r="AM770" s="13">
        <f t="shared" si="10"/>
        <v>0</v>
      </c>
      <c r="AN770" s="14">
        <f t="shared" si="11"/>
        <v>14.05913318</v>
      </c>
      <c r="AO770" s="14">
        <f t="shared" si="12"/>
        <v>4209192</v>
      </c>
      <c r="AP770" s="15">
        <f t="shared" si="13"/>
        <v>3909800</v>
      </c>
      <c r="AQ770" s="16">
        <f t="shared" si="14"/>
        <v>278096.8038</v>
      </c>
      <c r="AR770" s="11">
        <f t="shared" si="15"/>
        <v>1</v>
      </c>
    </row>
    <row r="771">
      <c r="A771" s="1" t="s">
        <v>44</v>
      </c>
      <c r="B771" s="1" t="s">
        <v>1065</v>
      </c>
      <c r="C771" s="1">
        <v>1.24170767729247E14</v>
      </c>
      <c r="D771" s="1" t="s">
        <v>46</v>
      </c>
      <c r="E771" s="1" t="s">
        <v>47</v>
      </c>
      <c r="F771" s="1" t="s">
        <v>935</v>
      </c>
      <c r="G771" s="1">
        <v>43560.0</v>
      </c>
      <c r="H771" s="1">
        <v>43804.0</v>
      </c>
      <c r="I771" s="1">
        <v>3.0</v>
      </c>
      <c r="J771" s="1" t="s">
        <v>49</v>
      </c>
      <c r="K771" s="1">
        <v>201948.0</v>
      </c>
      <c r="L771" s="2">
        <v>43794.0</v>
      </c>
      <c r="M771" s="2">
        <v>43800.0</v>
      </c>
      <c r="N771" s="2">
        <v>43794.0</v>
      </c>
      <c r="O771" s="2">
        <v>43800.0</v>
      </c>
      <c r="P771" s="1">
        <v>1.0</v>
      </c>
      <c r="Q771" s="1">
        <v>32.0</v>
      </c>
      <c r="R771" s="10">
        <f t="shared" si="1"/>
        <v>0.03760282021</v>
      </c>
      <c r="S771" s="11">
        <f t="shared" si="2"/>
        <v>0.1504112808</v>
      </c>
      <c r="T771" s="1">
        <v>0.145</v>
      </c>
      <c r="U771" s="1">
        <v>0.0</v>
      </c>
      <c r="V771" s="1">
        <v>0.0</v>
      </c>
      <c r="W771" s="1">
        <v>851.0</v>
      </c>
      <c r="X771" s="1">
        <v>25.48</v>
      </c>
      <c r="Y771" s="1">
        <v>4.0</v>
      </c>
      <c r="Z771" s="1">
        <v>357.7</v>
      </c>
      <c r="AA771" s="1">
        <v>4.0</v>
      </c>
      <c r="AB771" s="1">
        <v>4.0</v>
      </c>
      <c r="AC771" s="1">
        <v>357.7</v>
      </c>
      <c r="AD771" s="1">
        <v>357.7</v>
      </c>
      <c r="AE771" s="1" t="s">
        <v>50</v>
      </c>
      <c r="AF771" s="11">
        <f t="shared" si="3"/>
        <v>0.004700352526</v>
      </c>
      <c r="AG771" s="11">
        <f t="shared" si="4"/>
        <v>0</v>
      </c>
      <c r="AH771" s="10">
        <f t="shared" si="5"/>
        <v>0</v>
      </c>
      <c r="AI771" s="12">
        <f t="shared" si="6"/>
        <v>1</v>
      </c>
      <c r="AJ771" s="11">
        <f t="shared" si="7"/>
        <v>0.002344646429</v>
      </c>
      <c r="AK771" s="11">
        <f t="shared" si="8"/>
        <v>0</v>
      </c>
      <c r="AL771" s="11">
        <f t="shared" si="9"/>
        <v>-2.004716988</v>
      </c>
      <c r="AM771" s="13">
        <f t="shared" si="10"/>
        <v>0.5</v>
      </c>
      <c r="AN771" s="14">
        <f t="shared" si="11"/>
        <v>0.07520564042</v>
      </c>
      <c r="AO771" s="14">
        <f t="shared" si="12"/>
        <v>64</v>
      </c>
      <c r="AP771" s="15">
        <f t="shared" si="13"/>
        <v>64</v>
      </c>
      <c r="AQ771" s="16">
        <f t="shared" si="14"/>
        <v>851</v>
      </c>
      <c r="AR771" s="11" t="str">
        <f t="shared" si="15"/>
        <v/>
      </c>
    </row>
    <row r="772">
      <c r="A772" s="1" t="s">
        <v>44</v>
      </c>
      <c r="B772" s="1" t="s">
        <v>1066</v>
      </c>
      <c r="C772" s="1">
        <v>1.24170767729247E14</v>
      </c>
      <c r="D772" s="1" t="s">
        <v>46</v>
      </c>
      <c r="E772" s="1" t="s">
        <v>47</v>
      </c>
      <c r="F772" s="1" t="s">
        <v>677</v>
      </c>
      <c r="G772" s="1">
        <v>43560.0</v>
      </c>
      <c r="H772" s="1">
        <v>43804.0</v>
      </c>
      <c r="I772" s="1">
        <v>3.0</v>
      </c>
      <c r="J772" s="1" t="s">
        <v>49</v>
      </c>
      <c r="K772" s="1">
        <v>201948.0</v>
      </c>
      <c r="L772" s="2">
        <v>43794.0</v>
      </c>
      <c r="M772" s="2">
        <v>43800.0</v>
      </c>
      <c r="N772" s="2">
        <v>43794.0</v>
      </c>
      <c r="O772" s="2">
        <v>43800.0</v>
      </c>
      <c r="P772" s="1">
        <v>1.0</v>
      </c>
      <c r="Q772" s="1">
        <v>2024.0</v>
      </c>
      <c r="R772" s="10">
        <f t="shared" si="1"/>
        <v>0.5473228772</v>
      </c>
      <c r="S772" s="11">
        <f t="shared" si="2"/>
        <v>1</v>
      </c>
      <c r="T772" s="1">
        <v>1.43</v>
      </c>
      <c r="U772" s="1">
        <v>0.0</v>
      </c>
      <c r="V772" s="1">
        <v>0.0</v>
      </c>
      <c r="W772" s="1">
        <v>3698.0</v>
      </c>
      <c r="X772" s="1">
        <v>17.16</v>
      </c>
      <c r="Y772" s="1">
        <v>0.0</v>
      </c>
      <c r="Z772" s="1">
        <v>0.0</v>
      </c>
      <c r="AA772" s="1">
        <v>0.0</v>
      </c>
      <c r="AB772" s="1">
        <v>0.0</v>
      </c>
      <c r="AC772" s="1">
        <v>0.0</v>
      </c>
      <c r="AD772" s="1">
        <v>0.0</v>
      </c>
      <c r="AE772" s="1" t="s">
        <v>50</v>
      </c>
      <c r="AF772" s="11">
        <f t="shared" si="3"/>
        <v>0</v>
      </c>
      <c r="AG772" s="11">
        <f t="shared" si="4"/>
        <v>0</v>
      </c>
      <c r="AH772" s="10">
        <f t="shared" si="5"/>
        <v>0</v>
      </c>
      <c r="AI772" s="12">
        <f t="shared" si="6"/>
        <v>0</v>
      </c>
      <c r="AJ772" s="11">
        <f t="shared" si="7"/>
        <v>0</v>
      </c>
      <c r="AK772" s="11">
        <f t="shared" si="8"/>
        <v>0</v>
      </c>
      <c r="AL772" s="11" t="str">
        <f t="shared" si="9"/>
        <v>#DIV/0!</v>
      </c>
      <c r="AM772" s="13">
        <f t="shared" si="10"/>
        <v>0.5</v>
      </c>
      <c r="AN772" s="14">
        <f t="shared" si="11"/>
        <v>0.5</v>
      </c>
      <c r="AO772" s="14">
        <f t="shared" si="12"/>
        <v>1849</v>
      </c>
      <c r="AP772" s="15">
        <f t="shared" si="13"/>
        <v>0</v>
      </c>
      <c r="AQ772" s="16">
        <f t="shared" si="14"/>
        <v>0</v>
      </c>
      <c r="AR772" s="11" t="str">
        <f t="shared" si="15"/>
        <v/>
      </c>
    </row>
    <row r="773">
      <c r="A773" s="1" t="s">
        <v>44</v>
      </c>
      <c r="B773" s="1" t="s">
        <v>1067</v>
      </c>
      <c r="C773" s="1">
        <v>1.24170767729247E14</v>
      </c>
      <c r="D773" s="1" t="s">
        <v>46</v>
      </c>
      <c r="E773" s="1" t="s">
        <v>47</v>
      </c>
      <c r="F773" s="1" t="s">
        <v>785</v>
      </c>
      <c r="G773" s="1">
        <v>43560.0</v>
      </c>
      <c r="H773" s="1">
        <v>43804.0</v>
      </c>
      <c r="I773" s="1">
        <v>3.0</v>
      </c>
      <c r="J773" s="1" t="s">
        <v>49</v>
      </c>
      <c r="K773" s="1">
        <v>201948.0</v>
      </c>
      <c r="L773" s="2">
        <v>43794.0</v>
      </c>
      <c r="M773" s="2">
        <v>43800.0</v>
      </c>
      <c r="N773" s="2">
        <v>43794.0</v>
      </c>
      <c r="O773" s="2">
        <v>43800.0</v>
      </c>
      <c r="P773" s="1">
        <v>1.0</v>
      </c>
      <c r="Q773" s="1">
        <v>382.0</v>
      </c>
      <c r="R773" s="10">
        <f t="shared" si="1"/>
        <v>0.08871342313</v>
      </c>
      <c r="S773" s="11">
        <f t="shared" si="2"/>
        <v>0.08871342313</v>
      </c>
      <c r="T773" s="1">
        <v>0.11</v>
      </c>
      <c r="U773" s="1">
        <v>0.0</v>
      </c>
      <c r="V773" s="1">
        <v>0.0</v>
      </c>
      <c r="W773" s="1">
        <v>4306.0</v>
      </c>
      <c r="X773" s="1">
        <v>13.89</v>
      </c>
      <c r="Y773" s="1">
        <v>1.0</v>
      </c>
      <c r="Z773" s="1">
        <v>24.99</v>
      </c>
      <c r="AA773" s="1">
        <v>1.0</v>
      </c>
      <c r="AB773" s="1">
        <v>1.0</v>
      </c>
      <c r="AC773" s="1">
        <v>24.99</v>
      </c>
      <c r="AD773" s="1">
        <v>24.99</v>
      </c>
      <c r="AE773" s="1" t="s">
        <v>50</v>
      </c>
      <c r="AF773" s="11">
        <f t="shared" si="3"/>
        <v>0.000232234092</v>
      </c>
      <c r="AG773" s="11">
        <f t="shared" si="4"/>
        <v>0</v>
      </c>
      <c r="AH773" s="10">
        <f t="shared" si="5"/>
        <v>0</v>
      </c>
      <c r="AI773" s="12">
        <f t="shared" si="6"/>
        <v>1</v>
      </c>
      <c r="AJ773" s="11">
        <f t="shared" si="7"/>
        <v>0.0002322071241</v>
      </c>
      <c r="AK773" s="11">
        <f t="shared" si="8"/>
        <v>0</v>
      </c>
      <c r="AL773" s="11">
        <f t="shared" si="9"/>
        <v>-1.000116137</v>
      </c>
      <c r="AM773" s="13">
        <f t="shared" si="10"/>
        <v>0.5</v>
      </c>
      <c r="AN773" s="14">
        <f t="shared" si="11"/>
        <v>0.04435671157</v>
      </c>
      <c r="AO773" s="14">
        <f t="shared" si="12"/>
        <v>191</v>
      </c>
      <c r="AP773" s="15">
        <f t="shared" si="13"/>
        <v>191</v>
      </c>
      <c r="AQ773" s="16">
        <f t="shared" si="14"/>
        <v>4306</v>
      </c>
      <c r="AR773" s="11" t="str">
        <f t="shared" si="15"/>
        <v/>
      </c>
    </row>
    <row r="774">
      <c r="A774" s="1" t="s">
        <v>44</v>
      </c>
      <c r="B774" s="1" t="s">
        <v>1068</v>
      </c>
      <c r="C774" s="1">
        <v>1.24170767729247E14</v>
      </c>
      <c r="D774" s="1" t="s">
        <v>46</v>
      </c>
      <c r="E774" s="1" t="s">
        <v>47</v>
      </c>
      <c r="F774" s="1" t="s">
        <v>793</v>
      </c>
      <c r="G774" s="1">
        <v>43560.0</v>
      </c>
      <c r="H774" s="1">
        <v>43804.0</v>
      </c>
      <c r="I774" s="1">
        <v>3.0</v>
      </c>
      <c r="J774" s="1" t="s">
        <v>49</v>
      </c>
      <c r="K774" s="1">
        <v>201948.0</v>
      </c>
      <c r="L774" s="2">
        <v>43794.0</v>
      </c>
      <c r="M774" s="2">
        <v>43800.0</v>
      </c>
      <c r="N774" s="2">
        <v>43794.0</v>
      </c>
      <c r="O774" s="2">
        <v>43800.0</v>
      </c>
      <c r="P774" s="1">
        <v>1.0</v>
      </c>
      <c r="Q774" s="1">
        <v>78512.0</v>
      </c>
      <c r="R774" s="10">
        <f t="shared" si="1"/>
        <v>0.5414919444</v>
      </c>
      <c r="S774" s="11">
        <f t="shared" si="2"/>
        <v>13.53729861</v>
      </c>
      <c r="T774" s="1">
        <v>22.466</v>
      </c>
      <c r="U774" s="1">
        <v>0.4</v>
      </c>
      <c r="V774" s="1">
        <v>48.7339999999999</v>
      </c>
      <c r="W774" s="1">
        <v>144992.0</v>
      </c>
      <c r="X774" s="1">
        <v>927.21</v>
      </c>
      <c r="Y774" s="1">
        <v>25.0</v>
      </c>
      <c r="Z774" s="1">
        <v>706.86</v>
      </c>
      <c r="AA774" s="1">
        <v>25.0</v>
      </c>
      <c r="AB774" s="1">
        <v>24.2613001834</v>
      </c>
      <c r="AC774" s="1">
        <v>706.86</v>
      </c>
      <c r="AD774" s="1">
        <v>685.973705905525</v>
      </c>
      <c r="AE774" s="1" t="s">
        <v>50</v>
      </c>
      <c r="AF774" s="11">
        <f t="shared" si="3"/>
        <v>0.0001724233061</v>
      </c>
      <c r="AG774" s="11">
        <f t="shared" si="4"/>
        <v>0.000005094762584</v>
      </c>
      <c r="AH774" s="10">
        <f t="shared" si="5"/>
        <v>0.7386998166</v>
      </c>
      <c r="AI774" s="12">
        <f t="shared" si="6"/>
        <v>0.9704520073</v>
      </c>
      <c r="AJ774" s="11">
        <f t="shared" si="7"/>
        <v>0.00003448168811</v>
      </c>
      <c r="AK774" s="11">
        <f t="shared" si="8"/>
        <v>0.000008055506431</v>
      </c>
      <c r="AL774" s="11">
        <f t="shared" si="9"/>
        <v>-4.725441486</v>
      </c>
      <c r="AM774" s="13">
        <f t="shared" si="10"/>
        <v>0.000001148079738</v>
      </c>
      <c r="AN774" s="14">
        <f t="shared" si="11"/>
        <v>13.53729861</v>
      </c>
      <c r="AO774" s="14">
        <f t="shared" si="12"/>
        <v>1962800</v>
      </c>
      <c r="AP774" s="15">
        <f t="shared" si="13"/>
        <v>1904803.2</v>
      </c>
      <c r="AQ774" s="16">
        <f t="shared" si="14"/>
        <v>140707.7774</v>
      </c>
      <c r="AR774" s="11">
        <f t="shared" si="15"/>
        <v>1</v>
      </c>
    </row>
    <row r="775">
      <c r="A775" s="1" t="s">
        <v>44</v>
      </c>
      <c r="B775" s="1" t="s">
        <v>1069</v>
      </c>
      <c r="C775" s="1">
        <v>1.24170767729247E14</v>
      </c>
      <c r="D775" s="1" t="s">
        <v>46</v>
      </c>
      <c r="E775" s="1" t="s">
        <v>47</v>
      </c>
      <c r="F775" s="1" t="s">
        <v>721</v>
      </c>
      <c r="G775" s="1">
        <v>43560.0</v>
      </c>
      <c r="H775" s="1">
        <v>43804.0</v>
      </c>
      <c r="I775" s="1">
        <v>3.0</v>
      </c>
      <c r="J775" s="1" t="s">
        <v>49</v>
      </c>
      <c r="K775" s="1">
        <v>201948.0</v>
      </c>
      <c r="L775" s="2">
        <v>43794.0</v>
      </c>
      <c r="M775" s="2">
        <v>43800.0</v>
      </c>
      <c r="N775" s="2">
        <v>43794.0</v>
      </c>
      <c r="O775" s="2">
        <v>43800.0</v>
      </c>
      <c r="P775" s="1">
        <v>1.0</v>
      </c>
      <c r="Q775" s="1">
        <v>78512.0</v>
      </c>
      <c r="R775" s="10">
        <f t="shared" si="1"/>
        <v>0.725887574</v>
      </c>
      <c r="S775" s="11">
        <f t="shared" si="2"/>
        <v>15.96952663</v>
      </c>
      <c r="T775" s="1">
        <v>22.466</v>
      </c>
      <c r="U775" s="1">
        <v>0.4</v>
      </c>
      <c r="V775" s="1">
        <v>48.7339999999999</v>
      </c>
      <c r="W775" s="1">
        <v>108160.0</v>
      </c>
      <c r="X775" s="1">
        <v>878.61</v>
      </c>
      <c r="Y775" s="1">
        <v>22.0</v>
      </c>
      <c r="Z775" s="1">
        <v>892.23</v>
      </c>
      <c r="AA775" s="1">
        <v>22.0</v>
      </c>
      <c r="AB775" s="1">
        <v>21.448950478912</v>
      </c>
      <c r="AC775" s="1">
        <v>892.23</v>
      </c>
      <c r="AD775" s="1">
        <v>869.881685718166</v>
      </c>
      <c r="AE775" s="1" t="s">
        <v>50</v>
      </c>
      <c r="AF775" s="11">
        <f t="shared" si="3"/>
        <v>0.0002034023669</v>
      </c>
      <c r="AG775" s="11">
        <f t="shared" si="4"/>
        <v>0.000005094762584</v>
      </c>
      <c r="AH775" s="10">
        <f t="shared" si="5"/>
        <v>0.5510495211</v>
      </c>
      <c r="AI775" s="12">
        <f t="shared" si="6"/>
        <v>0.9749522945</v>
      </c>
      <c r="AJ775" s="11">
        <f t="shared" si="7"/>
        <v>0.00004336111977</v>
      </c>
      <c r="AK775" s="11">
        <f t="shared" si="8"/>
        <v>0.000008055506431</v>
      </c>
      <c r="AL775" s="11">
        <f t="shared" si="9"/>
        <v>-4.496461396</v>
      </c>
      <c r="AM775" s="13">
        <f t="shared" si="10"/>
        <v>0.000003454685866</v>
      </c>
      <c r="AN775" s="14">
        <f t="shared" si="11"/>
        <v>15.96952663</v>
      </c>
      <c r="AO775" s="14">
        <f t="shared" si="12"/>
        <v>1727264</v>
      </c>
      <c r="AP775" s="15">
        <f t="shared" si="13"/>
        <v>1684000</v>
      </c>
      <c r="AQ775" s="16">
        <f t="shared" si="14"/>
        <v>105450.8402</v>
      </c>
      <c r="AR775" s="11">
        <f t="shared" si="15"/>
        <v>1</v>
      </c>
    </row>
    <row r="776">
      <c r="A776" s="1" t="s">
        <v>44</v>
      </c>
      <c r="B776" s="1" t="s">
        <v>1070</v>
      </c>
      <c r="C776" s="1">
        <v>1.24170767729247E14</v>
      </c>
      <c r="D776" s="1" t="s">
        <v>46</v>
      </c>
      <c r="E776" s="1" t="s">
        <v>47</v>
      </c>
      <c r="F776" s="1" t="s">
        <v>911</v>
      </c>
      <c r="G776" s="1">
        <v>43560.0</v>
      </c>
      <c r="H776" s="1">
        <v>43804.0</v>
      </c>
      <c r="I776" s="1">
        <v>3.0</v>
      </c>
      <c r="J776" s="1" t="s">
        <v>49</v>
      </c>
      <c r="K776" s="1">
        <v>201948.0</v>
      </c>
      <c r="L776" s="2">
        <v>43794.0</v>
      </c>
      <c r="M776" s="2">
        <v>43800.0</v>
      </c>
      <c r="N776" s="2">
        <v>43794.0</v>
      </c>
      <c r="O776" s="2">
        <v>43800.0</v>
      </c>
      <c r="P776" s="1">
        <v>1.0</v>
      </c>
      <c r="Q776" s="1">
        <v>470.0</v>
      </c>
      <c r="R776" s="10">
        <f t="shared" si="1"/>
        <v>0.09021113244</v>
      </c>
      <c r="S776" s="11">
        <f t="shared" si="2"/>
        <v>6.946257198</v>
      </c>
      <c r="T776" s="1">
        <v>2.28</v>
      </c>
      <c r="U776" s="1">
        <v>1.0</v>
      </c>
      <c r="V776" s="1">
        <v>10.0</v>
      </c>
      <c r="W776" s="1">
        <v>5210.0</v>
      </c>
      <c r="X776" s="1">
        <v>345.38</v>
      </c>
      <c r="Y776" s="1">
        <v>77.0</v>
      </c>
      <c r="Z776" s="1">
        <v>2448.6</v>
      </c>
      <c r="AA776" s="1">
        <v>77.0</v>
      </c>
      <c r="AB776" s="1">
        <v>65.914893616957</v>
      </c>
      <c r="AC776" s="1">
        <v>2448.6</v>
      </c>
      <c r="AD776" s="1">
        <v>2096.09361701923</v>
      </c>
      <c r="AE776" s="1" t="s">
        <v>50</v>
      </c>
      <c r="AF776" s="11">
        <f t="shared" si="3"/>
        <v>0.01477927063</v>
      </c>
      <c r="AG776" s="11">
        <f t="shared" si="4"/>
        <v>0.002127659574</v>
      </c>
      <c r="AH776" s="10">
        <f t="shared" si="5"/>
        <v>11.08510638</v>
      </c>
      <c r="AI776" s="12">
        <f t="shared" si="6"/>
        <v>0.8560375794</v>
      </c>
      <c r="AJ776" s="11">
        <f t="shared" si="7"/>
        <v>0.001671761848</v>
      </c>
      <c r="AK776" s="11">
        <f t="shared" si="8"/>
        <v>0.002125394902</v>
      </c>
      <c r="AL776" s="11">
        <f t="shared" si="9"/>
        <v>-4.678698218</v>
      </c>
      <c r="AM776" s="13">
        <f t="shared" si="10"/>
        <v>0.000001443509956</v>
      </c>
      <c r="AN776" s="14">
        <f t="shared" si="11"/>
        <v>6.946257198</v>
      </c>
      <c r="AO776" s="14">
        <f t="shared" si="12"/>
        <v>36190</v>
      </c>
      <c r="AP776" s="15">
        <f t="shared" si="13"/>
        <v>30980</v>
      </c>
      <c r="AQ776" s="16">
        <f t="shared" si="14"/>
        <v>4459.955789</v>
      </c>
      <c r="AR776" s="11">
        <f t="shared" si="15"/>
        <v>1</v>
      </c>
    </row>
    <row r="777">
      <c r="A777" s="1" t="s">
        <v>53</v>
      </c>
      <c r="B777" s="1" t="s">
        <v>1073</v>
      </c>
      <c r="C777" s="1">
        <v>1.24170767729247E14</v>
      </c>
      <c r="D777" s="1" t="s">
        <v>46</v>
      </c>
      <c r="E777" s="1" t="s">
        <v>55</v>
      </c>
      <c r="F777" s="1" t="s">
        <v>1074</v>
      </c>
      <c r="G777" s="1">
        <v>43560.0</v>
      </c>
      <c r="H777" s="1">
        <v>43804.0</v>
      </c>
      <c r="I777" s="1">
        <v>3.0</v>
      </c>
      <c r="J777" s="1" t="s">
        <v>49</v>
      </c>
      <c r="K777" s="1">
        <v>201948.0</v>
      </c>
      <c r="L777" s="2">
        <v>43794.0</v>
      </c>
      <c r="M777" s="2">
        <v>43800.0</v>
      </c>
      <c r="N777" s="2">
        <v>43794.0</v>
      </c>
      <c r="O777" s="2">
        <v>43800.0</v>
      </c>
      <c r="P777" s="1">
        <v>1.0</v>
      </c>
      <c r="Q777" s="1">
        <v>2768.0</v>
      </c>
      <c r="R777" s="10">
        <f t="shared" si="1"/>
        <v>0.005582074442</v>
      </c>
      <c r="S777" s="11">
        <f t="shared" si="2"/>
        <v>0</v>
      </c>
      <c r="T777" s="1">
        <v>4.145</v>
      </c>
      <c r="U777" s="1">
        <v>0.0</v>
      </c>
      <c r="V777" s="1">
        <v>0.0</v>
      </c>
      <c r="W777" s="1">
        <v>495873.0</v>
      </c>
      <c r="X777" s="1">
        <v>3727.8</v>
      </c>
      <c r="Y777" s="1">
        <v>0.0</v>
      </c>
      <c r="Z777" s="1">
        <v>0.0</v>
      </c>
      <c r="AA777" s="1">
        <v>0.0</v>
      </c>
      <c r="AB777" s="1">
        <v>0.0</v>
      </c>
      <c r="AC777" s="1">
        <v>0.0</v>
      </c>
      <c r="AD777" s="1">
        <v>0.0</v>
      </c>
      <c r="AE777" s="1" t="s">
        <v>50</v>
      </c>
      <c r="AF777" s="11">
        <f t="shared" si="3"/>
        <v>0</v>
      </c>
      <c r="AG777" s="11">
        <f t="shared" si="4"/>
        <v>0</v>
      </c>
      <c r="AH777" s="10">
        <f t="shared" si="5"/>
        <v>0</v>
      </c>
      <c r="AI777" s="12">
        <f t="shared" si="6"/>
        <v>0</v>
      </c>
      <c r="AJ777" s="11">
        <f t="shared" si="7"/>
        <v>0</v>
      </c>
      <c r="AK777" s="11">
        <f t="shared" si="8"/>
        <v>0</v>
      </c>
      <c r="AL777" s="11" t="str">
        <f t="shared" si="9"/>
        <v>#DIV/0!</v>
      </c>
      <c r="AM777" s="13">
        <f t="shared" si="10"/>
        <v>0.5</v>
      </c>
      <c r="AN777" s="14">
        <f t="shared" si="11"/>
        <v>0</v>
      </c>
      <c r="AO777" s="14">
        <f t="shared" si="12"/>
        <v>0</v>
      </c>
      <c r="AP777" s="15">
        <f t="shared" si="13"/>
        <v>0</v>
      </c>
      <c r="AQ777" s="16">
        <f t="shared" si="14"/>
        <v>0</v>
      </c>
      <c r="AR777" s="11" t="str">
        <f t="shared" si="15"/>
        <v/>
      </c>
    </row>
    <row r="778">
      <c r="A778" s="1" t="s">
        <v>44</v>
      </c>
      <c r="B778" s="1" t="s">
        <v>1076</v>
      </c>
      <c r="C778" s="1">
        <v>1.24170767729247E14</v>
      </c>
      <c r="D778" s="1" t="s">
        <v>46</v>
      </c>
      <c r="E778" s="1" t="s">
        <v>47</v>
      </c>
      <c r="F778" s="1" t="s">
        <v>1077</v>
      </c>
      <c r="G778" s="1">
        <v>43560.0</v>
      </c>
      <c r="H778" s="1">
        <v>43804.0</v>
      </c>
      <c r="I778" s="1">
        <v>3.0</v>
      </c>
      <c r="J778" s="1" t="s">
        <v>49</v>
      </c>
      <c r="K778" s="1">
        <v>201948.0</v>
      </c>
      <c r="L778" s="2">
        <v>43794.0</v>
      </c>
      <c r="M778" s="2">
        <v>43800.0</v>
      </c>
      <c r="N778" s="2">
        <v>43794.0</v>
      </c>
      <c r="O778" s="2">
        <v>43800.0</v>
      </c>
      <c r="P778" s="1">
        <v>1.0</v>
      </c>
      <c r="Q778" s="1">
        <v>22336.0</v>
      </c>
      <c r="R778" s="10">
        <f t="shared" si="1"/>
        <v>0.05631757302</v>
      </c>
      <c r="S778" s="11">
        <f t="shared" si="2"/>
        <v>6.363885751</v>
      </c>
      <c r="T778" s="1">
        <v>17.59</v>
      </c>
      <c r="U778" s="1">
        <v>1.0</v>
      </c>
      <c r="V778" s="1">
        <v>20.0</v>
      </c>
      <c r="W778" s="1">
        <v>396608.0</v>
      </c>
      <c r="X778" s="1">
        <v>2698.56999999999</v>
      </c>
      <c r="Y778" s="1">
        <v>113.0</v>
      </c>
      <c r="Z778" s="1">
        <v>6528.21</v>
      </c>
      <c r="AA778" s="1">
        <v>113.0</v>
      </c>
      <c r="AB778" s="1">
        <v>95.24355300848</v>
      </c>
      <c r="AC778" s="1">
        <v>6528.21</v>
      </c>
      <c r="AD778" s="1">
        <v>5502.38862996008</v>
      </c>
      <c r="AE778" s="1" t="s">
        <v>50</v>
      </c>
      <c r="AF778" s="11">
        <f t="shared" si="3"/>
        <v>0.0002849160884</v>
      </c>
      <c r="AG778" s="11">
        <f t="shared" si="4"/>
        <v>0.00004477077364</v>
      </c>
      <c r="AH778" s="10">
        <f t="shared" si="5"/>
        <v>17.75644699</v>
      </c>
      <c r="AI778" s="12">
        <f t="shared" si="6"/>
        <v>0.842863301</v>
      </c>
      <c r="AJ778" s="11">
        <f t="shared" si="7"/>
        <v>0.00002679883249</v>
      </c>
      <c r="AK778" s="11">
        <f t="shared" si="8"/>
        <v>0.00004476977142</v>
      </c>
      <c r="AL778" s="11">
        <f t="shared" si="9"/>
        <v>-4.602453271</v>
      </c>
      <c r="AM778" s="13">
        <f t="shared" si="10"/>
        <v>0.000002087716323</v>
      </c>
      <c r="AN778" s="14">
        <f t="shared" si="11"/>
        <v>6.363885751</v>
      </c>
      <c r="AO778" s="14">
        <f t="shared" si="12"/>
        <v>2523968</v>
      </c>
      <c r="AP778" s="15">
        <f t="shared" si="13"/>
        <v>2127360</v>
      </c>
      <c r="AQ778" s="16">
        <f t="shared" si="14"/>
        <v>334286.3281</v>
      </c>
      <c r="AR778" s="11">
        <f t="shared" si="15"/>
        <v>1</v>
      </c>
    </row>
    <row r="779">
      <c r="A779" s="1" t="s">
        <v>44</v>
      </c>
      <c r="B779" s="1" t="s">
        <v>1080</v>
      </c>
      <c r="C779" s="1">
        <v>1.24170767729247E14</v>
      </c>
      <c r="D779" s="1" t="s">
        <v>46</v>
      </c>
      <c r="E779" s="1" t="s">
        <v>47</v>
      </c>
      <c r="F779" s="1" t="s">
        <v>885</v>
      </c>
      <c r="G779" s="1">
        <v>43560.0</v>
      </c>
      <c r="H779" s="1">
        <v>43804.0</v>
      </c>
      <c r="I779" s="1">
        <v>3.0</v>
      </c>
      <c r="J779" s="1" t="s">
        <v>49</v>
      </c>
      <c r="K779" s="1">
        <v>201948.0</v>
      </c>
      <c r="L779" s="2">
        <v>43794.0</v>
      </c>
      <c r="M779" s="2">
        <v>43800.0</v>
      </c>
      <c r="N779" s="2">
        <v>43794.0</v>
      </c>
      <c r="O779" s="2">
        <v>43800.0</v>
      </c>
      <c r="P779" s="1">
        <v>1.0</v>
      </c>
      <c r="Q779" s="1">
        <v>172.0</v>
      </c>
      <c r="R779" s="10">
        <f t="shared" si="1"/>
        <v>0.07800453515</v>
      </c>
      <c r="S779" s="11">
        <f t="shared" si="2"/>
        <v>0.3120181406</v>
      </c>
      <c r="T779" s="1">
        <v>0.24</v>
      </c>
      <c r="U779" s="1">
        <v>0.0</v>
      </c>
      <c r="V779" s="1">
        <v>0.0</v>
      </c>
      <c r="W779" s="1">
        <v>2205.0</v>
      </c>
      <c r="X779" s="1">
        <v>15.37</v>
      </c>
      <c r="Y779" s="1">
        <v>4.0</v>
      </c>
      <c r="Z779" s="1">
        <v>287.98</v>
      </c>
      <c r="AA779" s="1">
        <v>4.0</v>
      </c>
      <c r="AB779" s="1">
        <v>4.0</v>
      </c>
      <c r="AC779" s="1">
        <v>287.98</v>
      </c>
      <c r="AD779" s="1">
        <v>287.98</v>
      </c>
      <c r="AE779" s="1" t="s">
        <v>50</v>
      </c>
      <c r="AF779" s="11">
        <f t="shared" si="3"/>
        <v>0.001814058957</v>
      </c>
      <c r="AG779" s="11">
        <f t="shared" si="4"/>
        <v>0</v>
      </c>
      <c r="AH779" s="10">
        <f t="shared" si="5"/>
        <v>0</v>
      </c>
      <c r="AI779" s="12">
        <f t="shared" si="6"/>
        <v>1</v>
      </c>
      <c r="AJ779" s="11">
        <f t="shared" si="7"/>
        <v>0.0009062064025</v>
      </c>
      <c r="AK779" s="11">
        <f t="shared" si="8"/>
        <v>0</v>
      </c>
      <c r="AL779" s="11">
        <f t="shared" si="9"/>
        <v>-2.001816531</v>
      </c>
      <c r="AM779" s="13">
        <f t="shared" si="10"/>
        <v>0.5</v>
      </c>
      <c r="AN779" s="14">
        <f t="shared" si="11"/>
        <v>0.1560090703</v>
      </c>
      <c r="AO779" s="14">
        <f t="shared" si="12"/>
        <v>344</v>
      </c>
      <c r="AP779" s="15">
        <f t="shared" si="13"/>
        <v>344</v>
      </c>
      <c r="AQ779" s="16">
        <f t="shared" si="14"/>
        <v>2205</v>
      </c>
      <c r="AR779" s="11" t="str">
        <f t="shared" si="15"/>
        <v/>
      </c>
    </row>
    <row r="780">
      <c r="A780" s="1" t="s">
        <v>44</v>
      </c>
      <c r="B780" s="1" t="s">
        <v>1081</v>
      </c>
      <c r="C780" s="1">
        <v>1.24170767729247E14</v>
      </c>
      <c r="D780" s="1" t="s">
        <v>46</v>
      </c>
      <c r="E780" s="1" t="s">
        <v>47</v>
      </c>
      <c r="F780" s="1" t="s">
        <v>834</v>
      </c>
      <c r="G780" s="1">
        <v>43560.0</v>
      </c>
      <c r="H780" s="1">
        <v>43804.0</v>
      </c>
      <c r="I780" s="1">
        <v>3.0</v>
      </c>
      <c r="J780" s="1" t="s">
        <v>49</v>
      </c>
      <c r="K780" s="1">
        <v>201948.0</v>
      </c>
      <c r="L780" s="2">
        <v>43794.0</v>
      </c>
      <c r="M780" s="2">
        <v>43800.0</v>
      </c>
      <c r="N780" s="2">
        <v>43794.0</v>
      </c>
      <c r="O780" s="2">
        <v>43800.0</v>
      </c>
      <c r="P780" s="1">
        <v>1.0</v>
      </c>
      <c r="R780" s="10">
        <f t="shared" si="1"/>
        <v>0</v>
      </c>
      <c r="S780" s="11">
        <f t="shared" si="2"/>
        <v>0</v>
      </c>
      <c r="W780" s="1">
        <v>138432.0</v>
      </c>
      <c r="X780" s="1">
        <v>989.48</v>
      </c>
      <c r="Y780" s="1">
        <v>85.0</v>
      </c>
      <c r="Z780" s="1">
        <v>4640.18</v>
      </c>
      <c r="AA780" s="1">
        <v>85.0</v>
      </c>
      <c r="AB780" s="1">
        <v>0.0</v>
      </c>
      <c r="AC780" s="1">
        <v>4640.18</v>
      </c>
      <c r="AD780" s="1">
        <v>0.0</v>
      </c>
      <c r="AE780" s="1" t="s">
        <v>50</v>
      </c>
      <c r="AF780" s="11">
        <f t="shared" si="3"/>
        <v>0.0006140198798</v>
      </c>
      <c r="AG780" s="11">
        <f t="shared" si="4"/>
        <v>0</v>
      </c>
      <c r="AH780" s="10">
        <f t="shared" si="5"/>
        <v>0</v>
      </c>
      <c r="AI780" s="12">
        <f t="shared" si="6"/>
        <v>1</v>
      </c>
      <c r="AJ780" s="11">
        <f t="shared" si="7"/>
        <v>0.00006657935687</v>
      </c>
      <c r="AK780" s="11">
        <f t="shared" si="8"/>
        <v>0</v>
      </c>
      <c r="AL780" s="11">
        <f t="shared" si="9"/>
        <v>-9.222376253</v>
      </c>
      <c r="AM780" s="13">
        <f t="shared" si="10"/>
        <v>0.5</v>
      </c>
      <c r="AN780" s="14">
        <f t="shared" si="11"/>
        <v>0</v>
      </c>
      <c r="AO780" s="14">
        <f t="shared" si="12"/>
        <v>0</v>
      </c>
      <c r="AP780" s="15">
        <f t="shared" si="13"/>
        <v>0</v>
      </c>
      <c r="AQ780" s="16">
        <f t="shared" si="14"/>
        <v>138432</v>
      </c>
      <c r="AR780" s="11" t="str">
        <f t="shared" si="15"/>
        <v/>
      </c>
    </row>
    <row r="781">
      <c r="A781" s="1" t="s">
        <v>44</v>
      </c>
      <c r="B781" s="1" t="s">
        <v>1082</v>
      </c>
      <c r="C781" s="1">
        <v>1.24170767729247E14</v>
      </c>
      <c r="D781" s="1" t="s">
        <v>46</v>
      </c>
      <c r="E781" s="1" t="s">
        <v>47</v>
      </c>
      <c r="F781" s="1" t="s">
        <v>779</v>
      </c>
      <c r="G781" s="1">
        <v>43560.0</v>
      </c>
      <c r="H781" s="1">
        <v>43804.0</v>
      </c>
      <c r="I781" s="1">
        <v>3.0</v>
      </c>
      <c r="J781" s="1" t="s">
        <v>49</v>
      </c>
      <c r="K781" s="1">
        <v>201948.0</v>
      </c>
      <c r="L781" s="2">
        <v>43794.0</v>
      </c>
      <c r="M781" s="2">
        <v>43800.0</v>
      </c>
      <c r="N781" s="2">
        <v>43794.0</v>
      </c>
      <c r="O781" s="2">
        <v>43800.0</v>
      </c>
      <c r="P781" s="1">
        <v>1.0</v>
      </c>
      <c r="Q781" s="1">
        <v>4188.0</v>
      </c>
      <c r="R781" s="10">
        <f t="shared" si="1"/>
        <v>0.09126569038</v>
      </c>
      <c r="S781" s="11">
        <f t="shared" si="2"/>
        <v>24.00287657</v>
      </c>
      <c r="T781" s="1">
        <v>12.97</v>
      </c>
      <c r="U781" s="1">
        <v>8.0</v>
      </c>
      <c r="V781" s="1">
        <v>629.99</v>
      </c>
      <c r="W781" s="1">
        <v>45888.0</v>
      </c>
      <c r="X781" s="1">
        <v>2784.2</v>
      </c>
      <c r="Y781" s="1">
        <v>263.0</v>
      </c>
      <c r="Z781" s="1">
        <v>11286.25</v>
      </c>
      <c r="AA781" s="1">
        <v>263.0</v>
      </c>
      <c r="AB781" s="1">
        <v>175.343839541438</v>
      </c>
      <c r="AC781" s="1">
        <v>11286.25</v>
      </c>
      <c r="AD781" s="1">
        <v>7524.61752480819</v>
      </c>
      <c r="AE781" s="1" t="s">
        <v>50</v>
      </c>
      <c r="AF781" s="11">
        <f t="shared" si="3"/>
        <v>0.005731345886</v>
      </c>
      <c r="AG781" s="11">
        <f t="shared" si="4"/>
        <v>0.001910219675</v>
      </c>
      <c r="AH781" s="10">
        <f t="shared" si="5"/>
        <v>87.65616046</v>
      </c>
      <c r="AI781" s="12">
        <f t="shared" si="6"/>
        <v>0.6667066142</v>
      </c>
      <c r="AJ781" s="11">
        <f t="shared" si="7"/>
        <v>0.0003523957147</v>
      </c>
      <c r="AK781" s="11">
        <f t="shared" si="8"/>
        <v>0.0006747192872</v>
      </c>
      <c r="AL781" s="11">
        <f t="shared" si="9"/>
        <v>-5.019856734</v>
      </c>
      <c r="AM781" s="13">
        <f t="shared" si="10"/>
        <v>0.000000258550156</v>
      </c>
      <c r="AN781" s="14">
        <f t="shared" si="11"/>
        <v>24.00287657</v>
      </c>
      <c r="AO781" s="14">
        <f t="shared" si="12"/>
        <v>1101444</v>
      </c>
      <c r="AP781" s="15">
        <f t="shared" si="13"/>
        <v>734340</v>
      </c>
      <c r="AQ781" s="16">
        <f t="shared" si="14"/>
        <v>30593.83311</v>
      </c>
      <c r="AR781" s="11">
        <f t="shared" si="15"/>
        <v>1</v>
      </c>
    </row>
    <row r="782">
      <c r="A782" s="1" t="s">
        <v>44</v>
      </c>
      <c r="B782" s="1" t="s">
        <v>1083</v>
      </c>
      <c r="C782" s="1">
        <v>1.24170767729247E14</v>
      </c>
      <c r="D782" s="1" t="s">
        <v>46</v>
      </c>
      <c r="E782" s="1" t="s">
        <v>47</v>
      </c>
      <c r="F782" s="1" t="s">
        <v>1084</v>
      </c>
      <c r="G782" s="1">
        <v>43560.0</v>
      </c>
      <c r="H782" s="1">
        <v>43804.0</v>
      </c>
      <c r="I782" s="1">
        <v>3.0</v>
      </c>
      <c r="J782" s="1" t="s">
        <v>49</v>
      </c>
      <c r="K782" s="1">
        <v>201948.0</v>
      </c>
      <c r="L782" s="2">
        <v>43794.0</v>
      </c>
      <c r="M782" s="2">
        <v>43800.0</v>
      </c>
      <c r="N782" s="2">
        <v>43794.0</v>
      </c>
      <c r="O782" s="2">
        <v>43800.0</v>
      </c>
      <c r="P782" s="1">
        <v>1.0</v>
      </c>
      <c r="Q782" s="1">
        <v>644.0</v>
      </c>
      <c r="R782" s="10">
        <f t="shared" si="1"/>
        <v>0.01297549968</v>
      </c>
      <c r="S782" s="11">
        <f t="shared" si="2"/>
        <v>0.441166989</v>
      </c>
      <c r="T782" s="1">
        <v>1.25</v>
      </c>
      <c r="U782" s="1">
        <v>0.0</v>
      </c>
      <c r="V782" s="1">
        <v>0.0</v>
      </c>
      <c r="W782" s="1">
        <v>49632.0</v>
      </c>
      <c r="X782" s="1">
        <v>683.53</v>
      </c>
      <c r="Y782" s="1">
        <v>34.0</v>
      </c>
      <c r="Z782" s="1">
        <v>1827.15</v>
      </c>
      <c r="AA782" s="1">
        <v>34.0</v>
      </c>
      <c r="AB782" s="1">
        <v>34.0</v>
      </c>
      <c r="AC782" s="1">
        <v>1827.15</v>
      </c>
      <c r="AD782" s="1">
        <v>1827.15</v>
      </c>
      <c r="AE782" s="1" t="s">
        <v>50</v>
      </c>
      <c r="AF782" s="11">
        <f t="shared" si="3"/>
        <v>0.0006850419084</v>
      </c>
      <c r="AG782" s="11">
        <f t="shared" si="4"/>
        <v>0</v>
      </c>
      <c r="AH782" s="10">
        <f t="shared" si="5"/>
        <v>0</v>
      </c>
      <c r="AI782" s="12">
        <f t="shared" si="6"/>
        <v>1</v>
      </c>
      <c r="AJ782" s="11">
        <f t="shared" si="7"/>
        <v>0.0001174434705</v>
      </c>
      <c r="AK782" s="11">
        <f t="shared" si="8"/>
        <v>0</v>
      </c>
      <c r="AL782" s="11">
        <f t="shared" si="9"/>
        <v>-5.832950145</v>
      </c>
      <c r="AM782" s="13">
        <f t="shared" si="10"/>
        <v>0.5</v>
      </c>
      <c r="AN782" s="14">
        <f t="shared" si="11"/>
        <v>0.2205834945</v>
      </c>
      <c r="AO782" s="14">
        <f t="shared" si="12"/>
        <v>10948</v>
      </c>
      <c r="AP782" s="15">
        <f t="shared" si="13"/>
        <v>10948</v>
      </c>
      <c r="AQ782" s="16">
        <f t="shared" si="14"/>
        <v>49632</v>
      </c>
      <c r="AR782" s="11" t="str">
        <f t="shared" si="15"/>
        <v/>
      </c>
    </row>
    <row r="783">
      <c r="A783" s="1" t="s">
        <v>44</v>
      </c>
      <c r="B783" s="1" t="s">
        <v>1085</v>
      </c>
      <c r="C783" s="1">
        <v>1.24170767729247E14</v>
      </c>
      <c r="D783" s="1" t="s">
        <v>46</v>
      </c>
      <c r="E783" s="1" t="s">
        <v>47</v>
      </c>
      <c r="F783" s="1" t="s">
        <v>723</v>
      </c>
      <c r="G783" s="1">
        <v>43560.0</v>
      </c>
      <c r="H783" s="1">
        <v>43804.0</v>
      </c>
      <c r="I783" s="1">
        <v>3.0</v>
      </c>
      <c r="J783" s="1" t="s">
        <v>49</v>
      </c>
      <c r="K783" s="1">
        <v>201948.0</v>
      </c>
      <c r="L783" s="2">
        <v>43794.0</v>
      </c>
      <c r="M783" s="2">
        <v>43800.0</v>
      </c>
      <c r="N783" s="2">
        <v>43794.0</v>
      </c>
      <c r="O783" s="2">
        <v>43800.0</v>
      </c>
      <c r="P783" s="1">
        <v>1.0</v>
      </c>
      <c r="Q783" s="1">
        <v>8590.0</v>
      </c>
      <c r="R783" s="10">
        <f t="shared" si="1"/>
        <v>0.1659582689</v>
      </c>
      <c r="S783" s="11">
        <f t="shared" si="2"/>
        <v>104.2217929</v>
      </c>
      <c r="T783" s="1">
        <v>55.01</v>
      </c>
      <c r="U783" s="1">
        <v>24.0</v>
      </c>
      <c r="V783" s="1">
        <v>2359.7</v>
      </c>
      <c r="W783" s="1">
        <v>51760.0</v>
      </c>
      <c r="X783" s="1">
        <v>6559.09999999999</v>
      </c>
      <c r="Y783" s="1">
        <v>628.0</v>
      </c>
      <c r="Z783" s="1">
        <v>56949.55</v>
      </c>
      <c r="AA783" s="1">
        <v>628.0</v>
      </c>
      <c r="AB783" s="1">
        <v>483.385331780804</v>
      </c>
      <c r="AC783" s="1">
        <v>56949.55</v>
      </c>
      <c r="AD783" s="1">
        <v>43835.3138877667</v>
      </c>
      <c r="AE783" s="1" t="s">
        <v>50</v>
      </c>
      <c r="AF783" s="11">
        <f t="shared" si="3"/>
        <v>0.01213292117</v>
      </c>
      <c r="AG783" s="11">
        <f t="shared" si="4"/>
        <v>0.002793946449</v>
      </c>
      <c r="AH783" s="10">
        <f t="shared" si="5"/>
        <v>144.6146682</v>
      </c>
      <c r="AI783" s="12">
        <f t="shared" si="6"/>
        <v>0.7697218659</v>
      </c>
      <c r="AJ783" s="11">
        <f t="shared" si="7"/>
        <v>0.0004812101847</v>
      </c>
      <c r="AK783" s="11">
        <f t="shared" si="8"/>
        <v>0.000569514663</v>
      </c>
      <c r="AL783" s="11">
        <f t="shared" si="9"/>
        <v>-12.5255522</v>
      </c>
      <c r="AM783" s="13">
        <f t="shared" si="10"/>
        <v>0</v>
      </c>
      <c r="AN783" s="14">
        <f t="shared" si="11"/>
        <v>104.2217929</v>
      </c>
      <c r="AO783" s="14">
        <f t="shared" si="12"/>
        <v>5394520</v>
      </c>
      <c r="AP783" s="15">
        <f t="shared" si="13"/>
        <v>4152280</v>
      </c>
      <c r="AQ783" s="16">
        <f t="shared" si="14"/>
        <v>39840.80378</v>
      </c>
      <c r="AR783" s="11">
        <f t="shared" si="15"/>
        <v>1</v>
      </c>
    </row>
    <row r="784">
      <c r="A784" s="1" t="s">
        <v>44</v>
      </c>
      <c r="B784" s="1" t="s">
        <v>1086</v>
      </c>
      <c r="C784" s="1">
        <v>1.24170767729247E14</v>
      </c>
      <c r="D784" s="1" t="s">
        <v>46</v>
      </c>
      <c r="E784" s="1" t="s">
        <v>47</v>
      </c>
      <c r="F784" s="1" t="s">
        <v>814</v>
      </c>
      <c r="G784" s="1">
        <v>43560.0</v>
      </c>
      <c r="H784" s="1">
        <v>43804.0</v>
      </c>
      <c r="I784" s="1">
        <v>3.0</v>
      </c>
      <c r="J784" s="1" t="s">
        <v>49</v>
      </c>
      <c r="K784" s="1">
        <v>201948.0</v>
      </c>
      <c r="L784" s="2">
        <v>43794.0</v>
      </c>
      <c r="M784" s="2">
        <v>43800.0</v>
      </c>
      <c r="N784" s="2">
        <v>43794.0</v>
      </c>
      <c r="O784" s="2">
        <v>43800.0</v>
      </c>
      <c r="P784" s="1">
        <v>1.0</v>
      </c>
      <c r="Q784" s="1">
        <v>46862.0</v>
      </c>
      <c r="R784" s="10">
        <f t="shared" si="1"/>
        <v>0.124505493</v>
      </c>
      <c r="S784" s="11">
        <f t="shared" si="2"/>
        <v>30.00582382</v>
      </c>
      <c r="T784" s="1">
        <v>69.03</v>
      </c>
      <c r="U784" s="1">
        <v>1.0</v>
      </c>
      <c r="V784" s="1">
        <v>60.0</v>
      </c>
      <c r="W784" s="1">
        <v>376385.0</v>
      </c>
      <c r="X784" s="1">
        <v>5561.07999999999</v>
      </c>
      <c r="Y784" s="1">
        <v>241.0</v>
      </c>
      <c r="Z784" s="1">
        <v>12404.38</v>
      </c>
      <c r="AA784" s="1">
        <v>241.0</v>
      </c>
      <c r="AB784" s="1">
        <v>232.968225854566</v>
      </c>
      <c r="AC784" s="1">
        <v>12404.38</v>
      </c>
      <c r="AD784" s="1">
        <v>11990.9809187795</v>
      </c>
      <c r="AE784" s="1" t="s">
        <v>50</v>
      </c>
      <c r="AF784" s="11">
        <f t="shared" si="3"/>
        <v>0.0006403018186</v>
      </c>
      <c r="AG784" s="11">
        <f t="shared" si="4"/>
        <v>0.00002133925142</v>
      </c>
      <c r="AH784" s="10">
        <f t="shared" si="5"/>
        <v>8.031774145</v>
      </c>
      <c r="AI784" s="12">
        <f t="shared" si="6"/>
        <v>0.9666731363</v>
      </c>
      <c r="AJ784" s="11">
        <f t="shared" si="7"/>
        <v>0.00004123225905</v>
      </c>
      <c r="AK784" s="11">
        <f t="shared" si="8"/>
        <v>0.00002133902374</v>
      </c>
      <c r="AL784" s="11">
        <f t="shared" si="9"/>
        <v>-13.33199353</v>
      </c>
      <c r="AM784" s="13">
        <f t="shared" si="10"/>
        <v>0</v>
      </c>
      <c r="AN784" s="14">
        <f t="shared" si="11"/>
        <v>30.00582382</v>
      </c>
      <c r="AO784" s="14">
        <f t="shared" si="12"/>
        <v>11293742</v>
      </c>
      <c r="AP784" s="15">
        <f t="shared" si="13"/>
        <v>10917357</v>
      </c>
      <c r="AQ784" s="16">
        <f t="shared" si="14"/>
        <v>363841.2684</v>
      </c>
      <c r="AR784" s="11">
        <f t="shared" si="15"/>
        <v>1</v>
      </c>
    </row>
    <row r="785">
      <c r="A785" s="1" t="s">
        <v>116</v>
      </c>
      <c r="B785" s="1" t="s">
        <v>1087</v>
      </c>
      <c r="C785" s="1">
        <v>1.24170767729247E14</v>
      </c>
      <c r="D785" s="1" t="s">
        <v>46</v>
      </c>
      <c r="E785" s="1" t="s">
        <v>118</v>
      </c>
      <c r="F785" s="1" t="s">
        <v>673</v>
      </c>
      <c r="G785" s="1">
        <v>43560.0</v>
      </c>
      <c r="H785" s="1">
        <v>43804.0</v>
      </c>
      <c r="I785" s="1">
        <v>3.0</v>
      </c>
      <c r="J785" s="1" t="s">
        <v>49</v>
      </c>
      <c r="K785" s="1">
        <v>201948.0</v>
      </c>
      <c r="L785" s="2">
        <v>43794.0</v>
      </c>
      <c r="M785" s="2">
        <v>43800.0</v>
      </c>
      <c r="N785" s="2">
        <v>43794.0</v>
      </c>
      <c r="O785" s="2">
        <v>43800.0</v>
      </c>
      <c r="P785" s="1">
        <v>1.0</v>
      </c>
      <c r="Q785" s="1">
        <v>14736.0</v>
      </c>
      <c r="R785" s="10">
        <f t="shared" si="1"/>
        <v>0.1156454043</v>
      </c>
      <c r="S785" s="11">
        <f t="shared" si="2"/>
        <v>18.38761929</v>
      </c>
      <c r="T785" s="1">
        <v>30.42</v>
      </c>
      <c r="U785" s="1">
        <v>0.0</v>
      </c>
      <c r="V785" s="1">
        <v>0.0</v>
      </c>
      <c r="W785" s="1">
        <v>127424.0</v>
      </c>
      <c r="X785" s="1">
        <v>1753.34</v>
      </c>
      <c r="Y785" s="1">
        <v>159.0</v>
      </c>
      <c r="Z785" s="1">
        <v>7432.18</v>
      </c>
      <c r="AA785" s="1">
        <v>159.0</v>
      </c>
      <c r="AB785" s="1">
        <v>159.0</v>
      </c>
      <c r="AC785" s="1">
        <v>7432.18</v>
      </c>
      <c r="AD785" s="1">
        <v>7432.18</v>
      </c>
      <c r="AE785" s="1" t="s">
        <v>50</v>
      </c>
      <c r="AF785" s="11">
        <f t="shared" si="3"/>
        <v>0.001247802612</v>
      </c>
      <c r="AG785" s="11">
        <f t="shared" si="4"/>
        <v>0</v>
      </c>
      <c r="AH785" s="10">
        <f t="shared" si="5"/>
        <v>0</v>
      </c>
      <c r="AI785" s="12">
        <f t="shared" si="6"/>
        <v>1</v>
      </c>
      <c r="AJ785" s="11">
        <f t="shared" si="7"/>
        <v>0.0000988954252</v>
      </c>
      <c r="AK785" s="11">
        <f t="shared" si="8"/>
        <v>0</v>
      </c>
      <c r="AL785" s="11">
        <f t="shared" si="9"/>
        <v>-12.61739468</v>
      </c>
      <c r="AM785" s="13">
        <f t="shared" si="10"/>
        <v>0.5</v>
      </c>
      <c r="AN785" s="14">
        <f t="shared" si="11"/>
        <v>9.193809643</v>
      </c>
      <c r="AO785" s="14">
        <f t="shared" si="12"/>
        <v>1171512</v>
      </c>
      <c r="AP785" s="15">
        <f t="shared" si="13"/>
        <v>1171512</v>
      </c>
      <c r="AQ785" s="16">
        <f t="shared" si="14"/>
        <v>127424</v>
      </c>
      <c r="AR785" s="11" t="str">
        <f t="shared" si="15"/>
        <v/>
      </c>
    </row>
    <row r="786">
      <c r="A786" s="1" t="s">
        <v>116</v>
      </c>
      <c r="B786" s="1" t="s">
        <v>1088</v>
      </c>
      <c r="C786" s="1">
        <v>1.24170767729247E14</v>
      </c>
      <c r="D786" s="1" t="s">
        <v>46</v>
      </c>
      <c r="E786" s="1" t="s">
        <v>118</v>
      </c>
      <c r="F786" s="1" t="s">
        <v>690</v>
      </c>
      <c r="G786" s="1">
        <v>43560.0</v>
      </c>
      <c r="H786" s="1">
        <v>43804.0</v>
      </c>
      <c r="I786" s="1">
        <v>3.0</v>
      </c>
      <c r="J786" s="1" t="s">
        <v>49</v>
      </c>
      <c r="K786" s="1">
        <v>201948.0</v>
      </c>
      <c r="L786" s="2">
        <v>43794.0</v>
      </c>
      <c r="M786" s="2">
        <v>43800.0</v>
      </c>
      <c r="N786" s="2">
        <v>43794.0</v>
      </c>
      <c r="O786" s="2">
        <v>43800.0</v>
      </c>
      <c r="P786" s="1">
        <v>1.0</v>
      </c>
      <c r="Q786" s="1">
        <v>347.0</v>
      </c>
      <c r="R786" s="10">
        <f t="shared" si="1"/>
        <v>0.07745535714</v>
      </c>
      <c r="S786" s="11">
        <f t="shared" si="2"/>
        <v>0.6196428571</v>
      </c>
      <c r="T786" s="1">
        <v>0.98</v>
      </c>
      <c r="U786" s="1">
        <v>0.0</v>
      </c>
      <c r="V786" s="1">
        <v>0.0</v>
      </c>
      <c r="W786" s="1">
        <v>4480.0</v>
      </c>
      <c r="X786" s="1">
        <v>76.7999999999999</v>
      </c>
      <c r="Y786" s="1">
        <v>8.0</v>
      </c>
      <c r="Z786" s="1">
        <v>461.51</v>
      </c>
      <c r="AA786" s="1">
        <v>8.0</v>
      </c>
      <c r="AB786" s="1">
        <v>8.0</v>
      </c>
      <c r="AC786" s="1">
        <v>461.51</v>
      </c>
      <c r="AD786" s="1">
        <v>461.51</v>
      </c>
      <c r="AE786" s="1" t="s">
        <v>50</v>
      </c>
      <c r="AF786" s="11">
        <f t="shared" si="3"/>
        <v>0.001785714286</v>
      </c>
      <c r="AG786" s="11">
        <f t="shared" si="4"/>
        <v>0</v>
      </c>
      <c r="AH786" s="10">
        <f t="shared" si="5"/>
        <v>0</v>
      </c>
      <c r="AI786" s="12">
        <f t="shared" si="6"/>
        <v>1</v>
      </c>
      <c r="AJ786" s="11">
        <f t="shared" si="7"/>
        <v>0.0006307813873</v>
      </c>
      <c r="AK786" s="11">
        <f t="shared" si="8"/>
        <v>0</v>
      </c>
      <c r="AL786" s="11">
        <f t="shared" si="9"/>
        <v>-2.830955893</v>
      </c>
      <c r="AM786" s="13">
        <f t="shared" si="10"/>
        <v>0.5</v>
      </c>
      <c r="AN786" s="14">
        <f t="shared" si="11"/>
        <v>0.3098214286</v>
      </c>
      <c r="AO786" s="14">
        <f t="shared" si="12"/>
        <v>1388</v>
      </c>
      <c r="AP786" s="15">
        <f t="shared" si="13"/>
        <v>1388</v>
      </c>
      <c r="AQ786" s="16">
        <f t="shared" si="14"/>
        <v>4480</v>
      </c>
      <c r="AR786" s="11" t="str">
        <f t="shared" si="15"/>
        <v/>
      </c>
    </row>
    <row r="787">
      <c r="A787" s="1" t="s">
        <v>44</v>
      </c>
      <c r="B787" s="1" t="s">
        <v>1090</v>
      </c>
      <c r="C787" s="1">
        <v>1.24170767729247E14</v>
      </c>
      <c r="D787" s="1" t="s">
        <v>46</v>
      </c>
      <c r="E787" s="1" t="s">
        <v>47</v>
      </c>
      <c r="F787" s="1" t="s">
        <v>812</v>
      </c>
      <c r="G787" s="1">
        <v>43560.0</v>
      </c>
      <c r="H787" s="1">
        <v>43804.0</v>
      </c>
      <c r="I787" s="1">
        <v>3.0</v>
      </c>
      <c r="J787" s="1" t="s">
        <v>49</v>
      </c>
      <c r="K787" s="1">
        <v>201948.0</v>
      </c>
      <c r="L787" s="2">
        <v>43794.0</v>
      </c>
      <c r="M787" s="2">
        <v>43800.0</v>
      </c>
      <c r="N787" s="2">
        <v>43794.0</v>
      </c>
      <c r="O787" s="2">
        <v>43800.0</v>
      </c>
      <c r="P787" s="1">
        <v>1.0</v>
      </c>
      <c r="Q787" s="1">
        <v>5186.0</v>
      </c>
      <c r="R787" s="10">
        <f t="shared" si="1"/>
        <v>19.8697318</v>
      </c>
      <c r="S787" s="11">
        <f t="shared" si="2"/>
        <v>1</v>
      </c>
      <c r="T787" s="1">
        <v>6.31499999999999</v>
      </c>
      <c r="U787" s="1">
        <v>0.0</v>
      </c>
      <c r="V787" s="1">
        <v>0.0</v>
      </c>
      <c r="W787" s="1">
        <v>261.0</v>
      </c>
      <c r="X787" s="1">
        <v>1.27</v>
      </c>
      <c r="Y787" s="1">
        <v>0.0</v>
      </c>
      <c r="Z787" s="1">
        <v>0.0</v>
      </c>
      <c r="AA787" s="1">
        <v>0.0</v>
      </c>
      <c r="AB787" s="1">
        <v>0.0</v>
      </c>
      <c r="AC787" s="1">
        <v>0.0</v>
      </c>
      <c r="AD787" s="1">
        <v>0.0</v>
      </c>
      <c r="AE787" s="1" t="s">
        <v>50</v>
      </c>
      <c r="AF787" s="11">
        <f t="shared" si="3"/>
        <v>0</v>
      </c>
      <c r="AG787" s="11">
        <f t="shared" si="4"/>
        <v>0</v>
      </c>
      <c r="AH787" s="10">
        <f t="shared" si="5"/>
        <v>0</v>
      </c>
      <c r="AI787" s="12">
        <f t="shared" si="6"/>
        <v>0</v>
      </c>
      <c r="AJ787" s="11">
        <f t="shared" si="7"/>
        <v>0</v>
      </c>
      <c r="AK787" s="11">
        <f t="shared" si="8"/>
        <v>0</v>
      </c>
      <c r="AL787" s="11" t="str">
        <f t="shared" si="9"/>
        <v>#DIV/0!</v>
      </c>
      <c r="AM787" s="13">
        <f t="shared" si="10"/>
        <v>0.5</v>
      </c>
      <c r="AN787" s="14">
        <f t="shared" si="11"/>
        <v>0.5</v>
      </c>
      <c r="AO787" s="14">
        <f t="shared" si="12"/>
        <v>130.5</v>
      </c>
      <c r="AP787" s="15">
        <f t="shared" si="13"/>
        <v>0</v>
      </c>
      <c r="AQ787" s="16">
        <f t="shared" si="14"/>
        <v>0</v>
      </c>
      <c r="AR787" s="11" t="str">
        <f t="shared" si="15"/>
        <v/>
      </c>
    </row>
    <row r="788">
      <c r="A788" s="1" t="s">
        <v>44</v>
      </c>
      <c r="B788" s="1" t="s">
        <v>1091</v>
      </c>
      <c r="C788" s="1">
        <v>1.24170767729247E14</v>
      </c>
      <c r="D788" s="1" t="s">
        <v>46</v>
      </c>
      <c r="E788" s="1" t="s">
        <v>47</v>
      </c>
      <c r="F788" s="1" t="s">
        <v>808</v>
      </c>
      <c r="G788" s="1">
        <v>43560.0</v>
      </c>
      <c r="H788" s="1">
        <v>43804.0</v>
      </c>
      <c r="I788" s="1">
        <v>3.0</v>
      </c>
      <c r="J788" s="1" t="s">
        <v>49</v>
      </c>
      <c r="K788" s="1">
        <v>201948.0</v>
      </c>
      <c r="L788" s="2">
        <v>43794.0</v>
      </c>
      <c r="M788" s="2">
        <v>43800.0</v>
      </c>
      <c r="N788" s="2">
        <v>43794.0</v>
      </c>
      <c r="O788" s="2">
        <v>43800.0</v>
      </c>
      <c r="P788" s="1">
        <v>1.0</v>
      </c>
      <c r="Q788" s="1">
        <v>697.0</v>
      </c>
      <c r="R788" s="10">
        <f t="shared" si="1"/>
        <v>0.4659090909</v>
      </c>
      <c r="S788" s="11">
        <f t="shared" si="2"/>
        <v>0.4659090909</v>
      </c>
      <c r="T788" s="1">
        <v>0.62</v>
      </c>
      <c r="U788" s="1">
        <v>1.0</v>
      </c>
      <c r="V788" s="1">
        <v>68.61</v>
      </c>
      <c r="W788" s="1">
        <v>1496.0</v>
      </c>
      <c r="X788" s="1">
        <v>22.5</v>
      </c>
      <c r="Y788" s="1">
        <v>1.0</v>
      </c>
      <c r="Z788" s="1">
        <v>109.0</v>
      </c>
      <c r="AA788" s="1">
        <v>1.0</v>
      </c>
      <c r="AB788" s="1">
        <v>-1.146341463414</v>
      </c>
      <c r="AC788" s="1">
        <v>109.0</v>
      </c>
      <c r="AD788" s="1">
        <v>-124.951219512126</v>
      </c>
      <c r="AE788" s="1" t="s">
        <v>50</v>
      </c>
      <c r="AF788" s="11">
        <f t="shared" si="3"/>
        <v>0.0006684491979</v>
      </c>
      <c r="AG788" s="11">
        <f t="shared" si="4"/>
        <v>0.00143472023</v>
      </c>
      <c r="AH788" s="10">
        <f t="shared" si="5"/>
        <v>2.146341463</v>
      </c>
      <c r="AI788" s="12">
        <f t="shared" si="6"/>
        <v>-1.146341463</v>
      </c>
      <c r="AJ788" s="11">
        <f t="shared" si="7"/>
        <v>0.0006682257483</v>
      </c>
      <c r="AK788" s="11">
        <f t="shared" si="8"/>
        <v>0.001433690649</v>
      </c>
      <c r="AL788" s="11">
        <f t="shared" si="9"/>
        <v>0.4844391461</v>
      </c>
      <c r="AM788" s="13">
        <f t="shared" si="10"/>
        <v>0.6859628789</v>
      </c>
      <c r="AN788" s="14">
        <f t="shared" si="11"/>
        <v>0.3214772727</v>
      </c>
      <c r="AO788" s="14">
        <f t="shared" si="12"/>
        <v>480.93</v>
      </c>
      <c r="AP788" s="15">
        <f t="shared" si="13"/>
        <v>-551.31</v>
      </c>
      <c r="AQ788" s="16">
        <f t="shared" si="14"/>
        <v>-1714.926829</v>
      </c>
      <c r="AR788" s="11" t="str">
        <f t="shared" si="15"/>
        <v/>
      </c>
    </row>
    <row r="789">
      <c r="A789" s="1" t="s">
        <v>44</v>
      </c>
      <c r="B789" s="1" t="s">
        <v>1092</v>
      </c>
      <c r="C789" s="1">
        <v>1.24170767729247E14</v>
      </c>
      <c r="D789" s="1" t="s">
        <v>46</v>
      </c>
      <c r="E789" s="1" t="s">
        <v>47</v>
      </c>
      <c r="F789" s="1" t="s">
        <v>810</v>
      </c>
      <c r="G789" s="1">
        <v>43560.0</v>
      </c>
      <c r="H789" s="1">
        <v>43804.0</v>
      </c>
      <c r="I789" s="1">
        <v>3.0</v>
      </c>
      <c r="J789" s="1" t="s">
        <v>49</v>
      </c>
      <c r="K789" s="1">
        <v>201948.0</v>
      </c>
      <c r="L789" s="2">
        <v>43794.0</v>
      </c>
      <c r="M789" s="2">
        <v>43800.0</v>
      </c>
      <c r="N789" s="2">
        <v>43794.0</v>
      </c>
      <c r="O789" s="2">
        <v>43800.0</v>
      </c>
      <c r="P789" s="1">
        <v>1.0</v>
      </c>
      <c r="Q789" s="1">
        <v>146655.0</v>
      </c>
      <c r="R789" s="10">
        <f t="shared" si="1"/>
        <v>0.1011781523</v>
      </c>
      <c r="S789" s="11">
        <f t="shared" si="2"/>
        <v>96.52395733</v>
      </c>
      <c r="T789" s="1">
        <v>212.279999999999</v>
      </c>
      <c r="U789" s="1">
        <v>6.0</v>
      </c>
      <c r="V789" s="1">
        <v>561.36</v>
      </c>
      <c r="W789" s="1">
        <v>1449473.0</v>
      </c>
      <c r="X789" s="1">
        <v>18530.48</v>
      </c>
      <c r="Y789" s="1">
        <v>954.0</v>
      </c>
      <c r="Z789" s="1">
        <v>46356.71</v>
      </c>
      <c r="AA789" s="1">
        <v>954.0</v>
      </c>
      <c r="AB789" s="1">
        <v>894.698660120795</v>
      </c>
      <c r="AC789" s="1">
        <v>46356.71</v>
      </c>
      <c r="AD789" s="1">
        <v>43475.1428979122</v>
      </c>
      <c r="AE789" s="1" t="s">
        <v>50</v>
      </c>
      <c r="AF789" s="11">
        <f t="shared" si="3"/>
        <v>0.0006581702453</v>
      </c>
      <c r="AG789" s="11">
        <f t="shared" si="4"/>
        <v>0.0000409123453</v>
      </c>
      <c r="AH789" s="10">
        <f t="shared" si="5"/>
        <v>59.30133988</v>
      </c>
      <c r="AI789" s="12">
        <f t="shared" si="6"/>
        <v>0.9378392664</v>
      </c>
      <c r="AJ789" s="11">
        <f t="shared" si="7"/>
        <v>0.00002130203483</v>
      </c>
      <c r="AK789" s="11">
        <f t="shared" si="8"/>
        <v>0.00001670205336</v>
      </c>
      <c r="AL789" s="11">
        <f t="shared" si="9"/>
        <v>-22.80305881</v>
      </c>
      <c r="AM789" s="13">
        <f t="shared" si="10"/>
        <v>0</v>
      </c>
      <c r="AN789" s="14">
        <f t="shared" si="11"/>
        <v>96.52395733</v>
      </c>
      <c r="AO789" s="14">
        <f t="shared" si="12"/>
        <v>139908870</v>
      </c>
      <c r="AP789" s="15">
        <f t="shared" si="13"/>
        <v>131212032</v>
      </c>
      <c r="AQ789" s="16">
        <f t="shared" si="14"/>
        <v>1359372.695</v>
      </c>
      <c r="AR789" s="11">
        <f t="shared" si="15"/>
        <v>1</v>
      </c>
    </row>
    <row r="790">
      <c r="A790" s="1" t="s">
        <v>44</v>
      </c>
      <c r="B790" s="1" t="s">
        <v>1096</v>
      </c>
      <c r="C790" s="1">
        <v>1.24170767729247E14</v>
      </c>
      <c r="D790" s="1" t="s">
        <v>46</v>
      </c>
      <c r="E790" s="1" t="s">
        <v>47</v>
      </c>
      <c r="F790" s="1" t="s">
        <v>768</v>
      </c>
      <c r="G790" s="1">
        <v>43560.0</v>
      </c>
      <c r="H790" s="1">
        <v>43804.0</v>
      </c>
      <c r="I790" s="1">
        <v>3.0</v>
      </c>
      <c r="J790" s="1" t="s">
        <v>49</v>
      </c>
      <c r="K790" s="1">
        <v>201948.0</v>
      </c>
      <c r="L790" s="2">
        <v>43794.0</v>
      </c>
      <c r="M790" s="2">
        <v>43800.0</v>
      </c>
      <c r="N790" s="2">
        <v>43794.0</v>
      </c>
      <c r="O790" s="2">
        <v>43800.0</v>
      </c>
      <c r="P790" s="1">
        <v>1.0</v>
      </c>
      <c r="Q790" s="1">
        <v>1347.0</v>
      </c>
      <c r="R790" s="10">
        <f t="shared" si="1"/>
        <v>0.113920839</v>
      </c>
      <c r="S790" s="11">
        <f t="shared" si="2"/>
        <v>44.31520636</v>
      </c>
      <c r="T790" s="1">
        <v>8.92</v>
      </c>
      <c r="U790" s="1">
        <v>14.0</v>
      </c>
      <c r="V790" s="1">
        <v>557.65</v>
      </c>
      <c r="W790" s="1">
        <v>11824.0</v>
      </c>
      <c r="X790" s="1">
        <v>3715.91</v>
      </c>
      <c r="Y790" s="1">
        <v>389.0</v>
      </c>
      <c r="Z790" s="1">
        <v>19665.15</v>
      </c>
      <c r="AA790" s="1">
        <v>389.0</v>
      </c>
      <c r="AB790" s="1">
        <v>266.107646621976</v>
      </c>
      <c r="AC790" s="1">
        <v>19665.15</v>
      </c>
      <c r="AD790" s="1">
        <v>13452.5624343654</v>
      </c>
      <c r="AE790" s="1" t="s">
        <v>50</v>
      </c>
      <c r="AF790" s="11">
        <f t="shared" si="3"/>
        <v>0.03289918809</v>
      </c>
      <c r="AG790" s="11">
        <f t="shared" si="4"/>
        <v>0.01039346696</v>
      </c>
      <c r="AH790" s="10">
        <f t="shared" si="5"/>
        <v>122.8923534</v>
      </c>
      <c r="AI790" s="12">
        <f t="shared" si="6"/>
        <v>0.6840813538</v>
      </c>
      <c r="AJ790" s="11">
        <f t="shared" si="7"/>
        <v>0.001640386753</v>
      </c>
      <c r="AK790" s="11">
        <f t="shared" si="8"/>
        <v>0.002763297849</v>
      </c>
      <c r="AL790" s="11">
        <f t="shared" si="9"/>
        <v>-7.003457469</v>
      </c>
      <c r="AM790" s="13">
        <f t="shared" si="10"/>
        <v>0</v>
      </c>
      <c r="AN790" s="14">
        <f t="shared" si="11"/>
        <v>44.31520636</v>
      </c>
      <c r="AO790" s="14">
        <f t="shared" si="12"/>
        <v>523983</v>
      </c>
      <c r="AP790" s="15">
        <f t="shared" si="13"/>
        <v>358447</v>
      </c>
      <c r="AQ790" s="16">
        <f t="shared" si="14"/>
        <v>8088.577927</v>
      </c>
      <c r="AR790" s="11">
        <f t="shared" si="15"/>
        <v>1</v>
      </c>
    </row>
    <row r="791">
      <c r="A791" s="1" t="s">
        <v>44</v>
      </c>
      <c r="B791" s="1" t="s">
        <v>1097</v>
      </c>
      <c r="C791" s="1">
        <v>1.24170767729247E14</v>
      </c>
      <c r="D791" s="1" t="s">
        <v>46</v>
      </c>
      <c r="E791" s="1" t="s">
        <v>47</v>
      </c>
      <c r="F791" s="1" t="s">
        <v>758</v>
      </c>
      <c r="G791" s="1">
        <v>43560.0</v>
      </c>
      <c r="H791" s="1">
        <v>43804.0</v>
      </c>
      <c r="I791" s="1">
        <v>3.0</v>
      </c>
      <c r="J791" s="1" t="s">
        <v>49</v>
      </c>
      <c r="K791" s="1">
        <v>201948.0</v>
      </c>
      <c r="L791" s="2">
        <v>43794.0</v>
      </c>
      <c r="M791" s="2">
        <v>43800.0</v>
      </c>
      <c r="N791" s="2">
        <v>43794.0</v>
      </c>
      <c r="O791" s="2">
        <v>43800.0</v>
      </c>
      <c r="P791" s="1">
        <v>1.0</v>
      </c>
      <c r="Q791" s="1">
        <v>84016.0</v>
      </c>
      <c r="R791" s="10">
        <f t="shared" si="1"/>
        <v>11.04311251</v>
      </c>
      <c r="S791" s="11">
        <f t="shared" si="2"/>
        <v>77.30178759</v>
      </c>
      <c r="T791" s="1">
        <v>19.328</v>
      </c>
      <c r="U791" s="1">
        <v>1.0</v>
      </c>
      <c r="V791" s="1">
        <v>43.726</v>
      </c>
      <c r="W791" s="1">
        <v>7608.0</v>
      </c>
      <c r="X791" s="1">
        <v>110.12</v>
      </c>
      <c r="Y791" s="1">
        <v>7.0</v>
      </c>
      <c r="Z791" s="1">
        <v>549.12</v>
      </c>
      <c r="AA791" s="1">
        <v>7.0</v>
      </c>
      <c r="AB791" s="1">
        <v>6.90944581984299</v>
      </c>
      <c r="AC791" s="1">
        <v>549.12</v>
      </c>
      <c r="AD791" s="1">
        <v>542.016412656026</v>
      </c>
      <c r="AE791" s="1" t="s">
        <v>50</v>
      </c>
      <c r="AF791" s="11">
        <f t="shared" si="3"/>
        <v>0.000920084122</v>
      </c>
      <c r="AG791" s="11">
        <f t="shared" si="4"/>
        <v>0.00001190249476</v>
      </c>
      <c r="AH791" s="10">
        <f t="shared" si="5"/>
        <v>0.09055418016</v>
      </c>
      <c r="AI791" s="12">
        <f t="shared" si="6"/>
        <v>0.9870636885</v>
      </c>
      <c r="AJ791" s="11">
        <f t="shared" si="7"/>
        <v>0.0003475990897</v>
      </c>
      <c r="AK791" s="11">
        <f t="shared" si="8"/>
        <v>0.00001190242393</v>
      </c>
      <c r="AL791" s="11">
        <f t="shared" si="9"/>
        <v>-2.611196921</v>
      </c>
      <c r="AM791" s="13">
        <f t="shared" si="10"/>
        <v>0.004511296158</v>
      </c>
      <c r="AN791" s="14">
        <f t="shared" si="11"/>
        <v>77.30178759</v>
      </c>
      <c r="AO791" s="14">
        <f t="shared" si="12"/>
        <v>588112</v>
      </c>
      <c r="AP791" s="15">
        <f t="shared" si="13"/>
        <v>580504</v>
      </c>
      <c r="AQ791" s="16">
        <f t="shared" si="14"/>
        <v>7509.580542</v>
      </c>
      <c r="AR791" s="11">
        <f t="shared" si="15"/>
        <v>1</v>
      </c>
    </row>
    <row r="792">
      <c r="A792" s="1" t="s">
        <v>116</v>
      </c>
      <c r="B792" s="1" t="s">
        <v>1099</v>
      </c>
      <c r="C792" s="1">
        <v>1.24170767729247E14</v>
      </c>
      <c r="D792" s="1" t="s">
        <v>46</v>
      </c>
      <c r="E792" s="1" t="s">
        <v>118</v>
      </c>
      <c r="F792" s="1" t="s">
        <v>1100</v>
      </c>
      <c r="G792" s="1">
        <v>43560.0</v>
      </c>
      <c r="H792" s="1">
        <v>43804.0</v>
      </c>
      <c r="I792" s="1">
        <v>3.0</v>
      </c>
      <c r="J792" s="1" t="s">
        <v>49</v>
      </c>
      <c r="K792" s="1">
        <v>201948.0</v>
      </c>
      <c r="L792" s="2">
        <v>43794.0</v>
      </c>
      <c r="M792" s="2">
        <v>43800.0</v>
      </c>
      <c r="N792" s="2">
        <v>43794.0</v>
      </c>
      <c r="O792" s="2">
        <v>43800.0</v>
      </c>
      <c r="P792" s="1">
        <v>1.0</v>
      </c>
      <c r="Q792" s="1">
        <v>658.0</v>
      </c>
      <c r="R792" s="10">
        <f t="shared" si="1"/>
        <v>0.2273669661</v>
      </c>
      <c r="S792" s="11">
        <f t="shared" si="2"/>
        <v>12.7325501</v>
      </c>
      <c r="T792" s="1">
        <v>3.68999999999999</v>
      </c>
      <c r="U792" s="1">
        <v>7.0</v>
      </c>
      <c r="V792" s="1">
        <v>231.76</v>
      </c>
      <c r="W792" s="1">
        <v>2894.0</v>
      </c>
      <c r="X792" s="1">
        <v>125.88</v>
      </c>
      <c r="Y792" s="1">
        <v>56.0</v>
      </c>
      <c r="Z792" s="1">
        <v>3217.57999999999</v>
      </c>
      <c r="AA792" s="1">
        <v>56.0</v>
      </c>
      <c r="AB792" s="1">
        <v>25.2127659574</v>
      </c>
      <c r="AC792" s="1">
        <v>3217.57999999999</v>
      </c>
      <c r="AD792" s="1">
        <v>1448.64449087876</v>
      </c>
      <c r="AE792" s="1" t="s">
        <v>50</v>
      </c>
      <c r="AF792" s="11">
        <f t="shared" si="3"/>
        <v>0.0193503801</v>
      </c>
      <c r="AG792" s="11">
        <f t="shared" si="4"/>
        <v>0.01063829787</v>
      </c>
      <c r="AH792" s="10">
        <f t="shared" si="5"/>
        <v>30.78723404</v>
      </c>
      <c r="AI792" s="12">
        <f t="shared" si="6"/>
        <v>0.4502279635</v>
      </c>
      <c r="AJ792" s="11">
        <f t="shared" si="7"/>
        <v>0.002560662957</v>
      </c>
      <c r="AK792" s="11">
        <f t="shared" si="8"/>
        <v>0.003999453703</v>
      </c>
      <c r="AL792" s="11">
        <f t="shared" si="9"/>
        <v>-1.834524091</v>
      </c>
      <c r="AM792" s="13">
        <f t="shared" si="10"/>
        <v>0.03328811757</v>
      </c>
      <c r="AN792" s="14">
        <f t="shared" si="11"/>
        <v>12.3505736</v>
      </c>
      <c r="AO792" s="14">
        <f t="shared" si="12"/>
        <v>35742.56</v>
      </c>
      <c r="AP792" s="15">
        <f t="shared" si="13"/>
        <v>16092.3</v>
      </c>
      <c r="AQ792" s="16">
        <f t="shared" si="14"/>
        <v>1302.959726</v>
      </c>
      <c r="AR792" s="11">
        <f t="shared" si="15"/>
        <v>0.97</v>
      </c>
    </row>
    <row r="793">
      <c r="A793" s="1" t="s">
        <v>44</v>
      </c>
      <c r="B793" s="1" t="s">
        <v>1101</v>
      </c>
      <c r="C793" s="1">
        <v>1.24170767729247E14</v>
      </c>
      <c r="D793" s="1" t="s">
        <v>46</v>
      </c>
      <c r="E793" s="1" t="s">
        <v>47</v>
      </c>
      <c r="F793" s="1" t="s">
        <v>1079</v>
      </c>
      <c r="G793" s="1">
        <v>43560.0</v>
      </c>
      <c r="H793" s="1">
        <v>43804.0</v>
      </c>
      <c r="I793" s="1">
        <v>3.0</v>
      </c>
      <c r="J793" s="1" t="s">
        <v>49</v>
      </c>
      <c r="K793" s="1">
        <v>201948.0</v>
      </c>
      <c r="L793" s="2">
        <v>43794.0</v>
      </c>
      <c r="M793" s="2">
        <v>43800.0</v>
      </c>
      <c r="N793" s="2">
        <v>43794.0</v>
      </c>
      <c r="O793" s="2">
        <v>43800.0</v>
      </c>
      <c r="P793" s="1">
        <v>1.0</v>
      </c>
      <c r="Q793" s="1">
        <v>5604.0</v>
      </c>
      <c r="R793" s="10">
        <f t="shared" si="1"/>
        <v>0.1276653909</v>
      </c>
      <c r="S793" s="11">
        <f t="shared" si="2"/>
        <v>2.042646255</v>
      </c>
      <c r="T793" s="1">
        <v>6.65</v>
      </c>
      <c r="U793" s="1">
        <v>0.0</v>
      </c>
      <c r="V793" s="1">
        <v>0.0</v>
      </c>
      <c r="W793" s="1">
        <v>43896.0</v>
      </c>
      <c r="X793" s="1">
        <v>886.15</v>
      </c>
      <c r="Y793" s="1">
        <v>16.0</v>
      </c>
      <c r="Z793" s="1">
        <v>628.58</v>
      </c>
      <c r="AA793" s="1">
        <v>16.0</v>
      </c>
      <c r="AB793" s="1">
        <v>16.0</v>
      </c>
      <c r="AC793" s="1">
        <v>628.58</v>
      </c>
      <c r="AD793" s="1">
        <v>628.58</v>
      </c>
      <c r="AE793" s="1" t="s">
        <v>50</v>
      </c>
      <c r="AF793" s="11">
        <f t="shared" si="3"/>
        <v>0.0003644979041</v>
      </c>
      <c r="AG793" s="11">
        <f t="shared" si="4"/>
        <v>0</v>
      </c>
      <c r="AH793" s="10">
        <f t="shared" si="5"/>
        <v>0</v>
      </c>
      <c r="AI793" s="12">
        <f t="shared" si="6"/>
        <v>1</v>
      </c>
      <c r="AJ793" s="11">
        <f t="shared" si="7"/>
        <v>0.00009110786718</v>
      </c>
      <c r="AK793" s="11">
        <f t="shared" si="8"/>
        <v>0</v>
      </c>
      <c r="AL793" s="11">
        <f t="shared" si="9"/>
        <v>-4.000729195</v>
      </c>
      <c r="AM793" s="13">
        <f t="shared" si="10"/>
        <v>0.5</v>
      </c>
      <c r="AN793" s="14">
        <f t="shared" si="11"/>
        <v>1.021323127</v>
      </c>
      <c r="AO793" s="14">
        <f t="shared" si="12"/>
        <v>44832</v>
      </c>
      <c r="AP793" s="15">
        <f t="shared" si="13"/>
        <v>44832</v>
      </c>
      <c r="AQ793" s="16">
        <f t="shared" si="14"/>
        <v>43896</v>
      </c>
      <c r="AR793" s="11" t="str">
        <f t="shared" si="15"/>
        <v/>
      </c>
    </row>
    <row r="794">
      <c r="A794" s="1" t="s">
        <v>44</v>
      </c>
      <c r="B794" s="1" t="s">
        <v>1102</v>
      </c>
      <c r="C794" s="1">
        <v>1.24170767729247E14</v>
      </c>
      <c r="D794" s="1" t="s">
        <v>46</v>
      </c>
      <c r="E794" s="1" t="s">
        <v>47</v>
      </c>
      <c r="F794" s="1" t="s">
        <v>727</v>
      </c>
      <c r="G794" s="1">
        <v>43560.0</v>
      </c>
      <c r="H794" s="1">
        <v>43804.0</v>
      </c>
      <c r="I794" s="1">
        <v>3.0</v>
      </c>
      <c r="J794" s="1" t="s">
        <v>49</v>
      </c>
      <c r="K794" s="1">
        <v>201948.0</v>
      </c>
      <c r="L794" s="2">
        <v>43794.0</v>
      </c>
      <c r="M794" s="2">
        <v>43800.0</v>
      </c>
      <c r="N794" s="2">
        <v>43794.0</v>
      </c>
      <c r="O794" s="2">
        <v>43800.0</v>
      </c>
      <c r="P794" s="1">
        <v>1.0</v>
      </c>
      <c r="R794" s="10">
        <f t="shared" si="1"/>
        <v>0</v>
      </c>
      <c r="S794" s="11">
        <f t="shared" si="2"/>
        <v>0</v>
      </c>
      <c r="W794" s="1">
        <v>20408.0</v>
      </c>
      <c r="X794" s="1">
        <v>59.5</v>
      </c>
      <c r="Y794" s="1">
        <v>6.0</v>
      </c>
      <c r="Z794" s="1">
        <v>244.6</v>
      </c>
      <c r="AA794" s="1">
        <v>6.0</v>
      </c>
      <c r="AB794" s="1">
        <v>0.0</v>
      </c>
      <c r="AC794" s="1">
        <v>244.6</v>
      </c>
      <c r="AD794" s="1">
        <v>0.0</v>
      </c>
      <c r="AE794" s="1" t="s">
        <v>50</v>
      </c>
      <c r="AF794" s="11">
        <f t="shared" si="3"/>
        <v>0.000294002352</v>
      </c>
      <c r="AG794" s="11">
        <f t="shared" si="4"/>
        <v>0</v>
      </c>
      <c r="AH794" s="10">
        <f t="shared" si="5"/>
        <v>0</v>
      </c>
      <c r="AI794" s="12">
        <f t="shared" si="6"/>
        <v>1</v>
      </c>
      <c r="AJ794" s="11">
        <f t="shared" si="7"/>
        <v>0.0001200083124</v>
      </c>
      <c r="AK794" s="11">
        <f t="shared" si="8"/>
        <v>0</v>
      </c>
      <c r="AL794" s="11">
        <f t="shared" si="9"/>
        <v>-2.4498499</v>
      </c>
      <c r="AM794" s="13">
        <f t="shared" si="10"/>
        <v>0.5</v>
      </c>
      <c r="AN794" s="14">
        <f t="shared" si="11"/>
        <v>0</v>
      </c>
      <c r="AO794" s="14">
        <f t="shared" si="12"/>
        <v>0</v>
      </c>
      <c r="AP794" s="15">
        <f t="shared" si="13"/>
        <v>0</v>
      </c>
      <c r="AQ794" s="16">
        <f t="shared" si="14"/>
        <v>20408</v>
      </c>
      <c r="AR794" s="11" t="str">
        <f t="shared" si="15"/>
        <v/>
      </c>
    </row>
    <row r="795">
      <c r="A795" s="1" t="s">
        <v>116</v>
      </c>
      <c r="B795" s="1" t="s">
        <v>1103</v>
      </c>
      <c r="C795" s="1">
        <v>1.24170767729247E14</v>
      </c>
      <c r="D795" s="1" t="s">
        <v>46</v>
      </c>
      <c r="E795" s="1" t="s">
        <v>118</v>
      </c>
      <c r="F795" s="1" t="s">
        <v>1104</v>
      </c>
      <c r="G795" s="1">
        <v>43560.0</v>
      </c>
      <c r="H795" s="1">
        <v>43804.0</v>
      </c>
      <c r="I795" s="1">
        <v>3.0</v>
      </c>
      <c r="J795" s="1" t="s">
        <v>49</v>
      </c>
      <c r="K795" s="1">
        <v>201948.0</v>
      </c>
      <c r="L795" s="2">
        <v>43794.0</v>
      </c>
      <c r="M795" s="2">
        <v>43800.0</v>
      </c>
      <c r="N795" s="2">
        <v>43794.0</v>
      </c>
      <c r="O795" s="2">
        <v>43800.0</v>
      </c>
      <c r="P795" s="1">
        <v>1.0</v>
      </c>
      <c r="Q795" s="1">
        <v>4152.0</v>
      </c>
      <c r="R795" s="10">
        <f t="shared" si="1"/>
        <v>0.09366540336</v>
      </c>
      <c r="S795" s="11">
        <f t="shared" si="2"/>
        <v>2.809962101</v>
      </c>
      <c r="T795" s="1">
        <v>8.51</v>
      </c>
      <c r="U795" s="1">
        <v>0.0</v>
      </c>
      <c r="V795" s="1">
        <v>0.0</v>
      </c>
      <c r="W795" s="1">
        <v>44328.0</v>
      </c>
      <c r="X795" s="1">
        <v>554.7</v>
      </c>
      <c r="Y795" s="1">
        <v>30.0</v>
      </c>
      <c r="Z795" s="1">
        <v>1324.86</v>
      </c>
      <c r="AA795" s="1">
        <v>30.0</v>
      </c>
      <c r="AB795" s="1">
        <v>30.0</v>
      </c>
      <c r="AC795" s="1">
        <v>1324.86</v>
      </c>
      <c r="AD795" s="1">
        <v>1324.86</v>
      </c>
      <c r="AE795" s="1" t="s">
        <v>50</v>
      </c>
      <c r="AF795" s="11">
        <f t="shared" si="3"/>
        <v>0.0006767731456</v>
      </c>
      <c r="AG795" s="11">
        <f t="shared" si="4"/>
        <v>0</v>
      </c>
      <c r="AH795" s="10">
        <f t="shared" si="5"/>
        <v>0</v>
      </c>
      <c r="AI795" s="12">
        <f t="shared" si="6"/>
        <v>1</v>
      </c>
      <c r="AJ795" s="11">
        <f t="shared" si="7"/>
        <v>0.0001235194875</v>
      </c>
      <c r="AK795" s="11">
        <f t="shared" si="8"/>
        <v>0</v>
      </c>
      <c r="AL795" s="11">
        <f t="shared" si="9"/>
        <v>-5.479079936</v>
      </c>
      <c r="AM795" s="13">
        <f t="shared" si="10"/>
        <v>0.5</v>
      </c>
      <c r="AN795" s="14">
        <f t="shared" si="11"/>
        <v>1.40498105</v>
      </c>
      <c r="AO795" s="14">
        <f t="shared" si="12"/>
        <v>62280</v>
      </c>
      <c r="AP795" s="15">
        <f t="shared" si="13"/>
        <v>62280</v>
      </c>
      <c r="AQ795" s="16">
        <f t="shared" si="14"/>
        <v>44328</v>
      </c>
      <c r="AR795" s="11" t="str">
        <f t="shared" si="15"/>
        <v/>
      </c>
    </row>
    <row r="796">
      <c r="A796" s="1" t="s">
        <v>90</v>
      </c>
      <c r="B796" s="1" t="s">
        <v>1105</v>
      </c>
      <c r="C796" s="1">
        <v>1.24170767729247E14</v>
      </c>
      <c r="D796" s="1" t="s">
        <v>46</v>
      </c>
      <c r="E796" s="1" t="s">
        <v>92</v>
      </c>
      <c r="F796" s="1" t="s">
        <v>95</v>
      </c>
      <c r="G796" s="1">
        <v>43560.0</v>
      </c>
      <c r="H796" s="1">
        <v>43804.0</v>
      </c>
      <c r="I796" s="1">
        <v>3.0</v>
      </c>
      <c r="J796" s="1" t="s">
        <v>49</v>
      </c>
      <c r="K796" s="1">
        <v>201948.0</v>
      </c>
      <c r="L796" s="2">
        <v>43794.0</v>
      </c>
      <c r="M796" s="2">
        <v>43800.0</v>
      </c>
      <c r="N796" s="2">
        <v>43794.0</v>
      </c>
      <c r="O796" s="2">
        <v>43800.0</v>
      </c>
      <c r="P796" s="1">
        <v>1.0</v>
      </c>
      <c r="Q796" s="1">
        <v>549375.0</v>
      </c>
      <c r="R796" s="10">
        <f t="shared" si="1"/>
        <v>0.1013027044</v>
      </c>
      <c r="S796" s="11">
        <f t="shared" si="2"/>
        <v>838.5837868</v>
      </c>
      <c r="T796" s="1">
        <v>1118.455</v>
      </c>
      <c r="U796" s="1">
        <v>98.0</v>
      </c>
      <c r="V796" s="1">
        <v>6814.73</v>
      </c>
      <c r="W796" s="1">
        <v>5423103.0</v>
      </c>
      <c r="X796" s="1">
        <v>136857.71</v>
      </c>
      <c r="Y796" s="1">
        <v>8278.0</v>
      </c>
      <c r="Z796" s="1">
        <v>467647.29</v>
      </c>
      <c r="AA796" s="1">
        <v>8278.0</v>
      </c>
      <c r="AB796" s="1">
        <v>7310.60233173041</v>
      </c>
      <c r="AC796" s="1">
        <v>467647.29</v>
      </c>
      <c r="AD796" s="1">
        <v>412996.299674004</v>
      </c>
      <c r="AE796" s="1" t="s">
        <v>50</v>
      </c>
      <c r="AF796" s="11">
        <f t="shared" si="3"/>
        <v>0.001526432376</v>
      </c>
      <c r="AG796" s="11">
        <f t="shared" si="4"/>
        <v>0.0001783845279</v>
      </c>
      <c r="AH796" s="10">
        <f t="shared" si="5"/>
        <v>967.3976683</v>
      </c>
      <c r="AI796" s="12">
        <f t="shared" si="6"/>
        <v>0.8831363049</v>
      </c>
      <c r="AJ796" s="11">
        <f t="shared" si="7"/>
        <v>0.000016764212</v>
      </c>
      <c r="AK796" s="11">
        <f t="shared" si="8"/>
        <v>0.0000180179512</v>
      </c>
      <c r="AL796" s="11">
        <f t="shared" si="9"/>
        <v>-54.77492178</v>
      </c>
      <c r="AM796" s="13">
        <f t="shared" si="10"/>
        <v>0</v>
      </c>
      <c r="AN796" s="14">
        <f t="shared" si="11"/>
        <v>838.5837868</v>
      </c>
      <c r="AO796" s="14">
        <f t="shared" si="12"/>
        <v>4547726250</v>
      </c>
      <c r="AP796" s="15">
        <f t="shared" si="13"/>
        <v>4016262156</v>
      </c>
      <c r="AQ796" s="16">
        <f t="shared" si="14"/>
        <v>4789339.144</v>
      </c>
      <c r="AR796" s="11">
        <f t="shared" si="15"/>
        <v>1</v>
      </c>
    </row>
    <row r="797">
      <c r="A797" s="1" t="s">
        <v>44</v>
      </c>
      <c r="B797" s="1" t="s">
        <v>1106</v>
      </c>
      <c r="C797" s="1">
        <v>1.24170767729247E14</v>
      </c>
      <c r="D797" s="1" t="s">
        <v>46</v>
      </c>
      <c r="E797" s="1" t="s">
        <v>47</v>
      </c>
      <c r="F797" s="1" t="s">
        <v>731</v>
      </c>
      <c r="G797" s="1">
        <v>43560.0</v>
      </c>
      <c r="H797" s="1">
        <v>43804.0</v>
      </c>
      <c r="I797" s="1">
        <v>3.0</v>
      </c>
      <c r="J797" s="1" t="s">
        <v>49</v>
      </c>
      <c r="K797" s="1">
        <v>201948.0</v>
      </c>
      <c r="L797" s="2">
        <v>43794.0</v>
      </c>
      <c r="M797" s="2">
        <v>43800.0</v>
      </c>
      <c r="N797" s="2">
        <v>43794.0</v>
      </c>
      <c r="O797" s="2">
        <v>43800.0</v>
      </c>
      <c r="P797" s="1">
        <v>1.0</v>
      </c>
      <c r="Q797" s="1">
        <v>11776.0</v>
      </c>
      <c r="R797" s="10">
        <f t="shared" si="1"/>
        <v>0.5199576122</v>
      </c>
      <c r="S797" s="11">
        <f t="shared" si="2"/>
        <v>7.799364182</v>
      </c>
      <c r="T797" s="1">
        <v>4.81</v>
      </c>
      <c r="U797" s="1">
        <v>4.5</v>
      </c>
      <c r="V797" s="1">
        <v>299.85</v>
      </c>
      <c r="W797" s="1">
        <v>22648.0</v>
      </c>
      <c r="X797" s="1">
        <v>143.01</v>
      </c>
      <c r="Y797" s="1">
        <v>15.0</v>
      </c>
      <c r="Z797" s="1">
        <v>1061.24</v>
      </c>
      <c r="AA797" s="1">
        <v>15.0</v>
      </c>
      <c r="AB797" s="1">
        <v>6.34544836956</v>
      </c>
      <c r="AC797" s="1">
        <v>1061.24</v>
      </c>
      <c r="AD797" s="1">
        <v>448.936241847457</v>
      </c>
      <c r="AE797" s="1" t="s">
        <v>50</v>
      </c>
      <c r="AF797" s="11">
        <f t="shared" si="3"/>
        <v>0.0006623101378</v>
      </c>
      <c r="AG797" s="11">
        <f t="shared" si="4"/>
        <v>0.0003821331522</v>
      </c>
      <c r="AH797" s="10">
        <f t="shared" si="5"/>
        <v>8.65455163</v>
      </c>
      <c r="AI797" s="12">
        <f t="shared" si="6"/>
        <v>0.4230298913</v>
      </c>
      <c r="AJ797" s="11">
        <f t="shared" si="7"/>
        <v>0.0001709511028</v>
      </c>
      <c r="AK797" s="11">
        <f t="shared" si="8"/>
        <v>0.0001801048736</v>
      </c>
      <c r="AL797" s="11">
        <f t="shared" si="9"/>
        <v>-1.128297164</v>
      </c>
      <c r="AM797" s="13">
        <f t="shared" si="10"/>
        <v>0.1295972205</v>
      </c>
      <c r="AN797" s="14">
        <f t="shared" si="11"/>
        <v>6.785446839</v>
      </c>
      <c r="AO797" s="14">
        <f t="shared" si="12"/>
        <v>153676.8</v>
      </c>
      <c r="AP797" s="15">
        <f t="shared" si="13"/>
        <v>65009.88</v>
      </c>
      <c r="AQ797" s="16">
        <f t="shared" si="14"/>
        <v>9580.780978</v>
      </c>
      <c r="AR797" s="11">
        <f t="shared" si="15"/>
        <v>0.87</v>
      </c>
    </row>
    <row r="798">
      <c r="A798" s="1" t="s">
        <v>44</v>
      </c>
      <c r="B798" s="1" t="s">
        <v>1107</v>
      </c>
      <c r="C798" s="1">
        <v>1.24170767729247E14</v>
      </c>
      <c r="D798" s="1" t="s">
        <v>46</v>
      </c>
      <c r="E798" s="1" t="s">
        <v>47</v>
      </c>
      <c r="F798" s="1" t="s">
        <v>1089</v>
      </c>
      <c r="G798" s="1">
        <v>43560.0</v>
      </c>
      <c r="H798" s="1">
        <v>43804.0</v>
      </c>
      <c r="I798" s="1">
        <v>3.0</v>
      </c>
      <c r="J798" s="1" t="s">
        <v>49</v>
      </c>
      <c r="K798" s="1">
        <v>201948.0</v>
      </c>
      <c r="L798" s="2">
        <v>43794.0</v>
      </c>
      <c r="M798" s="2">
        <v>43800.0</v>
      </c>
      <c r="N798" s="2">
        <v>43794.0</v>
      </c>
      <c r="O798" s="2">
        <v>43800.0</v>
      </c>
      <c r="P798" s="1">
        <v>1.0</v>
      </c>
      <c r="Q798" s="1">
        <v>2680.0</v>
      </c>
      <c r="R798" s="10">
        <f t="shared" si="1"/>
        <v>0.1456521739</v>
      </c>
      <c r="S798" s="11">
        <f t="shared" si="2"/>
        <v>1.893478261</v>
      </c>
      <c r="T798" s="1">
        <v>2.125</v>
      </c>
      <c r="U798" s="1">
        <v>0.0</v>
      </c>
      <c r="V798" s="1">
        <v>0.0</v>
      </c>
      <c r="W798" s="1">
        <v>18400.0</v>
      </c>
      <c r="X798" s="1">
        <v>256.63</v>
      </c>
      <c r="Y798" s="1">
        <v>13.0</v>
      </c>
      <c r="Z798" s="1">
        <v>410.44</v>
      </c>
      <c r="AA798" s="1">
        <v>13.0</v>
      </c>
      <c r="AB798" s="1">
        <v>13.0</v>
      </c>
      <c r="AC798" s="1">
        <v>410.44</v>
      </c>
      <c r="AD798" s="1">
        <v>410.44</v>
      </c>
      <c r="AE798" s="1" t="s">
        <v>50</v>
      </c>
      <c r="AF798" s="11">
        <f t="shared" si="3"/>
        <v>0.0007065217391</v>
      </c>
      <c r="AG798" s="11">
        <f t="shared" si="4"/>
        <v>0</v>
      </c>
      <c r="AH798" s="10">
        <f t="shared" si="5"/>
        <v>0</v>
      </c>
      <c r="AI798" s="12">
        <f t="shared" si="6"/>
        <v>1</v>
      </c>
      <c r="AJ798" s="11">
        <f t="shared" si="7"/>
        <v>0.0001958846386</v>
      </c>
      <c r="AK798" s="11">
        <f t="shared" si="8"/>
        <v>0</v>
      </c>
      <c r="AL798" s="11">
        <f t="shared" si="9"/>
        <v>-3.606825651</v>
      </c>
      <c r="AM798" s="13">
        <f t="shared" si="10"/>
        <v>0.5</v>
      </c>
      <c r="AN798" s="14">
        <f t="shared" si="11"/>
        <v>0.9467391304</v>
      </c>
      <c r="AO798" s="14">
        <f t="shared" si="12"/>
        <v>17420</v>
      </c>
      <c r="AP798" s="15">
        <f t="shared" si="13"/>
        <v>17420</v>
      </c>
      <c r="AQ798" s="16">
        <f t="shared" si="14"/>
        <v>18400</v>
      </c>
      <c r="AR798" s="11" t="str">
        <f t="shared" si="15"/>
        <v/>
      </c>
    </row>
    <row r="799">
      <c r="A799" s="1" t="s">
        <v>44</v>
      </c>
      <c r="B799" s="1" t="s">
        <v>1108</v>
      </c>
      <c r="C799" s="1">
        <v>1.24170767729247E14</v>
      </c>
      <c r="D799" s="1" t="s">
        <v>46</v>
      </c>
      <c r="E799" s="1" t="s">
        <v>47</v>
      </c>
      <c r="F799" s="1" t="s">
        <v>788</v>
      </c>
      <c r="G799" s="1">
        <v>43560.0</v>
      </c>
      <c r="H799" s="1">
        <v>43804.0</v>
      </c>
      <c r="I799" s="1">
        <v>3.0</v>
      </c>
      <c r="J799" s="1" t="s">
        <v>49</v>
      </c>
      <c r="K799" s="1">
        <v>201948.0</v>
      </c>
      <c r="L799" s="2">
        <v>43794.0</v>
      </c>
      <c r="M799" s="2">
        <v>43800.0</v>
      </c>
      <c r="N799" s="2">
        <v>43794.0</v>
      </c>
      <c r="O799" s="2">
        <v>43800.0</v>
      </c>
      <c r="P799" s="1">
        <v>1.0</v>
      </c>
      <c r="Q799" s="1">
        <v>18528.0</v>
      </c>
      <c r="R799" s="10">
        <f t="shared" si="1"/>
        <v>0.1681184669</v>
      </c>
      <c r="S799" s="11">
        <f t="shared" si="2"/>
        <v>27.57142857</v>
      </c>
      <c r="T799" s="1">
        <v>32.5999999999999</v>
      </c>
      <c r="U799" s="1">
        <v>4.0</v>
      </c>
      <c r="V799" s="1">
        <v>624.99</v>
      </c>
      <c r="W799" s="1">
        <v>110208.0</v>
      </c>
      <c r="X799" s="1">
        <v>2702.83</v>
      </c>
      <c r="Y799" s="1">
        <v>164.0</v>
      </c>
      <c r="Z799" s="1">
        <v>9275.88</v>
      </c>
      <c r="AA799" s="1">
        <v>164.0</v>
      </c>
      <c r="AB799" s="1">
        <v>140.207253885888</v>
      </c>
      <c r="AC799" s="1">
        <v>9275.88</v>
      </c>
      <c r="AD799" s="1">
        <v>7930.15647667701</v>
      </c>
      <c r="AE799" s="1" t="s">
        <v>50</v>
      </c>
      <c r="AF799" s="11">
        <f t="shared" si="3"/>
        <v>0.001488095238</v>
      </c>
      <c r="AG799" s="11">
        <f t="shared" si="4"/>
        <v>0.0002158894646</v>
      </c>
      <c r="AH799" s="10">
        <f t="shared" si="5"/>
        <v>23.79274611</v>
      </c>
      <c r="AI799" s="12">
        <f t="shared" si="6"/>
        <v>0.8549222798</v>
      </c>
      <c r="AJ799" s="11">
        <f t="shared" si="7"/>
        <v>0.0001161142246</v>
      </c>
      <c r="AK799" s="11">
        <f t="shared" si="8"/>
        <v>0.0001079330796</v>
      </c>
      <c r="AL799" s="11">
        <f t="shared" si="9"/>
        <v>-8.024967712</v>
      </c>
      <c r="AM799" s="13">
        <f t="shared" si="10"/>
        <v>0</v>
      </c>
      <c r="AN799" s="14">
        <f t="shared" si="11"/>
        <v>27.57142857</v>
      </c>
      <c r="AO799" s="14">
        <f t="shared" si="12"/>
        <v>3038592</v>
      </c>
      <c r="AP799" s="15">
        <f t="shared" si="13"/>
        <v>2597760</v>
      </c>
      <c r="AQ799" s="16">
        <f t="shared" si="14"/>
        <v>94219.27461</v>
      </c>
      <c r="AR799" s="11">
        <f t="shared" si="15"/>
        <v>1</v>
      </c>
    </row>
    <row r="800">
      <c r="A800" s="1" t="s">
        <v>44</v>
      </c>
      <c r="B800" s="1" t="s">
        <v>1109</v>
      </c>
      <c r="C800" s="1">
        <v>1.24170767729247E14</v>
      </c>
      <c r="D800" s="1" t="s">
        <v>46</v>
      </c>
      <c r="E800" s="1" t="s">
        <v>47</v>
      </c>
      <c r="F800" s="1" t="s">
        <v>1094</v>
      </c>
      <c r="G800" s="1">
        <v>43560.0</v>
      </c>
      <c r="H800" s="1">
        <v>43804.0</v>
      </c>
      <c r="I800" s="1">
        <v>3.0</v>
      </c>
      <c r="J800" s="1" t="s">
        <v>49</v>
      </c>
      <c r="K800" s="1">
        <v>201948.0</v>
      </c>
      <c r="L800" s="2">
        <v>43794.0</v>
      </c>
      <c r="M800" s="2">
        <v>43800.0</v>
      </c>
      <c r="N800" s="2">
        <v>43794.0</v>
      </c>
      <c r="O800" s="2">
        <v>43800.0</v>
      </c>
      <c r="P800" s="1">
        <v>1.0</v>
      </c>
      <c r="Q800" s="1">
        <v>4152.0</v>
      </c>
      <c r="R800" s="10">
        <f t="shared" si="1"/>
        <v>0.1505220418</v>
      </c>
      <c r="S800" s="11">
        <f t="shared" si="2"/>
        <v>2.55887471</v>
      </c>
      <c r="T800" s="1">
        <v>6.385</v>
      </c>
      <c r="U800" s="1">
        <v>0.0</v>
      </c>
      <c r="V800" s="1">
        <v>0.0</v>
      </c>
      <c r="W800" s="1">
        <v>27584.0</v>
      </c>
      <c r="X800" s="1">
        <v>298.07</v>
      </c>
      <c r="Y800" s="1">
        <v>17.0</v>
      </c>
      <c r="Z800" s="1">
        <v>914.42</v>
      </c>
      <c r="AA800" s="1">
        <v>17.0</v>
      </c>
      <c r="AB800" s="1">
        <v>17.0</v>
      </c>
      <c r="AC800" s="1">
        <v>914.42</v>
      </c>
      <c r="AD800" s="1">
        <v>914.42</v>
      </c>
      <c r="AE800" s="1" t="s">
        <v>50</v>
      </c>
      <c r="AF800" s="11">
        <f t="shared" si="3"/>
        <v>0.0006162993039</v>
      </c>
      <c r="AG800" s="11">
        <f t="shared" si="4"/>
        <v>0</v>
      </c>
      <c r="AH800" s="10">
        <f t="shared" si="5"/>
        <v>0</v>
      </c>
      <c r="AI800" s="12">
        <f t="shared" si="6"/>
        <v>1</v>
      </c>
      <c r="AJ800" s="11">
        <f t="shared" si="7"/>
        <v>0.0001494284693</v>
      </c>
      <c r="AK800" s="11">
        <f t="shared" si="8"/>
        <v>0</v>
      </c>
      <c r="AL800" s="11">
        <f t="shared" si="9"/>
        <v>-4.124376747</v>
      </c>
      <c r="AM800" s="13">
        <f t="shared" si="10"/>
        <v>0.5</v>
      </c>
      <c r="AN800" s="14">
        <f t="shared" si="11"/>
        <v>1.279437355</v>
      </c>
      <c r="AO800" s="14">
        <f t="shared" si="12"/>
        <v>35292</v>
      </c>
      <c r="AP800" s="15">
        <f t="shared" si="13"/>
        <v>35292</v>
      </c>
      <c r="AQ800" s="16">
        <f t="shared" si="14"/>
        <v>27584</v>
      </c>
      <c r="AR800" s="11" t="str">
        <f t="shared" si="15"/>
        <v/>
      </c>
    </row>
    <row r="801">
      <c r="A801" s="1" t="s">
        <v>44</v>
      </c>
      <c r="B801" s="1" t="s">
        <v>1110</v>
      </c>
      <c r="C801" s="1">
        <v>1.24170767729247E14</v>
      </c>
      <c r="D801" s="1" t="s">
        <v>46</v>
      </c>
      <c r="E801" s="1" t="s">
        <v>47</v>
      </c>
      <c r="F801" s="1" t="s">
        <v>862</v>
      </c>
      <c r="G801" s="1">
        <v>43560.0</v>
      </c>
      <c r="H801" s="1">
        <v>43804.0</v>
      </c>
      <c r="I801" s="1">
        <v>3.0</v>
      </c>
      <c r="J801" s="1" t="s">
        <v>49</v>
      </c>
      <c r="K801" s="1">
        <v>201948.0</v>
      </c>
      <c r="L801" s="2">
        <v>43794.0</v>
      </c>
      <c r="M801" s="2">
        <v>43800.0</v>
      </c>
      <c r="N801" s="2">
        <v>43794.0</v>
      </c>
      <c r="O801" s="2">
        <v>43800.0</v>
      </c>
      <c r="P801" s="1">
        <v>1.0</v>
      </c>
      <c r="Q801" s="1">
        <v>88.0</v>
      </c>
      <c r="R801" s="10">
        <f t="shared" si="1"/>
        <v>0.1401273885</v>
      </c>
      <c r="S801" s="11">
        <f t="shared" si="2"/>
        <v>3.503184713</v>
      </c>
      <c r="T801" s="1">
        <v>0.54</v>
      </c>
      <c r="U801" s="1">
        <v>0.0</v>
      </c>
      <c r="V801" s="1">
        <v>0.0</v>
      </c>
      <c r="W801" s="1">
        <v>628.0</v>
      </c>
      <c r="X801" s="1">
        <v>82.83</v>
      </c>
      <c r="Y801" s="1">
        <v>25.0</v>
      </c>
      <c r="Z801" s="1">
        <v>1201.09</v>
      </c>
      <c r="AA801" s="1">
        <v>25.0</v>
      </c>
      <c r="AB801" s="1">
        <v>25.0</v>
      </c>
      <c r="AC801" s="1">
        <v>1201.09</v>
      </c>
      <c r="AD801" s="1">
        <v>1201.09</v>
      </c>
      <c r="AE801" s="1" t="s">
        <v>50</v>
      </c>
      <c r="AF801" s="11">
        <f t="shared" si="3"/>
        <v>0.0398089172</v>
      </c>
      <c r="AG801" s="11">
        <f t="shared" si="4"/>
        <v>0</v>
      </c>
      <c r="AH801" s="10">
        <f t="shared" si="5"/>
        <v>0</v>
      </c>
      <c r="AI801" s="12">
        <f t="shared" si="6"/>
        <v>1</v>
      </c>
      <c r="AJ801" s="11">
        <f t="shared" si="7"/>
        <v>0.007801699075</v>
      </c>
      <c r="AK801" s="11">
        <f t="shared" si="8"/>
        <v>0</v>
      </c>
      <c r="AL801" s="11">
        <f t="shared" si="9"/>
        <v>-5.102595834</v>
      </c>
      <c r="AM801" s="13">
        <f t="shared" si="10"/>
        <v>0.5</v>
      </c>
      <c r="AN801" s="14">
        <f t="shared" si="11"/>
        <v>1.751592357</v>
      </c>
      <c r="AO801" s="14">
        <f t="shared" si="12"/>
        <v>1100</v>
      </c>
      <c r="AP801" s="15">
        <f t="shared" si="13"/>
        <v>1100</v>
      </c>
      <c r="AQ801" s="16">
        <f t="shared" si="14"/>
        <v>628</v>
      </c>
      <c r="AR801" s="11" t="str">
        <f t="shared" si="15"/>
        <v/>
      </c>
    </row>
    <row r="802">
      <c r="A802" s="1" t="s">
        <v>44</v>
      </c>
      <c r="B802" s="1" t="s">
        <v>1111</v>
      </c>
      <c r="C802" s="1">
        <v>1.24170767729247E14</v>
      </c>
      <c r="D802" s="1" t="s">
        <v>46</v>
      </c>
      <c r="E802" s="1" t="s">
        <v>47</v>
      </c>
      <c r="F802" s="1" t="s">
        <v>642</v>
      </c>
      <c r="G802" s="1">
        <v>43560.0</v>
      </c>
      <c r="H802" s="1">
        <v>43804.0</v>
      </c>
      <c r="I802" s="1">
        <v>3.0</v>
      </c>
      <c r="J802" s="1" t="s">
        <v>49</v>
      </c>
      <c r="K802" s="1">
        <v>201948.0</v>
      </c>
      <c r="L802" s="2">
        <v>43794.0</v>
      </c>
      <c r="M802" s="2">
        <v>43800.0</v>
      </c>
      <c r="N802" s="2">
        <v>43794.0</v>
      </c>
      <c r="O802" s="2">
        <v>43800.0</v>
      </c>
      <c r="P802" s="1">
        <v>1.0</v>
      </c>
      <c r="Q802" s="1">
        <v>3232.0</v>
      </c>
      <c r="R802" s="10">
        <f t="shared" si="1"/>
        <v>0.07183499289</v>
      </c>
      <c r="S802" s="11">
        <f t="shared" si="2"/>
        <v>1.293029872</v>
      </c>
      <c r="T802" s="1">
        <v>4.51</v>
      </c>
      <c r="U802" s="1">
        <v>0.0</v>
      </c>
      <c r="V802" s="1">
        <v>0.0</v>
      </c>
      <c r="W802" s="1">
        <v>44992.0</v>
      </c>
      <c r="X802" s="1">
        <v>228.4</v>
      </c>
      <c r="Y802" s="1">
        <v>18.0</v>
      </c>
      <c r="Z802" s="1">
        <v>918.37</v>
      </c>
      <c r="AA802" s="1">
        <v>18.0</v>
      </c>
      <c r="AB802" s="1">
        <v>18.0</v>
      </c>
      <c r="AC802" s="1">
        <v>918.37</v>
      </c>
      <c r="AD802" s="1">
        <v>918.37</v>
      </c>
      <c r="AE802" s="1" t="s">
        <v>50</v>
      </c>
      <c r="AF802" s="11">
        <f t="shared" si="3"/>
        <v>0.0004000711238</v>
      </c>
      <c r="AG802" s="11">
        <f t="shared" si="4"/>
        <v>0</v>
      </c>
      <c r="AH802" s="10">
        <f t="shared" si="5"/>
        <v>0</v>
      </c>
      <c r="AI802" s="12">
        <f t="shared" si="6"/>
        <v>1</v>
      </c>
      <c r="AJ802" s="11">
        <f t="shared" si="7"/>
        <v>0.00009427880341</v>
      </c>
      <c r="AK802" s="11">
        <f t="shared" si="8"/>
        <v>0</v>
      </c>
      <c r="AL802" s="11">
        <f t="shared" si="9"/>
        <v>-4.243489621</v>
      </c>
      <c r="AM802" s="13">
        <f t="shared" si="10"/>
        <v>0.5</v>
      </c>
      <c r="AN802" s="14">
        <f t="shared" si="11"/>
        <v>0.646514936</v>
      </c>
      <c r="AO802" s="14">
        <f t="shared" si="12"/>
        <v>29088</v>
      </c>
      <c r="AP802" s="15">
        <f t="shared" si="13"/>
        <v>29088</v>
      </c>
      <c r="AQ802" s="16">
        <f t="shared" si="14"/>
        <v>44992</v>
      </c>
      <c r="AR802" s="11" t="str">
        <f t="shared" si="15"/>
        <v/>
      </c>
    </row>
    <row r="803">
      <c r="A803" s="1" t="s">
        <v>44</v>
      </c>
      <c r="B803" s="1" t="s">
        <v>1112</v>
      </c>
      <c r="C803" s="1">
        <v>1.24170767729247E14</v>
      </c>
      <c r="D803" s="1" t="s">
        <v>46</v>
      </c>
      <c r="E803" s="1" t="s">
        <v>47</v>
      </c>
      <c r="F803" s="1" t="s">
        <v>675</v>
      </c>
      <c r="G803" s="1">
        <v>43560.0</v>
      </c>
      <c r="H803" s="1">
        <v>43804.0</v>
      </c>
      <c r="I803" s="1">
        <v>3.0</v>
      </c>
      <c r="J803" s="1" t="s">
        <v>49</v>
      </c>
      <c r="K803" s="1">
        <v>201948.0</v>
      </c>
      <c r="L803" s="2">
        <v>43794.0</v>
      </c>
      <c r="M803" s="2">
        <v>43800.0</v>
      </c>
      <c r="N803" s="2">
        <v>43794.0</v>
      </c>
      <c r="O803" s="2">
        <v>43800.0</v>
      </c>
      <c r="P803" s="1">
        <v>1.0</v>
      </c>
      <c r="Q803" s="1">
        <v>15784.0</v>
      </c>
      <c r="R803" s="10">
        <f t="shared" si="1"/>
        <v>0.1368998057</v>
      </c>
      <c r="S803" s="11">
        <f t="shared" si="2"/>
        <v>17.38627533</v>
      </c>
      <c r="T803" s="1">
        <v>30.4299999999999</v>
      </c>
      <c r="U803" s="1">
        <v>3.0</v>
      </c>
      <c r="V803" s="1">
        <v>186.97</v>
      </c>
      <c r="W803" s="1">
        <v>115296.0</v>
      </c>
      <c r="X803" s="1">
        <v>2036.47</v>
      </c>
      <c r="Y803" s="1">
        <v>127.0</v>
      </c>
      <c r="Z803" s="1">
        <v>6228.69</v>
      </c>
      <c r="AA803" s="1">
        <v>127.0</v>
      </c>
      <c r="AB803" s="1">
        <v>105.086163203174</v>
      </c>
      <c r="AC803" s="1">
        <v>6228.69</v>
      </c>
      <c r="AD803" s="1">
        <v>5153.93018804706</v>
      </c>
      <c r="AE803" s="1" t="s">
        <v>50</v>
      </c>
      <c r="AF803" s="11">
        <f t="shared" si="3"/>
        <v>0.001101512628</v>
      </c>
      <c r="AG803" s="11">
        <f t="shared" si="4"/>
        <v>0.0001900658895</v>
      </c>
      <c r="AH803" s="10">
        <f t="shared" si="5"/>
        <v>21.9138368</v>
      </c>
      <c r="AI803" s="12">
        <f t="shared" si="6"/>
        <v>0.827450104</v>
      </c>
      <c r="AJ803" s="11">
        <f t="shared" si="7"/>
        <v>0.00009768959245</v>
      </c>
      <c r="AK803" s="11">
        <f t="shared" si="8"/>
        <v>0.0001097241636</v>
      </c>
      <c r="AL803" s="11">
        <f t="shared" si="9"/>
        <v>-6.204101953</v>
      </c>
      <c r="AM803" s="13">
        <f t="shared" si="10"/>
        <v>0.0000000002750507599</v>
      </c>
      <c r="AN803" s="14">
        <f t="shared" si="11"/>
        <v>17.38627533</v>
      </c>
      <c r="AO803" s="14">
        <f t="shared" si="12"/>
        <v>2004568</v>
      </c>
      <c r="AP803" s="15">
        <f t="shared" si="13"/>
        <v>1658680</v>
      </c>
      <c r="AQ803" s="16">
        <f t="shared" si="14"/>
        <v>95401.68719</v>
      </c>
      <c r="AR803" s="11">
        <f t="shared" si="15"/>
        <v>1</v>
      </c>
    </row>
    <row r="804">
      <c r="A804" s="1" t="s">
        <v>44</v>
      </c>
      <c r="B804" s="1" t="s">
        <v>1113</v>
      </c>
      <c r="C804" s="1">
        <v>1.24170767729247E14</v>
      </c>
      <c r="D804" s="1" t="s">
        <v>46</v>
      </c>
      <c r="E804" s="1" t="s">
        <v>47</v>
      </c>
      <c r="F804" s="1" t="s">
        <v>1075</v>
      </c>
      <c r="G804" s="1">
        <v>43560.0</v>
      </c>
      <c r="H804" s="1">
        <v>43804.0</v>
      </c>
      <c r="I804" s="1">
        <v>3.0</v>
      </c>
      <c r="J804" s="1" t="s">
        <v>49</v>
      </c>
      <c r="K804" s="1">
        <v>201948.0</v>
      </c>
      <c r="L804" s="2">
        <v>43794.0</v>
      </c>
      <c r="M804" s="2">
        <v>43800.0</v>
      </c>
      <c r="N804" s="2">
        <v>43794.0</v>
      </c>
      <c r="O804" s="2">
        <v>43800.0</v>
      </c>
      <c r="P804" s="1">
        <v>1.0</v>
      </c>
      <c r="Q804" s="1">
        <v>11104.0</v>
      </c>
      <c r="R804" s="10">
        <f t="shared" si="1"/>
        <v>0.01647360425</v>
      </c>
      <c r="S804" s="11">
        <f t="shared" si="2"/>
        <v>8.335643752</v>
      </c>
      <c r="T804" s="1">
        <v>28.0349999999999</v>
      </c>
      <c r="U804" s="1">
        <v>2.0</v>
      </c>
      <c r="V804" s="1">
        <v>93.42</v>
      </c>
      <c r="W804" s="1">
        <v>674048.0</v>
      </c>
      <c r="X804" s="1">
        <v>9906.16</v>
      </c>
      <c r="Y804" s="1">
        <v>506.0</v>
      </c>
      <c r="Z804" s="1">
        <v>26925.42</v>
      </c>
      <c r="AA804" s="1">
        <v>506.0</v>
      </c>
      <c r="AB804" s="1">
        <v>384.59365994225</v>
      </c>
      <c r="AC804" s="1">
        <v>26925.42</v>
      </c>
      <c r="AD804" s="1">
        <v>20465.1103226922</v>
      </c>
      <c r="AE804" s="1" t="s">
        <v>50</v>
      </c>
      <c r="AF804" s="11">
        <f t="shared" si="3"/>
        <v>0.0007506883783</v>
      </c>
      <c r="AG804" s="11">
        <f t="shared" si="4"/>
        <v>0.0001801152738</v>
      </c>
      <c r="AH804" s="10">
        <f t="shared" si="5"/>
        <v>121.4063401</v>
      </c>
      <c r="AI804" s="12">
        <f t="shared" si="6"/>
        <v>0.7600665216</v>
      </c>
      <c r="AJ804" s="11">
        <f t="shared" si="7"/>
        <v>0.00003335964058</v>
      </c>
      <c r="AK804" s="11">
        <f t="shared" si="8"/>
        <v>0.0001273492612</v>
      </c>
      <c r="AL804" s="11">
        <f t="shared" si="9"/>
        <v>-4.334143084</v>
      </c>
      <c r="AM804" s="13">
        <f t="shared" si="10"/>
        <v>0.000007316449117</v>
      </c>
      <c r="AN804" s="14">
        <f t="shared" si="11"/>
        <v>8.335643752</v>
      </c>
      <c r="AO804" s="14">
        <f t="shared" si="12"/>
        <v>5618624</v>
      </c>
      <c r="AP804" s="15">
        <f t="shared" si="13"/>
        <v>4270528</v>
      </c>
      <c r="AQ804" s="16">
        <f t="shared" si="14"/>
        <v>512321.3188</v>
      </c>
      <c r="AR804" s="11">
        <f t="shared" si="15"/>
        <v>1</v>
      </c>
    </row>
    <row r="805">
      <c r="A805" s="1" t="s">
        <v>44</v>
      </c>
      <c r="B805" s="1" t="s">
        <v>1114</v>
      </c>
      <c r="C805" s="1">
        <v>1.24170767729247E14</v>
      </c>
      <c r="D805" s="1" t="s">
        <v>46</v>
      </c>
      <c r="E805" s="1" t="s">
        <v>47</v>
      </c>
      <c r="F805" s="1" t="s">
        <v>831</v>
      </c>
      <c r="G805" s="1">
        <v>43560.0</v>
      </c>
      <c r="H805" s="1">
        <v>43804.0</v>
      </c>
      <c r="I805" s="1">
        <v>3.0</v>
      </c>
      <c r="J805" s="1" t="s">
        <v>49</v>
      </c>
      <c r="K805" s="1">
        <v>201948.0</v>
      </c>
      <c r="L805" s="2">
        <v>43794.0</v>
      </c>
      <c r="M805" s="2">
        <v>43800.0</v>
      </c>
      <c r="N805" s="2">
        <v>43794.0</v>
      </c>
      <c r="O805" s="2">
        <v>43800.0</v>
      </c>
      <c r="P805" s="1">
        <v>1.0</v>
      </c>
      <c r="Q805" s="1">
        <v>463.0</v>
      </c>
      <c r="R805" s="10">
        <f t="shared" si="1"/>
        <v>0.1246298789</v>
      </c>
      <c r="S805" s="11">
        <f t="shared" si="2"/>
        <v>10.09502019</v>
      </c>
      <c r="T805" s="1">
        <v>2.92</v>
      </c>
      <c r="U805" s="1">
        <v>1.0</v>
      </c>
      <c r="V805" s="1">
        <v>60.0</v>
      </c>
      <c r="W805" s="1">
        <v>3715.0</v>
      </c>
      <c r="X805" s="1">
        <v>811.469999999999</v>
      </c>
      <c r="Y805" s="1">
        <v>81.0</v>
      </c>
      <c r="Z805" s="1">
        <v>5968.78999999999</v>
      </c>
      <c r="AA805" s="1">
        <v>81.0</v>
      </c>
      <c r="AB805" s="1">
        <v>72.976241900592</v>
      </c>
      <c r="AC805" s="1">
        <v>5968.78999999999</v>
      </c>
      <c r="AD805" s="1">
        <v>5377.52917152882</v>
      </c>
      <c r="AE805" s="1" t="s">
        <v>50</v>
      </c>
      <c r="AF805" s="11">
        <f t="shared" si="3"/>
        <v>0.02180349933</v>
      </c>
      <c r="AG805" s="11">
        <f t="shared" si="4"/>
        <v>0.002159827214</v>
      </c>
      <c r="AH805" s="10">
        <f t="shared" si="5"/>
        <v>8.023758099</v>
      </c>
      <c r="AI805" s="12">
        <f t="shared" si="6"/>
        <v>0.900941258</v>
      </c>
      <c r="AJ805" s="11">
        <f t="shared" si="7"/>
        <v>0.002396054785</v>
      </c>
      <c r="AK805" s="11">
        <f t="shared" si="8"/>
        <v>0.002157493526</v>
      </c>
      <c r="AL805" s="11">
        <f t="shared" si="9"/>
        <v>-6.09245782</v>
      </c>
      <c r="AM805" s="13">
        <f t="shared" si="10"/>
        <v>0.0000000005559509519</v>
      </c>
      <c r="AN805" s="14">
        <f t="shared" si="11"/>
        <v>10.09502019</v>
      </c>
      <c r="AO805" s="14">
        <f t="shared" si="12"/>
        <v>37503</v>
      </c>
      <c r="AP805" s="15">
        <f t="shared" si="13"/>
        <v>33788</v>
      </c>
      <c r="AQ805" s="16">
        <f t="shared" si="14"/>
        <v>3346.996774</v>
      </c>
      <c r="AR805" s="11">
        <f t="shared" si="15"/>
        <v>1</v>
      </c>
    </row>
    <row r="806">
      <c r="A806" s="1" t="s">
        <v>44</v>
      </c>
      <c r="B806" s="1" t="s">
        <v>1115</v>
      </c>
      <c r="C806" s="1">
        <v>1.24170767729247E14</v>
      </c>
      <c r="D806" s="1" t="s">
        <v>46</v>
      </c>
      <c r="E806" s="1" t="s">
        <v>47</v>
      </c>
      <c r="F806" s="1" t="s">
        <v>770</v>
      </c>
      <c r="G806" s="1">
        <v>43560.0</v>
      </c>
      <c r="H806" s="1">
        <v>43804.0</v>
      </c>
      <c r="I806" s="1">
        <v>3.0</v>
      </c>
      <c r="J806" s="1" t="s">
        <v>49</v>
      </c>
      <c r="K806" s="1">
        <v>201948.0</v>
      </c>
      <c r="L806" s="2">
        <v>43794.0</v>
      </c>
      <c r="M806" s="2">
        <v>43800.0</v>
      </c>
      <c r="N806" s="2">
        <v>43794.0</v>
      </c>
      <c r="O806" s="2">
        <v>43800.0</v>
      </c>
      <c r="P806" s="1">
        <v>1.0</v>
      </c>
      <c r="Q806" s="1">
        <v>78512.0</v>
      </c>
      <c r="R806" s="10">
        <f t="shared" si="1"/>
        <v>0.7001997717</v>
      </c>
      <c r="S806" s="11">
        <f t="shared" si="2"/>
        <v>32.2091895</v>
      </c>
      <c r="T806" s="1">
        <v>22.466</v>
      </c>
      <c r="U806" s="1">
        <v>0.4</v>
      </c>
      <c r="V806" s="1">
        <v>48.7339999999999</v>
      </c>
      <c r="W806" s="1">
        <v>112128.0</v>
      </c>
      <c r="X806" s="1">
        <v>942.47</v>
      </c>
      <c r="Y806" s="1">
        <v>46.0</v>
      </c>
      <c r="Z806" s="1">
        <v>1274.6</v>
      </c>
      <c r="AA806" s="1">
        <v>46.0</v>
      </c>
      <c r="AB806" s="1">
        <v>45.428734460964</v>
      </c>
      <c r="AC806" s="1">
        <v>1274.6</v>
      </c>
      <c r="AD806" s="1">
        <v>1258.77097704227</v>
      </c>
      <c r="AE806" s="1" t="s">
        <v>50</v>
      </c>
      <c r="AF806" s="11">
        <f t="shared" si="3"/>
        <v>0.0004102454338</v>
      </c>
      <c r="AG806" s="11">
        <f t="shared" si="4"/>
        <v>0.000005094762584</v>
      </c>
      <c r="AH806" s="10">
        <f t="shared" si="5"/>
        <v>0.571265539</v>
      </c>
      <c r="AI806" s="12">
        <f t="shared" si="6"/>
        <v>0.9875811839</v>
      </c>
      <c r="AJ806" s="11">
        <f t="shared" si="7"/>
        <v>0.00006047498065</v>
      </c>
      <c r="AK806" s="11">
        <f t="shared" si="8"/>
        <v>0.000008055506431</v>
      </c>
      <c r="AL806" s="11">
        <f t="shared" si="9"/>
        <v>-6.640819868</v>
      </c>
      <c r="AM806" s="13">
        <f t="shared" si="10"/>
        <v>0</v>
      </c>
      <c r="AN806" s="14">
        <f t="shared" si="11"/>
        <v>32.2091895</v>
      </c>
      <c r="AO806" s="14">
        <f t="shared" si="12"/>
        <v>3611552</v>
      </c>
      <c r="AP806" s="15">
        <f t="shared" si="13"/>
        <v>3566700.8</v>
      </c>
      <c r="AQ806" s="16">
        <f t="shared" si="14"/>
        <v>110735.503</v>
      </c>
      <c r="AR806" s="11">
        <f t="shared" si="15"/>
        <v>1</v>
      </c>
    </row>
    <row r="807">
      <c r="A807" s="1" t="s">
        <v>116</v>
      </c>
      <c r="B807" s="1" t="s">
        <v>1116</v>
      </c>
      <c r="C807" s="1">
        <v>1.24170767729247E14</v>
      </c>
      <c r="D807" s="1" t="s">
        <v>46</v>
      </c>
      <c r="E807" s="1" t="s">
        <v>118</v>
      </c>
      <c r="F807" s="1" t="s">
        <v>743</v>
      </c>
      <c r="G807" s="1">
        <v>43560.0</v>
      </c>
      <c r="H807" s="1">
        <v>43804.0</v>
      </c>
      <c r="I807" s="1">
        <v>3.0</v>
      </c>
      <c r="J807" s="1" t="s">
        <v>49</v>
      </c>
      <c r="K807" s="1">
        <v>201948.0</v>
      </c>
      <c r="L807" s="2">
        <v>43794.0</v>
      </c>
      <c r="M807" s="2">
        <v>43800.0</v>
      </c>
      <c r="N807" s="2">
        <v>43794.0</v>
      </c>
      <c r="O807" s="2">
        <v>43800.0</v>
      </c>
      <c r="P807" s="1">
        <v>1.0</v>
      </c>
      <c r="Q807" s="1">
        <v>31600.0</v>
      </c>
      <c r="R807" s="10">
        <f t="shared" si="1"/>
        <v>0.06599171345</v>
      </c>
      <c r="S807" s="11">
        <f t="shared" si="2"/>
        <v>61.50427693</v>
      </c>
      <c r="T807" s="1">
        <v>75.21</v>
      </c>
      <c r="U807" s="1">
        <v>15.0</v>
      </c>
      <c r="V807" s="1">
        <v>805.47</v>
      </c>
      <c r="W807" s="1">
        <v>478848.0</v>
      </c>
      <c r="X807" s="1">
        <v>12238.76</v>
      </c>
      <c r="Y807" s="1">
        <v>932.0</v>
      </c>
      <c r="Z807" s="1">
        <v>54775.1399999999</v>
      </c>
      <c r="AA807" s="1">
        <v>932.0</v>
      </c>
      <c r="AB807" s="1">
        <v>704.698734176867</v>
      </c>
      <c r="AC807" s="1">
        <v>54775.1399999999</v>
      </c>
      <c r="AD807" s="1">
        <v>41416.2787793569</v>
      </c>
      <c r="AE807" s="1" t="s">
        <v>50</v>
      </c>
      <c r="AF807" s="11">
        <f t="shared" si="3"/>
        <v>0.001946337878</v>
      </c>
      <c r="AG807" s="11">
        <f t="shared" si="4"/>
        <v>0.0004746835443</v>
      </c>
      <c r="AH807" s="10">
        <f t="shared" si="5"/>
        <v>227.3012658</v>
      </c>
      <c r="AI807" s="12">
        <f t="shared" si="6"/>
        <v>0.7561145216</v>
      </c>
      <c r="AJ807" s="11">
        <f t="shared" si="7"/>
        <v>0.00006369234291</v>
      </c>
      <c r="AK807" s="11">
        <f t="shared" si="8"/>
        <v>0.0001225336714</v>
      </c>
      <c r="AL807" s="11">
        <f t="shared" si="9"/>
        <v>-10.65655009</v>
      </c>
      <c r="AM807" s="13">
        <f t="shared" si="10"/>
        <v>0</v>
      </c>
      <c r="AN807" s="14">
        <f t="shared" si="11"/>
        <v>61.50427693</v>
      </c>
      <c r="AO807" s="14">
        <f t="shared" si="12"/>
        <v>29451200</v>
      </c>
      <c r="AP807" s="15">
        <f t="shared" si="13"/>
        <v>22268480</v>
      </c>
      <c r="AQ807" s="16">
        <f t="shared" si="14"/>
        <v>362063.9265</v>
      </c>
      <c r="AR807" s="11">
        <f t="shared" si="15"/>
        <v>1</v>
      </c>
    </row>
    <row r="808">
      <c r="A808" s="1" t="s">
        <v>116</v>
      </c>
      <c r="B808" s="1" t="s">
        <v>1117</v>
      </c>
      <c r="C808" s="1">
        <v>1.24170767729247E14</v>
      </c>
      <c r="D808" s="1" t="s">
        <v>46</v>
      </c>
      <c r="E808" s="1" t="s">
        <v>118</v>
      </c>
      <c r="F808" s="1" t="s">
        <v>638</v>
      </c>
      <c r="G808" s="1">
        <v>43560.0</v>
      </c>
      <c r="H808" s="1">
        <v>43804.0</v>
      </c>
      <c r="I808" s="1">
        <v>3.0</v>
      </c>
      <c r="J808" s="1" t="s">
        <v>49</v>
      </c>
      <c r="K808" s="1">
        <v>201948.0</v>
      </c>
      <c r="L808" s="2">
        <v>43794.0</v>
      </c>
      <c r="M808" s="2">
        <v>43800.0</v>
      </c>
      <c r="N808" s="2">
        <v>43794.0</v>
      </c>
      <c r="O808" s="2">
        <v>43800.0</v>
      </c>
      <c r="P808" s="1">
        <v>1.0</v>
      </c>
      <c r="Q808" s="1">
        <v>553.0</v>
      </c>
      <c r="R808" s="10">
        <f t="shared" si="1"/>
        <v>0.1058575804</v>
      </c>
      <c r="S808" s="11">
        <f t="shared" si="2"/>
        <v>7.621745789</v>
      </c>
      <c r="T808" s="1">
        <v>3.0</v>
      </c>
      <c r="U808" s="1">
        <v>2.0</v>
      </c>
      <c r="V808" s="1">
        <v>66.0</v>
      </c>
      <c r="W808" s="1">
        <v>5224.0</v>
      </c>
      <c r="X808" s="1">
        <v>297.24</v>
      </c>
      <c r="Y808" s="1">
        <v>72.0</v>
      </c>
      <c r="Z808" s="1">
        <v>2171.58</v>
      </c>
      <c r="AA808" s="1">
        <v>72.0</v>
      </c>
      <c r="AB808" s="1">
        <v>53.106690777552</v>
      </c>
      <c r="AC808" s="1">
        <v>2171.58</v>
      </c>
      <c r="AD808" s="1">
        <v>1601.74204942661</v>
      </c>
      <c r="AE808" s="1" t="s">
        <v>50</v>
      </c>
      <c r="AF808" s="11">
        <f t="shared" si="3"/>
        <v>0.01378254211</v>
      </c>
      <c r="AG808" s="11">
        <f t="shared" si="4"/>
        <v>0.003616636528</v>
      </c>
      <c r="AH808" s="10">
        <f t="shared" si="5"/>
        <v>18.89330922</v>
      </c>
      <c r="AI808" s="12">
        <f t="shared" si="6"/>
        <v>0.7375929275</v>
      </c>
      <c r="AJ808" s="11">
        <f t="shared" si="7"/>
        <v>0.001613055919</v>
      </c>
      <c r="AK808" s="11">
        <f t="shared" si="8"/>
        <v>0.002552719526</v>
      </c>
      <c r="AL808" s="11">
        <f t="shared" si="9"/>
        <v>-3.366576639</v>
      </c>
      <c r="AM808" s="13">
        <f t="shared" si="10"/>
        <v>0.0003805371553</v>
      </c>
      <c r="AN808" s="14">
        <f t="shared" si="11"/>
        <v>7.621745789</v>
      </c>
      <c r="AO808" s="14">
        <f t="shared" si="12"/>
        <v>39816</v>
      </c>
      <c r="AP808" s="15">
        <f t="shared" si="13"/>
        <v>29368</v>
      </c>
      <c r="AQ808" s="16">
        <f t="shared" si="14"/>
        <v>3853.185453</v>
      </c>
      <c r="AR808" s="11">
        <f t="shared" si="15"/>
        <v>1</v>
      </c>
    </row>
    <row r="809">
      <c r="A809" s="1" t="s">
        <v>90</v>
      </c>
      <c r="B809" s="1" t="s">
        <v>1118</v>
      </c>
      <c r="C809" s="1">
        <v>1.24170767729247E14</v>
      </c>
      <c r="D809" s="1" t="s">
        <v>46</v>
      </c>
      <c r="E809" s="1" t="s">
        <v>92</v>
      </c>
      <c r="F809" s="1" t="s">
        <v>115</v>
      </c>
      <c r="G809" s="1">
        <v>43560.0</v>
      </c>
      <c r="H809" s="1">
        <v>43804.0</v>
      </c>
      <c r="I809" s="1">
        <v>3.0</v>
      </c>
      <c r="J809" s="1" t="s">
        <v>49</v>
      </c>
      <c r="K809" s="1">
        <v>201948.0</v>
      </c>
      <c r="L809" s="2">
        <v>43794.0</v>
      </c>
      <c r="M809" s="2">
        <v>43800.0</v>
      </c>
      <c r="N809" s="2">
        <v>43794.0</v>
      </c>
      <c r="O809" s="2">
        <v>43800.0</v>
      </c>
      <c r="P809" s="1">
        <v>1.0</v>
      </c>
      <c r="Q809" s="1">
        <v>90944.0</v>
      </c>
      <c r="R809" s="10">
        <f t="shared" si="1"/>
        <v>0.04332317073</v>
      </c>
      <c r="S809" s="11">
        <f t="shared" si="2"/>
        <v>76.0754878</v>
      </c>
      <c r="T809" s="1">
        <v>161.385</v>
      </c>
      <c r="U809" s="1">
        <v>32.0</v>
      </c>
      <c r="V809" s="1">
        <v>1651.39</v>
      </c>
      <c r="W809" s="1">
        <v>2099200.0</v>
      </c>
      <c r="X809" s="1">
        <v>34152.71</v>
      </c>
      <c r="Y809" s="1">
        <v>1756.0</v>
      </c>
      <c r="Z809" s="1">
        <v>92565.17</v>
      </c>
      <c r="AA809" s="1">
        <v>1756.0</v>
      </c>
      <c r="AB809" s="1">
        <v>1017.36523574727</v>
      </c>
      <c r="AC809" s="1">
        <v>92565.17</v>
      </c>
      <c r="AD809" s="1">
        <v>53629.0353069685</v>
      </c>
      <c r="AE809" s="1" t="s">
        <v>50</v>
      </c>
      <c r="AF809" s="11">
        <f t="shared" si="3"/>
        <v>0.0008365091463</v>
      </c>
      <c r="AG809" s="11">
        <f t="shared" si="4"/>
        <v>0.0003518648839</v>
      </c>
      <c r="AH809" s="10">
        <f t="shared" si="5"/>
        <v>738.6347643</v>
      </c>
      <c r="AI809" s="12">
        <f t="shared" si="6"/>
        <v>0.5793651684</v>
      </c>
      <c r="AJ809" s="11">
        <f t="shared" si="7"/>
        <v>0.00001995385061</v>
      </c>
      <c r="AK809" s="11">
        <f t="shared" si="8"/>
        <v>0.00006219056714</v>
      </c>
      <c r="AL809" s="11">
        <f t="shared" si="9"/>
        <v>-7.420303525</v>
      </c>
      <c r="AM809" s="13">
        <f t="shared" si="10"/>
        <v>0</v>
      </c>
      <c r="AN809" s="14">
        <f t="shared" si="11"/>
        <v>76.0754878</v>
      </c>
      <c r="AO809" s="14">
        <f t="shared" si="12"/>
        <v>159697664</v>
      </c>
      <c r="AP809" s="15">
        <f t="shared" si="13"/>
        <v>92523264</v>
      </c>
      <c r="AQ809" s="16">
        <f t="shared" si="14"/>
        <v>1216203.362</v>
      </c>
      <c r="AR809" s="11">
        <f t="shared" si="15"/>
        <v>1</v>
      </c>
    </row>
    <row r="810">
      <c r="A810" s="1" t="s">
        <v>44</v>
      </c>
      <c r="B810" s="1" t="s">
        <v>1119</v>
      </c>
      <c r="C810" s="1">
        <v>1.24170767729247E14</v>
      </c>
      <c r="D810" s="1" t="s">
        <v>46</v>
      </c>
      <c r="E810" s="1" t="s">
        <v>47</v>
      </c>
      <c r="F810" s="1" t="s">
        <v>1095</v>
      </c>
      <c r="G810" s="1">
        <v>43560.0</v>
      </c>
      <c r="H810" s="1">
        <v>43804.0</v>
      </c>
      <c r="I810" s="1">
        <v>3.0</v>
      </c>
      <c r="J810" s="1" t="s">
        <v>49</v>
      </c>
      <c r="K810" s="1">
        <v>201948.0</v>
      </c>
      <c r="L810" s="2">
        <v>43794.0</v>
      </c>
      <c r="M810" s="2">
        <v>43800.0</v>
      </c>
      <c r="N810" s="2">
        <v>43794.0</v>
      </c>
      <c r="O810" s="2">
        <v>43800.0</v>
      </c>
      <c r="P810" s="1">
        <v>1.0</v>
      </c>
      <c r="Q810" s="1">
        <v>658.0</v>
      </c>
      <c r="R810" s="10">
        <f t="shared" si="1"/>
        <v>0.2472754604</v>
      </c>
      <c r="S810" s="11">
        <f t="shared" si="2"/>
        <v>10.6328448</v>
      </c>
      <c r="T810" s="1">
        <v>3.465</v>
      </c>
      <c r="U810" s="1">
        <v>7.0</v>
      </c>
      <c r="V810" s="1">
        <v>231.76</v>
      </c>
      <c r="W810" s="1">
        <v>2661.0</v>
      </c>
      <c r="X810" s="1">
        <v>97.71</v>
      </c>
      <c r="Y810" s="1">
        <v>43.0</v>
      </c>
      <c r="Z810" s="1">
        <v>2316.43999999999</v>
      </c>
      <c r="AA810" s="1">
        <v>43.0</v>
      </c>
      <c r="AB810" s="1">
        <v>14.691489361685</v>
      </c>
      <c r="AC810" s="1">
        <v>2316.43999999999</v>
      </c>
      <c r="AD810" s="1">
        <v>791.440781790269</v>
      </c>
      <c r="AE810" s="1" t="s">
        <v>50</v>
      </c>
      <c r="AF810" s="11">
        <f t="shared" si="3"/>
        <v>0.01615933859</v>
      </c>
      <c r="AG810" s="11">
        <f t="shared" si="4"/>
        <v>0.01063829787</v>
      </c>
      <c r="AH810" s="10">
        <f t="shared" si="5"/>
        <v>28.30851064</v>
      </c>
      <c r="AI810" s="12">
        <f t="shared" si="6"/>
        <v>0.3416625433</v>
      </c>
      <c r="AJ810" s="11">
        <f t="shared" si="7"/>
        <v>0.002444284406</v>
      </c>
      <c r="AK810" s="11">
        <f t="shared" si="8"/>
        <v>0.003999453703</v>
      </c>
      <c r="AL810" s="11">
        <f t="shared" si="9"/>
        <v>-1.177889033</v>
      </c>
      <c r="AM810" s="13">
        <f t="shared" si="10"/>
        <v>0.1194204239</v>
      </c>
      <c r="AN810" s="14">
        <f t="shared" si="11"/>
        <v>9.35690342</v>
      </c>
      <c r="AO810" s="14">
        <f t="shared" si="12"/>
        <v>24898.72</v>
      </c>
      <c r="AP810" s="15">
        <f t="shared" si="13"/>
        <v>8506.96</v>
      </c>
      <c r="AQ810" s="16">
        <f t="shared" si="14"/>
        <v>909.1640277</v>
      </c>
      <c r="AR810" s="11">
        <f t="shared" si="15"/>
        <v>0.88</v>
      </c>
    </row>
    <row r="811">
      <c r="A811" s="1" t="s">
        <v>44</v>
      </c>
      <c r="B811" s="1" t="s">
        <v>1120</v>
      </c>
      <c r="C811" s="1">
        <v>1.24170767729247E14</v>
      </c>
      <c r="D811" s="1" t="s">
        <v>46</v>
      </c>
      <c r="E811" s="1" t="s">
        <v>47</v>
      </c>
      <c r="F811" s="1" t="s">
        <v>933</v>
      </c>
      <c r="G811" s="1">
        <v>43560.0</v>
      </c>
      <c r="H811" s="1">
        <v>43804.0</v>
      </c>
      <c r="I811" s="1">
        <v>3.0</v>
      </c>
      <c r="J811" s="1" t="s">
        <v>49</v>
      </c>
      <c r="K811" s="1">
        <v>201948.0</v>
      </c>
      <c r="L811" s="2">
        <v>43794.0</v>
      </c>
      <c r="M811" s="2">
        <v>43800.0</v>
      </c>
      <c r="N811" s="2">
        <v>43794.0</v>
      </c>
      <c r="O811" s="2">
        <v>43800.0</v>
      </c>
      <c r="P811" s="1">
        <v>1.0</v>
      </c>
      <c r="Q811" s="1">
        <v>320.0</v>
      </c>
      <c r="R811" s="10">
        <f t="shared" si="1"/>
        <v>0.08429926238</v>
      </c>
      <c r="S811" s="11">
        <f t="shared" si="2"/>
        <v>0.5900948367</v>
      </c>
      <c r="T811" s="1">
        <v>0.47</v>
      </c>
      <c r="U811" s="1">
        <v>0.0</v>
      </c>
      <c r="V811" s="1">
        <v>0.0</v>
      </c>
      <c r="W811" s="1">
        <v>3796.0</v>
      </c>
      <c r="X811" s="1">
        <v>46.52</v>
      </c>
      <c r="Y811" s="1">
        <v>7.0</v>
      </c>
      <c r="Z811" s="1">
        <v>488.179999999999</v>
      </c>
      <c r="AA811" s="1">
        <v>7.0</v>
      </c>
      <c r="AB811" s="1">
        <v>7.0</v>
      </c>
      <c r="AC811" s="1">
        <v>488.179999999999</v>
      </c>
      <c r="AD811" s="1">
        <v>488.179999999999</v>
      </c>
      <c r="AE811" s="1" t="s">
        <v>50</v>
      </c>
      <c r="AF811" s="11">
        <f t="shared" si="3"/>
        <v>0.001844046365</v>
      </c>
      <c r="AG811" s="11">
        <f t="shared" si="4"/>
        <v>0</v>
      </c>
      <c r="AH811" s="10">
        <f t="shared" si="5"/>
        <v>0</v>
      </c>
      <c r="AI811" s="12">
        <f t="shared" si="6"/>
        <v>1</v>
      </c>
      <c r="AJ811" s="11">
        <f t="shared" si="7"/>
        <v>0.0006963410804</v>
      </c>
      <c r="AK811" s="11">
        <f t="shared" si="8"/>
        <v>0</v>
      </c>
      <c r="AL811" s="11">
        <f t="shared" si="9"/>
        <v>-2.648194134</v>
      </c>
      <c r="AM811" s="13">
        <f t="shared" si="10"/>
        <v>0.5</v>
      </c>
      <c r="AN811" s="14">
        <f t="shared" si="11"/>
        <v>0.2950474183</v>
      </c>
      <c r="AO811" s="14">
        <f t="shared" si="12"/>
        <v>1120</v>
      </c>
      <c r="AP811" s="15">
        <f t="shared" si="13"/>
        <v>1120</v>
      </c>
      <c r="AQ811" s="16">
        <f t="shared" si="14"/>
        <v>3796</v>
      </c>
      <c r="AR811" s="11" t="str">
        <f t="shared" si="15"/>
        <v/>
      </c>
    </row>
    <row r="812">
      <c r="A812" s="1" t="s">
        <v>44</v>
      </c>
      <c r="B812" s="1" t="s">
        <v>1121</v>
      </c>
      <c r="C812" s="1">
        <v>1.24170767729247E14</v>
      </c>
      <c r="D812" s="1" t="s">
        <v>46</v>
      </c>
      <c r="E812" s="1" t="s">
        <v>47</v>
      </c>
      <c r="F812" s="1" t="s">
        <v>1093</v>
      </c>
      <c r="G812" s="1">
        <v>43560.0</v>
      </c>
      <c r="H812" s="1">
        <v>43804.0</v>
      </c>
      <c r="I812" s="1">
        <v>3.0</v>
      </c>
      <c r="J812" s="1" t="s">
        <v>49</v>
      </c>
      <c r="K812" s="1">
        <v>201948.0</v>
      </c>
      <c r="L812" s="2">
        <v>43794.0</v>
      </c>
      <c r="M812" s="2">
        <v>43800.0</v>
      </c>
      <c r="N812" s="2">
        <v>43794.0</v>
      </c>
      <c r="O812" s="2">
        <v>43800.0</v>
      </c>
      <c r="P812" s="1">
        <v>1.0</v>
      </c>
      <c r="Q812" s="1">
        <v>4252.0</v>
      </c>
      <c r="R812" s="10">
        <f t="shared" si="1"/>
        <v>0.1042565712</v>
      </c>
      <c r="S812" s="11">
        <f t="shared" si="2"/>
        <v>2.397901138</v>
      </c>
      <c r="T812" s="1">
        <v>6.345</v>
      </c>
      <c r="U812" s="1">
        <v>0.0</v>
      </c>
      <c r="V812" s="1">
        <v>0.0</v>
      </c>
      <c r="W812" s="1">
        <v>40784.0</v>
      </c>
      <c r="X812" s="1">
        <v>497.07</v>
      </c>
      <c r="Y812" s="1">
        <v>23.0</v>
      </c>
      <c r="Z812" s="1">
        <v>1113.12</v>
      </c>
      <c r="AA812" s="1">
        <v>23.0</v>
      </c>
      <c r="AB812" s="1">
        <v>23.0</v>
      </c>
      <c r="AC812" s="1">
        <v>1113.12</v>
      </c>
      <c r="AD812" s="1">
        <v>1113.12</v>
      </c>
      <c r="AE812" s="1" t="s">
        <v>50</v>
      </c>
      <c r="AF812" s="11">
        <f t="shared" si="3"/>
        <v>0.0005639466457</v>
      </c>
      <c r="AG812" s="11">
        <f t="shared" si="4"/>
        <v>0</v>
      </c>
      <c r="AH812" s="10">
        <f t="shared" si="5"/>
        <v>0</v>
      </c>
      <c r="AI812" s="12">
        <f t="shared" si="6"/>
        <v>1</v>
      </c>
      <c r="AJ812" s="11">
        <f t="shared" si="7"/>
        <v>0.0001175578422</v>
      </c>
      <c r="AK812" s="11">
        <f t="shared" si="8"/>
        <v>0</v>
      </c>
      <c r="AL812" s="11">
        <f t="shared" si="9"/>
        <v>-4.797184392</v>
      </c>
      <c r="AM812" s="13">
        <f t="shared" si="10"/>
        <v>0.5</v>
      </c>
      <c r="AN812" s="14">
        <f t="shared" si="11"/>
        <v>1.198950569</v>
      </c>
      <c r="AO812" s="14">
        <f t="shared" si="12"/>
        <v>48898</v>
      </c>
      <c r="AP812" s="15">
        <f t="shared" si="13"/>
        <v>48898</v>
      </c>
      <c r="AQ812" s="16">
        <f t="shared" si="14"/>
        <v>40784</v>
      </c>
      <c r="AR812" s="11" t="str">
        <f t="shared" si="15"/>
        <v/>
      </c>
    </row>
    <row r="813">
      <c r="A813" s="1" t="s">
        <v>44</v>
      </c>
      <c r="B813" s="1" t="s">
        <v>1122</v>
      </c>
      <c r="C813" s="1">
        <v>1.24170767729247E14</v>
      </c>
      <c r="D813" s="1" t="s">
        <v>46</v>
      </c>
      <c r="E813" s="1" t="s">
        <v>47</v>
      </c>
      <c r="F813" s="1" t="s">
        <v>1098</v>
      </c>
      <c r="G813" s="1">
        <v>43560.0</v>
      </c>
      <c r="H813" s="1">
        <v>43804.0</v>
      </c>
      <c r="I813" s="1">
        <v>3.0</v>
      </c>
      <c r="J813" s="1" t="s">
        <v>49</v>
      </c>
      <c r="K813" s="1">
        <v>201948.0</v>
      </c>
      <c r="L813" s="2">
        <v>43794.0</v>
      </c>
      <c r="M813" s="2">
        <v>43800.0</v>
      </c>
      <c r="N813" s="2">
        <v>43794.0</v>
      </c>
      <c r="O813" s="2">
        <v>43800.0</v>
      </c>
      <c r="P813" s="1">
        <v>1.0</v>
      </c>
      <c r="Q813" s="1">
        <v>2768.0</v>
      </c>
      <c r="R813" s="10">
        <f t="shared" si="1"/>
        <v>0.002532201405</v>
      </c>
      <c r="S813" s="11">
        <f t="shared" si="2"/>
        <v>1.050863583</v>
      </c>
      <c r="T813" s="1">
        <v>19.3</v>
      </c>
      <c r="U813" s="1">
        <v>0.0</v>
      </c>
      <c r="V813" s="1">
        <v>0.0</v>
      </c>
      <c r="W813" s="1">
        <v>1093120.0</v>
      </c>
      <c r="X813" s="1">
        <v>18230.48</v>
      </c>
      <c r="Y813" s="1">
        <v>415.0</v>
      </c>
      <c r="Z813" s="1">
        <v>39920.5</v>
      </c>
      <c r="AA813" s="1">
        <v>415.0</v>
      </c>
      <c r="AB813" s="1">
        <v>415.0</v>
      </c>
      <c r="AC813" s="1">
        <v>39920.5</v>
      </c>
      <c r="AD813" s="1">
        <v>39920.5</v>
      </c>
      <c r="AE813" s="1" t="s">
        <v>50</v>
      </c>
      <c r="AF813" s="11">
        <f t="shared" si="3"/>
        <v>0.0003796472482</v>
      </c>
      <c r="AG813" s="11">
        <f t="shared" si="4"/>
        <v>0</v>
      </c>
      <c r="AH813" s="10">
        <f t="shared" si="5"/>
        <v>0</v>
      </c>
      <c r="AI813" s="12">
        <f t="shared" si="6"/>
        <v>1</v>
      </c>
      <c r="AJ813" s="11">
        <f t="shared" si="7"/>
        <v>0.00001863261254</v>
      </c>
      <c r="AK813" s="11">
        <f t="shared" si="8"/>
        <v>0</v>
      </c>
      <c r="AL813" s="11">
        <f t="shared" si="9"/>
        <v>-20.37541689</v>
      </c>
      <c r="AM813" s="13">
        <f t="shared" si="10"/>
        <v>0.5</v>
      </c>
      <c r="AN813" s="14">
        <f t="shared" si="11"/>
        <v>0.5254317916</v>
      </c>
      <c r="AO813" s="14">
        <f t="shared" si="12"/>
        <v>574360</v>
      </c>
      <c r="AP813" s="15">
        <f t="shared" si="13"/>
        <v>574360</v>
      </c>
      <c r="AQ813" s="16">
        <f t="shared" si="14"/>
        <v>1093120</v>
      </c>
      <c r="AR813" s="11" t="str">
        <f t="shared" si="15"/>
        <v/>
      </c>
    </row>
    <row r="814">
      <c r="A814" s="1" t="s">
        <v>44</v>
      </c>
      <c r="B814" s="1" t="s">
        <v>1123</v>
      </c>
      <c r="C814" s="1">
        <v>1.24170767729247E14</v>
      </c>
      <c r="D814" s="1" t="s">
        <v>46</v>
      </c>
      <c r="E814" s="1" t="s">
        <v>47</v>
      </c>
      <c r="F814" s="1" t="s">
        <v>754</v>
      </c>
      <c r="G814" s="1">
        <v>43560.0</v>
      </c>
      <c r="H814" s="1">
        <v>43804.0</v>
      </c>
      <c r="I814" s="1">
        <v>3.0</v>
      </c>
      <c r="J814" s="1" t="s">
        <v>49</v>
      </c>
      <c r="K814" s="1">
        <v>201948.0</v>
      </c>
      <c r="L814" s="2">
        <v>43794.0</v>
      </c>
      <c r="M814" s="2">
        <v>43800.0</v>
      </c>
      <c r="N814" s="2">
        <v>43794.0</v>
      </c>
      <c r="O814" s="2">
        <v>43800.0</v>
      </c>
      <c r="P814" s="1">
        <v>1.0</v>
      </c>
      <c r="Q814" s="1">
        <v>591.0</v>
      </c>
      <c r="R814" s="10">
        <f t="shared" si="1"/>
        <v>0.6086508754</v>
      </c>
      <c r="S814" s="11">
        <f t="shared" si="2"/>
        <v>2.434603502</v>
      </c>
      <c r="T814" s="1">
        <v>0.65</v>
      </c>
      <c r="U814" s="1">
        <v>0.0</v>
      </c>
      <c r="V814" s="1">
        <v>0.0</v>
      </c>
      <c r="W814" s="1">
        <v>971.0</v>
      </c>
      <c r="X814" s="1">
        <v>4.73</v>
      </c>
      <c r="Y814" s="1">
        <v>4.0</v>
      </c>
      <c r="Z814" s="1">
        <v>366.24</v>
      </c>
      <c r="AA814" s="1">
        <v>4.0</v>
      </c>
      <c r="AB814" s="1">
        <v>4.0</v>
      </c>
      <c r="AC814" s="1">
        <v>366.24</v>
      </c>
      <c r="AD814" s="1">
        <v>366.24</v>
      </c>
      <c r="AE814" s="1" t="s">
        <v>50</v>
      </c>
      <c r="AF814" s="11">
        <f t="shared" si="3"/>
        <v>0.00411946447</v>
      </c>
      <c r="AG814" s="11">
        <f t="shared" si="4"/>
        <v>0</v>
      </c>
      <c r="AH814" s="10">
        <f t="shared" si="5"/>
        <v>0</v>
      </c>
      <c r="AI814" s="12">
        <f t="shared" si="6"/>
        <v>1</v>
      </c>
      <c r="AJ814" s="11">
        <f t="shared" si="7"/>
        <v>0.00205548536</v>
      </c>
      <c r="AK814" s="11">
        <f t="shared" si="8"/>
        <v>0</v>
      </c>
      <c r="AL814" s="11">
        <f t="shared" si="9"/>
        <v>-2.004132236</v>
      </c>
      <c r="AM814" s="13">
        <f t="shared" si="10"/>
        <v>0.5</v>
      </c>
      <c r="AN814" s="14">
        <f t="shared" si="11"/>
        <v>1.217301751</v>
      </c>
      <c r="AO814" s="14">
        <f t="shared" si="12"/>
        <v>1182</v>
      </c>
      <c r="AP814" s="15">
        <f t="shared" si="13"/>
        <v>1182</v>
      </c>
      <c r="AQ814" s="16">
        <f t="shared" si="14"/>
        <v>971</v>
      </c>
      <c r="AR814" s="11" t="str">
        <f t="shared" si="15"/>
        <v/>
      </c>
    </row>
    <row r="815">
      <c r="A815" s="1" t="s">
        <v>116</v>
      </c>
      <c r="B815" s="1" t="s">
        <v>1124</v>
      </c>
      <c r="C815" s="1">
        <v>1.24170767729247E14</v>
      </c>
      <c r="D815" s="1" t="s">
        <v>46</v>
      </c>
      <c r="E815" s="1" t="s">
        <v>118</v>
      </c>
      <c r="F815" s="1" t="s">
        <v>783</v>
      </c>
      <c r="G815" s="1">
        <v>43560.0</v>
      </c>
      <c r="H815" s="1">
        <v>43804.0</v>
      </c>
      <c r="I815" s="1">
        <v>3.0</v>
      </c>
      <c r="J815" s="1" t="s">
        <v>49</v>
      </c>
      <c r="K815" s="1">
        <v>201948.0</v>
      </c>
      <c r="L815" s="2">
        <v>43794.0</v>
      </c>
      <c r="M815" s="2">
        <v>43800.0</v>
      </c>
      <c r="N815" s="2">
        <v>43794.0</v>
      </c>
      <c r="O815" s="2">
        <v>43800.0</v>
      </c>
      <c r="P815" s="1">
        <v>1.0</v>
      </c>
      <c r="Q815" s="1">
        <v>1810.0</v>
      </c>
      <c r="R815" s="10">
        <f t="shared" si="1"/>
        <v>0.1109068627</v>
      </c>
      <c r="S815" s="11">
        <f t="shared" si="2"/>
        <v>19.18688725</v>
      </c>
      <c r="T815" s="1">
        <v>11.48</v>
      </c>
      <c r="U815" s="1">
        <v>15.0</v>
      </c>
      <c r="V815" s="1">
        <v>654.27</v>
      </c>
      <c r="W815" s="1">
        <v>16320.0</v>
      </c>
      <c r="X815" s="1">
        <v>1194.99</v>
      </c>
      <c r="Y815" s="1">
        <v>173.0</v>
      </c>
      <c r="Z815" s="1">
        <v>8743.96</v>
      </c>
      <c r="AA815" s="1">
        <v>173.0</v>
      </c>
      <c r="AB815" s="1">
        <v>37.751381215297</v>
      </c>
      <c r="AC815" s="1">
        <v>8743.96</v>
      </c>
      <c r="AD815" s="1">
        <v>1908.07264330236</v>
      </c>
      <c r="AE815" s="1" t="s">
        <v>50</v>
      </c>
      <c r="AF815" s="11">
        <f t="shared" si="3"/>
        <v>0.0106004902</v>
      </c>
      <c r="AG815" s="11">
        <f t="shared" si="4"/>
        <v>0.008287292818</v>
      </c>
      <c r="AH815" s="10">
        <f t="shared" si="5"/>
        <v>135.2486188</v>
      </c>
      <c r="AI815" s="12">
        <f t="shared" si="6"/>
        <v>0.2182160764</v>
      </c>
      <c r="AJ815" s="11">
        <f t="shared" si="7"/>
        <v>0.0008016572832</v>
      </c>
      <c r="AK815" s="11">
        <f t="shared" si="8"/>
        <v>0.002130884909</v>
      </c>
      <c r="AL815" s="11">
        <f t="shared" si="9"/>
        <v>-1.016034549</v>
      </c>
      <c r="AM815" s="13">
        <f t="shared" si="10"/>
        <v>0.1548064674</v>
      </c>
      <c r="AN815" s="14">
        <f t="shared" si="11"/>
        <v>16.30885417</v>
      </c>
      <c r="AO815" s="14">
        <f t="shared" si="12"/>
        <v>266160.5</v>
      </c>
      <c r="AP815" s="15">
        <f t="shared" si="13"/>
        <v>58080.5</v>
      </c>
      <c r="AQ815" s="16">
        <f t="shared" si="14"/>
        <v>3561.286367</v>
      </c>
      <c r="AR815" s="11">
        <f t="shared" si="15"/>
        <v>0.85</v>
      </c>
    </row>
    <row r="816">
      <c r="L816" s="18"/>
      <c r="M816" s="18"/>
      <c r="N816" s="18"/>
      <c r="O816" s="18"/>
    </row>
    <row r="817">
      <c r="L817" s="18"/>
      <c r="M817" s="18"/>
      <c r="N817" s="18"/>
      <c r="O817" s="18"/>
    </row>
    <row r="818">
      <c r="L818" s="18"/>
      <c r="M818" s="18"/>
      <c r="N818" s="18"/>
      <c r="O818" s="18"/>
    </row>
    <row r="819">
      <c r="L819" s="18"/>
      <c r="M819" s="18"/>
      <c r="N819" s="18"/>
      <c r="O819" s="18"/>
    </row>
    <row r="820">
      <c r="L820" s="18"/>
      <c r="M820" s="18"/>
      <c r="N820" s="18"/>
      <c r="O820" s="18"/>
    </row>
    <row r="821">
      <c r="L821" s="18"/>
      <c r="M821" s="18"/>
      <c r="N821" s="18"/>
      <c r="O821" s="18"/>
    </row>
    <row r="822">
      <c r="L822" s="18"/>
      <c r="M822" s="18"/>
      <c r="N822" s="18"/>
      <c r="O822" s="18"/>
    </row>
    <row r="823">
      <c r="L823" s="18"/>
      <c r="M823" s="18"/>
      <c r="N823" s="18"/>
      <c r="O823" s="18"/>
    </row>
    <row r="824">
      <c r="L824" s="18"/>
      <c r="M824" s="18"/>
      <c r="N824" s="18"/>
      <c r="O824" s="18"/>
    </row>
    <row r="825">
      <c r="L825" s="18"/>
      <c r="M825" s="18"/>
      <c r="N825" s="18"/>
      <c r="O825" s="18"/>
    </row>
    <row r="826">
      <c r="L826" s="18"/>
      <c r="M826" s="18"/>
      <c r="N826" s="18"/>
      <c r="O826" s="18"/>
    </row>
    <row r="827">
      <c r="L827" s="18"/>
      <c r="M827" s="18"/>
      <c r="N827" s="18"/>
      <c r="O827" s="18"/>
    </row>
    <row r="828">
      <c r="L828" s="18"/>
      <c r="M828" s="18"/>
      <c r="N828" s="18"/>
      <c r="O828" s="18"/>
    </row>
    <row r="829">
      <c r="L829" s="18"/>
      <c r="M829" s="18"/>
      <c r="N829" s="18"/>
      <c r="O829" s="18"/>
    </row>
    <row r="830">
      <c r="L830" s="18"/>
      <c r="M830" s="18"/>
      <c r="N830" s="18"/>
      <c r="O830" s="18"/>
    </row>
    <row r="831">
      <c r="L831" s="18"/>
      <c r="M831" s="18"/>
      <c r="N831" s="18"/>
      <c r="O831" s="18"/>
    </row>
    <row r="832">
      <c r="L832" s="18"/>
      <c r="M832" s="18"/>
      <c r="N832" s="18"/>
      <c r="O832" s="18"/>
    </row>
    <row r="833">
      <c r="L833" s="18"/>
      <c r="M833" s="18"/>
      <c r="N833" s="18"/>
      <c r="O833" s="18"/>
    </row>
    <row r="834">
      <c r="L834" s="18"/>
      <c r="M834" s="18"/>
      <c r="N834" s="18"/>
      <c r="O834" s="18"/>
    </row>
    <row r="835">
      <c r="L835" s="18"/>
      <c r="M835" s="18"/>
      <c r="N835" s="18"/>
      <c r="O835" s="18"/>
    </row>
    <row r="836">
      <c r="L836" s="18"/>
      <c r="M836" s="18"/>
      <c r="N836" s="18"/>
      <c r="O836" s="18"/>
    </row>
    <row r="837">
      <c r="L837" s="18"/>
      <c r="M837" s="18"/>
      <c r="N837" s="18"/>
      <c r="O837" s="18"/>
    </row>
    <row r="838">
      <c r="L838" s="18"/>
      <c r="M838" s="18"/>
      <c r="N838" s="18"/>
      <c r="O838" s="18"/>
    </row>
    <row r="839">
      <c r="L839" s="18"/>
      <c r="M839" s="18"/>
      <c r="N839" s="18"/>
      <c r="O839" s="18"/>
    </row>
    <row r="840">
      <c r="L840" s="18"/>
      <c r="M840" s="18"/>
      <c r="N840" s="18"/>
      <c r="O840" s="18"/>
    </row>
    <row r="841">
      <c r="L841" s="18"/>
      <c r="M841" s="18"/>
      <c r="N841" s="18"/>
      <c r="O841" s="18"/>
    </row>
    <row r="842">
      <c r="L842" s="18"/>
      <c r="M842" s="18"/>
      <c r="N842" s="18"/>
      <c r="O842" s="18"/>
    </row>
    <row r="843">
      <c r="L843" s="18"/>
      <c r="M843" s="18"/>
      <c r="N843" s="18"/>
      <c r="O843" s="18"/>
    </row>
    <row r="844">
      <c r="L844" s="18"/>
      <c r="M844" s="18"/>
      <c r="N844" s="18"/>
      <c r="O844" s="18"/>
    </row>
    <row r="845">
      <c r="L845" s="18"/>
      <c r="M845" s="18"/>
      <c r="N845" s="18"/>
      <c r="O845" s="18"/>
    </row>
    <row r="846">
      <c r="L846" s="18"/>
      <c r="M846" s="18"/>
      <c r="N846" s="18"/>
      <c r="O846" s="18"/>
    </row>
    <row r="847">
      <c r="L847" s="18"/>
      <c r="M847" s="18"/>
      <c r="N847" s="18"/>
      <c r="O847" s="18"/>
    </row>
    <row r="848">
      <c r="L848" s="18"/>
      <c r="M848" s="18"/>
      <c r="N848" s="18"/>
      <c r="O848" s="18"/>
    </row>
    <row r="849">
      <c r="L849" s="18"/>
      <c r="M849" s="18"/>
      <c r="N849" s="18"/>
      <c r="O849" s="18"/>
    </row>
    <row r="850">
      <c r="L850" s="18"/>
      <c r="M850" s="18"/>
      <c r="N850" s="18"/>
      <c r="O850" s="18"/>
    </row>
    <row r="851">
      <c r="L851" s="18"/>
      <c r="M851" s="18"/>
      <c r="N851" s="18"/>
      <c r="O851" s="18"/>
    </row>
    <row r="852">
      <c r="L852" s="18"/>
      <c r="M852" s="18"/>
      <c r="N852" s="18"/>
      <c r="O852" s="18"/>
    </row>
    <row r="853">
      <c r="L853" s="18"/>
      <c r="M853" s="18"/>
      <c r="N853" s="18"/>
      <c r="O853" s="18"/>
    </row>
    <row r="854">
      <c r="L854" s="18"/>
      <c r="M854" s="18"/>
      <c r="N854" s="18"/>
      <c r="O854" s="18"/>
    </row>
    <row r="855">
      <c r="L855" s="18"/>
      <c r="M855" s="18"/>
      <c r="N855" s="18"/>
      <c r="O855" s="18"/>
    </row>
    <row r="856">
      <c r="L856" s="18"/>
      <c r="M856" s="18"/>
      <c r="N856" s="18"/>
      <c r="O856" s="18"/>
    </row>
    <row r="857">
      <c r="L857" s="18"/>
      <c r="M857" s="18"/>
      <c r="N857" s="18"/>
      <c r="O857" s="18"/>
    </row>
    <row r="858">
      <c r="L858" s="18"/>
      <c r="M858" s="18"/>
      <c r="N858" s="18"/>
      <c r="O858" s="18"/>
    </row>
    <row r="859">
      <c r="L859" s="18"/>
      <c r="M859" s="18"/>
      <c r="N859" s="18"/>
      <c r="O859" s="18"/>
    </row>
    <row r="860">
      <c r="L860" s="18"/>
      <c r="M860" s="18"/>
      <c r="N860" s="18"/>
      <c r="O860" s="18"/>
    </row>
    <row r="861">
      <c r="L861" s="18"/>
      <c r="M861" s="18"/>
      <c r="N861" s="18"/>
      <c r="O861" s="18"/>
    </row>
    <row r="862">
      <c r="L862" s="18"/>
      <c r="M862" s="18"/>
      <c r="N862" s="18"/>
      <c r="O862" s="18"/>
    </row>
    <row r="863">
      <c r="L863" s="18"/>
      <c r="M863" s="18"/>
      <c r="N863" s="18"/>
      <c r="O863" s="18"/>
    </row>
    <row r="864">
      <c r="L864" s="18"/>
      <c r="M864" s="18"/>
      <c r="N864" s="18"/>
      <c r="O864" s="18"/>
    </row>
    <row r="865">
      <c r="L865" s="18"/>
      <c r="M865" s="18"/>
      <c r="N865" s="18"/>
      <c r="O865" s="18"/>
    </row>
    <row r="866">
      <c r="L866" s="18"/>
      <c r="M866" s="18"/>
      <c r="N866" s="18"/>
      <c r="O866" s="18"/>
    </row>
    <row r="867">
      <c r="L867" s="18"/>
      <c r="M867" s="18"/>
      <c r="N867" s="18"/>
      <c r="O867" s="18"/>
    </row>
    <row r="868">
      <c r="L868" s="18"/>
      <c r="M868" s="18"/>
      <c r="N868" s="18"/>
      <c r="O868" s="18"/>
    </row>
    <row r="869">
      <c r="L869" s="18"/>
      <c r="M869" s="18"/>
      <c r="N869" s="18"/>
      <c r="O869" s="18"/>
    </row>
    <row r="870">
      <c r="L870" s="18"/>
      <c r="M870" s="18"/>
      <c r="N870" s="18"/>
      <c r="O870" s="18"/>
    </row>
    <row r="871">
      <c r="L871" s="18"/>
      <c r="M871" s="18"/>
      <c r="N871" s="18"/>
      <c r="O871" s="18"/>
    </row>
    <row r="872">
      <c r="L872" s="18"/>
      <c r="M872" s="18"/>
      <c r="N872" s="18"/>
      <c r="O872" s="18"/>
    </row>
    <row r="873">
      <c r="L873" s="18"/>
      <c r="M873" s="18"/>
      <c r="N873" s="18"/>
      <c r="O873" s="18"/>
    </row>
    <row r="874">
      <c r="L874" s="18"/>
      <c r="M874" s="18"/>
      <c r="N874" s="18"/>
      <c r="O874" s="18"/>
    </row>
    <row r="875">
      <c r="L875" s="18"/>
      <c r="M875" s="18"/>
      <c r="N875" s="18"/>
      <c r="O875" s="18"/>
    </row>
    <row r="876">
      <c r="L876" s="18"/>
      <c r="M876" s="18"/>
      <c r="N876" s="18"/>
      <c r="O876" s="18"/>
    </row>
    <row r="877">
      <c r="L877" s="18"/>
      <c r="M877" s="18"/>
      <c r="N877" s="18"/>
      <c r="O877" s="18"/>
    </row>
    <row r="878">
      <c r="L878" s="18"/>
      <c r="M878" s="18"/>
      <c r="N878" s="18"/>
      <c r="O878" s="18"/>
    </row>
    <row r="879">
      <c r="L879" s="18"/>
      <c r="M879" s="18"/>
      <c r="N879" s="18"/>
      <c r="O879" s="18"/>
    </row>
    <row r="880">
      <c r="L880" s="18"/>
      <c r="M880" s="18"/>
      <c r="N880" s="18"/>
      <c r="O880" s="18"/>
    </row>
    <row r="881">
      <c r="L881" s="18"/>
      <c r="M881" s="18"/>
      <c r="N881" s="18"/>
      <c r="O881" s="18"/>
    </row>
    <row r="882">
      <c r="L882" s="18"/>
      <c r="M882" s="18"/>
      <c r="N882" s="18"/>
      <c r="O882" s="18"/>
    </row>
    <row r="883">
      <c r="L883" s="18"/>
      <c r="M883" s="18"/>
      <c r="N883" s="18"/>
      <c r="O883" s="18"/>
    </row>
    <row r="884">
      <c r="L884" s="18"/>
      <c r="M884" s="18"/>
      <c r="N884" s="18"/>
      <c r="O884" s="18"/>
    </row>
    <row r="885">
      <c r="L885" s="18"/>
      <c r="M885" s="18"/>
      <c r="N885" s="18"/>
      <c r="O885" s="18"/>
    </row>
    <row r="886">
      <c r="L886" s="18"/>
      <c r="M886" s="18"/>
      <c r="N886" s="18"/>
      <c r="O886" s="18"/>
    </row>
    <row r="887">
      <c r="L887" s="18"/>
      <c r="M887" s="18"/>
      <c r="N887" s="18"/>
      <c r="O887" s="18"/>
    </row>
    <row r="888">
      <c r="L888" s="18"/>
      <c r="M888" s="18"/>
      <c r="N888" s="18"/>
      <c r="O888" s="18"/>
    </row>
    <row r="889">
      <c r="L889" s="18"/>
      <c r="M889" s="18"/>
      <c r="N889" s="18"/>
      <c r="O889" s="18"/>
    </row>
    <row r="890">
      <c r="L890" s="18"/>
      <c r="M890" s="18"/>
      <c r="N890" s="18"/>
      <c r="O890" s="18"/>
    </row>
    <row r="891">
      <c r="L891" s="18"/>
      <c r="M891" s="18"/>
      <c r="N891" s="18"/>
      <c r="O891" s="18"/>
    </row>
    <row r="892">
      <c r="L892" s="18"/>
      <c r="M892" s="18"/>
      <c r="N892" s="18"/>
      <c r="O892" s="18"/>
    </row>
    <row r="893">
      <c r="L893" s="18"/>
      <c r="M893" s="18"/>
      <c r="N893" s="18"/>
      <c r="O893" s="18"/>
    </row>
    <row r="894">
      <c r="L894" s="18"/>
      <c r="M894" s="18"/>
      <c r="N894" s="18"/>
      <c r="O894" s="18"/>
    </row>
    <row r="895">
      <c r="L895" s="18"/>
      <c r="M895" s="18"/>
      <c r="N895" s="18"/>
      <c r="O895" s="18"/>
    </row>
    <row r="896">
      <c r="L896" s="18"/>
      <c r="M896" s="18"/>
      <c r="N896" s="18"/>
      <c r="O896" s="18"/>
    </row>
    <row r="897">
      <c r="L897" s="18"/>
      <c r="M897" s="18"/>
      <c r="N897" s="18"/>
      <c r="O897" s="18"/>
    </row>
    <row r="898">
      <c r="L898" s="18"/>
      <c r="M898" s="18"/>
      <c r="N898" s="18"/>
      <c r="O898" s="18"/>
    </row>
    <row r="899">
      <c r="L899" s="18"/>
      <c r="M899" s="18"/>
      <c r="N899" s="18"/>
      <c r="O899" s="18"/>
    </row>
    <row r="900">
      <c r="L900" s="18"/>
      <c r="M900" s="18"/>
      <c r="N900" s="18"/>
      <c r="O900" s="18"/>
    </row>
    <row r="901">
      <c r="L901" s="18"/>
      <c r="M901" s="18"/>
      <c r="N901" s="18"/>
      <c r="O901" s="18"/>
    </row>
    <row r="902">
      <c r="L902" s="18"/>
      <c r="M902" s="18"/>
      <c r="N902" s="18"/>
      <c r="O902" s="18"/>
    </row>
    <row r="903">
      <c r="L903" s="18"/>
      <c r="M903" s="18"/>
      <c r="N903" s="18"/>
      <c r="O903" s="18"/>
    </row>
    <row r="904">
      <c r="L904" s="18"/>
      <c r="M904" s="18"/>
      <c r="N904" s="18"/>
      <c r="O904" s="18"/>
    </row>
    <row r="905">
      <c r="L905" s="18"/>
      <c r="M905" s="18"/>
      <c r="N905" s="18"/>
      <c r="O905" s="18"/>
    </row>
    <row r="906">
      <c r="L906" s="18"/>
      <c r="M906" s="18"/>
      <c r="N906" s="18"/>
      <c r="O906" s="18"/>
    </row>
    <row r="907">
      <c r="L907" s="18"/>
      <c r="M907" s="18"/>
      <c r="N907" s="18"/>
      <c r="O907" s="18"/>
    </row>
    <row r="908">
      <c r="L908" s="18"/>
      <c r="M908" s="18"/>
      <c r="N908" s="18"/>
      <c r="O908" s="18"/>
    </row>
    <row r="909">
      <c r="L909" s="18"/>
      <c r="M909" s="18"/>
      <c r="N909" s="18"/>
      <c r="O909" s="18"/>
    </row>
    <row r="910">
      <c r="L910" s="18"/>
      <c r="M910" s="18"/>
      <c r="N910" s="18"/>
      <c r="O910" s="18"/>
    </row>
    <row r="911">
      <c r="L911" s="18"/>
      <c r="M911" s="18"/>
      <c r="N911" s="18"/>
      <c r="O911" s="18"/>
    </row>
    <row r="912">
      <c r="L912" s="18"/>
      <c r="M912" s="18"/>
      <c r="N912" s="18"/>
      <c r="O912" s="18"/>
    </row>
    <row r="913">
      <c r="L913" s="18"/>
      <c r="M913" s="18"/>
      <c r="N913" s="18"/>
      <c r="O913" s="18"/>
    </row>
    <row r="914">
      <c r="L914" s="18"/>
      <c r="M914" s="18"/>
      <c r="N914" s="18"/>
      <c r="O914" s="18"/>
    </row>
    <row r="915">
      <c r="L915" s="18"/>
      <c r="M915" s="18"/>
      <c r="N915" s="18"/>
      <c r="O915" s="18"/>
    </row>
    <row r="916">
      <c r="L916" s="18"/>
      <c r="M916" s="18"/>
      <c r="N916" s="18"/>
      <c r="O916" s="18"/>
    </row>
    <row r="917">
      <c r="L917" s="18"/>
      <c r="M917" s="18"/>
      <c r="N917" s="18"/>
      <c r="O917" s="18"/>
    </row>
    <row r="918">
      <c r="L918" s="18"/>
      <c r="M918" s="18"/>
      <c r="N918" s="18"/>
      <c r="O918" s="18"/>
    </row>
    <row r="919">
      <c r="L919" s="18"/>
      <c r="M919" s="18"/>
      <c r="N919" s="18"/>
      <c r="O919" s="18"/>
    </row>
    <row r="920">
      <c r="L920" s="18"/>
      <c r="M920" s="18"/>
      <c r="N920" s="18"/>
      <c r="O920" s="18"/>
    </row>
    <row r="921">
      <c r="L921" s="18"/>
      <c r="M921" s="18"/>
      <c r="N921" s="18"/>
      <c r="O921" s="18"/>
    </row>
    <row r="922">
      <c r="L922" s="18"/>
      <c r="M922" s="18"/>
      <c r="N922" s="18"/>
      <c r="O922" s="18"/>
    </row>
    <row r="923">
      <c r="L923" s="18"/>
      <c r="M923" s="18"/>
      <c r="N923" s="18"/>
      <c r="O923" s="18"/>
    </row>
    <row r="924">
      <c r="L924" s="18"/>
      <c r="M924" s="18"/>
      <c r="N924" s="18"/>
      <c r="O924" s="18"/>
    </row>
    <row r="925">
      <c r="L925" s="18"/>
      <c r="M925" s="18"/>
      <c r="N925" s="18"/>
      <c r="O925" s="18"/>
    </row>
    <row r="926">
      <c r="L926" s="18"/>
      <c r="M926" s="18"/>
      <c r="N926" s="18"/>
      <c r="O926" s="18"/>
    </row>
    <row r="927">
      <c r="L927" s="18"/>
      <c r="M927" s="18"/>
      <c r="N927" s="18"/>
      <c r="O927" s="18"/>
    </row>
    <row r="928">
      <c r="L928" s="18"/>
      <c r="M928" s="18"/>
      <c r="N928" s="18"/>
      <c r="O928" s="18"/>
    </row>
    <row r="929">
      <c r="L929" s="18"/>
      <c r="M929" s="18"/>
      <c r="N929" s="18"/>
      <c r="O929" s="18"/>
    </row>
    <row r="930">
      <c r="L930" s="18"/>
      <c r="M930" s="18"/>
      <c r="N930" s="18"/>
      <c r="O930" s="18"/>
    </row>
    <row r="931">
      <c r="L931" s="18"/>
      <c r="M931" s="18"/>
      <c r="N931" s="18"/>
      <c r="O931" s="18"/>
    </row>
    <row r="932">
      <c r="L932" s="18"/>
      <c r="M932" s="18"/>
      <c r="N932" s="18"/>
      <c r="O932" s="18"/>
    </row>
    <row r="933">
      <c r="L933" s="18"/>
      <c r="M933" s="18"/>
      <c r="N933" s="18"/>
      <c r="O933" s="18"/>
    </row>
    <row r="934">
      <c r="L934" s="18"/>
      <c r="M934" s="18"/>
      <c r="N934" s="18"/>
      <c r="O934" s="18"/>
    </row>
    <row r="935">
      <c r="L935" s="18"/>
      <c r="M935" s="18"/>
      <c r="N935" s="18"/>
      <c r="O935" s="18"/>
    </row>
    <row r="936">
      <c r="L936" s="18"/>
      <c r="M936" s="18"/>
      <c r="N936" s="18"/>
      <c r="O936" s="18"/>
    </row>
    <row r="937">
      <c r="L937" s="18"/>
      <c r="M937" s="18"/>
      <c r="N937" s="18"/>
      <c r="O937" s="18"/>
    </row>
    <row r="938">
      <c r="L938" s="18"/>
      <c r="M938" s="18"/>
      <c r="N938" s="18"/>
      <c r="O938" s="18"/>
    </row>
    <row r="939">
      <c r="L939" s="18"/>
      <c r="M939" s="18"/>
      <c r="N939" s="18"/>
      <c r="O939" s="18"/>
    </row>
    <row r="940">
      <c r="L940" s="18"/>
      <c r="M940" s="18"/>
      <c r="N940" s="18"/>
      <c r="O940" s="18"/>
    </row>
    <row r="941">
      <c r="L941" s="18"/>
      <c r="M941" s="18"/>
      <c r="N941" s="18"/>
      <c r="O941" s="18"/>
    </row>
    <row r="942">
      <c r="L942" s="18"/>
      <c r="M942" s="18"/>
      <c r="N942" s="18"/>
      <c r="O942" s="18"/>
    </row>
    <row r="943">
      <c r="L943" s="18"/>
      <c r="M943" s="18"/>
      <c r="N943" s="18"/>
      <c r="O943" s="18"/>
    </row>
    <row r="944">
      <c r="L944" s="18"/>
      <c r="M944" s="18"/>
      <c r="N944" s="18"/>
      <c r="O944" s="18"/>
    </row>
    <row r="945">
      <c r="L945" s="18"/>
      <c r="M945" s="18"/>
      <c r="N945" s="18"/>
      <c r="O945" s="18"/>
    </row>
    <row r="946">
      <c r="L946" s="18"/>
      <c r="M946" s="18"/>
      <c r="N946" s="18"/>
      <c r="O946" s="18"/>
    </row>
    <row r="947">
      <c r="L947" s="18"/>
      <c r="M947" s="18"/>
      <c r="N947" s="18"/>
      <c r="O947" s="18"/>
    </row>
    <row r="948">
      <c r="L948" s="18"/>
      <c r="M948" s="18"/>
      <c r="N948" s="18"/>
      <c r="O948" s="18"/>
    </row>
    <row r="949">
      <c r="L949" s="18"/>
      <c r="M949" s="18"/>
      <c r="N949" s="18"/>
      <c r="O949" s="18"/>
    </row>
    <row r="950">
      <c r="L950" s="18"/>
      <c r="M950" s="18"/>
      <c r="N950" s="18"/>
      <c r="O950" s="18"/>
    </row>
    <row r="951">
      <c r="L951" s="18"/>
      <c r="M951" s="18"/>
      <c r="N951" s="18"/>
      <c r="O951" s="18"/>
    </row>
    <row r="952">
      <c r="L952" s="18"/>
      <c r="M952" s="18"/>
      <c r="N952" s="18"/>
      <c r="O952" s="18"/>
    </row>
    <row r="953">
      <c r="L953" s="18"/>
      <c r="M953" s="18"/>
      <c r="N953" s="18"/>
      <c r="O953" s="18"/>
    </row>
    <row r="954">
      <c r="L954" s="18"/>
      <c r="M954" s="18"/>
      <c r="N954" s="18"/>
      <c r="O954" s="18"/>
    </row>
    <row r="955">
      <c r="L955" s="18"/>
      <c r="M955" s="18"/>
      <c r="N955" s="18"/>
      <c r="O955" s="18"/>
    </row>
    <row r="956">
      <c r="L956" s="18"/>
      <c r="M956" s="18"/>
      <c r="N956" s="18"/>
      <c r="O956" s="18"/>
    </row>
    <row r="957">
      <c r="L957" s="18"/>
      <c r="M957" s="18"/>
      <c r="N957" s="18"/>
      <c r="O957" s="18"/>
    </row>
    <row r="958">
      <c r="L958" s="18"/>
      <c r="M958" s="18"/>
      <c r="N958" s="18"/>
      <c r="O958" s="18"/>
    </row>
    <row r="959">
      <c r="L959" s="18"/>
      <c r="M959" s="18"/>
      <c r="N959" s="18"/>
      <c r="O959" s="18"/>
    </row>
    <row r="960">
      <c r="L960" s="18"/>
      <c r="M960" s="18"/>
      <c r="N960" s="18"/>
      <c r="O960" s="18"/>
    </row>
    <row r="961">
      <c r="L961" s="18"/>
      <c r="M961" s="18"/>
      <c r="N961" s="18"/>
      <c r="O961" s="18"/>
    </row>
    <row r="962">
      <c r="L962" s="18"/>
      <c r="M962" s="18"/>
      <c r="N962" s="18"/>
      <c r="O962" s="18"/>
    </row>
    <row r="963">
      <c r="L963" s="18"/>
      <c r="M963" s="18"/>
      <c r="N963" s="18"/>
      <c r="O963" s="18"/>
    </row>
    <row r="964">
      <c r="L964" s="18"/>
      <c r="M964" s="18"/>
      <c r="N964" s="18"/>
      <c r="O964" s="18"/>
    </row>
    <row r="965">
      <c r="L965" s="18"/>
      <c r="M965" s="18"/>
      <c r="N965" s="18"/>
      <c r="O965" s="18"/>
    </row>
    <row r="966">
      <c r="L966" s="18"/>
      <c r="M966" s="18"/>
      <c r="N966" s="18"/>
      <c r="O966" s="18"/>
    </row>
    <row r="967">
      <c r="L967" s="18"/>
      <c r="M967" s="18"/>
      <c r="N967" s="18"/>
      <c r="O967" s="18"/>
    </row>
    <row r="968">
      <c r="L968" s="18"/>
      <c r="M968" s="18"/>
      <c r="N968" s="18"/>
      <c r="O968" s="18"/>
    </row>
    <row r="969">
      <c r="L969" s="18"/>
      <c r="M969" s="18"/>
      <c r="N969" s="18"/>
      <c r="O969" s="18"/>
    </row>
    <row r="970">
      <c r="L970" s="18"/>
      <c r="M970" s="18"/>
      <c r="N970" s="18"/>
      <c r="O970" s="18"/>
    </row>
    <row r="971">
      <c r="L971" s="18"/>
      <c r="M971" s="18"/>
      <c r="N971" s="18"/>
      <c r="O971" s="18"/>
    </row>
    <row r="972">
      <c r="L972" s="18"/>
      <c r="M972" s="18"/>
      <c r="N972" s="18"/>
      <c r="O972" s="18"/>
    </row>
    <row r="973">
      <c r="L973" s="18"/>
      <c r="M973" s="18"/>
      <c r="N973" s="18"/>
      <c r="O973" s="18"/>
    </row>
    <row r="974">
      <c r="L974" s="18"/>
      <c r="M974" s="18"/>
      <c r="N974" s="18"/>
      <c r="O974" s="18"/>
    </row>
    <row r="975">
      <c r="L975" s="18"/>
      <c r="M975" s="18"/>
      <c r="N975" s="18"/>
      <c r="O975" s="18"/>
    </row>
    <row r="976">
      <c r="L976" s="18"/>
      <c r="M976" s="18"/>
      <c r="N976" s="18"/>
      <c r="O976" s="18"/>
    </row>
    <row r="977">
      <c r="L977" s="18"/>
      <c r="M977" s="18"/>
      <c r="N977" s="18"/>
      <c r="O977" s="18"/>
    </row>
    <row r="978">
      <c r="L978" s="18"/>
      <c r="M978" s="18"/>
      <c r="N978" s="18"/>
      <c r="O978" s="18"/>
    </row>
    <row r="979">
      <c r="L979" s="18"/>
      <c r="M979" s="18"/>
      <c r="N979" s="18"/>
      <c r="O979" s="18"/>
    </row>
    <row r="980">
      <c r="L980" s="18"/>
      <c r="M980" s="18"/>
      <c r="N980" s="18"/>
      <c r="O980" s="18"/>
    </row>
    <row r="981">
      <c r="L981" s="18"/>
      <c r="M981" s="18"/>
      <c r="N981" s="18"/>
      <c r="O981" s="18"/>
    </row>
    <row r="982">
      <c r="L982" s="18"/>
      <c r="M982" s="18"/>
      <c r="N982" s="18"/>
      <c r="O982" s="18"/>
    </row>
    <row r="983">
      <c r="L983" s="18"/>
      <c r="M983" s="18"/>
      <c r="N983" s="18"/>
      <c r="O983" s="18"/>
    </row>
    <row r="984">
      <c r="L984" s="18"/>
      <c r="M984" s="18"/>
      <c r="N984" s="18"/>
      <c r="O984" s="18"/>
    </row>
    <row r="985">
      <c r="L985" s="18"/>
      <c r="M985" s="18"/>
      <c r="N985" s="18"/>
      <c r="O985" s="18"/>
    </row>
    <row r="986">
      <c r="L986" s="18"/>
      <c r="M986" s="18"/>
      <c r="N986" s="18"/>
      <c r="O986" s="18"/>
    </row>
    <row r="987">
      <c r="L987" s="18"/>
      <c r="M987" s="18"/>
      <c r="N987" s="18"/>
      <c r="O987" s="18"/>
    </row>
    <row r="988">
      <c r="L988" s="18"/>
      <c r="M988" s="18"/>
      <c r="N988" s="18"/>
      <c r="O988" s="18"/>
    </row>
    <row r="989">
      <c r="L989" s="18"/>
      <c r="M989" s="18"/>
      <c r="N989" s="18"/>
      <c r="O989" s="18"/>
    </row>
    <row r="990">
      <c r="L990" s="18"/>
      <c r="M990" s="18"/>
      <c r="N990" s="18"/>
      <c r="O990" s="18"/>
    </row>
    <row r="991">
      <c r="L991" s="18"/>
      <c r="M991" s="18"/>
      <c r="N991" s="18"/>
      <c r="O991" s="18"/>
    </row>
    <row r="992">
      <c r="L992" s="18"/>
      <c r="M992" s="18"/>
      <c r="N992" s="18"/>
      <c r="O992" s="18"/>
    </row>
    <row r="993">
      <c r="L993" s="18"/>
      <c r="M993" s="18"/>
      <c r="N993" s="18"/>
      <c r="O993" s="18"/>
    </row>
    <row r="994">
      <c r="L994" s="18"/>
      <c r="M994" s="18"/>
      <c r="N994" s="18"/>
      <c r="O994" s="18"/>
    </row>
    <row r="995">
      <c r="L995" s="18"/>
      <c r="M995" s="18"/>
      <c r="N995" s="18"/>
      <c r="O995" s="18"/>
    </row>
    <row r="996">
      <c r="L996" s="18"/>
      <c r="M996" s="18"/>
      <c r="N996" s="18"/>
      <c r="O996" s="18"/>
    </row>
    <row r="997">
      <c r="L997" s="18"/>
      <c r="M997" s="18"/>
      <c r="N997" s="18"/>
      <c r="O997" s="18"/>
    </row>
    <row r="998">
      <c r="L998" s="18"/>
      <c r="M998" s="18"/>
      <c r="N998" s="18"/>
      <c r="O998" s="18"/>
    </row>
    <row r="999">
      <c r="L999" s="18"/>
      <c r="M999" s="18"/>
      <c r="N999" s="18"/>
      <c r="O999" s="18"/>
    </row>
    <row r="1000">
      <c r="L1000" s="18"/>
      <c r="M1000" s="18"/>
      <c r="N1000" s="18"/>
      <c r="O1000" s="18"/>
    </row>
  </sheetData>
  <autoFilter ref="$A$1:$AR$815"/>
  <customSheetViews>
    <customSheetView guid="{097FC719-364E-489C-8200-4571D6E3382D}" filter="1" showAutoFilter="1">
      <autoFilter ref="$A$1:$AE$815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7" t="s">
        <v>5</v>
      </c>
      <c r="B1" s="17" t="s">
        <v>1071</v>
      </c>
      <c r="C1" s="17" t="s">
        <v>1072</v>
      </c>
    </row>
    <row r="2">
      <c r="A2" s="17" t="s">
        <v>992</v>
      </c>
      <c r="B2" s="17">
        <v>277704.0</v>
      </c>
      <c r="C2" s="17">
        <v>277704.0</v>
      </c>
      <c r="D2" s="17">
        <f t="shared" ref="D2:D195" si="1">B2/C2</f>
        <v>1</v>
      </c>
    </row>
    <row r="3">
      <c r="A3" s="17" t="s">
        <v>679</v>
      </c>
      <c r="B3" s="17">
        <v>147844.0</v>
      </c>
      <c r="C3" s="17">
        <v>147844.0</v>
      </c>
      <c r="D3" s="17">
        <f t="shared" si="1"/>
        <v>1</v>
      </c>
    </row>
    <row r="4">
      <c r="A4" s="17" t="s">
        <v>688</v>
      </c>
      <c r="B4" s="17">
        <v>5432.0</v>
      </c>
      <c r="C4" s="17">
        <v>5432.0</v>
      </c>
      <c r="D4" s="17">
        <f t="shared" si="1"/>
        <v>1</v>
      </c>
    </row>
    <row r="5">
      <c r="A5" s="17" t="s">
        <v>1075</v>
      </c>
      <c r="B5" s="17">
        <v>4270528.0</v>
      </c>
      <c r="C5" s="17">
        <v>5618624.0</v>
      </c>
      <c r="D5" s="17">
        <f t="shared" si="1"/>
        <v>0.7600665216</v>
      </c>
    </row>
    <row r="6">
      <c r="A6" s="17" t="s">
        <v>642</v>
      </c>
      <c r="B6" s="17">
        <v>1.8785168820000004E7</v>
      </c>
      <c r="C6" s="17">
        <v>2.349960313E7</v>
      </c>
      <c r="D6" s="17">
        <f t="shared" si="1"/>
        <v>0.799382386</v>
      </c>
    </row>
    <row r="7">
      <c r="A7" s="17" t="s">
        <v>664</v>
      </c>
      <c r="B7" s="17">
        <v>49922.5</v>
      </c>
      <c r="C7" s="17">
        <v>49922.5</v>
      </c>
      <c r="D7" s="17">
        <f t="shared" si="1"/>
        <v>1</v>
      </c>
    </row>
    <row r="8">
      <c r="A8" s="17" t="s">
        <v>684</v>
      </c>
      <c r="B8" s="17">
        <v>17583.5</v>
      </c>
      <c r="C8" s="17">
        <v>17583.5</v>
      </c>
      <c r="D8" s="17">
        <f t="shared" si="1"/>
        <v>1</v>
      </c>
    </row>
    <row r="9">
      <c r="A9" s="17" t="s">
        <v>1039</v>
      </c>
      <c r="B9" s="17">
        <v>105696.0</v>
      </c>
      <c r="C9" s="17">
        <v>105696.0</v>
      </c>
      <c r="D9" s="17">
        <f t="shared" si="1"/>
        <v>1</v>
      </c>
    </row>
    <row r="10">
      <c r="A10" s="17" t="s">
        <v>239</v>
      </c>
      <c r="B10" s="17">
        <v>1.1882326599999998E7</v>
      </c>
      <c r="C10" s="17">
        <v>1.4807057359999998E7</v>
      </c>
      <c r="D10" s="17">
        <f t="shared" si="1"/>
        <v>0.8024772452</v>
      </c>
    </row>
    <row r="11">
      <c r="A11" s="17" t="s">
        <v>584</v>
      </c>
      <c r="B11" s="17">
        <v>2338535.5</v>
      </c>
      <c r="C11" s="17">
        <v>2708327.5</v>
      </c>
      <c r="D11" s="17">
        <f t="shared" si="1"/>
        <v>0.8634611213</v>
      </c>
    </row>
    <row r="12">
      <c r="A12" s="17" t="s">
        <v>1037</v>
      </c>
      <c r="B12" s="17">
        <v>574992.0</v>
      </c>
      <c r="C12" s="17">
        <v>574992.0</v>
      </c>
      <c r="D12" s="17">
        <f t="shared" si="1"/>
        <v>1</v>
      </c>
    </row>
    <row r="13">
      <c r="A13" s="17" t="s">
        <v>677</v>
      </c>
      <c r="B13" s="17">
        <v>863016.0</v>
      </c>
      <c r="C13" s="17">
        <v>1044675.0</v>
      </c>
      <c r="D13" s="17">
        <f t="shared" si="1"/>
        <v>0.8261095556</v>
      </c>
    </row>
    <row r="14">
      <c r="A14" s="17" t="s">
        <v>651</v>
      </c>
      <c r="B14" s="17">
        <v>6318.899999999999</v>
      </c>
      <c r="C14" s="17">
        <v>17186.399999999998</v>
      </c>
      <c r="D14" s="17">
        <f t="shared" si="1"/>
        <v>0.3676686217</v>
      </c>
    </row>
    <row r="15">
      <c r="A15" s="17" t="s">
        <v>1023</v>
      </c>
      <c r="B15" s="17">
        <v>77406.0</v>
      </c>
      <c r="C15" s="17">
        <v>77406.0</v>
      </c>
      <c r="D15" s="17">
        <f t="shared" si="1"/>
        <v>1</v>
      </c>
    </row>
    <row r="16">
      <c r="A16" s="17" t="s">
        <v>264</v>
      </c>
      <c r="B16" s="17">
        <v>3535548.0</v>
      </c>
      <c r="C16" s="17">
        <v>4069967.0</v>
      </c>
      <c r="D16" s="17">
        <f t="shared" si="1"/>
        <v>0.8686920557</v>
      </c>
    </row>
    <row r="17">
      <c r="A17" s="17" t="s">
        <v>569</v>
      </c>
      <c r="B17" s="17">
        <v>3.1135763999999996E7</v>
      </c>
      <c r="C17" s="17">
        <v>3.6161142E7</v>
      </c>
      <c r="D17" s="17">
        <f t="shared" si="1"/>
        <v>0.8610282275</v>
      </c>
    </row>
    <row r="18">
      <c r="A18" s="17" t="s">
        <v>1079</v>
      </c>
      <c r="B18" s="17">
        <v>44832.00000000001</v>
      </c>
      <c r="C18" s="17">
        <v>44832.00000000001</v>
      </c>
      <c r="D18" s="17">
        <f t="shared" si="1"/>
        <v>1</v>
      </c>
    </row>
    <row r="19">
      <c r="A19" s="17" t="s">
        <v>296</v>
      </c>
      <c r="B19" s="17">
        <v>5272930.0</v>
      </c>
      <c r="C19" s="17">
        <v>5776209.0</v>
      </c>
      <c r="D19" s="17">
        <f t="shared" si="1"/>
        <v>0.9128703619</v>
      </c>
    </row>
    <row r="20">
      <c r="A20" s="17" t="s">
        <v>580</v>
      </c>
      <c r="B20" s="17">
        <v>6798880.000000001</v>
      </c>
      <c r="C20" s="17">
        <v>7342752.000000001</v>
      </c>
      <c r="D20" s="17">
        <f t="shared" si="1"/>
        <v>0.9259307682</v>
      </c>
    </row>
    <row r="21">
      <c r="A21" s="17" t="s">
        <v>1003</v>
      </c>
      <c r="B21" s="17">
        <v>6123.040000000002</v>
      </c>
      <c r="C21" s="17">
        <v>8490.720000000001</v>
      </c>
      <c r="D21" s="17">
        <f t="shared" si="1"/>
        <v>0.7211449677</v>
      </c>
    </row>
    <row r="22">
      <c r="A22" s="17" t="s">
        <v>279</v>
      </c>
      <c r="B22" s="17">
        <v>28604.080000000005</v>
      </c>
      <c r="C22" s="17">
        <v>39736.72</v>
      </c>
      <c r="D22" s="17">
        <f t="shared" si="1"/>
        <v>0.7198399868</v>
      </c>
    </row>
    <row r="23">
      <c r="A23" s="17" t="s">
        <v>572</v>
      </c>
      <c r="B23" s="17">
        <v>30986.53</v>
      </c>
      <c r="C23" s="17">
        <v>37901.68</v>
      </c>
      <c r="D23" s="17">
        <f t="shared" si="1"/>
        <v>0.8175503038</v>
      </c>
    </row>
    <row r="24">
      <c r="A24" s="17" t="s">
        <v>779</v>
      </c>
      <c r="B24" s="17">
        <v>861743.23</v>
      </c>
      <c r="C24" s="17">
        <v>1696816.75</v>
      </c>
      <c r="D24" s="17">
        <f t="shared" si="1"/>
        <v>0.5078587479</v>
      </c>
    </row>
    <row r="25">
      <c r="A25" s="17" t="s">
        <v>768</v>
      </c>
      <c r="B25" s="17">
        <v>488362.24000000005</v>
      </c>
      <c r="C25" s="17">
        <v>706410.8400000001</v>
      </c>
      <c r="D25" s="17">
        <f t="shared" si="1"/>
        <v>0.6913289156</v>
      </c>
    </row>
    <row r="26">
      <c r="A26" s="17" t="s">
        <v>831</v>
      </c>
      <c r="B26" s="17">
        <v>44660.12</v>
      </c>
      <c r="C26" s="17">
        <v>51324.06</v>
      </c>
      <c r="D26" s="17">
        <f t="shared" si="1"/>
        <v>0.8701595314</v>
      </c>
    </row>
    <row r="27">
      <c r="A27" s="17" t="s">
        <v>620</v>
      </c>
      <c r="B27" s="17">
        <v>8214.5</v>
      </c>
      <c r="C27" s="17">
        <v>8214.5</v>
      </c>
      <c r="D27" s="17">
        <f t="shared" si="1"/>
        <v>1</v>
      </c>
    </row>
    <row r="28">
      <c r="A28" s="17" t="s">
        <v>1005</v>
      </c>
      <c r="B28" s="17">
        <v>266100.00000000006</v>
      </c>
      <c r="C28" s="17">
        <v>369460.00000000006</v>
      </c>
      <c r="D28" s="17">
        <f t="shared" si="1"/>
        <v>0.7202403508</v>
      </c>
    </row>
    <row r="29">
      <c r="A29" s="17" t="s">
        <v>225</v>
      </c>
      <c r="B29" s="17">
        <v>4781967.179999999</v>
      </c>
      <c r="C29" s="17">
        <v>7613009.18</v>
      </c>
      <c r="D29" s="17">
        <f t="shared" si="1"/>
        <v>0.6281310145</v>
      </c>
    </row>
    <row r="30">
      <c r="A30" s="17" t="s">
        <v>575</v>
      </c>
      <c r="B30" s="17">
        <v>1581289.5000000005</v>
      </c>
      <c r="C30" s="17">
        <v>2268286.5</v>
      </c>
      <c r="D30" s="17">
        <f t="shared" si="1"/>
        <v>0.6971295293</v>
      </c>
    </row>
    <row r="31">
      <c r="A31" s="17" t="s">
        <v>74</v>
      </c>
      <c r="B31" s="17">
        <v>47872.22000000001</v>
      </c>
      <c r="C31" s="17">
        <v>135765.72</v>
      </c>
      <c r="D31" s="17">
        <f t="shared" si="1"/>
        <v>0.3526090386</v>
      </c>
    </row>
    <row r="32">
      <c r="A32" s="17" t="s">
        <v>72</v>
      </c>
      <c r="B32" s="17">
        <v>1889034.2100000002</v>
      </c>
      <c r="C32" s="17">
        <v>3065106.98</v>
      </c>
      <c r="D32" s="17">
        <f t="shared" si="1"/>
        <v>0.6163028639</v>
      </c>
    </row>
    <row r="33">
      <c r="A33" s="17" t="s">
        <v>111</v>
      </c>
      <c r="B33" s="17">
        <v>122287.33999999998</v>
      </c>
      <c r="C33" s="17">
        <v>203665.08000000002</v>
      </c>
      <c r="D33" s="17">
        <f t="shared" si="1"/>
        <v>0.6004335157</v>
      </c>
    </row>
    <row r="34">
      <c r="A34" s="17" t="s">
        <v>99</v>
      </c>
      <c r="B34" s="17">
        <v>31725.079999999998</v>
      </c>
      <c r="C34" s="17">
        <v>60042.02</v>
      </c>
      <c r="D34" s="17">
        <f t="shared" si="1"/>
        <v>0.5283812903</v>
      </c>
    </row>
    <row r="35">
      <c r="A35" s="17" t="s">
        <v>662</v>
      </c>
      <c r="B35" s="17">
        <v>1.4660902E7</v>
      </c>
      <c r="C35" s="17">
        <v>1.8991594E7</v>
      </c>
      <c r="D35" s="17">
        <f t="shared" si="1"/>
        <v>0.7719679559</v>
      </c>
    </row>
    <row r="36">
      <c r="A36" s="17" t="s">
        <v>924</v>
      </c>
      <c r="B36" s="17">
        <v>861195.0000000001</v>
      </c>
      <c r="C36" s="17">
        <v>928122.0</v>
      </c>
      <c r="D36" s="17">
        <f t="shared" si="1"/>
        <v>0.9278898679</v>
      </c>
    </row>
    <row r="37">
      <c r="A37" s="17" t="s">
        <v>698</v>
      </c>
      <c r="B37" s="17">
        <v>519843.9</v>
      </c>
      <c r="C37" s="17">
        <v>638221.5</v>
      </c>
      <c r="D37" s="17">
        <f t="shared" si="1"/>
        <v>0.8145195673</v>
      </c>
    </row>
    <row r="38">
      <c r="A38" s="17" t="s">
        <v>660</v>
      </c>
      <c r="B38" s="17">
        <v>34051.92</v>
      </c>
      <c r="C38" s="17">
        <v>39549.2</v>
      </c>
      <c r="D38" s="17">
        <f t="shared" si="1"/>
        <v>0.8610014868</v>
      </c>
    </row>
    <row r="39">
      <c r="A39" s="17" t="s">
        <v>655</v>
      </c>
      <c r="B39" s="17">
        <v>1455.5</v>
      </c>
      <c r="C39" s="17">
        <v>1455.5</v>
      </c>
      <c r="D39" s="17">
        <f t="shared" si="1"/>
        <v>1</v>
      </c>
    </row>
    <row r="40">
      <c r="A40" s="17" t="s">
        <v>675</v>
      </c>
      <c r="B40" s="17">
        <v>1898900.48</v>
      </c>
      <c r="C40" s="17">
        <v>2453183.96</v>
      </c>
      <c r="D40" s="17">
        <f t="shared" si="1"/>
        <v>0.7740554769</v>
      </c>
    </row>
    <row r="41">
      <c r="A41" s="17" t="s">
        <v>653</v>
      </c>
      <c r="B41" s="17">
        <v>811508.1399999999</v>
      </c>
      <c r="C41" s="17">
        <v>952006.0599999999</v>
      </c>
      <c r="D41" s="17">
        <f t="shared" si="1"/>
        <v>0.8524190907</v>
      </c>
    </row>
    <row r="42">
      <c r="A42" s="17" t="s">
        <v>682</v>
      </c>
      <c r="B42" s="17">
        <v>5319.95</v>
      </c>
      <c r="C42" s="17">
        <v>8682.3</v>
      </c>
      <c r="D42" s="17">
        <f t="shared" si="1"/>
        <v>0.6127351048</v>
      </c>
    </row>
    <row r="43">
      <c r="A43" s="17" t="s">
        <v>648</v>
      </c>
      <c r="B43" s="17">
        <v>1415.5</v>
      </c>
      <c r="C43" s="17">
        <v>1415.5</v>
      </c>
      <c r="D43" s="17">
        <f t="shared" si="1"/>
        <v>1</v>
      </c>
    </row>
    <row r="44">
      <c r="A44" s="17" t="s">
        <v>484</v>
      </c>
      <c r="B44" s="17">
        <v>511214.32000000007</v>
      </c>
      <c r="C44" s="17">
        <v>587128.28</v>
      </c>
      <c r="D44" s="17">
        <f t="shared" si="1"/>
        <v>0.8707029408</v>
      </c>
    </row>
    <row r="45">
      <c r="A45" s="17" t="s">
        <v>476</v>
      </c>
      <c r="B45" s="17">
        <v>49033.5</v>
      </c>
      <c r="C45" s="17">
        <v>49033.5</v>
      </c>
      <c r="D45" s="17">
        <f t="shared" si="1"/>
        <v>1</v>
      </c>
    </row>
    <row r="46">
      <c r="A46" s="17" t="s">
        <v>52</v>
      </c>
      <c r="B46" s="17">
        <v>96195.00000000001</v>
      </c>
      <c r="C46" s="17">
        <v>176444.78</v>
      </c>
      <c r="D46" s="17">
        <f t="shared" si="1"/>
        <v>0.5451847314</v>
      </c>
    </row>
    <row r="47">
      <c r="A47" s="17" t="s">
        <v>105</v>
      </c>
      <c r="B47" s="17">
        <v>-4375.030000000001</v>
      </c>
      <c r="C47" s="17">
        <v>4532.82</v>
      </c>
      <c r="D47" s="17">
        <f t="shared" si="1"/>
        <v>-0.9651894406</v>
      </c>
    </row>
    <row r="48">
      <c r="A48" s="17" t="s">
        <v>109</v>
      </c>
      <c r="B48" s="17">
        <v>-161661.47999999998</v>
      </c>
      <c r="C48" s="17">
        <v>1133393.7100000002</v>
      </c>
      <c r="D48" s="17">
        <f t="shared" si="1"/>
        <v>-0.1426348837</v>
      </c>
    </row>
    <row r="49">
      <c r="A49" s="17" t="s">
        <v>60</v>
      </c>
      <c r="B49" s="17">
        <v>199814.54</v>
      </c>
      <c r="C49" s="17">
        <v>588046.38</v>
      </c>
      <c r="D49" s="17">
        <f t="shared" si="1"/>
        <v>0.3397938442</v>
      </c>
    </row>
    <row r="50">
      <c r="A50" s="17" t="s">
        <v>83</v>
      </c>
      <c r="B50" s="17">
        <v>49252.11</v>
      </c>
      <c r="C50" s="17">
        <v>89145.22</v>
      </c>
      <c r="D50" s="17">
        <f t="shared" si="1"/>
        <v>0.5524929996</v>
      </c>
    </row>
    <row r="51">
      <c r="A51" s="17" t="s">
        <v>81</v>
      </c>
      <c r="B51" s="17">
        <v>128166.47999999997</v>
      </c>
      <c r="C51" s="17">
        <v>221875.01000000004</v>
      </c>
      <c r="D51" s="17">
        <f t="shared" si="1"/>
        <v>0.5776517148</v>
      </c>
    </row>
    <row r="52">
      <c r="A52" s="17" t="s">
        <v>58</v>
      </c>
      <c r="B52" s="17">
        <v>5685.41</v>
      </c>
      <c r="C52" s="17">
        <v>17986.94</v>
      </c>
      <c r="D52" s="17">
        <f t="shared" si="1"/>
        <v>0.3160854487</v>
      </c>
    </row>
    <row r="53">
      <c r="A53" s="17" t="s">
        <v>68</v>
      </c>
      <c r="B53" s="17">
        <v>-6645.409999999998</v>
      </c>
      <c r="C53" s="17">
        <v>17589.71</v>
      </c>
      <c r="D53" s="17">
        <f t="shared" si="1"/>
        <v>-0.3778009984</v>
      </c>
    </row>
    <row r="54">
      <c r="A54" s="17" t="s">
        <v>131</v>
      </c>
      <c r="B54" s="17">
        <v>277.0</v>
      </c>
      <c r="C54" s="17">
        <v>277.5</v>
      </c>
      <c r="D54" s="17">
        <f t="shared" si="1"/>
        <v>0.9981981982</v>
      </c>
    </row>
    <row r="55">
      <c r="A55" s="17" t="s">
        <v>443</v>
      </c>
      <c r="B55" s="17">
        <v>37915.5</v>
      </c>
      <c r="C55" s="17">
        <v>37915.5</v>
      </c>
      <c r="D55" s="17">
        <f t="shared" si="1"/>
        <v>1</v>
      </c>
    </row>
    <row r="56">
      <c r="A56" s="17" t="s">
        <v>170</v>
      </c>
      <c r="B56" s="17">
        <v>151564.44999999998</v>
      </c>
      <c r="C56" s="17">
        <v>226618.19999999998</v>
      </c>
      <c r="D56" s="17">
        <f t="shared" si="1"/>
        <v>0.6688096984</v>
      </c>
    </row>
    <row r="57">
      <c r="A57" s="17" t="s">
        <v>136</v>
      </c>
      <c r="B57" s="17">
        <v>88260.0</v>
      </c>
      <c r="C57" s="17">
        <v>88475.5</v>
      </c>
      <c r="D57" s="17">
        <f t="shared" si="1"/>
        <v>0.9975642975</v>
      </c>
    </row>
    <row r="58">
      <c r="A58" s="17" t="s">
        <v>159</v>
      </c>
      <c r="B58" s="17">
        <v>295499.5599999998</v>
      </c>
      <c r="C58" s="17">
        <v>875520.24</v>
      </c>
      <c r="D58" s="17">
        <f t="shared" si="1"/>
        <v>0.3375131111</v>
      </c>
    </row>
    <row r="59">
      <c r="A59" s="17" t="s">
        <v>124</v>
      </c>
      <c r="B59" s="17">
        <v>-812.1599999999992</v>
      </c>
      <c r="C59" s="17">
        <v>5793.12</v>
      </c>
      <c r="D59" s="17">
        <f t="shared" si="1"/>
        <v>-0.1401938852</v>
      </c>
    </row>
    <row r="60">
      <c r="A60" s="17" t="s">
        <v>122</v>
      </c>
      <c r="B60" s="17">
        <v>35043.54999999998</v>
      </c>
      <c r="C60" s="17">
        <v>161979.34999999998</v>
      </c>
      <c r="D60" s="17">
        <f t="shared" si="1"/>
        <v>0.2163457873</v>
      </c>
    </row>
    <row r="61">
      <c r="A61" s="17" t="s">
        <v>149</v>
      </c>
      <c r="B61" s="17">
        <v>765.5</v>
      </c>
      <c r="C61" s="17">
        <v>765.5</v>
      </c>
      <c r="D61" s="17">
        <f t="shared" si="1"/>
        <v>1</v>
      </c>
    </row>
    <row r="62">
      <c r="A62" s="17" t="s">
        <v>147</v>
      </c>
      <c r="B62" s="17">
        <v>-63014.479999999996</v>
      </c>
      <c r="C62" s="17">
        <v>156582.04</v>
      </c>
      <c r="D62" s="17">
        <f t="shared" si="1"/>
        <v>-0.4024374698</v>
      </c>
    </row>
    <row r="63">
      <c r="A63" s="17" t="s">
        <v>441</v>
      </c>
      <c r="B63" s="17">
        <v>176136.61</v>
      </c>
      <c r="C63" s="17">
        <v>1013483.8099999999</v>
      </c>
      <c r="D63" s="17">
        <f t="shared" si="1"/>
        <v>0.1737932153</v>
      </c>
    </row>
    <row r="64">
      <c r="A64" s="17" t="s">
        <v>464</v>
      </c>
      <c r="B64" s="17">
        <v>30546.810000000005</v>
      </c>
      <c r="C64" s="17">
        <v>47945.25000000001</v>
      </c>
      <c r="D64" s="17">
        <f t="shared" si="1"/>
        <v>0.6371185884</v>
      </c>
    </row>
    <row r="65">
      <c r="A65" s="17" t="s">
        <v>138</v>
      </c>
      <c r="B65" s="17">
        <v>-1163.7600000000002</v>
      </c>
      <c r="C65" s="17">
        <v>1672.3199999999997</v>
      </c>
      <c r="D65" s="17">
        <f t="shared" si="1"/>
        <v>-0.6958955224</v>
      </c>
    </row>
    <row r="66">
      <c r="A66" s="17" t="s">
        <v>492</v>
      </c>
      <c r="B66" s="17">
        <v>65953.60000000003</v>
      </c>
      <c r="C66" s="17">
        <v>642863.0800000001</v>
      </c>
      <c r="D66" s="17">
        <f t="shared" si="1"/>
        <v>0.1025935414</v>
      </c>
    </row>
    <row r="67">
      <c r="A67" s="17" t="s">
        <v>531</v>
      </c>
      <c r="B67" s="17">
        <v>587518.2</v>
      </c>
      <c r="C67" s="17">
        <v>652335.52</v>
      </c>
      <c r="D67" s="17">
        <f t="shared" si="1"/>
        <v>0.9006380643</v>
      </c>
    </row>
    <row r="68">
      <c r="A68" s="17" t="s">
        <v>534</v>
      </c>
      <c r="B68" s="17">
        <v>44338.5</v>
      </c>
      <c r="C68" s="17">
        <v>52842.84</v>
      </c>
      <c r="D68" s="17">
        <f t="shared" si="1"/>
        <v>0.8390635325</v>
      </c>
    </row>
    <row r="69">
      <c r="A69" s="17" t="s">
        <v>721</v>
      </c>
      <c r="B69" s="17">
        <v>1838390.4639999997</v>
      </c>
      <c r="C69" s="17">
        <v>1903025.5999999996</v>
      </c>
      <c r="D69" s="17">
        <f t="shared" si="1"/>
        <v>0.966035593</v>
      </c>
    </row>
    <row r="70">
      <c r="A70" s="17" t="s">
        <v>758</v>
      </c>
      <c r="B70" s="17">
        <v>580170.5</v>
      </c>
      <c r="C70" s="17">
        <v>588445.5</v>
      </c>
      <c r="D70" s="17">
        <f t="shared" si="1"/>
        <v>0.9859375252</v>
      </c>
    </row>
    <row r="71">
      <c r="A71" s="17" t="s">
        <v>822</v>
      </c>
      <c r="B71" s="17">
        <v>32902.5</v>
      </c>
      <c r="C71" s="17">
        <v>32902.5</v>
      </c>
      <c r="D71" s="17">
        <f t="shared" si="1"/>
        <v>1</v>
      </c>
    </row>
    <row r="72">
      <c r="A72" s="17" t="s">
        <v>812</v>
      </c>
      <c r="B72" s="17">
        <v>9928.759999999998</v>
      </c>
      <c r="C72" s="17">
        <v>15676.419999999998</v>
      </c>
      <c r="D72" s="17">
        <f t="shared" si="1"/>
        <v>0.6333563403</v>
      </c>
    </row>
    <row r="73">
      <c r="A73" s="17" t="s">
        <v>772</v>
      </c>
      <c r="B73" s="17">
        <v>39361.5</v>
      </c>
      <c r="C73" s="17">
        <v>45629.5</v>
      </c>
      <c r="D73" s="17">
        <f t="shared" si="1"/>
        <v>0.8626327266</v>
      </c>
    </row>
    <row r="74">
      <c r="A74" s="17" t="s">
        <v>764</v>
      </c>
      <c r="B74" s="17">
        <v>33015.0</v>
      </c>
      <c r="C74" s="17">
        <v>58167.0</v>
      </c>
      <c r="D74" s="17">
        <f t="shared" si="1"/>
        <v>0.5675898705</v>
      </c>
    </row>
    <row r="75">
      <c r="A75" s="17" t="s">
        <v>756</v>
      </c>
      <c r="B75" s="17">
        <v>793.5</v>
      </c>
      <c r="C75" s="17">
        <v>2196.5</v>
      </c>
      <c r="D75" s="17">
        <f t="shared" si="1"/>
        <v>0.3612565445</v>
      </c>
    </row>
    <row r="76">
      <c r="A76" s="17" t="s">
        <v>754</v>
      </c>
      <c r="B76" s="17">
        <v>20.5</v>
      </c>
      <c r="C76" s="17">
        <v>4921.5</v>
      </c>
      <c r="D76" s="17">
        <f t="shared" si="1"/>
        <v>0.004165396729</v>
      </c>
    </row>
    <row r="77">
      <c r="A77" s="17" t="s">
        <v>521</v>
      </c>
      <c r="B77" s="17">
        <v>6605436.0</v>
      </c>
      <c r="C77" s="17">
        <v>6746908.0</v>
      </c>
      <c r="D77" s="17">
        <f t="shared" si="1"/>
        <v>0.9790315801</v>
      </c>
    </row>
    <row r="78">
      <c r="A78" s="17" t="s">
        <v>501</v>
      </c>
      <c r="B78" s="17">
        <v>1.1558317E7</v>
      </c>
      <c r="C78" s="17">
        <v>1.1690749E7</v>
      </c>
      <c r="D78" s="17">
        <f t="shared" si="1"/>
        <v>0.9886720688</v>
      </c>
    </row>
    <row r="79">
      <c r="A79" s="17" t="s">
        <v>545</v>
      </c>
      <c r="B79" s="17">
        <v>8830519.499999998</v>
      </c>
      <c r="C79" s="17">
        <v>8844225.0</v>
      </c>
      <c r="D79" s="17">
        <f t="shared" si="1"/>
        <v>0.9984503447</v>
      </c>
    </row>
    <row r="80">
      <c r="A80" s="17" t="s">
        <v>519</v>
      </c>
      <c r="B80" s="17">
        <v>2.51203205E7</v>
      </c>
      <c r="C80" s="17">
        <v>2.525271E7</v>
      </c>
      <c r="D80" s="17">
        <f t="shared" si="1"/>
        <v>0.9947574142</v>
      </c>
    </row>
    <row r="81">
      <c r="A81" s="17" t="s">
        <v>843</v>
      </c>
      <c r="B81" s="17">
        <v>74554.5</v>
      </c>
      <c r="C81" s="17">
        <v>74554.5</v>
      </c>
      <c r="D81" s="17">
        <f t="shared" si="1"/>
        <v>1</v>
      </c>
    </row>
    <row r="82">
      <c r="A82" s="17" t="s">
        <v>888</v>
      </c>
      <c r="B82" s="17">
        <v>2994020.0</v>
      </c>
      <c r="C82" s="17">
        <v>4303460.0</v>
      </c>
      <c r="D82" s="17">
        <f t="shared" si="1"/>
        <v>0.6957239059</v>
      </c>
    </row>
    <row r="83">
      <c r="A83" s="17" t="s">
        <v>862</v>
      </c>
      <c r="B83" s="17">
        <v>2250.0</v>
      </c>
      <c r="C83" s="17">
        <v>2250.0</v>
      </c>
      <c r="D83" s="17">
        <f t="shared" si="1"/>
        <v>1</v>
      </c>
    </row>
    <row r="84">
      <c r="A84" s="17" t="s">
        <v>911</v>
      </c>
      <c r="B84" s="17">
        <v>28728.18</v>
      </c>
      <c r="C84" s="17">
        <v>39867.8</v>
      </c>
      <c r="D84" s="17">
        <f t="shared" si="1"/>
        <v>0.7205860369</v>
      </c>
    </row>
    <row r="85">
      <c r="A85" s="17" t="s">
        <v>956</v>
      </c>
      <c r="B85" s="17">
        <v>0.0</v>
      </c>
      <c r="C85" s="17">
        <v>0.0</v>
      </c>
      <c r="D85" s="17" t="str">
        <f t="shared" si="1"/>
        <v>#DIV/0!</v>
      </c>
    </row>
    <row r="86">
      <c r="A86" s="17" t="s">
        <v>770</v>
      </c>
      <c r="B86" s="17">
        <v>4248521.4799999995</v>
      </c>
      <c r="C86" s="17">
        <v>4334220.8</v>
      </c>
      <c r="D86" s="17">
        <f t="shared" si="1"/>
        <v>0.9802272833</v>
      </c>
    </row>
    <row r="87">
      <c r="A87" s="17" t="s">
        <v>700</v>
      </c>
      <c r="B87" s="17">
        <v>2.3391406688E7</v>
      </c>
      <c r="C87" s="17">
        <v>2.345176176E7</v>
      </c>
      <c r="D87" s="17">
        <f t="shared" si="1"/>
        <v>0.9974264163</v>
      </c>
    </row>
    <row r="88">
      <c r="A88" s="17" t="s">
        <v>713</v>
      </c>
      <c r="B88" s="17">
        <v>34114.5</v>
      </c>
      <c r="C88" s="17">
        <v>34114.5</v>
      </c>
      <c r="D88" s="17">
        <f t="shared" si="1"/>
        <v>1</v>
      </c>
    </row>
    <row r="89">
      <c r="A89" s="17" t="s">
        <v>371</v>
      </c>
      <c r="B89" s="17">
        <v>235813.74000000002</v>
      </c>
      <c r="C89" s="17">
        <v>1343022.7000000002</v>
      </c>
      <c r="D89" s="17">
        <f t="shared" si="1"/>
        <v>0.1755843293</v>
      </c>
    </row>
    <row r="90">
      <c r="A90" s="17" t="s">
        <v>329</v>
      </c>
      <c r="B90" s="17">
        <v>12992.5</v>
      </c>
      <c r="C90" s="17">
        <v>12992.5</v>
      </c>
      <c r="D90" s="17">
        <f t="shared" si="1"/>
        <v>1</v>
      </c>
    </row>
    <row r="91">
      <c r="A91" s="17" t="s">
        <v>350</v>
      </c>
      <c r="B91" s="17">
        <v>268698.0</v>
      </c>
      <c r="C91" s="17">
        <v>268698.0</v>
      </c>
      <c r="D91" s="17">
        <f t="shared" si="1"/>
        <v>1</v>
      </c>
    </row>
    <row r="92">
      <c r="A92" s="17" t="s">
        <v>366</v>
      </c>
      <c r="B92" s="17">
        <v>141609.0</v>
      </c>
      <c r="C92" s="17">
        <v>141609.0</v>
      </c>
      <c r="D92" s="17">
        <f t="shared" si="1"/>
        <v>1</v>
      </c>
    </row>
    <row r="93">
      <c r="A93" s="17" t="s">
        <v>327</v>
      </c>
      <c r="B93" s="17">
        <v>1.2569783E7</v>
      </c>
      <c r="C93" s="17">
        <v>1.7965192E7</v>
      </c>
      <c r="D93" s="17">
        <f t="shared" si="1"/>
        <v>0.6996742924</v>
      </c>
    </row>
    <row r="94">
      <c r="A94" s="17" t="s">
        <v>362</v>
      </c>
      <c r="B94" s="17">
        <v>-1309.01</v>
      </c>
      <c r="C94" s="17">
        <v>484.96</v>
      </c>
      <c r="D94" s="17">
        <f t="shared" si="1"/>
        <v>-2.699212306</v>
      </c>
    </row>
    <row r="95">
      <c r="A95" s="17" t="s">
        <v>793</v>
      </c>
      <c r="B95" s="17">
        <v>3121740.8</v>
      </c>
      <c r="C95" s="17">
        <v>3283600.0</v>
      </c>
      <c r="D95" s="17">
        <f t="shared" si="1"/>
        <v>0.9507067852</v>
      </c>
    </row>
    <row r="96">
      <c r="A96" s="17" t="s">
        <v>820</v>
      </c>
      <c r="B96" s="17">
        <v>169569.00000000003</v>
      </c>
      <c r="C96" s="17">
        <v>169569.00000000003</v>
      </c>
      <c r="D96" s="17">
        <f t="shared" si="1"/>
        <v>1</v>
      </c>
    </row>
    <row r="97">
      <c r="A97" s="17" t="s">
        <v>733</v>
      </c>
      <c r="B97" s="17">
        <v>555681.5</v>
      </c>
      <c r="C97" s="17">
        <v>555681.5</v>
      </c>
      <c r="D97" s="17">
        <f t="shared" si="1"/>
        <v>1</v>
      </c>
    </row>
    <row r="98">
      <c r="A98" s="17" t="s">
        <v>725</v>
      </c>
      <c r="B98" s="17">
        <v>2.53316184E7</v>
      </c>
      <c r="C98" s="17">
        <v>3.05752525E7</v>
      </c>
      <c r="D98" s="17">
        <f t="shared" si="1"/>
        <v>0.8285007098</v>
      </c>
    </row>
    <row r="99">
      <c r="A99" s="17" t="s">
        <v>826</v>
      </c>
      <c r="B99" s="17">
        <v>-15992.98</v>
      </c>
      <c r="C99" s="17">
        <v>46157.42</v>
      </c>
      <c r="D99" s="17">
        <f t="shared" si="1"/>
        <v>-0.346487737</v>
      </c>
    </row>
    <row r="100">
      <c r="A100" s="17" t="s">
        <v>747</v>
      </c>
      <c r="B100" s="17">
        <v>629854.1299999999</v>
      </c>
      <c r="C100" s="17">
        <v>684755.5699999998</v>
      </c>
      <c r="D100" s="17">
        <f t="shared" si="1"/>
        <v>0.9198233028</v>
      </c>
    </row>
    <row r="101">
      <c r="A101" s="17" t="s">
        <v>1084</v>
      </c>
      <c r="B101" s="17">
        <v>10948.0</v>
      </c>
      <c r="C101" s="17">
        <v>10948.0</v>
      </c>
      <c r="D101" s="17">
        <f t="shared" si="1"/>
        <v>1</v>
      </c>
    </row>
    <row r="102">
      <c r="A102" s="17" t="s">
        <v>834</v>
      </c>
      <c r="B102" s="17">
        <v>0.0</v>
      </c>
      <c r="C102" s="17">
        <v>0.0</v>
      </c>
      <c r="D102" s="17" t="str">
        <f t="shared" si="1"/>
        <v>#DIV/0!</v>
      </c>
    </row>
    <row r="103">
      <c r="A103" s="17" t="s">
        <v>749</v>
      </c>
      <c r="B103" s="17">
        <v>0.0</v>
      </c>
      <c r="C103" s="17">
        <v>0.0</v>
      </c>
      <c r="D103" s="17" t="str">
        <f t="shared" si="1"/>
        <v>#DIV/0!</v>
      </c>
    </row>
    <row r="104">
      <c r="A104" s="17" t="s">
        <v>984</v>
      </c>
      <c r="B104" s="17">
        <v>0.0</v>
      </c>
      <c r="C104" s="17">
        <v>0.0</v>
      </c>
      <c r="D104" s="17" t="str">
        <f t="shared" si="1"/>
        <v>#DIV/0!</v>
      </c>
    </row>
    <row r="105">
      <c r="A105" s="17" t="s">
        <v>803</v>
      </c>
      <c r="B105" s="17">
        <v>14800.0</v>
      </c>
      <c r="C105" s="17">
        <v>24388.0</v>
      </c>
      <c r="D105" s="17">
        <f t="shared" si="1"/>
        <v>0.6068558307</v>
      </c>
    </row>
    <row r="106">
      <c r="A106" s="17" t="s">
        <v>801</v>
      </c>
      <c r="B106" s="17">
        <v>60816.0</v>
      </c>
      <c r="C106" s="17">
        <v>60816.0</v>
      </c>
      <c r="D106" s="17">
        <f t="shared" si="1"/>
        <v>1</v>
      </c>
    </row>
    <row r="107">
      <c r="A107" s="17" t="s">
        <v>731</v>
      </c>
      <c r="B107" s="17">
        <v>159949.86500000002</v>
      </c>
      <c r="C107" s="17">
        <v>273186.36000000004</v>
      </c>
      <c r="D107" s="17">
        <f t="shared" si="1"/>
        <v>0.5854972591</v>
      </c>
    </row>
    <row r="108">
      <c r="A108" s="17" t="s">
        <v>785</v>
      </c>
      <c r="B108" s="17">
        <v>3235.5</v>
      </c>
      <c r="C108" s="17">
        <v>3235.5</v>
      </c>
      <c r="D108" s="17">
        <f t="shared" si="1"/>
        <v>1</v>
      </c>
    </row>
    <row r="109">
      <c r="A109" s="17" t="s">
        <v>796</v>
      </c>
      <c r="B109" s="17">
        <v>17629.5</v>
      </c>
      <c r="C109" s="17">
        <v>29439.899999999994</v>
      </c>
      <c r="D109" s="17">
        <f t="shared" si="1"/>
        <v>0.5988301591</v>
      </c>
    </row>
    <row r="110">
      <c r="A110" s="17" t="s">
        <v>727</v>
      </c>
      <c r="B110" s="17">
        <v>0.0</v>
      </c>
      <c r="C110" s="17">
        <v>0.0</v>
      </c>
      <c r="D110" s="17" t="str">
        <f t="shared" si="1"/>
        <v>#DIV/0!</v>
      </c>
    </row>
    <row r="111">
      <c r="A111" s="17" t="s">
        <v>828</v>
      </c>
      <c r="B111" s="17">
        <v>0.0</v>
      </c>
      <c r="C111" s="17">
        <v>0.0</v>
      </c>
      <c r="D111" s="17" t="str">
        <f t="shared" si="1"/>
        <v>#DIV/0!</v>
      </c>
    </row>
    <row r="112">
      <c r="A112" s="17" t="s">
        <v>729</v>
      </c>
      <c r="B112" s="17">
        <v>115977.74999999997</v>
      </c>
      <c r="C112" s="17">
        <v>334052.63999999996</v>
      </c>
      <c r="D112" s="17">
        <f t="shared" si="1"/>
        <v>0.3471840546</v>
      </c>
    </row>
    <row r="113">
      <c r="A113" s="17" t="s">
        <v>695</v>
      </c>
      <c r="B113" s="17">
        <v>1.4822251999999998E7</v>
      </c>
      <c r="C113" s="17">
        <v>1.4931895999999998E7</v>
      </c>
      <c r="D113" s="17">
        <f t="shared" si="1"/>
        <v>0.9926570611</v>
      </c>
    </row>
    <row r="114">
      <c r="A114" s="17" t="s">
        <v>808</v>
      </c>
      <c r="B114" s="17">
        <v>-95.75499999999994</v>
      </c>
      <c r="C114" s="17">
        <v>3370.79</v>
      </c>
      <c r="D114" s="17">
        <f t="shared" si="1"/>
        <v>-0.02840728731</v>
      </c>
    </row>
    <row r="115">
      <c r="A115" s="17" t="s">
        <v>715</v>
      </c>
      <c r="B115" s="17">
        <v>1948322.656</v>
      </c>
      <c r="C115" s="17">
        <v>2033243.2</v>
      </c>
      <c r="D115" s="17">
        <f t="shared" si="1"/>
        <v>0.9582339466</v>
      </c>
    </row>
    <row r="116">
      <c r="A116" s="17" t="s">
        <v>927</v>
      </c>
      <c r="B116" s="17">
        <v>2500168.5</v>
      </c>
      <c r="C116" s="17">
        <v>2520955.5</v>
      </c>
      <c r="D116" s="17">
        <f t="shared" si="1"/>
        <v>0.991754317</v>
      </c>
    </row>
    <row r="117">
      <c r="A117" s="17" t="s">
        <v>766</v>
      </c>
      <c r="B117" s="17">
        <v>3.19582992E7</v>
      </c>
      <c r="C117" s="17">
        <v>3.3533776E7</v>
      </c>
      <c r="D117" s="17">
        <f t="shared" si="1"/>
        <v>0.9530182107</v>
      </c>
    </row>
    <row r="118">
      <c r="A118" s="17" t="s">
        <v>736</v>
      </c>
      <c r="B118" s="17">
        <v>118187.96</v>
      </c>
      <c r="C118" s="17">
        <v>264422.83999999997</v>
      </c>
      <c r="D118" s="17">
        <f t="shared" si="1"/>
        <v>0.4469657765</v>
      </c>
    </row>
    <row r="119">
      <c r="A119" s="17" t="s">
        <v>708</v>
      </c>
      <c r="B119" s="17">
        <v>51818.0</v>
      </c>
      <c r="C119" s="17">
        <v>51818.0</v>
      </c>
      <c r="D119" s="17">
        <f t="shared" si="1"/>
        <v>1</v>
      </c>
    </row>
    <row r="120">
      <c r="A120" s="17" t="s">
        <v>658</v>
      </c>
      <c r="B120" s="17">
        <v>2.85418928E7</v>
      </c>
      <c r="C120" s="17">
        <v>2.868612E7</v>
      </c>
      <c r="D120" s="17">
        <f t="shared" si="1"/>
        <v>0.9949722305</v>
      </c>
    </row>
    <row r="121">
      <c r="A121" s="17" t="s">
        <v>1018</v>
      </c>
      <c r="B121" s="17">
        <v>76182.99999999999</v>
      </c>
      <c r="C121" s="17">
        <v>76182.99999999999</v>
      </c>
      <c r="D121" s="17">
        <f t="shared" si="1"/>
        <v>1</v>
      </c>
    </row>
    <row r="122">
      <c r="A122" s="17" t="s">
        <v>1032</v>
      </c>
      <c r="B122" s="17">
        <v>57914.0</v>
      </c>
      <c r="C122" s="17">
        <v>57914.0</v>
      </c>
      <c r="D122" s="17">
        <f t="shared" si="1"/>
        <v>1</v>
      </c>
    </row>
    <row r="123">
      <c r="A123" s="17" t="s">
        <v>1007</v>
      </c>
      <c r="B123" s="17">
        <v>2059680.0000000002</v>
      </c>
      <c r="C123" s="17">
        <v>2059680.0000000002</v>
      </c>
      <c r="D123" s="17">
        <f t="shared" si="1"/>
        <v>1</v>
      </c>
    </row>
    <row r="124">
      <c r="A124" s="17" t="s">
        <v>1011</v>
      </c>
      <c r="B124" s="17">
        <v>2933362.9999999995</v>
      </c>
      <c r="C124" s="17">
        <v>2933362.9999999995</v>
      </c>
      <c r="D124" s="17">
        <f t="shared" si="1"/>
        <v>1</v>
      </c>
    </row>
    <row r="125">
      <c r="A125" s="17" t="s">
        <v>1064</v>
      </c>
      <c r="B125" s="17">
        <v>3909800.0</v>
      </c>
      <c r="C125" s="17">
        <v>4209192.0</v>
      </c>
      <c r="D125" s="17">
        <f t="shared" si="1"/>
        <v>0.9288718595</v>
      </c>
    </row>
    <row r="126">
      <c r="A126" s="17" t="s">
        <v>977</v>
      </c>
      <c r="B126" s="17">
        <v>185864.0</v>
      </c>
      <c r="C126" s="17">
        <v>185864.0</v>
      </c>
      <c r="D126" s="17">
        <f t="shared" si="1"/>
        <v>1</v>
      </c>
    </row>
    <row r="127">
      <c r="A127" s="17" t="s">
        <v>980</v>
      </c>
      <c r="B127" s="17">
        <v>0.0</v>
      </c>
      <c r="C127" s="17">
        <v>0.0</v>
      </c>
      <c r="D127" s="17" t="str">
        <f t="shared" si="1"/>
        <v>#DIV/0!</v>
      </c>
    </row>
    <row r="128">
      <c r="A128" s="17" t="s">
        <v>1089</v>
      </c>
      <c r="B128" s="17">
        <v>17420.000000000004</v>
      </c>
      <c r="C128" s="17">
        <v>17420.000000000004</v>
      </c>
      <c r="D128" s="17">
        <f t="shared" si="1"/>
        <v>1</v>
      </c>
    </row>
    <row r="129">
      <c r="A129" s="17" t="s">
        <v>1051</v>
      </c>
      <c r="B129" s="17">
        <v>2723.5</v>
      </c>
      <c r="C129" s="17">
        <v>2723.5</v>
      </c>
      <c r="D129" s="17">
        <f t="shared" si="1"/>
        <v>1</v>
      </c>
    </row>
    <row r="130">
      <c r="A130" s="17" t="s">
        <v>982</v>
      </c>
      <c r="B130" s="17">
        <v>425703.0</v>
      </c>
      <c r="C130" s="17">
        <v>458535.0</v>
      </c>
      <c r="D130" s="17">
        <f t="shared" si="1"/>
        <v>0.9283980503</v>
      </c>
    </row>
    <row r="131">
      <c r="A131" s="17" t="s">
        <v>944</v>
      </c>
      <c r="B131" s="17">
        <v>272776.0</v>
      </c>
      <c r="C131" s="17">
        <v>272776.0</v>
      </c>
      <c r="D131" s="17">
        <f t="shared" si="1"/>
        <v>1</v>
      </c>
    </row>
    <row r="132">
      <c r="A132" s="17" t="s">
        <v>262</v>
      </c>
      <c r="B132" s="17">
        <v>608.0</v>
      </c>
      <c r="C132" s="17">
        <v>608.0</v>
      </c>
      <c r="D132" s="17">
        <f t="shared" si="1"/>
        <v>1</v>
      </c>
    </row>
    <row r="133">
      <c r="A133" s="17" t="s">
        <v>260</v>
      </c>
      <c r="B133" s="17">
        <v>2002.5000000000005</v>
      </c>
      <c r="C133" s="17">
        <v>2002.5000000000005</v>
      </c>
      <c r="D133" s="17">
        <f t="shared" si="1"/>
        <v>1</v>
      </c>
    </row>
    <row r="134">
      <c r="A134" s="17" t="s">
        <v>236</v>
      </c>
      <c r="B134" s="17">
        <v>400.5</v>
      </c>
      <c r="C134" s="17">
        <v>400.5</v>
      </c>
      <c r="D134" s="17">
        <f t="shared" si="1"/>
        <v>1</v>
      </c>
    </row>
    <row r="135">
      <c r="A135" s="17" t="s">
        <v>283</v>
      </c>
      <c r="B135" s="17">
        <v>951.5</v>
      </c>
      <c r="C135" s="17">
        <v>951.5</v>
      </c>
      <c r="D135" s="17">
        <f t="shared" si="1"/>
        <v>1</v>
      </c>
    </row>
    <row r="136">
      <c r="A136" s="17" t="s">
        <v>230</v>
      </c>
      <c r="B136" s="17">
        <v>500.50000000000006</v>
      </c>
      <c r="C136" s="17">
        <v>500.50000000000006</v>
      </c>
      <c r="D136" s="17">
        <f t="shared" si="1"/>
        <v>1</v>
      </c>
    </row>
    <row r="137">
      <c r="A137" s="17" t="s">
        <v>268</v>
      </c>
      <c r="B137" s="17">
        <v>4631.000000000001</v>
      </c>
      <c r="C137" s="17">
        <v>4631.000000000001</v>
      </c>
      <c r="D137" s="17">
        <f t="shared" si="1"/>
        <v>1</v>
      </c>
    </row>
    <row r="138">
      <c r="A138" s="17" t="s">
        <v>252</v>
      </c>
      <c r="B138" s="17">
        <v>0.0</v>
      </c>
      <c r="C138" s="17">
        <v>2500.5</v>
      </c>
      <c r="D138" s="17">
        <f t="shared" si="1"/>
        <v>0</v>
      </c>
    </row>
    <row r="139">
      <c r="A139" s="17" t="s">
        <v>249</v>
      </c>
      <c r="B139" s="17">
        <v>2.4999999999999996</v>
      </c>
      <c r="C139" s="17">
        <v>2.4999999999999996</v>
      </c>
      <c r="D139" s="17">
        <f t="shared" si="1"/>
        <v>1</v>
      </c>
    </row>
    <row r="140">
      <c r="A140" s="17" t="s">
        <v>254</v>
      </c>
      <c r="B140" s="17">
        <v>64.0</v>
      </c>
      <c r="C140" s="17">
        <v>64.0</v>
      </c>
      <c r="D140" s="17">
        <f t="shared" si="1"/>
        <v>1</v>
      </c>
    </row>
    <row r="141">
      <c r="A141" s="17" t="s">
        <v>233</v>
      </c>
      <c r="B141" s="17">
        <v>-10350.99</v>
      </c>
      <c r="C141" s="17">
        <v>1562.49</v>
      </c>
      <c r="D141" s="17">
        <f t="shared" si="1"/>
        <v>-6.624675998</v>
      </c>
    </row>
    <row r="142">
      <c r="A142" s="17" t="s">
        <v>245</v>
      </c>
      <c r="B142" s="17">
        <v>6194.499999999999</v>
      </c>
      <c r="C142" s="17">
        <v>6194.499999999999</v>
      </c>
      <c r="D142" s="17">
        <f t="shared" si="1"/>
        <v>1</v>
      </c>
    </row>
    <row r="143">
      <c r="A143" s="17" t="s">
        <v>87</v>
      </c>
      <c r="B143" s="17">
        <v>3461543.88</v>
      </c>
      <c r="C143" s="17">
        <v>3696729.8</v>
      </c>
      <c r="D143" s="17">
        <f t="shared" si="1"/>
        <v>0.9363800081</v>
      </c>
    </row>
    <row r="144">
      <c r="A144" s="17" t="s">
        <v>107</v>
      </c>
      <c r="B144" s="17">
        <v>1.4061936E7</v>
      </c>
      <c r="C144" s="17">
        <v>1.5467328E7</v>
      </c>
      <c r="D144" s="17">
        <f t="shared" si="1"/>
        <v>0.9091380231</v>
      </c>
    </row>
    <row r="145">
      <c r="A145" s="17" t="s">
        <v>89</v>
      </c>
      <c r="B145" s="17">
        <v>153.5</v>
      </c>
      <c r="C145" s="17">
        <v>2016.5</v>
      </c>
      <c r="D145" s="17">
        <f t="shared" si="1"/>
        <v>0.07612199355</v>
      </c>
    </row>
    <row r="146">
      <c r="A146" s="17" t="s">
        <v>85</v>
      </c>
      <c r="B146" s="17">
        <v>1233973.74</v>
      </c>
      <c r="C146" s="17">
        <v>1433475.32</v>
      </c>
      <c r="D146" s="17">
        <f t="shared" si="1"/>
        <v>0.8608266377</v>
      </c>
    </row>
    <row r="147">
      <c r="A147" s="17" t="s">
        <v>103</v>
      </c>
      <c r="B147" s="17">
        <v>2726331.64</v>
      </c>
      <c r="C147" s="17">
        <v>4927330.999999999</v>
      </c>
      <c r="D147" s="17">
        <f t="shared" si="1"/>
        <v>0.5533079957</v>
      </c>
    </row>
    <row r="148">
      <c r="A148" s="17" t="s">
        <v>113</v>
      </c>
      <c r="B148" s="17">
        <v>1064754.35</v>
      </c>
      <c r="C148" s="17">
        <v>1298368.86</v>
      </c>
      <c r="D148" s="17">
        <f t="shared" si="1"/>
        <v>0.8200707694</v>
      </c>
    </row>
    <row r="149">
      <c r="A149" s="17" t="s">
        <v>48</v>
      </c>
      <c r="B149" s="17">
        <v>92455.0</v>
      </c>
      <c r="C149" s="17">
        <v>92455.0</v>
      </c>
      <c r="D149" s="17">
        <f t="shared" si="1"/>
        <v>1</v>
      </c>
    </row>
    <row r="150">
      <c r="A150" s="17" t="s">
        <v>79</v>
      </c>
      <c r="B150" s="17">
        <v>279503.64</v>
      </c>
      <c r="C150" s="17">
        <v>355789.08</v>
      </c>
      <c r="D150" s="17">
        <f t="shared" si="1"/>
        <v>0.7855880231</v>
      </c>
    </row>
    <row r="151">
      <c r="A151" s="17" t="s">
        <v>294</v>
      </c>
      <c r="B151" s="17">
        <v>54299.78</v>
      </c>
      <c r="C151" s="17">
        <v>72279.86</v>
      </c>
      <c r="D151" s="17">
        <f t="shared" si="1"/>
        <v>0.7512435691</v>
      </c>
    </row>
    <row r="152">
      <c r="A152" s="17" t="s">
        <v>217</v>
      </c>
      <c r="B152" s="17">
        <v>332761.0</v>
      </c>
      <c r="C152" s="17">
        <v>332761.0</v>
      </c>
      <c r="D152" s="17">
        <f t="shared" si="1"/>
        <v>1</v>
      </c>
    </row>
    <row r="153">
      <c r="A153" s="17" t="s">
        <v>215</v>
      </c>
      <c r="B153" s="17">
        <v>0.0</v>
      </c>
      <c r="C153" s="17">
        <v>213.5</v>
      </c>
      <c r="D153" s="17">
        <f t="shared" si="1"/>
        <v>0</v>
      </c>
    </row>
    <row r="154">
      <c r="A154" s="17" t="s">
        <v>266</v>
      </c>
      <c r="B154" s="17">
        <v>57410.44</v>
      </c>
      <c r="C154" s="17">
        <v>86719.72</v>
      </c>
      <c r="D154" s="17">
        <f t="shared" si="1"/>
        <v>0.662022894</v>
      </c>
    </row>
    <row r="155">
      <c r="A155" s="17" t="s">
        <v>270</v>
      </c>
      <c r="B155" s="17">
        <v>74246.0</v>
      </c>
      <c r="C155" s="17">
        <v>74246.0</v>
      </c>
      <c r="D155" s="17">
        <f t="shared" si="1"/>
        <v>1</v>
      </c>
    </row>
    <row r="156">
      <c r="A156" s="17" t="s">
        <v>272</v>
      </c>
      <c r="B156" s="17">
        <v>20156.0</v>
      </c>
      <c r="C156" s="17">
        <v>20156.0</v>
      </c>
      <c r="D156" s="17">
        <f t="shared" si="1"/>
        <v>1</v>
      </c>
    </row>
    <row r="157">
      <c r="A157" s="17" t="s">
        <v>300</v>
      </c>
      <c r="B157" s="17">
        <v>10363.5</v>
      </c>
      <c r="C157" s="17">
        <v>10363.5</v>
      </c>
      <c r="D157" s="17">
        <f t="shared" si="1"/>
        <v>1</v>
      </c>
    </row>
    <row r="158">
      <c r="A158" s="17" t="s">
        <v>290</v>
      </c>
      <c r="B158" s="17">
        <v>20913.5</v>
      </c>
      <c r="C158" s="17">
        <v>20913.5</v>
      </c>
      <c r="D158" s="17">
        <f t="shared" si="1"/>
        <v>1</v>
      </c>
    </row>
    <row r="159">
      <c r="A159" s="17" t="s">
        <v>1030</v>
      </c>
      <c r="B159" s="17">
        <v>138168.24</v>
      </c>
      <c r="C159" s="17">
        <v>222775.91999999998</v>
      </c>
      <c r="D159" s="17">
        <f t="shared" si="1"/>
        <v>0.6202117356</v>
      </c>
    </row>
    <row r="160">
      <c r="A160" s="17" t="s">
        <v>1093</v>
      </c>
      <c r="B160" s="17">
        <v>48898.00000000001</v>
      </c>
      <c r="C160" s="17">
        <v>48898.00000000001</v>
      </c>
      <c r="D160" s="17">
        <f t="shared" si="1"/>
        <v>1</v>
      </c>
    </row>
    <row r="161">
      <c r="A161" s="17" t="s">
        <v>958</v>
      </c>
      <c r="B161" s="17">
        <v>463187.99999999994</v>
      </c>
      <c r="C161" s="17">
        <v>463187.99999999994</v>
      </c>
      <c r="D161" s="17">
        <f t="shared" si="1"/>
        <v>1</v>
      </c>
    </row>
    <row r="162">
      <c r="A162" s="17" t="s">
        <v>962</v>
      </c>
      <c r="B162" s="17">
        <v>1044000.0</v>
      </c>
      <c r="C162" s="17">
        <v>1044000.0</v>
      </c>
      <c r="D162" s="17">
        <f t="shared" si="1"/>
        <v>1</v>
      </c>
    </row>
    <row r="163">
      <c r="A163" s="17" t="s">
        <v>1077</v>
      </c>
      <c r="B163" s="17">
        <v>2127360.0000000005</v>
      </c>
      <c r="C163" s="17">
        <v>2523968.0000000005</v>
      </c>
      <c r="D163" s="17">
        <f t="shared" si="1"/>
        <v>0.842863301</v>
      </c>
    </row>
    <row r="164">
      <c r="A164" s="17" t="s">
        <v>1021</v>
      </c>
      <c r="B164" s="17">
        <v>515772.0</v>
      </c>
      <c r="C164" s="17">
        <v>644220.0</v>
      </c>
      <c r="D164" s="17">
        <f t="shared" si="1"/>
        <v>0.8006146968</v>
      </c>
    </row>
    <row r="165">
      <c r="A165" s="17" t="s">
        <v>946</v>
      </c>
      <c r="B165" s="17">
        <v>0.0</v>
      </c>
      <c r="C165" s="17">
        <v>10.0</v>
      </c>
      <c r="D165" s="17">
        <f t="shared" si="1"/>
        <v>0</v>
      </c>
    </row>
    <row r="166">
      <c r="A166" s="17" t="s">
        <v>1094</v>
      </c>
      <c r="B166" s="17">
        <v>35292.0</v>
      </c>
      <c r="C166" s="17">
        <v>35292.0</v>
      </c>
      <c r="D166" s="17">
        <f t="shared" si="1"/>
        <v>1</v>
      </c>
    </row>
    <row r="167">
      <c r="A167" s="17" t="s">
        <v>1095</v>
      </c>
      <c r="B167" s="17">
        <v>8506.96</v>
      </c>
      <c r="C167" s="17">
        <v>24898.719999999998</v>
      </c>
      <c r="D167" s="17">
        <f t="shared" si="1"/>
        <v>0.3416625433</v>
      </c>
    </row>
    <row r="168">
      <c r="A168" s="17" t="s">
        <v>1042</v>
      </c>
      <c r="B168" s="17">
        <v>153132.00000000003</v>
      </c>
      <c r="C168" s="17">
        <v>210412.00000000003</v>
      </c>
      <c r="D168" s="17">
        <f t="shared" si="1"/>
        <v>0.7277721803</v>
      </c>
    </row>
    <row r="169">
      <c r="A169" s="17" t="s">
        <v>1048</v>
      </c>
      <c r="B169" s="17">
        <v>154608.0</v>
      </c>
      <c r="C169" s="17">
        <v>154608.0</v>
      </c>
      <c r="D169" s="17">
        <f t="shared" si="1"/>
        <v>1</v>
      </c>
    </row>
    <row r="170">
      <c r="A170" s="17" t="s">
        <v>586</v>
      </c>
      <c r="B170" s="17">
        <v>13994.08</v>
      </c>
      <c r="C170" s="17">
        <v>15048.64</v>
      </c>
      <c r="D170" s="17">
        <f t="shared" si="1"/>
        <v>0.9299232356</v>
      </c>
    </row>
    <row r="171">
      <c r="A171" s="17" t="s">
        <v>381</v>
      </c>
      <c r="B171" s="17">
        <v>12667.5</v>
      </c>
      <c r="C171" s="17">
        <v>20021.5</v>
      </c>
      <c r="D171" s="17">
        <f t="shared" si="1"/>
        <v>0.632694853</v>
      </c>
    </row>
    <row r="172">
      <c r="A172" s="17" t="s">
        <v>557</v>
      </c>
      <c r="B172" s="17">
        <v>46710.99999999999</v>
      </c>
      <c r="C172" s="17">
        <v>46710.99999999999</v>
      </c>
      <c r="D172" s="17">
        <f t="shared" si="1"/>
        <v>1</v>
      </c>
    </row>
    <row r="173">
      <c r="A173" s="17" t="s">
        <v>394</v>
      </c>
      <c r="B173" s="17">
        <v>2510513.0</v>
      </c>
      <c r="C173" s="17">
        <v>2832417.0</v>
      </c>
      <c r="D173" s="17">
        <f t="shared" si="1"/>
        <v>0.8863500678</v>
      </c>
    </row>
    <row r="174">
      <c r="A174" s="17" t="s">
        <v>612</v>
      </c>
      <c r="B174" s="17">
        <v>148810.0</v>
      </c>
      <c r="C174" s="17">
        <v>148810.0</v>
      </c>
      <c r="D174" s="17">
        <f t="shared" si="1"/>
        <v>1</v>
      </c>
    </row>
    <row r="175">
      <c r="A175" s="17" t="s">
        <v>425</v>
      </c>
      <c r="B175" s="17">
        <v>706431.28</v>
      </c>
      <c r="C175" s="17">
        <v>734049.68</v>
      </c>
      <c r="D175" s="17">
        <f t="shared" si="1"/>
        <v>0.9623752986</v>
      </c>
    </row>
    <row r="176">
      <c r="A176" s="17" t="s">
        <v>553</v>
      </c>
      <c r="B176" s="17">
        <v>208858.16</v>
      </c>
      <c r="C176" s="17">
        <v>351189.68</v>
      </c>
      <c r="D176" s="17">
        <f t="shared" si="1"/>
        <v>0.594716109</v>
      </c>
    </row>
    <row r="177">
      <c r="A177" s="17" t="s">
        <v>375</v>
      </c>
      <c r="B177" s="17">
        <v>4335839.500000001</v>
      </c>
      <c r="C177" s="17">
        <v>4998975.5</v>
      </c>
      <c r="D177" s="17">
        <f t="shared" si="1"/>
        <v>0.8673456191</v>
      </c>
    </row>
    <row r="178">
      <c r="A178" s="17" t="s">
        <v>592</v>
      </c>
      <c r="B178" s="17">
        <v>3314525.5</v>
      </c>
      <c r="C178" s="17">
        <v>3314525.5</v>
      </c>
      <c r="D178" s="17">
        <f t="shared" si="1"/>
        <v>1</v>
      </c>
    </row>
    <row r="179">
      <c r="A179" s="17" t="s">
        <v>409</v>
      </c>
      <c r="B179" s="17">
        <v>4780609.5</v>
      </c>
      <c r="C179" s="17">
        <v>5966403.5</v>
      </c>
      <c r="D179" s="17">
        <f t="shared" si="1"/>
        <v>0.8012548095</v>
      </c>
    </row>
    <row r="180">
      <c r="A180" s="17" t="s">
        <v>377</v>
      </c>
      <c r="B180" s="17">
        <v>790509.6799999999</v>
      </c>
      <c r="C180" s="17">
        <v>1151931.8399999999</v>
      </c>
      <c r="D180" s="17">
        <f t="shared" si="1"/>
        <v>0.6862469224</v>
      </c>
    </row>
    <row r="181">
      <c r="A181" s="17" t="s">
        <v>777</v>
      </c>
      <c r="B181" s="17">
        <v>94504.5</v>
      </c>
      <c r="C181" s="17">
        <v>94504.5</v>
      </c>
      <c r="D181" s="17">
        <f t="shared" si="1"/>
        <v>1</v>
      </c>
    </row>
    <row r="182">
      <c r="A182" s="17" t="s">
        <v>788</v>
      </c>
      <c r="B182" s="17">
        <v>3652408.0</v>
      </c>
      <c r="C182" s="17">
        <v>4189896.0</v>
      </c>
      <c r="D182" s="17">
        <f t="shared" si="1"/>
        <v>0.871718057</v>
      </c>
    </row>
    <row r="183">
      <c r="A183" s="17" t="s">
        <v>775</v>
      </c>
      <c r="B183" s="17">
        <v>1.42175055E7</v>
      </c>
      <c r="C183" s="17">
        <v>1.70608955E7</v>
      </c>
      <c r="D183" s="17">
        <f t="shared" si="1"/>
        <v>0.83333876</v>
      </c>
    </row>
    <row r="184">
      <c r="A184" s="17" t="s">
        <v>814</v>
      </c>
      <c r="B184" s="17">
        <v>1.4492132999999998E7</v>
      </c>
      <c r="C184" s="17">
        <v>1.5320486E7</v>
      </c>
      <c r="D184" s="17">
        <f t="shared" si="1"/>
        <v>0.9459316761</v>
      </c>
    </row>
    <row r="185">
      <c r="A185" s="17" t="s">
        <v>810</v>
      </c>
      <c r="B185" s="17">
        <v>1.8359160900000003E8</v>
      </c>
      <c r="C185" s="17">
        <v>1.97192778E8</v>
      </c>
      <c r="D185" s="17">
        <f t="shared" si="1"/>
        <v>0.9310260288</v>
      </c>
    </row>
    <row r="186">
      <c r="A186" s="17" t="s">
        <v>723</v>
      </c>
      <c r="B186" s="17">
        <v>5805376.0</v>
      </c>
      <c r="C186" s="17">
        <v>7331712.000000001</v>
      </c>
      <c r="D186" s="17">
        <f t="shared" si="1"/>
        <v>0.7918172454</v>
      </c>
    </row>
    <row r="187">
      <c r="A187" s="17" t="s">
        <v>933</v>
      </c>
      <c r="B187" s="17">
        <v>7225.000000000001</v>
      </c>
      <c r="C187" s="17">
        <v>7225.000000000001</v>
      </c>
      <c r="D187" s="17">
        <f t="shared" si="1"/>
        <v>1</v>
      </c>
    </row>
    <row r="188">
      <c r="A188" s="17" t="s">
        <v>893</v>
      </c>
      <c r="B188" s="17">
        <v>796.5</v>
      </c>
      <c r="C188" s="17">
        <v>796.5</v>
      </c>
      <c r="D188" s="17">
        <f t="shared" si="1"/>
        <v>1</v>
      </c>
    </row>
    <row r="189">
      <c r="A189" s="17" t="s">
        <v>885</v>
      </c>
      <c r="B189" s="17">
        <v>344.0</v>
      </c>
      <c r="C189" s="17">
        <v>2570.0</v>
      </c>
      <c r="D189" s="17">
        <f t="shared" si="1"/>
        <v>0.1338521401</v>
      </c>
    </row>
    <row r="190">
      <c r="A190" s="17" t="s">
        <v>890</v>
      </c>
      <c r="B190" s="17">
        <v>3084086.0000000005</v>
      </c>
      <c r="C190" s="17">
        <v>3711414.0000000005</v>
      </c>
      <c r="D190" s="17">
        <f t="shared" si="1"/>
        <v>0.8309733164</v>
      </c>
    </row>
    <row r="191">
      <c r="A191" s="17" t="s">
        <v>880</v>
      </c>
      <c r="B191" s="17">
        <v>1668125.0</v>
      </c>
      <c r="C191" s="17">
        <v>1668125.0</v>
      </c>
      <c r="D191" s="17">
        <f t="shared" si="1"/>
        <v>1</v>
      </c>
    </row>
    <row r="192">
      <c r="A192" s="17" t="s">
        <v>901</v>
      </c>
      <c r="B192" s="17">
        <v>-99.5</v>
      </c>
      <c r="C192" s="17">
        <v>195.5</v>
      </c>
      <c r="D192" s="17">
        <f t="shared" si="1"/>
        <v>-0.5089514066</v>
      </c>
    </row>
    <row r="193">
      <c r="A193" s="17" t="s">
        <v>935</v>
      </c>
      <c r="B193" s="17">
        <v>8.61500000000003</v>
      </c>
      <c r="C193" s="17">
        <v>488.5300000000001</v>
      </c>
      <c r="D193" s="17">
        <f t="shared" si="1"/>
        <v>0.01763453626</v>
      </c>
    </row>
    <row r="194">
      <c r="A194" s="17" t="s">
        <v>1098</v>
      </c>
      <c r="B194" s="17">
        <v>574360.0</v>
      </c>
      <c r="C194" s="17">
        <v>574360.0</v>
      </c>
      <c r="D194" s="17">
        <f t="shared" si="1"/>
        <v>1</v>
      </c>
    </row>
    <row r="195">
      <c r="B195" s="17">
        <f t="shared" ref="B195:C195" si="2">SUM(B2:B194)</f>
        <v>608440537.4</v>
      </c>
      <c r="C195" s="17">
        <f t="shared" si="2"/>
        <v>685002148.2</v>
      </c>
      <c r="D195" s="17">
        <f t="shared" si="1"/>
        <v>0.8882315757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8" t="s">
        <v>11</v>
      </c>
      <c r="B1" s="18" t="s">
        <v>12</v>
      </c>
      <c r="C1" s="17" t="s">
        <v>1071</v>
      </c>
      <c r="D1" s="17" t="s">
        <v>1072</v>
      </c>
      <c r="E1" s="19" t="s">
        <v>1078</v>
      </c>
    </row>
    <row r="2">
      <c r="A2" s="18">
        <v>43710.0</v>
      </c>
      <c r="B2" s="18">
        <v>43716.0</v>
      </c>
      <c r="C2" s="17">
        <v>9160596.000000002</v>
      </c>
      <c r="D2" s="17">
        <v>2.3415165E7</v>
      </c>
      <c r="E2" s="20">
        <f t="shared" ref="E2:E15" si="1">C2/D2</f>
        <v>0.3912249177</v>
      </c>
    </row>
    <row r="3">
      <c r="A3" s="18">
        <v>43717.0</v>
      </c>
      <c r="B3" s="18">
        <v>43723.0</v>
      </c>
      <c r="C3" s="17">
        <v>4.3746383999999985E7</v>
      </c>
      <c r="D3" s="17">
        <v>1.42740038E8</v>
      </c>
      <c r="E3" s="20">
        <f t="shared" si="1"/>
        <v>0.3064759167</v>
      </c>
    </row>
    <row r="4">
      <c r="A4" s="18">
        <v>43724.0</v>
      </c>
      <c r="B4" s="18">
        <v>43730.0</v>
      </c>
      <c r="C4" s="17">
        <v>1.1299596000000001E8</v>
      </c>
      <c r="D4" s="17">
        <v>1.6876204800000003E8</v>
      </c>
      <c r="E4" s="20">
        <f t="shared" si="1"/>
        <v>0.6695578854</v>
      </c>
    </row>
    <row r="5">
      <c r="A5" s="18">
        <v>43731.0</v>
      </c>
      <c r="B5" s="18">
        <v>43737.0</v>
      </c>
      <c r="C5" s="17">
        <v>2.1312922800000003E8</v>
      </c>
      <c r="D5" s="17">
        <v>2.5377372800000003E8</v>
      </c>
      <c r="E5" s="20">
        <f t="shared" si="1"/>
        <v>0.839839607</v>
      </c>
    </row>
    <row r="6">
      <c r="A6" s="18">
        <v>43738.0</v>
      </c>
      <c r="B6" s="18">
        <v>43744.0</v>
      </c>
      <c r="C6" s="17">
        <v>2.63920789E8</v>
      </c>
      <c r="D6" s="17">
        <v>3.103856E8</v>
      </c>
      <c r="E6" s="20">
        <f t="shared" si="1"/>
        <v>0.8502997207</v>
      </c>
    </row>
    <row r="7">
      <c r="A7" s="18">
        <v>43745.0</v>
      </c>
      <c r="B7" s="18">
        <v>43751.0</v>
      </c>
      <c r="C7" s="17">
        <v>2.85653729E8</v>
      </c>
      <c r="D7" s="17">
        <v>4.00163553E8</v>
      </c>
      <c r="E7" s="20">
        <f t="shared" si="1"/>
        <v>0.7138424448</v>
      </c>
    </row>
    <row r="8">
      <c r="A8" s="18">
        <v>43752.0</v>
      </c>
      <c r="B8" s="18">
        <v>43758.0</v>
      </c>
      <c r="C8" s="17">
        <v>3.45766394E8</v>
      </c>
      <c r="D8" s="17">
        <v>4.14786176E8</v>
      </c>
      <c r="E8" s="20">
        <f t="shared" si="1"/>
        <v>0.8336015374</v>
      </c>
    </row>
    <row r="9">
      <c r="A9" s="18">
        <v>43759.0</v>
      </c>
      <c r="B9" s="18">
        <v>43765.0</v>
      </c>
      <c r="C9" s="17">
        <v>3.8580643E8</v>
      </c>
      <c r="D9" s="17">
        <v>4.52415168E8</v>
      </c>
      <c r="E9" s="20">
        <f t="shared" si="1"/>
        <v>0.8527707674</v>
      </c>
    </row>
    <row r="10">
      <c r="A10" s="18">
        <v>43766.0</v>
      </c>
      <c r="B10" s="18">
        <v>43772.0</v>
      </c>
      <c r="C10" s="17">
        <v>6.0780604E8</v>
      </c>
      <c r="D10" s="17">
        <v>7.4054848E8</v>
      </c>
      <c r="E10" s="20">
        <f t="shared" si="1"/>
        <v>0.8207511816</v>
      </c>
    </row>
    <row r="11">
      <c r="A11" s="18">
        <v>43773.0</v>
      </c>
      <c r="B11" s="18">
        <v>43779.0</v>
      </c>
      <c r="C11" s="17">
        <v>4.8455738400000006E8</v>
      </c>
      <c r="D11" s="17">
        <v>5.98522332E8</v>
      </c>
      <c r="E11" s="20">
        <f t="shared" si="1"/>
        <v>0.8095894808</v>
      </c>
    </row>
    <row r="12">
      <c r="A12" s="18">
        <v>43780.0</v>
      </c>
      <c r="B12" s="18">
        <v>43786.0</v>
      </c>
      <c r="C12" s="17">
        <v>7.430149879999999E8</v>
      </c>
      <c r="D12" s="17">
        <v>9.226205439999999E8</v>
      </c>
      <c r="E12" s="20">
        <f t="shared" si="1"/>
        <v>0.8053310679</v>
      </c>
    </row>
    <row r="13">
      <c r="A13" s="18">
        <v>43787.0</v>
      </c>
      <c r="B13" s="18">
        <v>43793.0</v>
      </c>
      <c r="C13" s="17">
        <v>2.024159232E9</v>
      </c>
      <c r="D13" s="17">
        <v>2.335365986E9</v>
      </c>
      <c r="E13" s="20">
        <f t="shared" si="1"/>
        <v>0.866741763</v>
      </c>
    </row>
    <row r="14">
      <c r="A14" s="18">
        <v>43794.0</v>
      </c>
      <c r="B14" s="18">
        <v>43800.0</v>
      </c>
      <c r="C14" s="17">
        <v>5.119510941E9</v>
      </c>
      <c r="D14" s="17">
        <v>5.885704605E9</v>
      </c>
      <c r="E14" s="20">
        <f t="shared" si="1"/>
        <v>0.8698212507</v>
      </c>
    </row>
    <row r="15">
      <c r="C15" s="21">
        <f t="shared" ref="C15:D15" si="2">SUM(C2:C14)</f>
        <v>10639228095</v>
      </c>
      <c r="D15" s="21">
        <f t="shared" si="2"/>
        <v>12649203423</v>
      </c>
      <c r="E15" s="22">
        <f t="shared" si="1"/>
        <v>0.8410986636</v>
      </c>
    </row>
    <row r="16">
      <c r="E16" s="20"/>
    </row>
    <row r="17">
      <c r="E17" s="20"/>
    </row>
    <row r="18">
      <c r="E18" s="20"/>
    </row>
    <row r="19">
      <c r="E19" s="20"/>
    </row>
    <row r="20">
      <c r="E20" s="20"/>
    </row>
    <row r="21">
      <c r="E21" s="20"/>
    </row>
    <row r="22">
      <c r="E22" s="20"/>
    </row>
    <row r="23">
      <c r="E23" s="20"/>
    </row>
    <row r="24">
      <c r="E24" s="20"/>
    </row>
    <row r="25">
      <c r="E25" s="20"/>
    </row>
    <row r="26">
      <c r="E26" s="20"/>
    </row>
    <row r="27">
      <c r="E27" s="20"/>
    </row>
    <row r="28">
      <c r="E28" s="20"/>
    </row>
    <row r="29">
      <c r="E29" s="20"/>
    </row>
    <row r="30">
      <c r="E30" s="20"/>
    </row>
    <row r="31">
      <c r="E31" s="20"/>
    </row>
    <row r="32">
      <c r="E32" s="20"/>
    </row>
    <row r="33">
      <c r="E33" s="20"/>
    </row>
    <row r="34">
      <c r="E34" s="20"/>
    </row>
    <row r="35">
      <c r="E35" s="20"/>
    </row>
    <row r="36">
      <c r="E36" s="20"/>
    </row>
    <row r="37">
      <c r="E37" s="20"/>
    </row>
    <row r="38">
      <c r="E38" s="20"/>
    </row>
    <row r="39">
      <c r="E39" s="20"/>
    </row>
    <row r="40">
      <c r="E40" s="20"/>
    </row>
    <row r="41">
      <c r="E41" s="20"/>
    </row>
    <row r="42">
      <c r="E42" s="20"/>
    </row>
    <row r="43">
      <c r="E43" s="20"/>
    </row>
    <row r="44">
      <c r="E44" s="20"/>
    </row>
    <row r="45">
      <c r="E45" s="20"/>
    </row>
    <row r="46">
      <c r="E46" s="20"/>
    </row>
    <row r="47">
      <c r="E47" s="20"/>
    </row>
    <row r="48">
      <c r="E48" s="20"/>
    </row>
    <row r="49">
      <c r="E49" s="20"/>
    </row>
    <row r="50">
      <c r="E50" s="20"/>
    </row>
    <row r="51">
      <c r="E51" s="20"/>
    </row>
    <row r="52">
      <c r="E52" s="20"/>
    </row>
    <row r="53">
      <c r="E53" s="20"/>
    </row>
    <row r="54">
      <c r="E54" s="20"/>
    </row>
    <row r="55">
      <c r="E55" s="20"/>
    </row>
    <row r="56">
      <c r="E56" s="20"/>
    </row>
    <row r="57">
      <c r="E57" s="20"/>
    </row>
    <row r="58">
      <c r="E58" s="20"/>
    </row>
    <row r="59">
      <c r="E59" s="20"/>
    </row>
    <row r="60">
      <c r="E60" s="20"/>
    </row>
    <row r="61">
      <c r="E61" s="20"/>
    </row>
    <row r="62">
      <c r="E62" s="20"/>
    </row>
    <row r="63">
      <c r="E63" s="20"/>
    </row>
    <row r="64">
      <c r="E64" s="20"/>
    </row>
    <row r="65">
      <c r="E65" s="20"/>
    </row>
    <row r="66">
      <c r="E66" s="20"/>
    </row>
    <row r="67">
      <c r="E67" s="20"/>
    </row>
    <row r="68">
      <c r="E68" s="20"/>
    </row>
    <row r="69">
      <c r="E69" s="20"/>
    </row>
    <row r="70">
      <c r="E70" s="20"/>
    </row>
    <row r="71">
      <c r="E71" s="20"/>
    </row>
    <row r="72">
      <c r="E72" s="20"/>
    </row>
    <row r="73">
      <c r="E73" s="20"/>
    </row>
    <row r="74">
      <c r="E74" s="20"/>
    </row>
    <row r="75">
      <c r="E75" s="20"/>
    </row>
    <row r="76">
      <c r="E76" s="20"/>
    </row>
    <row r="77">
      <c r="E77" s="20"/>
    </row>
    <row r="78">
      <c r="E78" s="20"/>
    </row>
    <row r="79">
      <c r="E79" s="20"/>
    </row>
    <row r="80">
      <c r="E80" s="20"/>
    </row>
    <row r="81">
      <c r="E81" s="20"/>
    </row>
    <row r="82">
      <c r="E82" s="20"/>
    </row>
    <row r="83">
      <c r="E83" s="20"/>
    </row>
    <row r="84">
      <c r="E84" s="20"/>
    </row>
    <row r="85">
      <c r="E85" s="20"/>
    </row>
    <row r="86">
      <c r="E86" s="20"/>
    </row>
    <row r="87">
      <c r="E87" s="20"/>
    </row>
    <row r="88">
      <c r="E88" s="20"/>
    </row>
    <row r="89">
      <c r="E89" s="20"/>
    </row>
    <row r="90">
      <c r="E90" s="20"/>
    </row>
    <row r="91">
      <c r="E91" s="20"/>
    </row>
    <row r="92">
      <c r="E92" s="20"/>
    </row>
    <row r="93">
      <c r="E93" s="20"/>
    </row>
    <row r="94">
      <c r="E94" s="20"/>
    </row>
    <row r="95">
      <c r="E95" s="20"/>
    </row>
    <row r="96">
      <c r="E96" s="20"/>
    </row>
    <row r="97">
      <c r="E97" s="20"/>
    </row>
    <row r="98">
      <c r="E98" s="20"/>
    </row>
    <row r="99">
      <c r="E99" s="20"/>
    </row>
    <row r="100">
      <c r="E100" s="20"/>
    </row>
    <row r="101">
      <c r="E101" s="20"/>
    </row>
    <row r="102">
      <c r="E102" s="20"/>
    </row>
    <row r="103">
      <c r="E103" s="20"/>
    </row>
    <row r="104">
      <c r="E104" s="20"/>
    </row>
    <row r="105">
      <c r="E105" s="20"/>
    </row>
    <row r="106">
      <c r="E106" s="20"/>
    </row>
    <row r="107">
      <c r="E107" s="20"/>
    </row>
    <row r="108">
      <c r="E108" s="20"/>
    </row>
    <row r="109">
      <c r="E109" s="20"/>
    </row>
    <row r="110">
      <c r="E110" s="20"/>
    </row>
    <row r="111">
      <c r="E111" s="20"/>
    </row>
    <row r="112">
      <c r="E112" s="20"/>
    </row>
    <row r="113">
      <c r="E113" s="20"/>
    </row>
    <row r="114">
      <c r="E114" s="20"/>
    </row>
    <row r="115">
      <c r="E115" s="20"/>
    </row>
    <row r="116">
      <c r="E116" s="20"/>
    </row>
    <row r="117">
      <c r="E117" s="20"/>
    </row>
    <row r="118">
      <c r="E118" s="20"/>
    </row>
    <row r="119">
      <c r="E119" s="20"/>
    </row>
    <row r="120">
      <c r="E120" s="20"/>
    </row>
    <row r="121">
      <c r="E121" s="20"/>
    </row>
    <row r="122">
      <c r="E122" s="20"/>
    </row>
    <row r="123">
      <c r="E123" s="20"/>
    </row>
    <row r="124">
      <c r="E124" s="20"/>
    </row>
    <row r="125">
      <c r="E125" s="20"/>
    </row>
    <row r="126">
      <c r="E126" s="20"/>
    </row>
    <row r="127">
      <c r="E127" s="20"/>
    </row>
    <row r="128">
      <c r="E128" s="20"/>
    </row>
    <row r="129">
      <c r="E129" s="20"/>
    </row>
    <row r="130">
      <c r="E130" s="20"/>
    </row>
    <row r="131">
      <c r="E131" s="20"/>
    </row>
    <row r="132">
      <c r="E132" s="20"/>
    </row>
    <row r="133">
      <c r="E133" s="20"/>
    </row>
    <row r="134">
      <c r="E134" s="20"/>
    </row>
    <row r="135">
      <c r="E135" s="20"/>
    </row>
    <row r="136">
      <c r="E136" s="20"/>
    </row>
    <row r="137">
      <c r="E137" s="20"/>
    </row>
    <row r="138">
      <c r="E138" s="20"/>
    </row>
    <row r="139">
      <c r="E139" s="20"/>
    </row>
    <row r="140">
      <c r="E140" s="20"/>
    </row>
    <row r="141">
      <c r="E141" s="20"/>
    </row>
    <row r="142">
      <c r="E142" s="20"/>
    </row>
    <row r="143">
      <c r="E143" s="20"/>
    </row>
    <row r="144">
      <c r="E144" s="20"/>
    </row>
    <row r="145">
      <c r="E145" s="20"/>
    </row>
    <row r="146">
      <c r="E146" s="20"/>
    </row>
    <row r="147">
      <c r="E147" s="20"/>
    </row>
    <row r="148">
      <c r="E148" s="20"/>
    </row>
    <row r="149">
      <c r="E149" s="20"/>
    </row>
    <row r="150">
      <c r="E150" s="20"/>
    </row>
    <row r="151">
      <c r="E151" s="20"/>
    </row>
    <row r="152">
      <c r="E152" s="20"/>
    </row>
    <row r="153">
      <c r="E153" s="20"/>
    </row>
    <row r="154">
      <c r="E154" s="20"/>
    </row>
    <row r="155">
      <c r="E155" s="20"/>
    </row>
    <row r="156">
      <c r="E156" s="20"/>
    </row>
    <row r="157">
      <c r="E157" s="20"/>
    </row>
    <row r="158">
      <c r="E158" s="20"/>
    </row>
    <row r="159">
      <c r="E159" s="20"/>
    </row>
    <row r="160">
      <c r="E160" s="20"/>
    </row>
    <row r="161">
      <c r="E161" s="20"/>
    </row>
    <row r="162">
      <c r="E162" s="20"/>
    </row>
    <row r="163">
      <c r="E163" s="20"/>
    </row>
    <row r="164">
      <c r="E164" s="20"/>
    </row>
    <row r="165">
      <c r="E165" s="20"/>
    </row>
    <row r="166">
      <c r="E166" s="20"/>
    </row>
    <row r="167">
      <c r="E167" s="20"/>
    </row>
    <row r="168">
      <c r="E168" s="20"/>
    </row>
    <row r="169">
      <c r="E169" s="20"/>
    </row>
    <row r="170">
      <c r="E170" s="20"/>
    </row>
    <row r="171">
      <c r="E171" s="20"/>
    </row>
    <row r="172">
      <c r="E172" s="20"/>
    </row>
    <row r="173">
      <c r="E173" s="20"/>
    </row>
    <row r="174">
      <c r="E174" s="20"/>
    </row>
    <row r="175">
      <c r="E175" s="20"/>
    </row>
    <row r="176">
      <c r="E176" s="20"/>
    </row>
    <row r="177">
      <c r="E177" s="20"/>
    </row>
    <row r="178">
      <c r="E178" s="20"/>
    </row>
    <row r="179">
      <c r="E179" s="20"/>
    </row>
    <row r="180">
      <c r="E180" s="20"/>
    </row>
    <row r="181">
      <c r="E181" s="20"/>
    </row>
    <row r="182">
      <c r="E182" s="20"/>
    </row>
    <row r="183">
      <c r="E183" s="20"/>
    </row>
    <row r="184">
      <c r="E184" s="20"/>
    </row>
    <row r="185">
      <c r="E185" s="20"/>
    </row>
    <row r="186">
      <c r="E186" s="20"/>
    </row>
    <row r="187">
      <c r="E187" s="20"/>
    </row>
    <row r="188">
      <c r="E188" s="20"/>
    </row>
    <row r="189">
      <c r="E189" s="20"/>
    </row>
    <row r="190">
      <c r="E190" s="20"/>
    </row>
    <row r="191">
      <c r="E191" s="20"/>
    </row>
    <row r="192">
      <c r="E192" s="20"/>
    </row>
    <row r="193">
      <c r="E193" s="20"/>
    </row>
    <row r="194">
      <c r="E194" s="20"/>
    </row>
    <row r="195">
      <c r="E195" s="20"/>
    </row>
    <row r="196">
      <c r="E196" s="20"/>
    </row>
    <row r="197">
      <c r="E197" s="20"/>
    </row>
    <row r="198">
      <c r="E198" s="20"/>
    </row>
    <row r="199">
      <c r="E199" s="20"/>
    </row>
    <row r="200">
      <c r="E200" s="20"/>
    </row>
    <row r="201">
      <c r="E201" s="20"/>
    </row>
    <row r="202">
      <c r="E202" s="20"/>
    </row>
    <row r="203">
      <c r="E203" s="20"/>
    </row>
    <row r="204">
      <c r="E204" s="20"/>
    </row>
    <row r="205">
      <c r="E205" s="20"/>
    </row>
    <row r="206">
      <c r="E206" s="20"/>
    </row>
    <row r="207">
      <c r="E207" s="20"/>
    </row>
    <row r="208">
      <c r="E208" s="20"/>
    </row>
    <row r="209">
      <c r="E209" s="20"/>
    </row>
    <row r="210">
      <c r="E210" s="20"/>
    </row>
    <row r="211">
      <c r="E211" s="20"/>
    </row>
    <row r="212">
      <c r="E212" s="20"/>
    </row>
    <row r="213">
      <c r="E213" s="20"/>
    </row>
    <row r="214">
      <c r="E214" s="20"/>
    </row>
    <row r="215">
      <c r="E215" s="20"/>
    </row>
    <row r="216">
      <c r="E216" s="20"/>
    </row>
    <row r="217">
      <c r="E217" s="20"/>
    </row>
    <row r="218">
      <c r="E218" s="20"/>
    </row>
    <row r="219">
      <c r="E219" s="20"/>
    </row>
    <row r="220">
      <c r="E220" s="20"/>
    </row>
    <row r="221">
      <c r="E221" s="20"/>
    </row>
    <row r="222">
      <c r="E222" s="20"/>
    </row>
    <row r="223">
      <c r="E223" s="20"/>
    </row>
    <row r="224">
      <c r="E224" s="20"/>
    </row>
    <row r="225">
      <c r="E225" s="20"/>
    </row>
    <row r="226">
      <c r="E226" s="20"/>
    </row>
    <row r="227">
      <c r="E227" s="20"/>
    </row>
    <row r="228">
      <c r="E228" s="20"/>
    </row>
    <row r="229">
      <c r="E229" s="20"/>
    </row>
    <row r="230">
      <c r="E230" s="20"/>
    </row>
    <row r="231">
      <c r="E231" s="20"/>
    </row>
    <row r="232">
      <c r="E232" s="20"/>
    </row>
    <row r="233">
      <c r="E233" s="20"/>
    </row>
    <row r="234">
      <c r="E234" s="20"/>
    </row>
    <row r="235">
      <c r="E235" s="20"/>
    </row>
    <row r="236">
      <c r="E236" s="20"/>
    </row>
    <row r="237">
      <c r="E237" s="20"/>
    </row>
    <row r="238">
      <c r="E238" s="20"/>
    </row>
    <row r="239">
      <c r="E239" s="20"/>
    </row>
    <row r="240">
      <c r="E240" s="20"/>
    </row>
    <row r="241">
      <c r="E241" s="20"/>
    </row>
    <row r="242">
      <c r="E242" s="20"/>
    </row>
    <row r="243">
      <c r="E243" s="20"/>
    </row>
    <row r="244">
      <c r="E244" s="20"/>
    </row>
    <row r="245">
      <c r="E245" s="20"/>
    </row>
    <row r="246">
      <c r="E246" s="20"/>
    </row>
    <row r="247">
      <c r="E247" s="20"/>
    </row>
    <row r="248">
      <c r="E248" s="20"/>
    </row>
    <row r="249">
      <c r="E249" s="20"/>
    </row>
    <row r="250">
      <c r="E250" s="20"/>
    </row>
    <row r="251">
      <c r="E251" s="20"/>
    </row>
    <row r="252">
      <c r="E252" s="20"/>
    </row>
    <row r="253">
      <c r="E253" s="20"/>
    </row>
    <row r="254">
      <c r="E254" s="20"/>
    </row>
    <row r="255">
      <c r="E255" s="20"/>
    </row>
    <row r="256">
      <c r="E256" s="20"/>
    </row>
    <row r="257">
      <c r="E257" s="20"/>
    </row>
    <row r="258">
      <c r="E258" s="20"/>
    </row>
    <row r="259">
      <c r="E259" s="20"/>
    </row>
    <row r="260">
      <c r="E260" s="20"/>
    </row>
    <row r="261">
      <c r="E261" s="20"/>
    </row>
    <row r="262">
      <c r="E262" s="20"/>
    </row>
    <row r="263">
      <c r="E263" s="20"/>
    </row>
    <row r="264">
      <c r="E264" s="20"/>
    </row>
    <row r="265">
      <c r="E265" s="20"/>
    </row>
    <row r="266">
      <c r="E266" s="20"/>
    </row>
    <row r="267">
      <c r="E267" s="20"/>
    </row>
    <row r="268">
      <c r="E268" s="20"/>
    </row>
    <row r="269">
      <c r="E269" s="20"/>
    </row>
    <row r="270">
      <c r="E270" s="20"/>
    </row>
    <row r="271">
      <c r="E271" s="20"/>
    </row>
    <row r="272">
      <c r="E272" s="20"/>
    </row>
    <row r="273">
      <c r="E273" s="20"/>
    </row>
    <row r="274">
      <c r="E274" s="20"/>
    </row>
    <row r="275">
      <c r="E275" s="20"/>
    </row>
    <row r="276">
      <c r="E276" s="20"/>
    </row>
    <row r="277">
      <c r="E277" s="20"/>
    </row>
    <row r="278">
      <c r="E278" s="20"/>
    </row>
    <row r="279">
      <c r="E279" s="20"/>
    </row>
    <row r="280">
      <c r="E280" s="20"/>
    </row>
    <row r="281">
      <c r="E281" s="20"/>
    </row>
    <row r="282">
      <c r="E282" s="20"/>
    </row>
    <row r="283">
      <c r="E283" s="20"/>
    </row>
    <row r="284">
      <c r="E284" s="20"/>
    </row>
    <row r="285">
      <c r="E285" s="20"/>
    </row>
    <row r="286">
      <c r="E286" s="20"/>
    </row>
    <row r="287">
      <c r="E287" s="20"/>
    </row>
    <row r="288">
      <c r="E288" s="20"/>
    </row>
    <row r="289">
      <c r="E289" s="20"/>
    </row>
    <row r="290">
      <c r="E290" s="20"/>
    </row>
    <row r="291">
      <c r="E291" s="20"/>
    </row>
    <row r="292">
      <c r="E292" s="20"/>
    </row>
    <row r="293">
      <c r="E293" s="20"/>
    </row>
    <row r="294">
      <c r="E294" s="20"/>
    </row>
    <row r="295">
      <c r="E295" s="20"/>
    </row>
    <row r="296">
      <c r="E296" s="20"/>
    </row>
    <row r="297">
      <c r="E297" s="20"/>
    </row>
    <row r="298">
      <c r="E298" s="20"/>
    </row>
    <row r="299">
      <c r="E299" s="20"/>
    </row>
    <row r="300">
      <c r="E300" s="20"/>
    </row>
    <row r="301">
      <c r="E301" s="20"/>
    </row>
    <row r="302">
      <c r="E302" s="20"/>
    </row>
    <row r="303">
      <c r="E303" s="20"/>
    </row>
    <row r="304">
      <c r="E304" s="20"/>
    </row>
    <row r="305">
      <c r="E305" s="20"/>
    </row>
    <row r="306">
      <c r="E306" s="20"/>
    </row>
    <row r="307">
      <c r="E307" s="20"/>
    </row>
    <row r="308">
      <c r="E308" s="20"/>
    </row>
    <row r="309">
      <c r="E309" s="20"/>
    </row>
    <row r="310">
      <c r="E310" s="20"/>
    </row>
    <row r="311">
      <c r="E311" s="20"/>
    </row>
    <row r="312">
      <c r="E312" s="20"/>
    </row>
    <row r="313">
      <c r="E313" s="20"/>
    </row>
    <row r="314">
      <c r="E314" s="20"/>
    </row>
    <row r="315">
      <c r="E315" s="20"/>
    </row>
    <row r="316">
      <c r="E316" s="20"/>
    </row>
    <row r="317">
      <c r="E317" s="20"/>
    </row>
    <row r="318">
      <c r="E318" s="20"/>
    </row>
    <row r="319">
      <c r="E319" s="20"/>
    </row>
    <row r="320">
      <c r="E320" s="20"/>
    </row>
    <row r="321">
      <c r="E321" s="20"/>
    </row>
    <row r="322">
      <c r="E322" s="20"/>
    </row>
    <row r="323">
      <c r="E323" s="20"/>
    </row>
    <row r="324">
      <c r="E324" s="20"/>
    </row>
    <row r="325">
      <c r="E325" s="20"/>
    </row>
    <row r="326">
      <c r="E326" s="20"/>
    </row>
    <row r="327">
      <c r="E327" s="20"/>
    </row>
    <row r="328">
      <c r="E328" s="20"/>
    </row>
    <row r="329">
      <c r="E329" s="20"/>
    </row>
    <row r="330">
      <c r="E330" s="20"/>
    </row>
    <row r="331">
      <c r="E331" s="20"/>
    </row>
    <row r="332">
      <c r="E332" s="20"/>
    </row>
    <row r="333">
      <c r="E333" s="20"/>
    </row>
    <row r="334">
      <c r="E334" s="20"/>
    </row>
    <row r="335">
      <c r="E335" s="20"/>
    </row>
    <row r="336">
      <c r="E336" s="20"/>
    </row>
    <row r="337">
      <c r="E337" s="20"/>
    </row>
    <row r="338">
      <c r="E338" s="20"/>
    </row>
    <row r="339">
      <c r="E339" s="20"/>
    </row>
    <row r="340">
      <c r="E340" s="20"/>
    </row>
    <row r="341">
      <c r="E341" s="20"/>
    </row>
    <row r="342">
      <c r="E342" s="20"/>
    </row>
    <row r="343">
      <c r="E343" s="20"/>
    </row>
    <row r="344">
      <c r="E344" s="20"/>
    </row>
    <row r="345">
      <c r="E345" s="20"/>
    </row>
    <row r="346">
      <c r="E346" s="20"/>
    </row>
    <row r="347">
      <c r="E347" s="20"/>
    </row>
    <row r="348">
      <c r="E348" s="20"/>
    </row>
    <row r="349">
      <c r="E349" s="20"/>
    </row>
    <row r="350">
      <c r="E350" s="20"/>
    </row>
    <row r="351">
      <c r="E351" s="20"/>
    </row>
    <row r="352">
      <c r="E352" s="20"/>
    </row>
    <row r="353">
      <c r="E353" s="20"/>
    </row>
    <row r="354">
      <c r="E354" s="20"/>
    </row>
    <row r="355">
      <c r="E355" s="20"/>
    </row>
    <row r="356">
      <c r="E356" s="20"/>
    </row>
    <row r="357">
      <c r="E357" s="20"/>
    </row>
    <row r="358">
      <c r="E358" s="20"/>
    </row>
    <row r="359">
      <c r="E359" s="20"/>
    </row>
    <row r="360">
      <c r="E360" s="20"/>
    </row>
    <row r="361">
      <c r="E361" s="20"/>
    </row>
    <row r="362">
      <c r="E362" s="20"/>
    </row>
    <row r="363">
      <c r="E363" s="20"/>
    </row>
    <row r="364">
      <c r="E364" s="20"/>
    </row>
    <row r="365">
      <c r="E365" s="20"/>
    </row>
    <row r="366">
      <c r="E366" s="20"/>
    </row>
    <row r="367">
      <c r="E367" s="20"/>
    </row>
    <row r="368">
      <c r="E368" s="20"/>
    </row>
    <row r="369">
      <c r="E369" s="20"/>
    </row>
    <row r="370">
      <c r="E370" s="20"/>
    </row>
    <row r="371">
      <c r="E371" s="20"/>
    </row>
    <row r="372">
      <c r="E372" s="20"/>
    </row>
    <row r="373">
      <c r="E373" s="20"/>
    </row>
    <row r="374">
      <c r="E374" s="20"/>
    </row>
    <row r="375">
      <c r="E375" s="20"/>
    </row>
    <row r="376">
      <c r="E376" s="20"/>
    </row>
    <row r="377">
      <c r="E377" s="20"/>
    </row>
    <row r="378">
      <c r="E378" s="20"/>
    </row>
    <row r="379">
      <c r="E379" s="20"/>
    </row>
    <row r="380">
      <c r="E380" s="20"/>
    </row>
    <row r="381">
      <c r="E381" s="20"/>
    </row>
    <row r="382">
      <c r="E382" s="20"/>
    </row>
    <row r="383">
      <c r="E383" s="20"/>
    </row>
    <row r="384">
      <c r="E384" s="20"/>
    </row>
    <row r="385">
      <c r="E385" s="20"/>
    </row>
    <row r="386">
      <c r="E386" s="20"/>
    </row>
    <row r="387">
      <c r="E387" s="20"/>
    </row>
    <row r="388">
      <c r="E388" s="20"/>
    </row>
    <row r="389">
      <c r="E389" s="20"/>
    </row>
    <row r="390">
      <c r="E390" s="20"/>
    </row>
    <row r="391">
      <c r="E391" s="20"/>
    </row>
    <row r="392">
      <c r="E392" s="20"/>
    </row>
    <row r="393">
      <c r="E393" s="20"/>
    </row>
    <row r="394">
      <c r="E394" s="20"/>
    </row>
    <row r="395">
      <c r="E395" s="20"/>
    </row>
    <row r="396">
      <c r="E396" s="20"/>
    </row>
    <row r="397">
      <c r="E397" s="20"/>
    </row>
    <row r="398">
      <c r="E398" s="20"/>
    </row>
    <row r="399">
      <c r="E399" s="20"/>
    </row>
    <row r="400">
      <c r="E400" s="20"/>
    </row>
    <row r="401">
      <c r="E401" s="20"/>
    </row>
    <row r="402">
      <c r="E402" s="20"/>
    </row>
    <row r="403">
      <c r="E403" s="20"/>
    </row>
    <row r="404">
      <c r="E404" s="20"/>
    </row>
    <row r="405">
      <c r="E405" s="20"/>
    </row>
    <row r="406">
      <c r="E406" s="20"/>
    </row>
    <row r="407">
      <c r="E407" s="20"/>
    </row>
    <row r="408">
      <c r="E408" s="20"/>
    </row>
    <row r="409">
      <c r="E409" s="20"/>
    </row>
    <row r="410">
      <c r="E410" s="20"/>
    </row>
    <row r="411">
      <c r="E411" s="20"/>
    </row>
    <row r="412">
      <c r="E412" s="20"/>
    </row>
    <row r="413">
      <c r="E413" s="20"/>
    </row>
    <row r="414">
      <c r="E414" s="20"/>
    </row>
    <row r="415">
      <c r="E415" s="20"/>
    </row>
    <row r="416">
      <c r="E416" s="20"/>
    </row>
    <row r="417">
      <c r="E417" s="20"/>
    </row>
    <row r="418">
      <c r="E418" s="20"/>
    </row>
    <row r="419">
      <c r="E419" s="20"/>
    </row>
    <row r="420">
      <c r="E420" s="20"/>
    </row>
    <row r="421">
      <c r="E421" s="20"/>
    </row>
    <row r="422">
      <c r="E422" s="20"/>
    </row>
    <row r="423">
      <c r="E423" s="20"/>
    </row>
    <row r="424">
      <c r="E424" s="20"/>
    </row>
    <row r="425">
      <c r="E425" s="20"/>
    </row>
    <row r="426">
      <c r="E426" s="20"/>
    </row>
    <row r="427">
      <c r="E427" s="20"/>
    </row>
    <row r="428">
      <c r="E428" s="20"/>
    </row>
    <row r="429">
      <c r="E429" s="20"/>
    </row>
    <row r="430">
      <c r="E430" s="20"/>
    </row>
    <row r="431">
      <c r="E431" s="20"/>
    </row>
    <row r="432">
      <c r="E432" s="20"/>
    </row>
    <row r="433">
      <c r="E433" s="20"/>
    </row>
    <row r="434">
      <c r="E434" s="20"/>
    </row>
    <row r="435">
      <c r="E435" s="20"/>
    </row>
    <row r="436">
      <c r="E436" s="20"/>
    </row>
    <row r="437">
      <c r="E437" s="20"/>
    </row>
    <row r="438">
      <c r="E438" s="20"/>
    </row>
    <row r="439">
      <c r="E439" s="20"/>
    </row>
    <row r="440">
      <c r="E440" s="20"/>
    </row>
    <row r="441">
      <c r="E441" s="20"/>
    </row>
    <row r="442">
      <c r="E442" s="20"/>
    </row>
    <row r="443">
      <c r="E443" s="20"/>
    </row>
    <row r="444">
      <c r="E444" s="20"/>
    </row>
    <row r="445">
      <c r="E445" s="20"/>
    </row>
    <row r="446">
      <c r="E446" s="20"/>
    </row>
    <row r="447">
      <c r="E447" s="20"/>
    </row>
    <row r="448">
      <c r="E448" s="20"/>
    </row>
    <row r="449">
      <c r="E449" s="20"/>
    </row>
    <row r="450">
      <c r="E450" s="20"/>
    </row>
    <row r="451">
      <c r="E451" s="20"/>
    </row>
    <row r="452">
      <c r="E452" s="20"/>
    </row>
    <row r="453">
      <c r="E453" s="20"/>
    </row>
    <row r="454">
      <c r="E454" s="20"/>
    </row>
    <row r="455">
      <c r="E455" s="20"/>
    </row>
    <row r="456">
      <c r="E456" s="20"/>
    </row>
    <row r="457">
      <c r="E457" s="20"/>
    </row>
    <row r="458">
      <c r="E458" s="20"/>
    </row>
    <row r="459">
      <c r="E459" s="20"/>
    </row>
    <row r="460">
      <c r="E460" s="20"/>
    </row>
    <row r="461">
      <c r="E461" s="20"/>
    </row>
    <row r="462">
      <c r="E462" s="20"/>
    </row>
    <row r="463">
      <c r="E463" s="20"/>
    </row>
    <row r="464">
      <c r="E464" s="20"/>
    </row>
    <row r="465">
      <c r="E465" s="20"/>
    </row>
    <row r="466">
      <c r="E466" s="20"/>
    </row>
    <row r="467">
      <c r="E467" s="20"/>
    </row>
    <row r="468">
      <c r="E468" s="20"/>
    </row>
    <row r="469">
      <c r="E469" s="20"/>
    </row>
    <row r="470">
      <c r="E470" s="20"/>
    </row>
    <row r="471">
      <c r="E471" s="20"/>
    </row>
    <row r="472">
      <c r="E472" s="20"/>
    </row>
    <row r="473">
      <c r="E473" s="20"/>
    </row>
    <row r="474">
      <c r="E474" s="20"/>
    </row>
    <row r="475">
      <c r="E475" s="20"/>
    </row>
    <row r="476">
      <c r="E476" s="20"/>
    </row>
    <row r="477">
      <c r="E477" s="20"/>
    </row>
    <row r="478">
      <c r="E478" s="20"/>
    </row>
    <row r="479">
      <c r="E479" s="20"/>
    </row>
    <row r="480">
      <c r="E480" s="20"/>
    </row>
    <row r="481">
      <c r="E481" s="20"/>
    </row>
    <row r="482">
      <c r="E482" s="20"/>
    </row>
    <row r="483">
      <c r="E483" s="20"/>
    </row>
    <row r="484">
      <c r="E484" s="20"/>
    </row>
    <row r="485">
      <c r="E485" s="20"/>
    </row>
    <row r="486">
      <c r="E486" s="20"/>
    </row>
    <row r="487">
      <c r="E487" s="20"/>
    </row>
    <row r="488">
      <c r="E488" s="20"/>
    </row>
    <row r="489">
      <c r="E489" s="20"/>
    </row>
    <row r="490">
      <c r="E490" s="20"/>
    </row>
    <row r="491">
      <c r="E491" s="20"/>
    </row>
    <row r="492">
      <c r="E492" s="20"/>
    </row>
    <row r="493">
      <c r="E493" s="20"/>
    </row>
    <row r="494">
      <c r="E494" s="20"/>
    </row>
    <row r="495">
      <c r="E495" s="20"/>
    </row>
    <row r="496">
      <c r="E496" s="20"/>
    </row>
    <row r="497">
      <c r="E497" s="20"/>
    </row>
    <row r="498">
      <c r="E498" s="20"/>
    </row>
    <row r="499">
      <c r="E499" s="20"/>
    </row>
    <row r="500">
      <c r="E500" s="20"/>
    </row>
    <row r="501">
      <c r="E501" s="20"/>
    </row>
    <row r="502">
      <c r="E502" s="20"/>
    </row>
    <row r="503">
      <c r="E503" s="20"/>
    </row>
    <row r="504">
      <c r="E504" s="20"/>
    </row>
    <row r="505">
      <c r="E505" s="20"/>
    </row>
    <row r="506">
      <c r="E506" s="20"/>
    </row>
    <row r="507">
      <c r="E507" s="20"/>
    </row>
    <row r="508">
      <c r="E508" s="20"/>
    </row>
    <row r="509">
      <c r="E509" s="20"/>
    </row>
    <row r="510">
      <c r="E510" s="20"/>
    </row>
    <row r="511">
      <c r="E511" s="20"/>
    </row>
    <row r="512">
      <c r="E512" s="20"/>
    </row>
    <row r="513">
      <c r="E513" s="20"/>
    </row>
    <row r="514">
      <c r="E514" s="20"/>
    </row>
    <row r="515">
      <c r="E515" s="20"/>
    </row>
    <row r="516">
      <c r="E516" s="20"/>
    </row>
    <row r="517">
      <c r="E517" s="20"/>
    </row>
    <row r="518">
      <c r="E518" s="20"/>
    </row>
    <row r="519">
      <c r="E519" s="20"/>
    </row>
    <row r="520">
      <c r="E520" s="20"/>
    </row>
    <row r="521">
      <c r="E521" s="20"/>
    </row>
    <row r="522">
      <c r="E522" s="20"/>
    </row>
    <row r="523">
      <c r="E523" s="20"/>
    </row>
    <row r="524">
      <c r="E524" s="20"/>
    </row>
    <row r="525">
      <c r="E525" s="20"/>
    </row>
    <row r="526">
      <c r="E526" s="20"/>
    </row>
    <row r="527">
      <c r="E527" s="20"/>
    </row>
    <row r="528">
      <c r="E528" s="20"/>
    </row>
    <row r="529">
      <c r="E529" s="20"/>
    </row>
    <row r="530">
      <c r="E530" s="20"/>
    </row>
    <row r="531">
      <c r="E531" s="20"/>
    </row>
    <row r="532">
      <c r="E532" s="20"/>
    </row>
    <row r="533">
      <c r="E533" s="20"/>
    </row>
    <row r="534">
      <c r="E534" s="20"/>
    </row>
    <row r="535">
      <c r="E535" s="20"/>
    </row>
    <row r="536">
      <c r="E536" s="20"/>
    </row>
    <row r="537">
      <c r="E537" s="20"/>
    </row>
    <row r="538">
      <c r="E538" s="20"/>
    </row>
    <row r="539">
      <c r="E539" s="20"/>
    </row>
    <row r="540">
      <c r="E540" s="20"/>
    </row>
    <row r="541">
      <c r="E541" s="20"/>
    </row>
    <row r="542">
      <c r="E542" s="20"/>
    </row>
    <row r="543">
      <c r="E543" s="20"/>
    </row>
    <row r="544">
      <c r="E544" s="20"/>
    </row>
    <row r="545">
      <c r="E545" s="20"/>
    </row>
    <row r="546">
      <c r="E546" s="20"/>
    </row>
    <row r="547">
      <c r="E547" s="20"/>
    </row>
    <row r="548">
      <c r="E548" s="20"/>
    </row>
    <row r="549">
      <c r="E549" s="20"/>
    </row>
    <row r="550">
      <c r="E550" s="20"/>
    </row>
    <row r="551">
      <c r="E551" s="20"/>
    </row>
    <row r="552">
      <c r="E552" s="20"/>
    </row>
    <row r="553">
      <c r="E553" s="20"/>
    </row>
    <row r="554">
      <c r="E554" s="20"/>
    </row>
    <row r="555">
      <c r="E555" s="20"/>
    </row>
    <row r="556">
      <c r="E556" s="20"/>
    </row>
    <row r="557">
      <c r="E557" s="20"/>
    </row>
    <row r="558">
      <c r="E558" s="20"/>
    </row>
    <row r="559">
      <c r="E559" s="20"/>
    </row>
    <row r="560">
      <c r="E560" s="20"/>
    </row>
    <row r="561">
      <c r="E561" s="20"/>
    </row>
    <row r="562">
      <c r="E562" s="20"/>
    </row>
    <row r="563">
      <c r="E563" s="20"/>
    </row>
    <row r="564">
      <c r="E564" s="20"/>
    </row>
    <row r="565">
      <c r="E565" s="20"/>
    </row>
    <row r="566">
      <c r="E566" s="20"/>
    </row>
    <row r="567">
      <c r="E567" s="20"/>
    </row>
    <row r="568">
      <c r="E568" s="20"/>
    </row>
    <row r="569">
      <c r="E569" s="20"/>
    </row>
    <row r="570">
      <c r="E570" s="20"/>
    </row>
    <row r="571">
      <c r="E571" s="20"/>
    </row>
    <row r="572">
      <c r="E572" s="20"/>
    </row>
    <row r="573">
      <c r="E573" s="20"/>
    </row>
    <row r="574">
      <c r="E574" s="20"/>
    </row>
    <row r="575">
      <c r="E575" s="20"/>
    </row>
    <row r="576">
      <c r="E576" s="20"/>
    </row>
    <row r="577">
      <c r="E577" s="20"/>
    </row>
    <row r="578">
      <c r="E578" s="20"/>
    </row>
    <row r="579">
      <c r="E579" s="20"/>
    </row>
    <row r="580">
      <c r="E580" s="20"/>
    </row>
    <row r="581">
      <c r="E581" s="20"/>
    </row>
    <row r="582">
      <c r="E582" s="20"/>
    </row>
    <row r="583">
      <c r="E583" s="20"/>
    </row>
    <row r="584">
      <c r="E584" s="20"/>
    </row>
    <row r="585">
      <c r="E585" s="20"/>
    </row>
    <row r="586">
      <c r="E586" s="20"/>
    </row>
    <row r="587">
      <c r="E587" s="20"/>
    </row>
    <row r="588">
      <c r="E588" s="20"/>
    </row>
    <row r="589">
      <c r="E589" s="20"/>
    </row>
    <row r="590">
      <c r="E590" s="20"/>
    </row>
    <row r="591">
      <c r="E591" s="20"/>
    </row>
    <row r="592">
      <c r="E592" s="20"/>
    </row>
    <row r="593">
      <c r="E593" s="20"/>
    </row>
    <row r="594">
      <c r="E594" s="20"/>
    </row>
    <row r="595">
      <c r="E595" s="20"/>
    </row>
    <row r="596">
      <c r="E596" s="20"/>
    </row>
    <row r="597">
      <c r="E597" s="20"/>
    </row>
    <row r="598">
      <c r="E598" s="20"/>
    </row>
    <row r="599">
      <c r="E599" s="20"/>
    </row>
    <row r="600">
      <c r="E600" s="20"/>
    </row>
    <row r="601">
      <c r="E601" s="20"/>
    </row>
    <row r="602">
      <c r="E602" s="20"/>
    </row>
    <row r="603">
      <c r="E603" s="20"/>
    </row>
    <row r="604">
      <c r="E604" s="20"/>
    </row>
    <row r="605">
      <c r="E605" s="20"/>
    </row>
    <row r="606">
      <c r="E606" s="20"/>
    </row>
    <row r="607">
      <c r="E607" s="20"/>
    </row>
    <row r="608">
      <c r="E608" s="20"/>
    </row>
    <row r="609">
      <c r="E609" s="20"/>
    </row>
    <row r="610">
      <c r="E610" s="20"/>
    </row>
    <row r="611">
      <c r="E611" s="20"/>
    </row>
    <row r="612">
      <c r="E612" s="20"/>
    </row>
    <row r="613">
      <c r="E613" s="20"/>
    </row>
    <row r="614">
      <c r="E614" s="20"/>
    </row>
    <row r="615">
      <c r="E615" s="20"/>
    </row>
    <row r="616">
      <c r="E616" s="20"/>
    </row>
    <row r="617">
      <c r="E617" s="20"/>
    </row>
    <row r="618">
      <c r="E618" s="20"/>
    </row>
    <row r="619">
      <c r="E619" s="20"/>
    </row>
    <row r="620">
      <c r="E620" s="20"/>
    </row>
    <row r="621">
      <c r="E621" s="20"/>
    </row>
    <row r="622">
      <c r="E622" s="20"/>
    </row>
    <row r="623">
      <c r="E623" s="20"/>
    </row>
    <row r="624">
      <c r="E624" s="20"/>
    </row>
    <row r="625">
      <c r="E625" s="20"/>
    </row>
    <row r="626">
      <c r="E626" s="20"/>
    </row>
    <row r="627">
      <c r="E627" s="20"/>
    </row>
    <row r="628">
      <c r="E628" s="20"/>
    </row>
    <row r="629">
      <c r="E629" s="20"/>
    </row>
    <row r="630">
      <c r="E630" s="20"/>
    </row>
    <row r="631">
      <c r="E631" s="20"/>
    </row>
    <row r="632">
      <c r="E632" s="20"/>
    </row>
    <row r="633">
      <c r="E633" s="20"/>
    </row>
    <row r="634">
      <c r="E634" s="20"/>
    </row>
    <row r="635">
      <c r="E635" s="20"/>
    </row>
    <row r="636">
      <c r="E636" s="20"/>
    </row>
    <row r="637">
      <c r="E637" s="20"/>
    </row>
    <row r="638">
      <c r="E638" s="20"/>
    </row>
    <row r="639">
      <c r="E639" s="20"/>
    </row>
    <row r="640">
      <c r="E640" s="20"/>
    </row>
    <row r="641">
      <c r="E641" s="20"/>
    </row>
    <row r="642">
      <c r="E642" s="20"/>
    </row>
    <row r="643">
      <c r="E643" s="20"/>
    </row>
    <row r="644">
      <c r="E644" s="20"/>
    </row>
    <row r="645">
      <c r="E645" s="20"/>
    </row>
    <row r="646">
      <c r="E646" s="20"/>
    </row>
    <row r="647">
      <c r="E647" s="20"/>
    </row>
    <row r="648">
      <c r="E648" s="20"/>
    </row>
    <row r="649">
      <c r="E649" s="20"/>
    </row>
    <row r="650">
      <c r="E650" s="20"/>
    </row>
    <row r="651">
      <c r="E651" s="20"/>
    </row>
    <row r="652">
      <c r="E652" s="20"/>
    </row>
    <row r="653">
      <c r="E653" s="20"/>
    </row>
    <row r="654">
      <c r="E654" s="20"/>
    </row>
    <row r="655">
      <c r="E655" s="20"/>
    </row>
    <row r="656">
      <c r="E656" s="20"/>
    </row>
    <row r="657">
      <c r="E657" s="20"/>
    </row>
    <row r="658">
      <c r="E658" s="20"/>
    </row>
    <row r="659">
      <c r="E659" s="20"/>
    </row>
    <row r="660">
      <c r="E660" s="20"/>
    </row>
    <row r="661">
      <c r="E661" s="20"/>
    </row>
    <row r="662">
      <c r="E662" s="20"/>
    </row>
    <row r="663">
      <c r="E663" s="20"/>
    </row>
    <row r="664">
      <c r="E664" s="20"/>
    </row>
    <row r="665">
      <c r="E665" s="20"/>
    </row>
    <row r="666">
      <c r="E666" s="20"/>
    </row>
    <row r="667">
      <c r="E667" s="20"/>
    </row>
    <row r="668">
      <c r="E668" s="20"/>
    </row>
    <row r="669">
      <c r="E669" s="20"/>
    </row>
    <row r="670">
      <c r="E670" s="20"/>
    </row>
    <row r="671">
      <c r="E671" s="20"/>
    </row>
    <row r="672">
      <c r="E672" s="20"/>
    </row>
    <row r="673">
      <c r="E673" s="20"/>
    </row>
    <row r="674">
      <c r="E674" s="20"/>
    </row>
    <row r="675">
      <c r="E675" s="20"/>
    </row>
    <row r="676">
      <c r="E676" s="20"/>
    </row>
    <row r="677">
      <c r="E677" s="20"/>
    </row>
    <row r="678">
      <c r="E678" s="20"/>
    </row>
    <row r="679">
      <c r="E679" s="20"/>
    </row>
    <row r="680">
      <c r="E680" s="20"/>
    </row>
    <row r="681">
      <c r="E681" s="20"/>
    </row>
    <row r="682">
      <c r="E682" s="20"/>
    </row>
    <row r="683">
      <c r="E683" s="20"/>
    </row>
    <row r="684">
      <c r="E684" s="20"/>
    </row>
    <row r="685">
      <c r="E685" s="20"/>
    </row>
    <row r="686">
      <c r="E686" s="20"/>
    </row>
    <row r="687">
      <c r="E687" s="20"/>
    </row>
    <row r="688">
      <c r="E688" s="20"/>
    </row>
    <row r="689">
      <c r="E689" s="20"/>
    </row>
    <row r="690">
      <c r="E690" s="20"/>
    </row>
    <row r="691">
      <c r="E691" s="20"/>
    </row>
    <row r="692">
      <c r="E692" s="20"/>
    </row>
    <row r="693">
      <c r="E693" s="20"/>
    </row>
    <row r="694">
      <c r="E694" s="20"/>
    </row>
    <row r="695">
      <c r="E695" s="20"/>
    </row>
    <row r="696">
      <c r="E696" s="20"/>
    </row>
    <row r="697">
      <c r="E697" s="20"/>
    </row>
    <row r="698">
      <c r="E698" s="20"/>
    </row>
    <row r="699">
      <c r="E699" s="20"/>
    </row>
    <row r="700">
      <c r="E700" s="20"/>
    </row>
    <row r="701">
      <c r="E701" s="20"/>
    </row>
    <row r="702">
      <c r="E702" s="20"/>
    </row>
    <row r="703">
      <c r="E703" s="20"/>
    </row>
    <row r="704">
      <c r="E704" s="20"/>
    </row>
    <row r="705">
      <c r="E705" s="20"/>
    </row>
    <row r="706">
      <c r="E706" s="20"/>
    </row>
    <row r="707">
      <c r="E707" s="20"/>
    </row>
    <row r="708">
      <c r="E708" s="20"/>
    </row>
    <row r="709">
      <c r="E709" s="20"/>
    </row>
    <row r="710">
      <c r="E710" s="20"/>
    </row>
    <row r="711">
      <c r="E711" s="20"/>
    </row>
    <row r="712">
      <c r="E712" s="20"/>
    </row>
    <row r="713">
      <c r="E713" s="20"/>
    </row>
    <row r="714">
      <c r="E714" s="20"/>
    </row>
    <row r="715">
      <c r="E715" s="20"/>
    </row>
    <row r="716">
      <c r="E716" s="20"/>
    </row>
    <row r="717">
      <c r="E717" s="20"/>
    </row>
    <row r="718">
      <c r="E718" s="20"/>
    </row>
    <row r="719">
      <c r="E719" s="20"/>
    </row>
    <row r="720">
      <c r="E720" s="20"/>
    </row>
    <row r="721">
      <c r="E721" s="20"/>
    </row>
    <row r="722">
      <c r="E722" s="20"/>
    </row>
    <row r="723">
      <c r="E723" s="20"/>
    </row>
    <row r="724">
      <c r="E724" s="20"/>
    </row>
    <row r="725">
      <c r="E725" s="20"/>
    </row>
    <row r="726">
      <c r="E726" s="20"/>
    </row>
    <row r="727">
      <c r="E727" s="20"/>
    </row>
    <row r="728">
      <c r="E728" s="20"/>
    </row>
    <row r="729">
      <c r="E729" s="20"/>
    </row>
    <row r="730">
      <c r="E730" s="20"/>
    </row>
    <row r="731">
      <c r="E731" s="20"/>
    </row>
    <row r="732">
      <c r="E732" s="20"/>
    </row>
    <row r="733">
      <c r="E733" s="20"/>
    </row>
    <row r="734">
      <c r="E734" s="20"/>
    </row>
    <row r="735">
      <c r="E735" s="20"/>
    </row>
    <row r="736">
      <c r="E736" s="20"/>
    </row>
    <row r="737">
      <c r="E737" s="20"/>
    </row>
    <row r="738">
      <c r="E738" s="20"/>
    </row>
    <row r="739">
      <c r="E739" s="20"/>
    </row>
    <row r="740">
      <c r="E740" s="20"/>
    </row>
    <row r="741">
      <c r="E741" s="20"/>
    </row>
    <row r="742">
      <c r="E742" s="20"/>
    </row>
    <row r="743">
      <c r="E743" s="20"/>
    </row>
    <row r="744">
      <c r="E744" s="20"/>
    </row>
    <row r="745">
      <c r="E745" s="20"/>
    </row>
    <row r="746">
      <c r="E746" s="20"/>
    </row>
    <row r="747">
      <c r="E747" s="20"/>
    </row>
    <row r="748">
      <c r="E748" s="20"/>
    </row>
    <row r="749">
      <c r="E749" s="20"/>
    </row>
    <row r="750">
      <c r="E750" s="20"/>
    </row>
    <row r="751">
      <c r="E751" s="20"/>
    </row>
    <row r="752">
      <c r="E752" s="20"/>
    </row>
    <row r="753">
      <c r="E753" s="20"/>
    </row>
    <row r="754">
      <c r="E754" s="20"/>
    </row>
    <row r="755">
      <c r="E755" s="20"/>
    </row>
    <row r="756">
      <c r="E756" s="20"/>
    </row>
    <row r="757">
      <c r="E757" s="20"/>
    </row>
    <row r="758">
      <c r="E758" s="20"/>
    </row>
    <row r="759">
      <c r="E759" s="20"/>
    </row>
    <row r="760">
      <c r="E760" s="20"/>
    </row>
    <row r="761">
      <c r="E761" s="20"/>
    </row>
    <row r="762">
      <c r="E762" s="20"/>
    </row>
    <row r="763">
      <c r="E763" s="20"/>
    </row>
    <row r="764">
      <c r="E764" s="20"/>
    </row>
    <row r="765">
      <c r="E765" s="20"/>
    </row>
    <row r="766">
      <c r="E766" s="20"/>
    </row>
    <row r="767">
      <c r="E767" s="20"/>
    </row>
    <row r="768">
      <c r="E768" s="20"/>
    </row>
    <row r="769">
      <c r="E769" s="20"/>
    </row>
    <row r="770">
      <c r="E770" s="20"/>
    </row>
    <row r="771">
      <c r="E771" s="20"/>
    </row>
    <row r="772">
      <c r="E772" s="20"/>
    </row>
    <row r="773">
      <c r="E773" s="20"/>
    </row>
    <row r="774">
      <c r="E774" s="20"/>
    </row>
    <row r="775">
      <c r="E775" s="20"/>
    </row>
    <row r="776">
      <c r="E776" s="20"/>
    </row>
    <row r="777">
      <c r="E777" s="20"/>
    </row>
    <row r="778">
      <c r="E778" s="20"/>
    </row>
    <row r="779">
      <c r="E779" s="20"/>
    </row>
    <row r="780">
      <c r="E780" s="20"/>
    </row>
    <row r="781">
      <c r="E781" s="20"/>
    </row>
    <row r="782">
      <c r="E782" s="20"/>
    </row>
    <row r="783">
      <c r="E783" s="20"/>
    </row>
    <row r="784">
      <c r="E784" s="20"/>
    </row>
    <row r="785">
      <c r="E785" s="20"/>
    </row>
    <row r="786">
      <c r="E786" s="20"/>
    </row>
    <row r="787">
      <c r="E787" s="20"/>
    </row>
    <row r="788">
      <c r="E788" s="20"/>
    </row>
    <row r="789">
      <c r="E789" s="20"/>
    </row>
    <row r="790">
      <c r="E790" s="20"/>
    </row>
    <row r="791">
      <c r="E791" s="20"/>
    </row>
    <row r="792">
      <c r="E792" s="20"/>
    </row>
    <row r="793">
      <c r="E793" s="20"/>
    </row>
    <row r="794">
      <c r="E794" s="20"/>
    </row>
    <row r="795">
      <c r="E795" s="20"/>
    </row>
    <row r="796">
      <c r="E796" s="20"/>
    </row>
    <row r="797">
      <c r="E797" s="20"/>
    </row>
    <row r="798">
      <c r="E798" s="20"/>
    </row>
    <row r="799">
      <c r="E799" s="20"/>
    </row>
    <row r="800">
      <c r="E800" s="20"/>
    </row>
    <row r="801">
      <c r="E801" s="20"/>
    </row>
    <row r="802">
      <c r="E802" s="20"/>
    </row>
    <row r="803">
      <c r="E803" s="20"/>
    </row>
    <row r="804">
      <c r="E804" s="20"/>
    </row>
    <row r="805">
      <c r="E805" s="20"/>
    </row>
    <row r="806">
      <c r="E806" s="20"/>
    </row>
    <row r="807">
      <c r="E807" s="20"/>
    </row>
    <row r="808">
      <c r="E808" s="20"/>
    </row>
    <row r="809">
      <c r="E809" s="20"/>
    </row>
    <row r="810">
      <c r="E810" s="20"/>
    </row>
    <row r="811">
      <c r="E811" s="20"/>
    </row>
    <row r="812">
      <c r="E812" s="20"/>
    </row>
    <row r="813">
      <c r="E813" s="20"/>
    </row>
    <row r="814">
      <c r="E814" s="20"/>
    </row>
    <row r="815">
      <c r="E815" s="20"/>
    </row>
    <row r="816">
      <c r="E816" s="20"/>
    </row>
    <row r="817">
      <c r="E817" s="20"/>
    </row>
    <row r="818">
      <c r="E818" s="20"/>
    </row>
    <row r="819">
      <c r="E819" s="20"/>
    </row>
    <row r="820">
      <c r="E820" s="20"/>
    </row>
    <row r="821">
      <c r="E821" s="20"/>
    </row>
    <row r="822">
      <c r="E822" s="20"/>
    </row>
    <row r="823">
      <c r="E823" s="20"/>
    </row>
    <row r="824">
      <c r="E824" s="20"/>
    </row>
    <row r="825">
      <c r="E825" s="20"/>
    </row>
    <row r="826">
      <c r="E826" s="20"/>
    </row>
    <row r="827">
      <c r="E827" s="20"/>
    </row>
    <row r="828">
      <c r="E828" s="20"/>
    </row>
    <row r="829">
      <c r="E829" s="20"/>
    </row>
    <row r="830">
      <c r="E830" s="20"/>
    </row>
    <row r="831">
      <c r="E831" s="20"/>
    </row>
    <row r="832">
      <c r="E832" s="20"/>
    </row>
    <row r="833">
      <c r="E833" s="20"/>
    </row>
    <row r="834">
      <c r="E834" s="20"/>
    </row>
    <row r="835">
      <c r="E835" s="20"/>
    </row>
    <row r="836">
      <c r="E836" s="20"/>
    </row>
    <row r="837">
      <c r="E837" s="20"/>
    </row>
    <row r="838">
      <c r="E838" s="20"/>
    </row>
    <row r="839">
      <c r="E839" s="20"/>
    </row>
    <row r="840">
      <c r="E840" s="20"/>
    </row>
    <row r="841">
      <c r="E841" s="20"/>
    </row>
    <row r="842">
      <c r="E842" s="20"/>
    </row>
    <row r="843">
      <c r="E843" s="20"/>
    </row>
    <row r="844">
      <c r="E844" s="20"/>
    </row>
    <row r="845">
      <c r="E845" s="20"/>
    </row>
    <row r="846">
      <c r="E846" s="20"/>
    </row>
    <row r="847">
      <c r="E847" s="20"/>
    </row>
    <row r="848">
      <c r="E848" s="20"/>
    </row>
    <row r="849">
      <c r="E849" s="20"/>
    </row>
    <row r="850">
      <c r="E850" s="20"/>
    </row>
    <row r="851">
      <c r="E851" s="20"/>
    </row>
    <row r="852">
      <c r="E852" s="20"/>
    </row>
    <row r="853">
      <c r="E853" s="20"/>
    </row>
    <row r="854">
      <c r="E854" s="20"/>
    </row>
    <row r="855">
      <c r="E855" s="20"/>
    </row>
    <row r="856">
      <c r="E856" s="20"/>
    </row>
    <row r="857">
      <c r="E857" s="20"/>
    </row>
    <row r="858">
      <c r="E858" s="20"/>
    </row>
    <row r="859">
      <c r="E859" s="20"/>
    </row>
    <row r="860">
      <c r="E860" s="20"/>
    </row>
    <row r="861">
      <c r="E861" s="20"/>
    </row>
    <row r="862">
      <c r="E862" s="20"/>
    </row>
    <row r="863">
      <c r="E863" s="20"/>
    </row>
    <row r="864">
      <c r="E864" s="20"/>
    </row>
    <row r="865">
      <c r="E865" s="20"/>
    </row>
    <row r="866">
      <c r="E866" s="20"/>
    </row>
    <row r="867">
      <c r="E867" s="20"/>
    </row>
    <row r="868">
      <c r="E868" s="20"/>
    </row>
    <row r="869">
      <c r="E869" s="20"/>
    </row>
    <row r="870">
      <c r="E870" s="20"/>
    </row>
    <row r="871">
      <c r="E871" s="20"/>
    </row>
    <row r="872">
      <c r="E872" s="20"/>
    </row>
    <row r="873">
      <c r="E873" s="20"/>
    </row>
    <row r="874">
      <c r="E874" s="20"/>
    </row>
    <row r="875">
      <c r="E875" s="20"/>
    </row>
    <row r="876">
      <c r="E876" s="20"/>
    </row>
    <row r="877">
      <c r="E877" s="20"/>
    </row>
    <row r="878">
      <c r="E878" s="20"/>
    </row>
    <row r="879">
      <c r="E879" s="20"/>
    </row>
    <row r="880">
      <c r="E880" s="20"/>
    </row>
    <row r="881">
      <c r="E881" s="20"/>
    </row>
    <row r="882">
      <c r="E882" s="20"/>
    </row>
    <row r="883">
      <c r="E883" s="20"/>
    </row>
    <row r="884">
      <c r="E884" s="20"/>
    </row>
    <row r="885">
      <c r="E885" s="20"/>
    </row>
    <row r="886">
      <c r="E886" s="20"/>
    </row>
    <row r="887">
      <c r="E887" s="20"/>
    </row>
    <row r="888">
      <c r="E888" s="20"/>
    </row>
    <row r="889">
      <c r="E889" s="20"/>
    </row>
    <row r="890">
      <c r="E890" s="20"/>
    </row>
    <row r="891">
      <c r="E891" s="20"/>
    </row>
    <row r="892">
      <c r="E892" s="20"/>
    </row>
    <row r="893">
      <c r="E893" s="20"/>
    </row>
    <row r="894">
      <c r="E894" s="20"/>
    </row>
    <row r="895">
      <c r="E895" s="20"/>
    </row>
    <row r="896">
      <c r="E896" s="20"/>
    </row>
    <row r="897">
      <c r="E897" s="20"/>
    </row>
    <row r="898">
      <c r="E898" s="20"/>
    </row>
    <row r="899">
      <c r="E899" s="20"/>
    </row>
    <row r="900">
      <c r="E900" s="20"/>
    </row>
    <row r="901">
      <c r="E901" s="20"/>
    </row>
    <row r="902">
      <c r="E902" s="20"/>
    </row>
    <row r="903">
      <c r="E903" s="20"/>
    </row>
    <row r="904">
      <c r="E904" s="20"/>
    </row>
    <row r="905">
      <c r="E905" s="20"/>
    </row>
    <row r="906">
      <c r="E906" s="20"/>
    </row>
    <row r="907">
      <c r="E907" s="20"/>
    </row>
    <row r="908">
      <c r="E908" s="20"/>
    </row>
    <row r="909">
      <c r="E909" s="20"/>
    </row>
    <row r="910">
      <c r="E910" s="20"/>
    </row>
    <row r="911">
      <c r="E911" s="20"/>
    </row>
    <row r="912">
      <c r="E912" s="20"/>
    </row>
    <row r="913">
      <c r="E913" s="20"/>
    </row>
    <row r="914">
      <c r="E914" s="20"/>
    </row>
    <row r="915">
      <c r="E915" s="20"/>
    </row>
    <row r="916">
      <c r="E916" s="20"/>
    </row>
    <row r="917">
      <c r="E917" s="20"/>
    </row>
    <row r="918">
      <c r="E918" s="20"/>
    </row>
    <row r="919">
      <c r="E919" s="20"/>
    </row>
    <row r="920">
      <c r="E920" s="20"/>
    </row>
    <row r="921">
      <c r="E921" s="20"/>
    </row>
    <row r="922">
      <c r="E922" s="20"/>
    </row>
    <row r="923">
      <c r="E923" s="20"/>
    </row>
    <row r="924">
      <c r="E924" s="20"/>
    </row>
    <row r="925">
      <c r="E925" s="20"/>
    </row>
    <row r="926">
      <c r="E926" s="20"/>
    </row>
    <row r="927">
      <c r="E927" s="20"/>
    </row>
    <row r="928">
      <c r="E928" s="20"/>
    </row>
    <row r="929">
      <c r="E929" s="20"/>
    </row>
    <row r="930">
      <c r="E930" s="20"/>
    </row>
    <row r="931">
      <c r="E931" s="20"/>
    </row>
    <row r="932">
      <c r="E932" s="20"/>
    </row>
    <row r="933">
      <c r="E933" s="20"/>
    </row>
    <row r="934">
      <c r="E934" s="20"/>
    </row>
    <row r="935">
      <c r="E935" s="20"/>
    </row>
    <row r="936">
      <c r="E936" s="20"/>
    </row>
    <row r="937">
      <c r="E937" s="20"/>
    </row>
    <row r="938">
      <c r="E938" s="20"/>
    </row>
    <row r="939">
      <c r="E939" s="20"/>
    </row>
    <row r="940">
      <c r="E940" s="20"/>
    </row>
    <row r="941">
      <c r="E941" s="20"/>
    </row>
    <row r="942">
      <c r="E942" s="20"/>
    </row>
    <row r="943">
      <c r="E943" s="20"/>
    </row>
    <row r="944">
      <c r="E944" s="20"/>
    </row>
    <row r="945">
      <c r="E945" s="20"/>
    </row>
    <row r="946">
      <c r="E946" s="20"/>
    </row>
    <row r="947">
      <c r="E947" s="20"/>
    </row>
    <row r="948">
      <c r="E948" s="20"/>
    </row>
    <row r="949">
      <c r="E949" s="20"/>
    </row>
    <row r="950">
      <c r="E950" s="20"/>
    </row>
    <row r="951">
      <c r="E951" s="20"/>
    </row>
    <row r="952">
      <c r="E952" s="20"/>
    </row>
    <row r="953">
      <c r="E953" s="20"/>
    </row>
    <row r="954">
      <c r="E954" s="20"/>
    </row>
    <row r="955">
      <c r="E955" s="20"/>
    </row>
    <row r="956">
      <c r="E956" s="20"/>
    </row>
    <row r="957">
      <c r="E957" s="20"/>
    </row>
    <row r="958">
      <c r="E958" s="20"/>
    </row>
    <row r="959">
      <c r="E959" s="20"/>
    </row>
    <row r="960">
      <c r="E960" s="20"/>
    </row>
    <row r="961">
      <c r="E961" s="20"/>
    </row>
    <row r="962">
      <c r="E962" s="20"/>
    </row>
    <row r="963">
      <c r="E963" s="20"/>
    </row>
    <row r="964">
      <c r="E964" s="20"/>
    </row>
    <row r="965">
      <c r="E965" s="20"/>
    </row>
    <row r="966">
      <c r="E966" s="20"/>
    </row>
    <row r="967">
      <c r="E967" s="20"/>
    </row>
    <row r="968">
      <c r="E968" s="20"/>
    </row>
    <row r="969">
      <c r="E969" s="20"/>
    </row>
    <row r="970">
      <c r="E970" s="20"/>
    </row>
    <row r="971">
      <c r="E971" s="20"/>
    </row>
    <row r="972">
      <c r="E972" s="20"/>
    </row>
    <row r="973">
      <c r="E973" s="20"/>
    </row>
    <row r="974">
      <c r="E974" s="20"/>
    </row>
    <row r="975">
      <c r="E975" s="20"/>
    </row>
    <row r="976">
      <c r="E976" s="20"/>
    </row>
    <row r="977">
      <c r="E977" s="20"/>
    </row>
    <row r="978">
      <c r="E978" s="20"/>
    </row>
    <row r="979">
      <c r="E979" s="20"/>
    </row>
    <row r="980">
      <c r="E980" s="20"/>
    </row>
    <row r="981">
      <c r="E981" s="20"/>
    </row>
    <row r="982">
      <c r="E982" s="20"/>
    </row>
    <row r="983">
      <c r="E983" s="20"/>
    </row>
    <row r="984">
      <c r="E984" s="20"/>
    </row>
    <row r="985">
      <c r="E985" s="20"/>
    </row>
    <row r="986">
      <c r="E986" s="20"/>
    </row>
    <row r="987">
      <c r="E987" s="20"/>
    </row>
    <row r="988">
      <c r="E988" s="20"/>
    </row>
    <row r="989">
      <c r="E989" s="20"/>
    </row>
    <row r="990">
      <c r="E990" s="20"/>
    </row>
    <row r="991">
      <c r="E991" s="20"/>
    </row>
    <row r="992">
      <c r="E992" s="20"/>
    </row>
    <row r="993">
      <c r="E993" s="20"/>
    </row>
    <row r="994">
      <c r="E994" s="20"/>
    </row>
    <row r="995">
      <c r="E995" s="20"/>
    </row>
    <row r="996">
      <c r="E996" s="20"/>
    </row>
    <row r="997">
      <c r="E997" s="20"/>
    </row>
    <row r="998">
      <c r="E998" s="20"/>
    </row>
    <row r="999">
      <c r="E999" s="20"/>
    </row>
    <row r="1000">
      <c r="E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7" t="s">
        <v>5</v>
      </c>
      <c r="B1" s="17" t="s">
        <v>1071</v>
      </c>
      <c r="C1" s="17" t="s">
        <v>1072</v>
      </c>
      <c r="D1" s="23" t="s">
        <v>1125</v>
      </c>
    </row>
    <row r="2">
      <c r="A2" s="17" t="s">
        <v>66</v>
      </c>
      <c r="B2" s="17">
        <v>454097.88999999996</v>
      </c>
      <c r="C2" s="17">
        <v>761889.49</v>
      </c>
      <c r="D2" s="20">
        <f t="shared" ref="D2:D43" si="1">B2/C2</f>
        <v>0.5960154274</v>
      </c>
    </row>
    <row r="3">
      <c r="A3" s="17" t="s">
        <v>64</v>
      </c>
      <c r="B3" s="17">
        <v>2974602.8</v>
      </c>
      <c r="C3" s="17">
        <v>4720647.640000001</v>
      </c>
      <c r="D3" s="20">
        <f t="shared" si="1"/>
        <v>0.6301259969</v>
      </c>
    </row>
    <row r="4">
      <c r="A4" s="17" t="s">
        <v>56</v>
      </c>
      <c r="B4" s="17">
        <v>1676881.5799999998</v>
      </c>
      <c r="C4" s="17">
        <v>4999229.699999999</v>
      </c>
      <c r="D4" s="20">
        <f t="shared" si="1"/>
        <v>0.335427992</v>
      </c>
    </row>
    <row r="5">
      <c r="A5" s="17" t="s">
        <v>62</v>
      </c>
      <c r="B5" s="17">
        <v>253656.35</v>
      </c>
      <c r="C5" s="17">
        <v>584244.59</v>
      </c>
      <c r="D5" s="20">
        <f t="shared" si="1"/>
        <v>0.4341612303</v>
      </c>
    </row>
    <row r="6">
      <c r="A6" s="17" t="s">
        <v>70</v>
      </c>
      <c r="B6" s="17">
        <v>59037.85</v>
      </c>
      <c r="C6" s="17">
        <v>236063.22999999998</v>
      </c>
      <c r="D6" s="20">
        <f t="shared" si="1"/>
        <v>0.2500933754</v>
      </c>
    </row>
    <row r="7">
      <c r="A7" s="17" t="s">
        <v>953</v>
      </c>
      <c r="B7" s="17">
        <v>574359.9999999999</v>
      </c>
      <c r="C7" s="17">
        <v>574359.9999999999</v>
      </c>
      <c r="D7" s="20">
        <f t="shared" si="1"/>
        <v>1</v>
      </c>
    </row>
    <row r="8">
      <c r="A8" s="17" t="s">
        <v>1074</v>
      </c>
      <c r="B8" s="17">
        <v>0.0</v>
      </c>
      <c r="C8" s="17">
        <v>0.0</v>
      </c>
      <c r="D8" s="20" t="str">
        <f t="shared" si="1"/>
        <v>#DIV/0!</v>
      </c>
    </row>
    <row r="9">
      <c r="A9" s="17" t="s">
        <v>625</v>
      </c>
      <c r="B9" s="17">
        <v>3.6534142E7</v>
      </c>
      <c r="C9" s="17">
        <v>4.3410932E7</v>
      </c>
      <c r="D9" s="20">
        <f t="shared" si="1"/>
        <v>0.8415885197</v>
      </c>
    </row>
    <row r="10">
      <c r="A10" s="17" t="s">
        <v>646</v>
      </c>
      <c r="B10" s="17">
        <v>7466103.1899999995</v>
      </c>
      <c r="C10" s="17">
        <v>9026331.219999999</v>
      </c>
      <c r="D10" s="20">
        <f t="shared" si="1"/>
        <v>0.8271470444</v>
      </c>
    </row>
    <row r="11">
      <c r="A11" s="17" t="s">
        <v>627</v>
      </c>
      <c r="B11" s="17">
        <v>48327.0</v>
      </c>
      <c r="C11" s="17">
        <v>48327.0</v>
      </c>
      <c r="D11" s="20">
        <f t="shared" si="1"/>
        <v>1</v>
      </c>
    </row>
    <row r="12">
      <c r="A12" s="17" t="s">
        <v>221</v>
      </c>
      <c r="B12" s="17">
        <v>1.20199393E8</v>
      </c>
      <c r="C12" s="17">
        <v>1.38086062E8</v>
      </c>
      <c r="D12" s="20">
        <f t="shared" si="1"/>
        <v>0.870467238</v>
      </c>
    </row>
    <row r="13">
      <c r="A13" s="17" t="s">
        <v>603</v>
      </c>
      <c r="B13" s="17">
        <v>4.6609539E7</v>
      </c>
      <c r="C13" s="17">
        <v>5.413681E7</v>
      </c>
      <c r="D13" s="20">
        <f t="shared" si="1"/>
        <v>0.8609583572</v>
      </c>
    </row>
    <row r="14">
      <c r="A14" s="17" t="s">
        <v>398</v>
      </c>
      <c r="B14" s="17">
        <v>2551171.1599999997</v>
      </c>
      <c r="C14" s="17">
        <v>4127200.6799999997</v>
      </c>
      <c r="D14" s="20">
        <f t="shared" si="1"/>
        <v>0.6181359613</v>
      </c>
    </row>
    <row r="15">
      <c r="A15" s="17" t="s">
        <v>595</v>
      </c>
      <c r="B15" s="17">
        <v>1422379.0</v>
      </c>
      <c r="C15" s="17">
        <v>2063895.0</v>
      </c>
      <c r="D15" s="20">
        <f t="shared" si="1"/>
        <v>0.689172172</v>
      </c>
    </row>
    <row r="16">
      <c r="A16" s="17" t="s">
        <v>509</v>
      </c>
      <c r="B16" s="17">
        <v>5.4343426E7</v>
      </c>
      <c r="C16" s="17">
        <v>6.3572457E7</v>
      </c>
      <c r="D16" s="20">
        <f t="shared" si="1"/>
        <v>0.85482658</v>
      </c>
    </row>
    <row r="17">
      <c r="A17" s="17" t="s">
        <v>516</v>
      </c>
      <c r="B17" s="17">
        <v>3.3821412E7</v>
      </c>
      <c r="C17" s="17">
        <v>3.4096935E7</v>
      </c>
      <c r="D17" s="20">
        <f t="shared" si="1"/>
        <v>0.9919194203</v>
      </c>
    </row>
    <row r="18">
      <c r="A18" s="17" t="s">
        <v>917</v>
      </c>
      <c r="B18" s="17">
        <v>6194607.999999999</v>
      </c>
      <c r="C18" s="17">
        <v>8035071.999999999</v>
      </c>
      <c r="D18" s="20">
        <f t="shared" si="1"/>
        <v>0.770946172</v>
      </c>
    </row>
    <row r="19">
      <c r="A19" s="17" t="s">
        <v>1057</v>
      </c>
      <c r="B19" s="17">
        <v>3.945072E7</v>
      </c>
      <c r="C19" s="17">
        <v>5.256752E7</v>
      </c>
      <c r="D19" s="20">
        <f t="shared" si="1"/>
        <v>0.7504771007</v>
      </c>
    </row>
    <row r="20">
      <c r="A20" s="17" t="s">
        <v>630</v>
      </c>
      <c r="B20" s="17">
        <v>2.2661112E8</v>
      </c>
      <c r="C20" s="17">
        <v>2.81294748E8</v>
      </c>
      <c r="D20" s="20">
        <f t="shared" si="1"/>
        <v>0.8056002524</v>
      </c>
    </row>
    <row r="21">
      <c r="A21" s="17" t="s">
        <v>973</v>
      </c>
      <c r="B21" s="17">
        <v>6.0072576E7</v>
      </c>
      <c r="C21" s="17">
        <v>8.7573376E7</v>
      </c>
      <c r="D21" s="20">
        <f t="shared" si="1"/>
        <v>0.6859684843</v>
      </c>
    </row>
    <row r="22">
      <c r="A22" s="17" t="s">
        <v>704</v>
      </c>
      <c r="B22" s="17">
        <v>9.38924525E7</v>
      </c>
      <c r="C22" s="17">
        <v>1.30799298E8</v>
      </c>
      <c r="D22" s="20">
        <f t="shared" si="1"/>
        <v>0.7178360583</v>
      </c>
    </row>
    <row r="23">
      <c r="A23" s="17" t="s">
        <v>706</v>
      </c>
      <c r="B23" s="17">
        <v>6.90259109E8</v>
      </c>
      <c r="C23" s="17">
        <v>7.90349552E8</v>
      </c>
      <c r="D23" s="20">
        <f t="shared" si="1"/>
        <v>0.8733592715</v>
      </c>
    </row>
    <row r="24">
      <c r="A24" s="17" t="s">
        <v>864</v>
      </c>
      <c r="B24" s="17">
        <v>3.8589118E7</v>
      </c>
      <c r="C24" s="17">
        <v>4.5215906E7</v>
      </c>
      <c r="D24" s="20">
        <f t="shared" si="1"/>
        <v>0.8534412204</v>
      </c>
    </row>
    <row r="25">
      <c r="A25" s="17" t="s">
        <v>666</v>
      </c>
      <c r="B25" s="17">
        <v>6.8995938E7</v>
      </c>
      <c r="C25" s="17">
        <v>7.018892999999999E7</v>
      </c>
      <c r="D25" s="20">
        <f t="shared" si="1"/>
        <v>0.9830031317</v>
      </c>
    </row>
    <row r="26">
      <c r="A26" s="17" t="s">
        <v>950</v>
      </c>
      <c r="B26" s="17">
        <v>9.643743749999999E7</v>
      </c>
      <c r="C26" s="17">
        <v>9.866239999999999E7</v>
      </c>
      <c r="D26" s="20">
        <f t="shared" si="1"/>
        <v>0.9774487292</v>
      </c>
    </row>
    <row r="27">
      <c r="A27" s="17" t="s">
        <v>505</v>
      </c>
      <c r="B27" s="17">
        <v>3290032.8399999994</v>
      </c>
      <c r="C27" s="17">
        <v>5023691.8</v>
      </c>
      <c r="D27" s="20">
        <f t="shared" si="1"/>
        <v>0.6549033999</v>
      </c>
    </row>
    <row r="28">
      <c r="A28" s="17" t="s">
        <v>740</v>
      </c>
      <c r="B28" s="17">
        <v>1.5263182500000002E7</v>
      </c>
      <c r="C28" s="17">
        <v>2.3080192E7</v>
      </c>
      <c r="D28" s="20">
        <f t="shared" si="1"/>
        <v>0.6613108981</v>
      </c>
    </row>
    <row r="29">
      <c r="A29" s="17" t="s">
        <v>719</v>
      </c>
      <c r="B29" s="17">
        <v>34114.5</v>
      </c>
      <c r="C29" s="17">
        <v>34114.5</v>
      </c>
      <c r="D29" s="20">
        <f t="shared" si="1"/>
        <v>1</v>
      </c>
    </row>
    <row r="30">
      <c r="A30" s="17" t="s">
        <v>333</v>
      </c>
      <c r="B30" s="17">
        <v>2.9387748E7</v>
      </c>
      <c r="C30" s="17">
        <v>4.3181925E7</v>
      </c>
      <c r="D30" s="20">
        <f t="shared" si="1"/>
        <v>0.6805566913</v>
      </c>
    </row>
    <row r="31">
      <c r="A31" s="17" t="s">
        <v>472</v>
      </c>
      <c r="B31" s="17">
        <v>688958.32</v>
      </c>
      <c r="C31" s="17">
        <v>799512.28</v>
      </c>
      <c r="D31" s="20">
        <f t="shared" si="1"/>
        <v>0.8617232496</v>
      </c>
    </row>
    <row r="32">
      <c r="A32" s="17" t="s">
        <v>432</v>
      </c>
      <c r="B32" s="17">
        <v>180377.16000000006</v>
      </c>
      <c r="C32" s="17">
        <v>606690.0</v>
      </c>
      <c r="D32" s="20">
        <f t="shared" si="1"/>
        <v>0.2973135539</v>
      </c>
    </row>
    <row r="33">
      <c r="A33" s="17" t="s">
        <v>451</v>
      </c>
      <c r="B33" s="17">
        <v>1724784.0000000002</v>
      </c>
      <c r="C33" s="17">
        <v>2250744.0</v>
      </c>
      <c r="D33" s="20">
        <f t="shared" si="1"/>
        <v>0.7663172711</v>
      </c>
    </row>
    <row r="34">
      <c r="A34" s="17" t="s">
        <v>97</v>
      </c>
      <c r="B34" s="17">
        <v>1.32587134E8</v>
      </c>
      <c r="C34" s="17">
        <v>1.54104459E8</v>
      </c>
      <c r="D34" s="20">
        <f t="shared" si="1"/>
        <v>0.8603718209</v>
      </c>
    </row>
    <row r="35">
      <c r="A35" s="17" t="s">
        <v>219</v>
      </c>
      <c r="B35" s="17">
        <v>236341.37999999995</v>
      </c>
      <c r="C35" s="17">
        <v>381658.79999999993</v>
      </c>
      <c r="D35" s="20">
        <f t="shared" si="1"/>
        <v>0.6192478203</v>
      </c>
    </row>
    <row r="36">
      <c r="A36" s="17" t="s">
        <v>127</v>
      </c>
      <c r="B36" s="17">
        <v>-638741.46</v>
      </c>
      <c r="C36" s="17">
        <v>2116143.18</v>
      </c>
      <c r="D36" s="20">
        <f t="shared" si="1"/>
        <v>-0.3018422695</v>
      </c>
    </row>
    <row r="37">
      <c r="A37" s="17" t="s">
        <v>161</v>
      </c>
      <c r="B37" s="17">
        <v>1509119.15</v>
      </c>
      <c r="C37" s="17">
        <v>2257377.05</v>
      </c>
      <c r="D37" s="20">
        <f t="shared" si="1"/>
        <v>0.6685277278</v>
      </c>
    </row>
    <row r="38">
      <c r="A38" s="17" t="s">
        <v>281</v>
      </c>
      <c r="B38" s="17">
        <v>6613523.0</v>
      </c>
      <c r="C38" s="17">
        <v>7065524.0</v>
      </c>
      <c r="D38" s="20">
        <f t="shared" si="1"/>
        <v>0.9360272501</v>
      </c>
    </row>
    <row r="39">
      <c r="A39" s="17" t="s">
        <v>400</v>
      </c>
      <c r="B39" s="17">
        <v>6.1864484E7</v>
      </c>
      <c r="C39" s="17">
        <v>6.9437113E7</v>
      </c>
      <c r="D39" s="20">
        <f t="shared" si="1"/>
        <v>0.8909426289</v>
      </c>
    </row>
    <row r="40">
      <c r="A40" s="17" t="s">
        <v>605</v>
      </c>
      <c r="B40" s="17">
        <v>1.5757304E7</v>
      </c>
      <c r="C40" s="17">
        <v>1.7186552E7</v>
      </c>
      <c r="D40" s="20">
        <f t="shared" si="1"/>
        <v>0.9168391659</v>
      </c>
    </row>
    <row r="41">
      <c r="A41" s="17" t="s">
        <v>389</v>
      </c>
      <c r="B41" s="17">
        <v>556087.7</v>
      </c>
      <c r="C41" s="17">
        <v>732296.0999999999</v>
      </c>
      <c r="D41" s="20">
        <f t="shared" si="1"/>
        <v>0.7593754767</v>
      </c>
    </row>
    <row r="42">
      <c r="A42" s="17" t="s">
        <v>550</v>
      </c>
      <c r="B42" s="17">
        <v>8807.000000000007</v>
      </c>
      <c r="C42" s="17">
        <v>162934.03999999998</v>
      </c>
      <c r="D42" s="20">
        <f t="shared" si="1"/>
        <v>0.05405254789</v>
      </c>
    </row>
    <row r="43">
      <c r="B43" s="17">
        <f t="shared" ref="B43:C43" si="2">SUM(B2:B42)</f>
        <v>1898554864</v>
      </c>
      <c r="C43" s="17">
        <f t="shared" si="2"/>
        <v>2253553113</v>
      </c>
      <c r="D43" s="22">
        <f t="shared" si="1"/>
        <v>0.8424717628</v>
      </c>
    </row>
    <row r="44">
      <c r="D44" s="20"/>
    </row>
    <row r="45">
      <c r="D45" s="20"/>
    </row>
    <row r="46">
      <c r="D46" s="20"/>
    </row>
    <row r="47">
      <c r="D47" s="20"/>
    </row>
    <row r="48">
      <c r="D48" s="20"/>
    </row>
    <row r="49">
      <c r="D49" s="20"/>
    </row>
    <row r="50">
      <c r="D50" s="20"/>
    </row>
    <row r="51">
      <c r="D51" s="20"/>
    </row>
    <row r="52">
      <c r="D52" s="20"/>
    </row>
    <row r="53">
      <c r="D53" s="20"/>
    </row>
    <row r="54">
      <c r="D54" s="20"/>
    </row>
    <row r="55">
      <c r="D55" s="20"/>
    </row>
    <row r="56">
      <c r="D56" s="20"/>
    </row>
    <row r="57">
      <c r="D57" s="20"/>
    </row>
    <row r="58">
      <c r="D58" s="20"/>
    </row>
    <row r="59">
      <c r="D59" s="20"/>
    </row>
    <row r="60">
      <c r="D60" s="20"/>
    </row>
    <row r="61">
      <c r="D61" s="20"/>
    </row>
    <row r="62">
      <c r="D62" s="20"/>
    </row>
    <row r="63">
      <c r="D63" s="20"/>
    </row>
    <row r="64">
      <c r="D64" s="20"/>
    </row>
    <row r="65">
      <c r="D65" s="20"/>
    </row>
    <row r="66">
      <c r="D66" s="20"/>
    </row>
    <row r="67">
      <c r="D67" s="20"/>
    </row>
    <row r="68">
      <c r="D68" s="20"/>
    </row>
    <row r="69">
      <c r="D69" s="20"/>
    </row>
    <row r="70">
      <c r="D70" s="20"/>
    </row>
    <row r="71">
      <c r="D71" s="20"/>
    </row>
    <row r="72">
      <c r="D72" s="20"/>
    </row>
    <row r="73">
      <c r="D73" s="20"/>
    </row>
    <row r="74">
      <c r="D74" s="20"/>
    </row>
    <row r="75">
      <c r="D75" s="20"/>
    </row>
    <row r="76">
      <c r="D76" s="20"/>
    </row>
    <row r="77">
      <c r="D77" s="20"/>
    </row>
    <row r="78">
      <c r="D78" s="20"/>
    </row>
    <row r="79">
      <c r="D79" s="20"/>
    </row>
    <row r="80">
      <c r="D80" s="20"/>
    </row>
    <row r="81">
      <c r="D81" s="20"/>
    </row>
    <row r="82">
      <c r="D82" s="20"/>
    </row>
    <row r="83">
      <c r="D83" s="20"/>
    </row>
    <row r="84">
      <c r="D84" s="20"/>
    </row>
    <row r="85">
      <c r="D85" s="20"/>
    </row>
    <row r="86">
      <c r="D86" s="20"/>
    </row>
    <row r="87">
      <c r="D87" s="20"/>
    </row>
    <row r="88">
      <c r="D88" s="20"/>
    </row>
    <row r="89">
      <c r="D89" s="20"/>
    </row>
    <row r="90">
      <c r="D90" s="20"/>
    </row>
    <row r="91">
      <c r="D91" s="20"/>
    </row>
    <row r="92">
      <c r="D92" s="20"/>
    </row>
    <row r="93">
      <c r="D93" s="20"/>
    </row>
    <row r="94">
      <c r="D94" s="20"/>
    </row>
    <row r="95">
      <c r="D95" s="20"/>
    </row>
    <row r="96">
      <c r="D96" s="20"/>
    </row>
    <row r="97">
      <c r="D97" s="20"/>
    </row>
    <row r="98">
      <c r="D98" s="20"/>
    </row>
    <row r="99">
      <c r="D99" s="20"/>
    </row>
    <row r="100">
      <c r="D100" s="20"/>
    </row>
    <row r="101">
      <c r="D101" s="20"/>
    </row>
    <row r="102">
      <c r="D102" s="20"/>
    </row>
    <row r="103">
      <c r="D103" s="20"/>
    </row>
    <row r="104">
      <c r="D104" s="20"/>
    </row>
    <row r="105">
      <c r="D105" s="20"/>
    </row>
    <row r="106">
      <c r="D106" s="20"/>
    </row>
    <row r="107">
      <c r="D107" s="20"/>
    </row>
    <row r="108">
      <c r="D108" s="20"/>
    </row>
    <row r="109">
      <c r="D109" s="20"/>
    </row>
    <row r="110">
      <c r="D110" s="20"/>
    </row>
    <row r="111">
      <c r="D111" s="20"/>
    </row>
    <row r="112">
      <c r="D112" s="20"/>
    </row>
    <row r="113">
      <c r="D113" s="20"/>
    </row>
    <row r="114">
      <c r="D114" s="20"/>
    </row>
    <row r="115">
      <c r="D115" s="20"/>
    </row>
    <row r="116">
      <c r="D116" s="20"/>
    </row>
    <row r="117">
      <c r="D117" s="20"/>
    </row>
    <row r="118">
      <c r="D118" s="20"/>
    </row>
    <row r="119">
      <c r="D119" s="20"/>
    </row>
    <row r="120">
      <c r="D120" s="20"/>
    </row>
    <row r="121">
      <c r="D121" s="20"/>
    </row>
    <row r="122">
      <c r="D122" s="20"/>
    </row>
    <row r="123">
      <c r="D123" s="20"/>
    </row>
    <row r="124">
      <c r="D124" s="20"/>
    </row>
    <row r="125">
      <c r="D125" s="20"/>
    </row>
    <row r="126">
      <c r="D126" s="20"/>
    </row>
    <row r="127">
      <c r="D127" s="20"/>
    </row>
    <row r="128">
      <c r="D128" s="20"/>
    </row>
    <row r="129">
      <c r="D129" s="20"/>
    </row>
    <row r="130">
      <c r="D130" s="20"/>
    </row>
    <row r="131">
      <c r="D131" s="20"/>
    </row>
    <row r="132">
      <c r="D132" s="20"/>
    </row>
    <row r="133">
      <c r="D133" s="20"/>
    </row>
    <row r="134">
      <c r="D134" s="20"/>
    </row>
    <row r="135">
      <c r="D135" s="20"/>
    </row>
    <row r="136">
      <c r="D136" s="20"/>
    </row>
    <row r="137">
      <c r="D137" s="20"/>
    </row>
    <row r="138">
      <c r="D138" s="20"/>
    </row>
    <row r="139">
      <c r="D139" s="20"/>
    </row>
    <row r="140">
      <c r="D140" s="20"/>
    </row>
    <row r="141">
      <c r="D141" s="20"/>
    </row>
    <row r="142">
      <c r="D142" s="20"/>
    </row>
    <row r="143">
      <c r="D143" s="20"/>
    </row>
    <row r="144">
      <c r="D144" s="20"/>
    </row>
    <row r="145">
      <c r="D145" s="20"/>
    </row>
    <row r="146">
      <c r="D146" s="20"/>
    </row>
    <row r="147">
      <c r="D147" s="20"/>
    </row>
    <row r="148">
      <c r="D148" s="20"/>
    </row>
    <row r="149">
      <c r="D149" s="20"/>
    </row>
    <row r="150">
      <c r="D150" s="20"/>
    </row>
    <row r="151">
      <c r="D151" s="20"/>
    </row>
    <row r="152">
      <c r="D152" s="20"/>
    </row>
    <row r="153">
      <c r="D153" s="20"/>
    </row>
    <row r="154">
      <c r="D154" s="20"/>
    </row>
    <row r="155">
      <c r="D155" s="20"/>
    </row>
    <row r="156">
      <c r="D156" s="20"/>
    </row>
    <row r="157">
      <c r="D157" s="20"/>
    </row>
    <row r="158">
      <c r="D158" s="20"/>
    </row>
    <row r="159">
      <c r="D159" s="20"/>
    </row>
    <row r="160">
      <c r="D160" s="20"/>
    </row>
    <row r="161">
      <c r="D161" s="20"/>
    </row>
    <row r="162">
      <c r="D162" s="20"/>
    </row>
    <row r="163">
      <c r="D163" s="20"/>
    </row>
    <row r="164">
      <c r="D164" s="20"/>
    </row>
    <row r="165">
      <c r="D165" s="20"/>
    </row>
    <row r="166">
      <c r="D166" s="20"/>
    </row>
    <row r="167">
      <c r="D167" s="20"/>
    </row>
    <row r="168">
      <c r="D168" s="20"/>
    </row>
    <row r="169">
      <c r="D169" s="20"/>
    </row>
    <row r="170">
      <c r="D170" s="20"/>
    </row>
    <row r="171">
      <c r="D171" s="20"/>
    </row>
    <row r="172">
      <c r="D172" s="20"/>
    </row>
    <row r="173">
      <c r="D173" s="20"/>
    </row>
    <row r="174">
      <c r="D174" s="20"/>
    </row>
    <row r="175">
      <c r="D175" s="20"/>
    </row>
    <row r="176">
      <c r="D176" s="20"/>
    </row>
    <row r="177">
      <c r="D177" s="20"/>
    </row>
    <row r="178">
      <c r="D178" s="20"/>
    </row>
    <row r="179">
      <c r="D179" s="20"/>
    </row>
    <row r="180">
      <c r="D180" s="20"/>
    </row>
    <row r="181">
      <c r="D181" s="20"/>
    </row>
    <row r="182">
      <c r="D182" s="20"/>
    </row>
    <row r="183">
      <c r="D183" s="20"/>
    </row>
    <row r="184">
      <c r="D184" s="20"/>
    </row>
    <row r="185">
      <c r="D185" s="20"/>
    </row>
    <row r="186">
      <c r="D186" s="20"/>
    </row>
    <row r="187">
      <c r="D187" s="20"/>
    </row>
    <row r="188">
      <c r="D188" s="20"/>
    </row>
    <row r="189">
      <c r="D189" s="20"/>
    </row>
    <row r="190">
      <c r="D190" s="20"/>
    </row>
    <row r="191">
      <c r="D191" s="20"/>
    </row>
    <row r="192">
      <c r="D192" s="20"/>
    </row>
    <row r="193">
      <c r="D193" s="20"/>
    </row>
    <row r="194">
      <c r="D194" s="20"/>
    </row>
    <row r="195">
      <c r="D195" s="20"/>
    </row>
    <row r="196">
      <c r="D196" s="20"/>
    </row>
    <row r="197">
      <c r="D197" s="20"/>
    </row>
    <row r="198">
      <c r="D198" s="20"/>
    </row>
    <row r="199">
      <c r="D199" s="20"/>
    </row>
    <row r="200">
      <c r="D200" s="20"/>
    </row>
    <row r="201">
      <c r="D201" s="20"/>
    </row>
    <row r="202">
      <c r="D202" s="20"/>
    </row>
    <row r="203">
      <c r="D203" s="20"/>
    </row>
    <row r="204">
      <c r="D204" s="20"/>
    </row>
    <row r="205">
      <c r="D205" s="20"/>
    </row>
    <row r="206">
      <c r="D206" s="20"/>
    </row>
    <row r="207">
      <c r="D207" s="20"/>
    </row>
    <row r="208">
      <c r="D208" s="20"/>
    </row>
    <row r="209">
      <c r="D209" s="20"/>
    </row>
    <row r="210">
      <c r="D210" s="20"/>
    </row>
    <row r="211">
      <c r="D211" s="20"/>
    </row>
    <row r="212">
      <c r="D212" s="20"/>
    </row>
    <row r="213">
      <c r="D213" s="20"/>
    </row>
    <row r="214">
      <c r="D214" s="20"/>
    </row>
    <row r="215">
      <c r="D215" s="20"/>
    </row>
    <row r="216">
      <c r="D216" s="20"/>
    </row>
    <row r="217">
      <c r="D217" s="20"/>
    </row>
    <row r="218">
      <c r="D218" s="20"/>
    </row>
    <row r="219">
      <c r="D219" s="20"/>
    </row>
    <row r="220">
      <c r="D220" s="20"/>
    </row>
    <row r="221">
      <c r="D221" s="20"/>
    </row>
    <row r="222">
      <c r="D222" s="20"/>
    </row>
    <row r="223">
      <c r="D223" s="20"/>
    </row>
    <row r="224">
      <c r="D224" s="20"/>
    </row>
    <row r="225">
      <c r="D225" s="20"/>
    </row>
    <row r="226">
      <c r="D226" s="20"/>
    </row>
    <row r="227">
      <c r="D227" s="20"/>
    </row>
    <row r="228">
      <c r="D228" s="20"/>
    </row>
    <row r="229">
      <c r="D229" s="20"/>
    </row>
    <row r="230">
      <c r="D230" s="20"/>
    </row>
    <row r="231">
      <c r="D231" s="20"/>
    </row>
    <row r="232">
      <c r="D232" s="20"/>
    </row>
    <row r="233">
      <c r="D233" s="20"/>
    </row>
    <row r="234">
      <c r="D234" s="20"/>
    </row>
    <row r="235">
      <c r="D235" s="20"/>
    </row>
    <row r="236">
      <c r="D236" s="20"/>
    </row>
    <row r="237">
      <c r="D237" s="20"/>
    </row>
    <row r="238">
      <c r="D238" s="20"/>
    </row>
    <row r="239">
      <c r="D239" s="20"/>
    </row>
    <row r="240">
      <c r="D240" s="20"/>
    </row>
    <row r="241">
      <c r="D241" s="20"/>
    </row>
    <row r="242">
      <c r="D242" s="20"/>
    </row>
    <row r="243">
      <c r="D243" s="20"/>
    </row>
    <row r="244">
      <c r="D244" s="20"/>
    </row>
    <row r="245">
      <c r="D245" s="20"/>
    </row>
    <row r="246">
      <c r="D246" s="20"/>
    </row>
    <row r="247">
      <c r="D247" s="20"/>
    </row>
    <row r="248">
      <c r="D248" s="20"/>
    </row>
    <row r="249">
      <c r="D249" s="20"/>
    </row>
    <row r="250">
      <c r="D250" s="20"/>
    </row>
    <row r="251">
      <c r="D251" s="20"/>
    </row>
    <row r="252">
      <c r="D252" s="20"/>
    </row>
    <row r="253">
      <c r="D253" s="20"/>
    </row>
    <row r="254">
      <c r="D254" s="20"/>
    </row>
    <row r="255">
      <c r="D255" s="20"/>
    </row>
    <row r="256">
      <c r="D256" s="20"/>
    </row>
    <row r="257">
      <c r="D257" s="20"/>
    </row>
    <row r="258">
      <c r="D258" s="20"/>
    </row>
    <row r="259">
      <c r="D259" s="20"/>
    </row>
    <row r="260">
      <c r="D260" s="20"/>
    </row>
    <row r="261">
      <c r="D261" s="20"/>
    </row>
    <row r="262">
      <c r="D262" s="20"/>
    </row>
    <row r="263">
      <c r="D263" s="20"/>
    </row>
    <row r="264">
      <c r="D264" s="20"/>
    </row>
    <row r="265">
      <c r="D265" s="20"/>
    </row>
    <row r="266">
      <c r="D266" s="20"/>
    </row>
    <row r="267">
      <c r="D267" s="20"/>
    </row>
    <row r="268">
      <c r="D268" s="20"/>
    </row>
    <row r="269">
      <c r="D269" s="20"/>
    </row>
    <row r="270">
      <c r="D270" s="20"/>
    </row>
    <row r="271">
      <c r="D271" s="20"/>
    </row>
    <row r="272">
      <c r="D272" s="20"/>
    </row>
    <row r="273">
      <c r="D273" s="20"/>
    </row>
    <row r="274">
      <c r="D274" s="20"/>
    </row>
    <row r="275">
      <c r="D275" s="20"/>
    </row>
    <row r="276">
      <c r="D276" s="20"/>
    </row>
    <row r="277">
      <c r="D277" s="20"/>
    </row>
    <row r="278">
      <c r="D278" s="20"/>
    </row>
    <row r="279">
      <c r="D279" s="20"/>
    </row>
    <row r="280">
      <c r="D280" s="20"/>
    </row>
    <row r="281">
      <c r="D281" s="20"/>
    </row>
    <row r="282">
      <c r="D282" s="20"/>
    </row>
    <row r="283">
      <c r="D283" s="20"/>
    </row>
    <row r="284">
      <c r="D284" s="20"/>
    </row>
    <row r="285">
      <c r="D285" s="20"/>
    </row>
    <row r="286">
      <c r="D286" s="20"/>
    </row>
    <row r="287">
      <c r="D287" s="20"/>
    </row>
    <row r="288">
      <c r="D288" s="20"/>
    </row>
    <row r="289">
      <c r="D289" s="20"/>
    </row>
    <row r="290">
      <c r="D290" s="20"/>
    </row>
    <row r="291">
      <c r="D291" s="20"/>
    </row>
    <row r="292">
      <c r="D292" s="20"/>
    </row>
    <row r="293">
      <c r="D293" s="20"/>
    </row>
    <row r="294">
      <c r="D294" s="20"/>
    </row>
    <row r="295">
      <c r="D295" s="20"/>
    </row>
    <row r="296">
      <c r="D296" s="20"/>
    </row>
    <row r="297">
      <c r="D297" s="20"/>
    </row>
    <row r="298">
      <c r="D298" s="20"/>
    </row>
    <row r="299">
      <c r="D299" s="20"/>
    </row>
    <row r="300">
      <c r="D300" s="20"/>
    </row>
    <row r="301">
      <c r="D301" s="20"/>
    </row>
    <row r="302">
      <c r="D302" s="20"/>
    </row>
    <row r="303">
      <c r="D303" s="20"/>
    </row>
    <row r="304">
      <c r="D304" s="20"/>
    </row>
    <row r="305">
      <c r="D305" s="20"/>
    </row>
    <row r="306">
      <c r="D306" s="20"/>
    </row>
    <row r="307">
      <c r="D307" s="20"/>
    </row>
    <row r="308">
      <c r="D308" s="20"/>
    </row>
    <row r="309">
      <c r="D309" s="20"/>
    </row>
    <row r="310">
      <c r="D310" s="20"/>
    </row>
    <row r="311">
      <c r="D311" s="20"/>
    </row>
    <row r="312">
      <c r="D312" s="20"/>
    </row>
    <row r="313">
      <c r="D313" s="20"/>
    </row>
    <row r="314">
      <c r="D314" s="20"/>
    </row>
    <row r="315">
      <c r="D315" s="20"/>
    </row>
    <row r="316">
      <c r="D316" s="20"/>
    </row>
    <row r="317">
      <c r="D317" s="20"/>
    </row>
    <row r="318">
      <c r="D318" s="20"/>
    </row>
    <row r="319">
      <c r="D319" s="20"/>
    </row>
    <row r="320">
      <c r="D320" s="20"/>
    </row>
    <row r="321">
      <c r="D321" s="20"/>
    </row>
    <row r="322">
      <c r="D322" s="20"/>
    </row>
    <row r="323">
      <c r="D323" s="20"/>
    </row>
    <row r="324">
      <c r="D324" s="20"/>
    </row>
    <row r="325">
      <c r="D325" s="20"/>
    </row>
    <row r="326">
      <c r="D326" s="20"/>
    </row>
    <row r="327">
      <c r="D327" s="20"/>
    </row>
    <row r="328">
      <c r="D328" s="20"/>
    </row>
    <row r="329">
      <c r="D329" s="20"/>
    </row>
    <row r="330">
      <c r="D330" s="20"/>
    </row>
    <row r="331">
      <c r="D331" s="20"/>
    </row>
    <row r="332">
      <c r="D332" s="20"/>
    </row>
    <row r="333">
      <c r="D333" s="20"/>
    </row>
    <row r="334">
      <c r="D334" s="20"/>
    </row>
    <row r="335">
      <c r="D335" s="20"/>
    </row>
    <row r="336">
      <c r="D336" s="20"/>
    </row>
    <row r="337">
      <c r="D337" s="20"/>
    </row>
    <row r="338">
      <c r="D338" s="20"/>
    </row>
    <row r="339">
      <c r="D339" s="20"/>
    </row>
    <row r="340">
      <c r="D340" s="20"/>
    </row>
    <row r="341">
      <c r="D341" s="20"/>
    </row>
    <row r="342">
      <c r="D342" s="20"/>
    </row>
    <row r="343">
      <c r="D343" s="20"/>
    </row>
    <row r="344">
      <c r="D344" s="20"/>
    </row>
    <row r="345">
      <c r="D345" s="20"/>
    </row>
    <row r="346">
      <c r="D346" s="20"/>
    </row>
    <row r="347">
      <c r="D347" s="20"/>
    </row>
    <row r="348">
      <c r="D348" s="20"/>
    </row>
    <row r="349">
      <c r="D349" s="20"/>
    </row>
    <row r="350">
      <c r="D350" s="20"/>
    </row>
    <row r="351">
      <c r="D351" s="20"/>
    </row>
    <row r="352">
      <c r="D352" s="20"/>
    </row>
    <row r="353">
      <c r="D353" s="20"/>
    </row>
    <row r="354">
      <c r="D354" s="20"/>
    </row>
    <row r="355">
      <c r="D355" s="20"/>
    </row>
    <row r="356">
      <c r="D356" s="20"/>
    </row>
    <row r="357">
      <c r="D357" s="20"/>
    </row>
    <row r="358">
      <c r="D358" s="20"/>
    </row>
    <row r="359">
      <c r="D359" s="20"/>
    </row>
    <row r="360">
      <c r="D360" s="20"/>
    </row>
    <row r="361">
      <c r="D361" s="20"/>
    </row>
    <row r="362">
      <c r="D362" s="20"/>
    </row>
    <row r="363">
      <c r="D363" s="20"/>
    </row>
    <row r="364">
      <c r="D364" s="20"/>
    </row>
    <row r="365">
      <c r="D365" s="20"/>
    </row>
    <row r="366">
      <c r="D366" s="20"/>
    </row>
    <row r="367">
      <c r="D367" s="20"/>
    </row>
    <row r="368">
      <c r="D368" s="20"/>
    </row>
    <row r="369">
      <c r="D369" s="20"/>
    </row>
    <row r="370">
      <c r="D370" s="20"/>
    </row>
    <row r="371">
      <c r="D371" s="20"/>
    </row>
    <row r="372">
      <c r="D372" s="20"/>
    </row>
    <row r="373">
      <c r="D373" s="20"/>
    </row>
    <row r="374">
      <c r="D374" s="20"/>
    </row>
    <row r="375">
      <c r="D375" s="20"/>
    </row>
    <row r="376">
      <c r="D376" s="20"/>
    </row>
    <row r="377">
      <c r="D377" s="20"/>
    </row>
    <row r="378">
      <c r="D378" s="20"/>
    </row>
    <row r="379">
      <c r="D379" s="20"/>
    </row>
    <row r="380">
      <c r="D380" s="20"/>
    </row>
    <row r="381">
      <c r="D381" s="20"/>
    </row>
    <row r="382">
      <c r="D382" s="20"/>
    </row>
    <row r="383">
      <c r="D383" s="20"/>
    </row>
    <row r="384">
      <c r="D384" s="20"/>
    </row>
    <row r="385">
      <c r="D385" s="20"/>
    </row>
    <row r="386">
      <c r="D386" s="20"/>
    </row>
    <row r="387">
      <c r="D387" s="20"/>
    </row>
    <row r="388">
      <c r="D388" s="20"/>
    </row>
    <row r="389">
      <c r="D389" s="20"/>
    </row>
    <row r="390">
      <c r="D390" s="20"/>
    </row>
    <row r="391">
      <c r="D391" s="20"/>
    </row>
    <row r="392">
      <c r="D392" s="20"/>
    </row>
    <row r="393">
      <c r="D393" s="20"/>
    </row>
    <row r="394">
      <c r="D394" s="20"/>
    </row>
    <row r="395">
      <c r="D395" s="20"/>
    </row>
    <row r="396">
      <c r="D396" s="20"/>
    </row>
    <row r="397">
      <c r="D397" s="20"/>
    </row>
    <row r="398">
      <c r="D398" s="20"/>
    </row>
    <row r="399">
      <c r="D399" s="20"/>
    </row>
    <row r="400">
      <c r="D400" s="20"/>
    </row>
    <row r="401">
      <c r="D401" s="20"/>
    </row>
    <row r="402">
      <c r="D402" s="20"/>
    </row>
    <row r="403">
      <c r="D403" s="20"/>
    </row>
    <row r="404">
      <c r="D404" s="20"/>
    </row>
    <row r="405">
      <c r="D405" s="20"/>
    </row>
    <row r="406">
      <c r="D406" s="20"/>
    </row>
    <row r="407">
      <c r="D407" s="20"/>
    </row>
    <row r="408">
      <c r="D408" s="20"/>
    </row>
    <row r="409">
      <c r="D409" s="20"/>
    </row>
    <row r="410">
      <c r="D410" s="20"/>
    </row>
    <row r="411">
      <c r="D411" s="20"/>
    </row>
    <row r="412">
      <c r="D412" s="20"/>
    </row>
    <row r="413">
      <c r="D413" s="20"/>
    </row>
    <row r="414">
      <c r="D414" s="20"/>
    </row>
    <row r="415">
      <c r="D415" s="20"/>
    </row>
    <row r="416">
      <c r="D416" s="20"/>
    </row>
    <row r="417">
      <c r="D417" s="20"/>
    </row>
    <row r="418">
      <c r="D418" s="20"/>
    </row>
    <row r="419">
      <c r="D419" s="20"/>
    </row>
    <row r="420">
      <c r="D420" s="20"/>
    </row>
    <row r="421">
      <c r="D421" s="20"/>
    </row>
    <row r="422">
      <c r="D422" s="20"/>
    </row>
    <row r="423">
      <c r="D423" s="20"/>
    </row>
    <row r="424">
      <c r="D424" s="20"/>
    </row>
    <row r="425">
      <c r="D425" s="20"/>
    </row>
    <row r="426">
      <c r="D426" s="20"/>
    </row>
    <row r="427">
      <c r="D427" s="20"/>
    </row>
    <row r="428">
      <c r="D428" s="20"/>
    </row>
    <row r="429">
      <c r="D429" s="20"/>
    </row>
    <row r="430">
      <c r="D430" s="20"/>
    </row>
    <row r="431">
      <c r="D431" s="20"/>
    </row>
    <row r="432">
      <c r="D432" s="20"/>
    </row>
    <row r="433">
      <c r="D433" s="20"/>
    </row>
    <row r="434">
      <c r="D434" s="20"/>
    </row>
    <row r="435">
      <c r="D435" s="20"/>
    </row>
    <row r="436">
      <c r="D436" s="20"/>
    </row>
    <row r="437">
      <c r="D437" s="20"/>
    </row>
    <row r="438">
      <c r="D438" s="20"/>
    </row>
    <row r="439">
      <c r="D439" s="20"/>
    </row>
    <row r="440">
      <c r="D440" s="20"/>
    </row>
    <row r="441">
      <c r="D441" s="20"/>
    </row>
    <row r="442">
      <c r="D442" s="20"/>
    </row>
    <row r="443">
      <c r="D443" s="20"/>
    </row>
    <row r="444">
      <c r="D444" s="20"/>
    </row>
    <row r="445">
      <c r="D445" s="20"/>
    </row>
    <row r="446">
      <c r="D446" s="20"/>
    </row>
    <row r="447">
      <c r="D447" s="20"/>
    </row>
    <row r="448">
      <c r="D448" s="20"/>
    </row>
    <row r="449">
      <c r="D449" s="20"/>
    </row>
    <row r="450">
      <c r="D450" s="20"/>
    </row>
    <row r="451">
      <c r="D451" s="20"/>
    </row>
    <row r="452">
      <c r="D452" s="20"/>
    </row>
    <row r="453">
      <c r="D453" s="20"/>
    </row>
    <row r="454">
      <c r="D454" s="20"/>
    </row>
    <row r="455">
      <c r="D455" s="20"/>
    </row>
    <row r="456">
      <c r="D456" s="20"/>
    </row>
    <row r="457">
      <c r="D457" s="20"/>
    </row>
    <row r="458">
      <c r="D458" s="20"/>
    </row>
    <row r="459">
      <c r="D459" s="20"/>
    </row>
    <row r="460">
      <c r="D460" s="20"/>
    </row>
    <row r="461">
      <c r="D461" s="20"/>
    </row>
    <row r="462">
      <c r="D462" s="20"/>
    </row>
    <row r="463">
      <c r="D463" s="20"/>
    </row>
    <row r="464">
      <c r="D464" s="20"/>
    </row>
    <row r="465">
      <c r="D465" s="20"/>
    </row>
    <row r="466">
      <c r="D466" s="20"/>
    </row>
    <row r="467">
      <c r="D467" s="20"/>
    </row>
    <row r="468">
      <c r="D468" s="20"/>
    </row>
    <row r="469">
      <c r="D469" s="20"/>
    </row>
    <row r="470">
      <c r="D470" s="20"/>
    </row>
    <row r="471">
      <c r="D471" s="20"/>
    </row>
    <row r="472">
      <c r="D472" s="20"/>
    </row>
    <row r="473">
      <c r="D473" s="20"/>
    </row>
    <row r="474">
      <c r="D474" s="20"/>
    </row>
    <row r="475">
      <c r="D475" s="20"/>
    </row>
    <row r="476">
      <c r="D476" s="20"/>
    </row>
    <row r="477">
      <c r="D477" s="20"/>
    </row>
    <row r="478">
      <c r="D478" s="20"/>
    </row>
    <row r="479">
      <c r="D479" s="20"/>
    </row>
    <row r="480">
      <c r="D480" s="20"/>
    </row>
    <row r="481">
      <c r="D481" s="20"/>
    </row>
    <row r="482">
      <c r="D482" s="20"/>
    </row>
    <row r="483">
      <c r="D483" s="20"/>
    </row>
    <row r="484">
      <c r="D484" s="20"/>
    </row>
    <row r="485">
      <c r="D485" s="20"/>
    </row>
    <row r="486">
      <c r="D486" s="20"/>
    </row>
    <row r="487">
      <c r="D487" s="20"/>
    </row>
    <row r="488">
      <c r="D488" s="20"/>
    </row>
    <row r="489">
      <c r="D489" s="20"/>
    </row>
    <row r="490">
      <c r="D490" s="20"/>
    </row>
    <row r="491">
      <c r="D491" s="20"/>
    </row>
    <row r="492">
      <c r="D492" s="20"/>
    </row>
    <row r="493">
      <c r="D493" s="20"/>
    </row>
    <row r="494">
      <c r="D494" s="20"/>
    </row>
    <row r="495">
      <c r="D495" s="20"/>
    </row>
    <row r="496">
      <c r="D496" s="20"/>
    </row>
    <row r="497">
      <c r="D497" s="20"/>
    </row>
    <row r="498">
      <c r="D498" s="20"/>
    </row>
    <row r="499">
      <c r="D499" s="20"/>
    </row>
    <row r="500">
      <c r="D500" s="20"/>
    </row>
    <row r="501">
      <c r="D501" s="20"/>
    </row>
    <row r="502">
      <c r="D502" s="20"/>
    </row>
    <row r="503">
      <c r="D503" s="20"/>
    </row>
    <row r="504">
      <c r="D504" s="20"/>
    </row>
    <row r="505">
      <c r="D505" s="20"/>
    </row>
    <row r="506">
      <c r="D506" s="20"/>
    </row>
    <row r="507">
      <c r="D507" s="20"/>
    </row>
    <row r="508">
      <c r="D508" s="20"/>
    </row>
    <row r="509">
      <c r="D509" s="20"/>
    </row>
    <row r="510">
      <c r="D510" s="20"/>
    </row>
    <row r="511">
      <c r="D511" s="20"/>
    </row>
    <row r="512">
      <c r="D512" s="20"/>
    </row>
    <row r="513">
      <c r="D513" s="20"/>
    </row>
    <row r="514">
      <c r="D514" s="20"/>
    </row>
    <row r="515">
      <c r="D515" s="20"/>
    </row>
    <row r="516">
      <c r="D516" s="20"/>
    </row>
    <row r="517">
      <c r="D517" s="20"/>
    </row>
    <row r="518">
      <c r="D518" s="20"/>
    </row>
    <row r="519">
      <c r="D519" s="20"/>
    </row>
    <row r="520">
      <c r="D520" s="20"/>
    </row>
    <row r="521">
      <c r="D521" s="20"/>
    </row>
    <row r="522">
      <c r="D522" s="20"/>
    </row>
    <row r="523">
      <c r="D523" s="20"/>
    </row>
    <row r="524">
      <c r="D524" s="20"/>
    </row>
    <row r="525">
      <c r="D525" s="20"/>
    </row>
    <row r="526">
      <c r="D526" s="20"/>
    </row>
    <row r="527">
      <c r="D527" s="20"/>
    </row>
    <row r="528">
      <c r="D528" s="20"/>
    </row>
    <row r="529">
      <c r="D529" s="20"/>
    </row>
    <row r="530">
      <c r="D530" s="20"/>
    </row>
    <row r="531">
      <c r="D531" s="20"/>
    </row>
    <row r="532">
      <c r="D532" s="20"/>
    </row>
    <row r="533">
      <c r="D533" s="20"/>
    </row>
    <row r="534">
      <c r="D534" s="20"/>
    </row>
    <row r="535">
      <c r="D535" s="20"/>
    </row>
    <row r="536">
      <c r="D536" s="20"/>
    </row>
    <row r="537">
      <c r="D537" s="20"/>
    </row>
    <row r="538">
      <c r="D538" s="20"/>
    </row>
    <row r="539">
      <c r="D539" s="20"/>
    </row>
    <row r="540">
      <c r="D540" s="20"/>
    </row>
    <row r="541">
      <c r="D541" s="20"/>
    </row>
    <row r="542">
      <c r="D542" s="20"/>
    </row>
    <row r="543">
      <c r="D543" s="20"/>
    </row>
    <row r="544">
      <c r="D544" s="20"/>
    </row>
    <row r="545">
      <c r="D545" s="20"/>
    </row>
    <row r="546">
      <c r="D546" s="20"/>
    </row>
    <row r="547">
      <c r="D547" s="20"/>
    </row>
    <row r="548">
      <c r="D548" s="20"/>
    </row>
    <row r="549">
      <c r="D549" s="20"/>
    </row>
    <row r="550">
      <c r="D550" s="20"/>
    </row>
    <row r="551">
      <c r="D551" s="20"/>
    </row>
    <row r="552">
      <c r="D552" s="20"/>
    </row>
    <row r="553">
      <c r="D553" s="20"/>
    </row>
    <row r="554">
      <c r="D554" s="20"/>
    </row>
    <row r="555">
      <c r="D555" s="20"/>
    </row>
    <row r="556">
      <c r="D556" s="20"/>
    </row>
    <row r="557">
      <c r="D557" s="20"/>
    </row>
    <row r="558">
      <c r="D558" s="20"/>
    </row>
    <row r="559">
      <c r="D559" s="20"/>
    </row>
    <row r="560">
      <c r="D560" s="20"/>
    </row>
    <row r="561">
      <c r="D561" s="20"/>
    </row>
    <row r="562">
      <c r="D562" s="20"/>
    </row>
    <row r="563">
      <c r="D563" s="20"/>
    </row>
    <row r="564">
      <c r="D564" s="20"/>
    </row>
    <row r="565">
      <c r="D565" s="20"/>
    </row>
    <row r="566">
      <c r="D566" s="20"/>
    </row>
    <row r="567">
      <c r="D567" s="20"/>
    </row>
    <row r="568">
      <c r="D568" s="20"/>
    </row>
    <row r="569">
      <c r="D569" s="20"/>
    </row>
    <row r="570">
      <c r="D570" s="20"/>
    </row>
    <row r="571">
      <c r="D571" s="20"/>
    </row>
    <row r="572">
      <c r="D572" s="20"/>
    </row>
    <row r="573">
      <c r="D573" s="20"/>
    </row>
    <row r="574">
      <c r="D574" s="20"/>
    </row>
    <row r="575">
      <c r="D575" s="20"/>
    </row>
    <row r="576">
      <c r="D576" s="20"/>
    </row>
    <row r="577">
      <c r="D577" s="20"/>
    </row>
    <row r="578">
      <c r="D578" s="20"/>
    </row>
    <row r="579">
      <c r="D579" s="20"/>
    </row>
    <row r="580">
      <c r="D580" s="20"/>
    </row>
    <row r="581">
      <c r="D581" s="20"/>
    </row>
    <row r="582">
      <c r="D582" s="20"/>
    </row>
    <row r="583">
      <c r="D583" s="20"/>
    </row>
    <row r="584">
      <c r="D584" s="20"/>
    </row>
    <row r="585">
      <c r="D585" s="20"/>
    </row>
    <row r="586">
      <c r="D586" s="20"/>
    </row>
    <row r="587">
      <c r="D587" s="20"/>
    </row>
    <row r="588">
      <c r="D588" s="20"/>
    </row>
    <row r="589">
      <c r="D589" s="20"/>
    </row>
    <row r="590">
      <c r="D590" s="20"/>
    </row>
    <row r="591">
      <c r="D591" s="20"/>
    </row>
    <row r="592">
      <c r="D592" s="20"/>
    </row>
    <row r="593">
      <c r="D593" s="20"/>
    </row>
    <row r="594">
      <c r="D594" s="20"/>
    </row>
    <row r="595">
      <c r="D595" s="20"/>
    </row>
    <row r="596">
      <c r="D596" s="20"/>
    </row>
    <row r="597">
      <c r="D597" s="20"/>
    </row>
    <row r="598">
      <c r="D598" s="20"/>
    </row>
    <row r="599">
      <c r="D599" s="20"/>
    </row>
    <row r="600">
      <c r="D600" s="20"/>
    </row>
    <row r="601">
      <c r="D601" s="20"/>
    </row>
    <row r="602">
      <c r="D602" s="20"/>
    </row>
    <row r="603">
      <c r="D603" s="20"/>
    </row>
    <row r="604">
      <c r="D604" s="20"/>
    </row>
    <row r="605">
      <c r="D605" s="20"/>
    </row>
    <row r="606">
      <c r="D606" s="20"/>
    </row>
    <row r="607">
      <c r="D607" s="20"/>
    </row>
    <row r="608">
      <c r="D608" s="20"/>
    </row>
    <row r="609">
      <c r="D609" s="20"/>
    </row>
    <row r="610">
      <c r="D610" s="20"/>
    </row>
    <row r="611">
      <c r="D611" s="20"/>
    </row>
    <row r="612">
      <c r="D612" s="20"/>
    </row>
    <row r="613">
      <c r="D613" s="20"/>
    </row>
    <row r="614">
      <c r="D614" s="20"/>
    </row>
    <row r="615">
      <c r="D615" s="20"/>
    </row>
    <row r="616">
      <c r="D616" s="20"/>
    </row>
    <row r="617">
      <c r="D617" s="20"/>
    </row>
    <row r="618">
      <c r="D618" s="20"/>
    </row>
    <row r="619">
      <c r="D619" s="20"/>
    </row>
    <row r="620">
      <c r="D620" s="20"/>
    </row>
    <row r="621">
      <c r="D621" s="20"/>
    </row>
    <row r="622">
      <c r="D622" s="20"/>
    </row>
    <row r="623">
      <c r="D623" s="20"/>
    </row>
    <row r="624">
      <c r="D624" s="20"/>
    </row>
    <row r="625">
      <c r="D625" s="20"/>
    </row>
    <row r="626">
      <c r="D626" s="20"/>
    </row>
    <row r="627">
      <c r="D627" s="20"/>
    </row>
    <row r="628">
      <c r="D628" s="20"/>
    </row>
    <row r="629">
      <c r="D629" s="20"/>
    </row>
    <row r="630">
      <c r="D630" s="20"/>
    </row>
    <row r="631">
      <c r="D631" s="20"/>
    </row>
    <row r="632">
      <c r="D632" s="20"/>
    </row>
    <row r="633">
      <c r="D633" s="20"/>
    </row>
    <row r="634">
      <c r="D634" s="20"/>
    </row>
    <row r="635">
      <c r="D635" s="20"/>
    </row>
    <row r="636">
      <c r="D636" s="20"/>
    </row>
    <row r="637">
      <c r="D637" s="20"/>
    </row>
    <row r="638">
      <c r="D638" s="20"/>
    </row>
    <row r="639">
      <c r="D639" s="20"/>
    </row>
    <row r="640">
      <c r="D640" s="20"/>
    </row>
    <row r="641">
      <c r="D641" s="20"/>
    </row>
    <row r="642">
      <c r="D642" s="20"/>
    </row>
    <row r="643">
      <c r="D643" s="20"/>
    </row>
    <row r="644">
      <c r="D644" s="20"/>
    </row>
    <row r="645">
      <c r="D645" s="20"/>
    </row>
    <row r="646">
      <c r="D646" s="20"/>
    </row>
    <row r="647">
      <c r="D647" s="20"/>
    </row>
    <row r="648">
      <c r="D648" s="20"/>
    </row>
    <row r="649">
      <c r="D649" s="20"/>
    </row>
    <row r="650">
      <c r="D650" s="20"/>
    </row>
    <row r="651">
      <c r="D651" s="20"/>
    </row>
    <row r="652">
      <c r="D652" s="20"/>
    </row>
    <row r="653">
      <c r="D653" s="20"/>
    </row>
    <row r="654">
      <c r="D654" s="20"/>
    </row>
    <row r="655">
      <c r="D655" s="20"/>
    </row>
    <row r="656">
      <c r="D656" s="20"/>
    </row>
    <row r="657">
      <c r="D657" s="20"/>
    </row>
    <row r="658">
      <c r="D658" s="20"/>
    </row>
    <row r="659">
      <c r="D659" s="20"/>
    </row>
    <row r="660">
      <c r="D660" s="20"/>
    </row>
    <row r="661">
      <c r="D661" s="20"/>
    </row>
    <row r="662">
      <c r="D662" s="20"/>
    </row>
    <row r="663">
      <c r="D663" s="20"/>
    </row>
    <row r="664">
      <c r="D664" s="20"/>
    </row>
    <row r="665">
      <c r="D665" s="20"/>
    </row>
    <row r="666">
      <c r="D666" s="20"/>
    </row>
    <row r="667">
      <c r="D667" s="20"/>
    </row>
    <row r="668">
      <c r="D668" s="20"/>
    </row>
    <row r="669">
      <c r="D669" s="20"/>
    </row>
    <row r="670">
      <c r="D670" s="20"/>
    </row>
    <row r="671">
      <c r="D671" s="20"/>
    </row>
    <row r="672">
      <c r="D672" s="20"/>
    </row>
    <row r="673">
      <c r="D673" s="20"/>
    </row>
    <row r="674">
      <c r="D674" s="20"/>
    </row>
    <row r="675">
      <c r="D675" s="20"/>
    </row>
    <row r="676">
      <c r="D676" s="20"/>
    </row>
    <row r="677">
      <c r="D677" s="20"/>
    </row>
    <row r="678">
      <c r="D678" s="20"/>
    </row>
    <row r="679">
      <c r="D679" s="20"/>
    </row>
    <row r="680">
      <c r="D680" s="20"/>
    </row>
    <row r="681">
      <c r="D681" s="20"/>
    </row>
    <row r="682">
      <c r="D682" s="20"/>
    </row>
    <row r="683">
      <c r="D683" s="20"/>
    </row>
    <row r="684">
      <c r="D684" s="20"/>
    </row>
    <row r="685">
      <c r="D685" s="20"/>
    </row>
    <row r="686">
      <c r="D686" s="20"/>
    </row>
    <row r="687">
      <c r="D687" s="20"/>
    </row>
    <row r="688">
      <c r="D688" s="20"/>
    </row>
    <row r="689">
      <c r="D689" s="20"/>
    </row>
    <row r="690">
      <c r="D690" s="20"/>
    </row>
    <row r="691">
      <c r="D691" s="20"/>
    </row>
    <row r="692">
      <c r="D692" s="20"/>
    </row>
    <row r="693">
      <c r="D693" s="20"/>
    </row>
    <row r="694">
      <c r="D694" s="20"/>
    </row>
    <row r="695">
      <c r="D695" s="20"/>
    </row>
    <row r="696">
      <c r="D696" s="20"/>
    </row>
    <row r="697">
      <c r="D697" s="20"/>
    </row>
    <row r="698">
      <c r="D698" s="20"/>
    </row>
    <row r="699">
      <c r="D699" s="20"/>
    </row>
    <row r="700">
      <c r="D700" s="20"/>
    </row>
    <row r="701">
      <c r="D701" s="20"/>
    </row>
    <row r="702">
      <c r="D702" s="20"/>
    </row>
    <row r="703">
      <c r="D703" s="20"/>
    </row>
    <row r="704">
      <c r="D704" s="20"/>
    </row>
    <row r="705">
      <c r="D705" s="20"/>
    </row>
    <row r="706">
      <c r="D706" s="20"/>
    </row>
    <row r="707">
      <c r="D707" s="20"/>
    </row>
    <row r="708">
      <c r="D708" s="20"/>
    </row>
    <row r="709">
      <c r="D709" s="20"/>
    </row>
    <row r="710">
      <c r="D710" s="20"/>
    </row>
    <row r="711">
      <c r="D711" s="20"/>
    </row>
    <row r="712">
      <c r="D712" s="20"/>
    </row>
    <row r="713">
      <c r="D713" s="20"/>
    </row>
    <row r="714">
      <c r="D714" s="20"/>
    </row>
    <row r="715">
      <c r="D715" s="20"/>
    </row>
    <row r="716">
      <c r="D716" s="20"/>
    </row>
    <row r="717">
      <c r="D717" s="20"/>
    </row>
    <row r="718">
      <c r="D718" s="20"/>
    </row>
    <row r="719">
      <c r="D719" s="20"/>
    </row>
    <row r="720">
      <c r="D720" s="20"/>
    </row>
    <row r="721">
      <c r="D721" s="20"/>
    </row>
    <row r="722">
      <c r="D722" s="20"/>
    </row>
    <row r="723">
      <c r="D723" s="20"/>
    </row>
    <row r="724">
      <c r="D724" s="20"/>
    </row>
    <row r="725">
      <c r="D725" s="20"/>
    </row>
    <row r="726">
      <c r="D726" s="20"/>
    </row>
    <row r="727">
      <c r="D727" s="20"/>
    </row>
    <row r="728">
      <c r="D728" s="20"/>
    </row>
    <row r="729">
      <c r="D729" s="20"/>
    </row>
    <row r="730">
      <c r="D730" s="20"/>
    </row>
    <row r="731">
      <c r="D731" s="20"/>
    </row>
    <row r="732">
      <c r="D732" s="20"/>
    </row>
    <row r="733">
      <c r="D733" s="20"/>
    </row>
    <row r="734">
      <c r="D734" s="20"/>
    </row>
    <row r="735">
      <c r="D735" s="20"/>
    </row>
    <row r="736">
      <c r="D736" s="20"/>
    </row>
    <row r="737">
      <c r="D737" s="20"/>
    </row>
    <row r="738">
      <c r="D738" s="20"/>
    </row>
    <row r="739">
      <c r="D739" s="20"/>
    </row>
    <row r="740">
      <c r="D740" s="20"/>
    </row>
    <row r="741">
      <c r="D741" s="20"/>
    </row>
    <row r="742">
      <c r="D742" s="20"/>
    </row>
    <row r="743">
      <c r="D743" s="20"/>
    </row>
    <row r="744">
      <c r="D744" s="20"/>
    </row>
    <row r="745">
      <c r="D745" s="20"/>
    </row>
    <row r="746">
      <c r="D746" s="20"/>
    </row>
    <row r="747">
      <c r="D747" s="20"/>
    </row>
    <row r="748">
      <c r="D748" s="20"/>
    </row>
    <row r="749">
      <c r="D749" s="20"/>
    </row>
    <row r="750">
      <c r="D750" s="20"/>
    </row>
    <row r="751">
      <c r="D751" s="20"/>
    </row>
    <row r="752">
      <c r="D752" s="20"/>
    </row>
    <row r="753">
      <c r="D753" s="20"/>
    </row>
    <row r="754">
      <c r="D754" s="20"/>
    </row>
    <row r="755">
      <c r="D755" s="20"/>
    </row>
    <row r="756">
      <c r="D756" s="20"/>
    </row>
    <row r="757">
      <c r="D757" s="20"/>
    </row>
    <row r="758">
      <c r="D758" s="20"/>
    </row>
    <row r="759">
      <c r="D759" s="20"/>
    </row>
    <row r="760">
      <c r="D760" s="20"/>
    </row>
    <row r="761">
      <c r="D761" s="20"/>
    </row>
    <row r="762">
      <c r="D762" s="20"/>
    </row>
    <row r="763">
      <c r="D763" s="20"/>
    </row>
    <row r="764">
      <c r="D764" s="20"/>
    </row>
    <row r="765">
      <c r="D765" s="20"/>
    </row>
    <row r="766">
      <c r="D766" s="20"/>
    </row>
    <row r="767">
      <c r="D767" s="20"/>
    </row>
    <row r="768">
      <c r="D768" s="20"/>
    </row>
    <row r="769">
      <c r="D769" s="20"/>
    </row>
    <row r="770">
      <c r="D770" s="20"/>
    </row>
    <row r="771">
      <c r="D771" s="20"/>
    </row>
    <row r="772">
      <c r="D772" s="20"/>
    </row>
    <row r="773">
      <c r="D773" s="20"/>
    </row>
    <row r="774">
      <c r="D774" s="20"/>
    </row>
    <row r="775">
      <c r="D775" s="20"/>
    </row>
    <row r="776">
      <c r="D776" s="20"/>
    </row>
    <row r="777">
      <c r="D777" s="20"/>
    </row>
    <row r="778">
      <c r="D778" s="20"/>
    </row>
    <row r="779">
      <c r="D779" s="20"/>
    </row>
    <row r="780">
      <c r="D780" s="20"/>
    </row>
    <row r="781">
      <c r="D781" s="20"/>
    </row>
    <row r="782">
      <c r="D782" s="20"/>
    </row>
    <row r="783">
      <c r="D783" s="20"/>
    </row>
    <row r="784">
      <c r="D784" s="20"/>
    </row>
    <row r="785">
      <c r="D785" s="20"/>
    </row>
    <row r="786">
      <c r="D786" s="20"/>
    </row>
    <row r="787">
      <c r="D787" s="20"/>
    </row>
    <row r="788">
      <c r="D788" s="20"/>
    </row>
    <row r="789">
      <c r="D789" s="20"/>
    </row>
    <row r="790">
      <c r="D790" s="20"/>
    </row>
    <row r="791">
      <c r="D791" s="20"/>
    </row>
    <row r="792">
      <c r="D792" s="20"/>
    </row>
    <row r="793">
      <c r="D793" s="20"/>
    </row>
    <row r="794">
      <c r="D794" s="20"/>
    </row>
    <row r="795">
      <c r="D795" s="20"/>
    </row>
    <row r="796">
      <c r="D796" s="20"/>
    </row>
    <row r="797">
      <c r="D797" s="20"/>
    </row>
    <row r="798">
      <c r="D798" s="20"/>
    </row>
    <row r="799">
      <c r="D799" s="20"/>
    </row>
    <row r="800">
      <c r="D800" s="20"/>
    </row>
    <row r="801">
      <c r="D801" s="20"/>
    </row>
    <row r="802">
      <c r="D802" s="20"/>
    </row>
    <row r="803">
      <c r="D803" s="20"/>
    </row>
    <row r="804">
      <c r="D804" s="20"/>
    </row>
    <row r="805">
      <c r="D805" s="20"/>
    </row>
    <row r="806">
      <c r="D806" s="20"/>
    </row>
    <row r="807">
      <c r="D807" s="20"/>
    </row>
    <row r="808">
      <c r="D808" s="20"/>
    </row>
    <row r="809">
      <c r="D809" s="20"/>
    </row>
    <row r="810">
      <c r="D810" s="20"/>
    </row>
    <row r="811">
      <c r="D811" s="20"/>
    </row>
    <row r="812">
      <c r="D812" s="20"/>
    </row>
    <row r="813">
      <c r="D813" s="20"/>
    </row>
    <row r="814">
      <c r="D814" s="20"/>
    </row>
    <row r="815">
      <c r="D815" s="20"/>
    </row>
    <row r="816">
      <c r="D816" s="20"/>
    </row>
    <row r="817">
      <c r="D817" s="20"/>
    </row>
    <row r="818">
      <c r="D818" s="20"/>
    </row>
    <row r="819">
      <c r="D819" s="20"/>
    </row>
    <row r="820">
      <c r="D820" s="20"/>
    </row>
    <row r="821">
      <c r="D821" s="20"/>
    </row>
    <row r="822">
      <c r="D822" s="20"/>
    </row>
    <row r="823">
      <c r="D823" s="20"/>
    </row>
    <row r="824">
      <c r="D824" s="20"/>
    </row>
    <row r="825">
      <c r="D825" s="20"/>
    </row>
    <row r="826">
      <c r="D826" s="20"/>
    </row>
    <row r="827">
      <c r="D827" s="20"/>
    </row>
    <row r="828">
      <c r="D828" s="20"/>
    </row>
    <row r="829">
      <c r="D829" s="20"/>
    </row>
    <row r="830">
      <c r="D830" s="20"/>
    </row>
    <row r="831">
      <c r="D831" s="20"/>
    </row>
    <row r="832">
      <c r="D832" s="20"/>
    </row>
    <row r="833">
      <c r="D833" s="20"/>
    </row>
    <row r="834">
      <c r="D834" s="20"/>
    </row>
    <row r="835">
      <c r="D835" s="20"/>
    </row>
    <row r="836">
      <c r="D836" s="20"/>
    </row>
    <row r="837">
      <c r="D837" s="20"/>
    </row>
    <row r="838">
      <c r="D838" s="20"/>
    </row>
    <row r="839">
      <c r="D839" s="20"/>
    </row>
    <row r="840">
      <c r="D840" s="20"/>
    </row>
    <row r="841">
      <c r="D841" s="20"/>
    </row>
    <row r="842">
      <c r="D842" s="20"/>
    </row>
    <row r="843">
      <c r="D843" s="20"/>
    </row>
    <row r="844">
      <c r="D844" s="20"/>
    </row>
    <row r="845">
      <c r="D845" s="20"/>
    </row>
    <row r="846">
      <c r="D846" s="20"/>
    </row>
    <row r="847">
      <c r="D847" s="20"/>
    </row>
    <row r="848">
      <c r="D848" s="20"/>
    </row>
    <row r="849">
      <c r="D849" s="20"/>
    </row>
    <row r="850">
      <c r="D850" s="20"/>
    </row>
    <row r="851">
      <c r="D851" s="20"/>
    </row>
    <row r="852">
      <c r="D852" s="20"/>
    </row>
    <row r="853">
      <c r="D853" s="20"/>
    </row>
    <row r="854">
      <c r="D854" s="20"/>
    </row>
    <row r="855">
      <c r="D855" s="20"/>
    </row>
    <row r="856">
      <c r="D856" s="20"/>
    </row>
    <row r="857">
      <c r="D857" s="20"/>
    </row>
    <row r="858">
      <c r="D858" s="20"/>
    </row>
    <row r="859">
      <c r="D859" s="20"/>
    </row>
    <row r="860">
      <c r="D860" s="20"/>
    </row>
    <row r="861">
      <c r="D861" s="20"/>
    </row>
    <row r="862">
      <c r="D862" s="20"/>
    </row>
    <row r="863">
      <c r="D863" s="20"/>
    </row>
    <row r="864">
      <c r="D864" s="20"/>
    </row>
    <row r="865">
      <c r="D865" s="20"/>
    </row>
    <row r="866">
      <c r="D866" s="20"/>
    </row>
    <row r="867">
      <c r="D867" s="20"/>
    </row>
    <row r="868">
      <c r="D868" s="20"/>
    </row>
    <row r="869">
      <c r="D869" s="20"/>
    </row>
    <row r="870">
      <c r="D870" s="20"/>
    </row>
    <row r="871">
      <c r="D871" s="20"/>
    </row>
    <row r="872">
      <c r="D872" s="20"/>
    </row>
    <row r="873">
      <c r="D873" s="20"/>
    </row>
    <row r="874">
      <c r="D874" s="20"/>
    </row>
    <row r="875">
      <c r="D875" s="20"/>
    </row>
    <row r="876">
      <c r="D876" s="20"/>
    </row>
    <row r="877">
      <c r="D877" s="20"/>
    </row>
    <row r="878">
      <c r="D878" s="20"/>
    </row>
    <row r="879">
      <c r="D879" s="20"/>
    </row>
    <row r="880">
      <c r="D880" s="20"/>
    </row>
    <row r="881">
      <c r="D881" s="20"/>
    </row>
    <row r="882">
      <c r="D882" s="20"/>
    </row>
    <row r="883">
      <c r="D883" s="20"/>
    </row>
    <row r="884">
      <c r="D884" s="20"/>
    </row>
    <row r="885">
      <c r="D885" s="20"/>
    </row>
    <row r="886">
      <c r="D886" s="20"/>
    </row>
    <row r="887">
      <c r="D887" s="20"/>
    </row>
    <row r="888">
      <c r="D888" s="20"/>
    </row>
    <row r="889">
      <c r="D889" s="20"/>
    </row>
    <row r="890">
      <c r="D890" s="20"/>
    </row>
    <row r="891">
      <c r="D891" s="20"/>
    </row>
    <row r="892">
      <c r="D892" s="20"/>
    </row>
    <row r="893">
      <c r="D893" s="20"/>
    </row>
    <row r="894">
      <c r="D894" s="20"/>
    </row>
    <row r="895">
      <c r="D895" s="20"/>
    </row>
    <row r="896">
      <c r="D896" s="20"/>
    </row>
    <row r="897">
      <c r="D897" s="20"/>
    </row>
    <row r="898">
      <c r="D898" s="20"/>
    </row>
    <row r="899">
      <c r="D899" s="20"/>
    </row>
    <row r="900">
      <c r="D900" s="20"/>
    </row>
    <row r="901">
      <c r="D901" s="20"/>
    </row>
    <row r="902">
      <c r="D902" s="20"/>
    </row>
    <row r="903">
      <c r="D903" s="20"/>
    </row>
    <row r="904">
      <c r="D904" s="20"/>
    </row>
    <row r="905">
      <c r="D905" s="20"/>
    </row>
    <row r="906">
      <c r="D906" s="20"/>
    </row>
    <row r="907">
      <c r="D907" s="20"/>
    </row>
    <row r="908">
      <c r="D908" s="20"/>
    </row>
    <row r="909">
      <c r="D909" s="20"/>
    </row>
    <row r="910">
      <c r="D910" s="20"/>
    </row>
    <row r="911">
      <c r="D911" s="20"/>
    </row>
    <row r="912">
      <c r="D912" s="20"/>
    </row>
    <row r="913">
      <c r="D913" s="20"/>
    </row>
    <row r="914">
      <c r="D914" s="20"/>
    </row>
    <row r="915">
      <c r="D915" s="20"/>
    </row>
    <row r="916">
      <c r="D916" s="20"/>
    </row>
    <row r="917">
      <c r="D917" s="20"/>
    </row>
    <row r="918">
      <c r="D918" s="20"/>
    </row>
    <row r="919">
      <c r="D919" s="20"/>
    </row>
    <row r="920">
      <c r="D920" s="20"/>
    </row>
    <row r="921">
      <c r="D921" s="20"/>
    </row>
    <row r="922">
      <c r="D922" s="20"/>
    </row>
    <row r="923">
      <c r="D923" s="20"/>
    </row>
    <row r="924">
      <c r="D924" s="20"/>
    </row>
    <row r="925">
      <c r="D925" s="20"/>
    </row>
    <row r="926">
      <c r="D926" s="20"/>
    </row>
    <row r="927">
      <c r="D927" s="20"/>
    </row>
    <row r="928">
      <c r="D928" s="20"/>
    </row>
    <row r="929">
      <c r="D929" s="20"/>
    </row>
    <row r="930">
      <c r="D930" s="20"/>
    </row>
    <row r="931">
      <c r="D931" s="20"/>
    </row>
    <row r="932">
      <c r="D932" s="20"/>
    </row>
    <row r="933">
      <c r="D933" s="20"/>
    </row>
    <row r="934">
      <c r="D934" s="20"/>
    </row>
    <row r="935">
      <c r="D935" s="20"/>
    </row>
    <row r="936">
      <c r="D936" s="20"/>
    </row>
    <row r="937">
      <c r="D937" s="20"/>
    </row>
    <row r="938">
      <c r="D938" s="20"/>
    </row>
    <row r="939">
      <c r="D939" s="20"/>
    </row>
    <row r="940">
      <c r="D940" s="20"/>
    </row>
    <row r="941">
      <c r="D941" s="20"/>
    </row>
    <row r="942">
      <c r="D942" s="20"/>
    </row>
    <row r="943">
      <c r="D943" s="20"/>
    </row>
    <row r="944">
      <c r="D944" s="20"/>
    </row>
    <row r="945">
      <c r="D945" s="20"/>
    </row>
    <row r="946">
      <c r="D946" s="20"/>
    </row>
    <row r="947">
      <c r="D947" s="20"/>
    </row>
    <row r="948">
      <c r="D948" s="20"/>
    </row>
    <row r="949">
      <c r="D949" s="20"/>
    </row>
    <row r="950">
      <c r="D950" s="20"/>
    </row>
    <row r="951">
      <c r="D951" s="20"/>
    </row>
    <row r="952">
      <c r="D952" s="20"/>
    </row>
    <row r="953">
      <c r="D953" s="20"/>
    </row>
    <row r="954">
      <c r="D954" s="20"/>
    </row>
    <row r="955">
      <c r="D955" s="20"/>
    </row>
    <row r="956">
      <c r="D956" s="20"/>
    </row>
    <row r="957">
      <c r="D957" s="20"/>
    </row>
    <row r="958">
      <c r="D958" s="20"/>
    </row>
    <row r="959">
      <c r="D959" s="20"/>
    </row>
    <row r="960">
      <c r="D960" s="20"/>
    </row>
    <row r="961">
      <c r="D961" s="20"/>
    </row>
    <row r="962">
      <c r="D962" s="20"/>
    </row>
    <row r="963">
      <c r="D963" s="20"/>
    </row>
    <row r="964">
      <c r="D964" s="20"/>
    </row>
    <row r="965">
      <c r="D965" s="20"/>
    </row>
    <row r="966">
      <c r="D966" s="20"/>
    </row>
    <row r="967">
      <c r="D967" s="20"/>
    </row>
    <row r="968">
      <c r="D968" s="20"/>
    </row>
    <row r="969">
      <c r="D969" s="20"/>
    </row>
    <row r="970">
      <c r="D970" s="20"/>
    </row>
    <row r="971">
      <c r="D971" s="20"/>
    </row>
    <row r="972">
      <c r="D972" s="20"/>
    </row>
    <row r="973">
      <c r="D973" s="20"/>
    </row>
    <row r="974">
      <c r="D974" s="20"/>
    </row>
    <row r="975">
      <c r="D975" s="20"/>
    </row>
    <row r="976">
      <c r="D976" s="20"/>
    </row>
    <row r="977">
      <c r="D977" s="20"/>
    </row>
    <row r="978">
      <c r="D978" s="20"/>
    </row>
    <row r="979">
      <c r="D979" s="20"/>
    </row>
    <row r="980">
      <c r="D980" s="20"/>
    </row>
    <row r="981">
      <c r="D981" s="20"/>
    </row>
    <row r="982">
      <c r="D982" s="20"/>
    </row>
    <row r="983">
      <c r="D983" s="20"/>
    </row>
    <row r="984">
      <c r="D984" s="20"/>
    </row>
    <row r="985">
      <c r="D985" s="20"/>
    </row>
    <row r="986">
      <c r="D986" s="20"/>
    </row>
    <row r="987">
      <c r="D987" s="20"/>
    </row>
    <row r="988">
      <c r="D988" s="20"/>
    </row>
    <row r="989">
      <c r="D989" s="20"/>
    </row>
    <row r="990">
      <c r="D990" s="20"/>
    </row>
    <row r="991">
      <c r="D991" s="20"/>
    </row>
    <row r="992">
      <c r="D992" s="20"/>
    </row>
    <row r="993">
      <c r="D993" s="20"/>
    </row>
    <row r="994">
      <c r="D994" s="20"/>
    </row>
    <row r="995">
      <c r="D995" s="20"/>
    </row>
    <row r="996">
      <c r="D996" s="20"/>
    </row>
    <row r="997">
      <c r="D997" s="20"/>
    </row>
    <row r="998">
      <c r="D998" s="20"/>
    </row>
    <row r="999">
      <c r="D999" s="20"/>
    </row>
    <row r="1000">
      <c r="D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5.43"/>
    <col customWidth="1" min="6" max="6" width="41.43"/>
    <col hidden="1" min="7" max="14" width="14.43"/>
  </cols>
  <sheetData>
    <row r="1">
      <c r="A1" s="17" t="s">
        <v>5</v>
      </c>
      <c r="B1" s="17" t="s">
        <v>1071</v>
      </c>
      <c r="C1" s="17" t="s">
        <v>1072</v>
      </c>
      <c r="D1" s="23" t="s">
        <v>1125</v>
      </c>
      <c r="F1" s="24"/>
      <c r="G1" s="24"/>
      <c r="H1" s="24"/>
      <c r="I1" s="24"/>
      <c r="J1" s="24"/>
      <c r="K1" s="24"/>
      <c r="L1" s="24"/>
      <c r="M1" s="24"/>
      <c r="N1" s="24"/>
      <c r="O1" s="25"/>
      <c r="P1" s="25"/>
      <c r="Q1" s="25"/>
    </row>
    <row r="2">
      <c r="A2" s="17" t="s">
        <v>992</v>
      </c>
      <c r="B2" s="17">
        <v>277704.0</v>
      </c>
      <c r="C2" s="17">
        <v>277704.0</v>
      </c>
      <c r="D2" s="20">
        <f t="shared" ref="D2:D195" si="1">B2/C2</f>
        <v>1</v>
      </c>
      <c r="F2" s="26"/>
      <c r="G2" s="27"/>
      <c r="H2" s="27"/>
      <c r="I2" s="27"/>
      <c r="J2" s="27"/>
      <c r="K2" s="27"/>
      <c r="L2" s="27"/>
      <c r="M2" s="27"/>
      <c r="N2" s="27"/>
      <c r="O2" s="28"/>
      <c r="P2" s="28"/>
      <c r="Q2" s="28"/>
    </row>
    <row r="3">
      <c r="A3" s="17" t="s">
        <v>679</v>
      </c>
      <c r="B3" s="17">
        <v>147844.0</v>
      </c>
      <c r="C3" s="17">
        <v>147844.0</v>
      </c>
      <c r="D3" s="20">
        <f t="shared" si="1"/>
        <v>1</v>
      </c>
      <c r="F3" s="26"/>
      <c r="G3" s="27"/>
      <c r="H3" s="27"/>
      <c r="I3" s="27"/>
      <c r="J3" s="27"/>
      <c r="K3" s="27"/>
      <c r="L3" s="27"/>
      <c r="M3" s="27"/>
      <c r="N3" s="27"/>
      <c r="O3" s="28"/>
      <c r="P3" s="28"/>
      <c r="Q3" s="28"/>
    </row>
    <row r="4">
      <c r="A4" s="17" t="s">
        <v>688</v>
      </c>
      <c r="B4" s="17">
        <v>5432.0</v>
      </c>
      <c r="C4" s="17">
        <v>5432.0</v>
      </c>
      <c r="D4" s="20">
        <f t="shared" si="1"/>
        <v>1</v>
      </c>
      <c r="F4" s="26"/>
      <c r="G4" s="27"/>
      <c r="H4" s="27"/>
      <c r="I4" s="27"/>
      <c r="J4" s="27"/>
      <c r="K4" s="27"/>
      <c r="L4" s="27"/>
      <c r="M4" s="27"/>
      <c r="N4" s="27"/>
      <c r="O4" s="28"/>
      <c r="P4" s="28"/>
      <c r="Q4" s="28"/>
    </row>
    <row r="5">
      <c r="A5" s="17" t="s">
        <v>1075</v>
      </c>
      <c r="B5" s="17">
        <v>4270528.0</v>
      </c>
      <c r="C5" s="17">
        <v>5618624.0</v>
      </c>
      <c r="D5" s="20">
        <f t="shared" si="1"/>
        <v>0.7600665216</v>
      </c>
      <c r="F5" s="26"/>
      <c r="G5" s="27"/>
      <c r="H5" s="27"/>
      <c r="I5" s="27"/>
      <c r="J5" s="27"/>
      <c r="K5" s="27"/>
      <c r="L5" s="27"/>
      <c r="M5" s="27"/>
      <c r="N5" s="27"/>
      <c r="O5" s="28"/>
      <c r="P5" s="28"/>
      <c r="Q5" s="28"/>
    </row>
    <row r="6">
      <c r="A6" s="17" t="s">
        <v>642</v>
      </c>
      <c r="B6" s="17">
        <v>1.8785168820000004E7</v>
      </c>
      <c r="C6" s="17">
        <v>2.349960313E7</v>
      </c>
      <c r="D6" s="20">
        <f t="shared" si="1"/>
        <v>0.799382386</v>
      </c>
      <c r="F6" s="26"/>
      <c r="G6" s="27"/>
      <c r="H6" s="27"/>
      <c r="I6" s="27"/>
      <c r="J6" s="27"/>
      <c r="K6" s="27"/>
      <c r="L6" s="27"/>
      <c r="M6" s="27"/>
      <c r="N6" s="27"/>
      <c r="O6" s="28"/>
      <c r="P6" s="28"/>
      <c r="Q6" s="28"/>
    </row>
    <row r="7">
      <c r="A7" s="17" t="s">
        <v>664</v>
      </c>
      <c r="B7" s="17">
        <v>49922.5</v>
      </c>
      <c r="C7" s="17">
        <v>49922.5</v>
      </c>
      <c r="D7" s="20">
        <f t="shared" si="1"/>
        <v>1</v>
      </c>
      <c r="F7" s="26"/>
      <c r="G7" s="27"/>
      <c r="H7" s="27"/>
      <c r="I7" s="27"/>
      <c r="J7" s="27"/>
      <c r="K7" s="27"/>
      <c r="L7" s="27"/>
      <c r="M7" s="27"/>
      <c r="N7" s="27"/>
      <c r="O7" s="28"/>
      <c r="P7" s="28"/>
      <c r="Q7" s="28"/>
    </row>
    <row r="8">
      <c r="A8" s="17" t="s">
        <v>684</v>
      </c>
      <c r="B8" s="17">
        <v>17583.5</v>
      </c>
      <c r="C8" s="17">
        <v>17583.5</v>
      </c>
      <c r="D8" s="20">
        <f t="shared" si="1"/>
        <v>1</v>
      </c>
      <c r="F8" s="26"/>
      <c r="G8" s="27"/>
      <c r="H8" s="27"/>
      <c r="I8" s="27"/>
      <c r="J8" s="27"/>
      <c r="K8" s="27"/>
      <c r="L8" s="27"/>
      <c r="M8" s="27"/>
      <c r="N8" s="27"/>
      <c r="O8" s="28"/>
      <c r="P8" s="28"/>
      <c r="Q8" s="28"/>
    </row>
    <row r="9">
      <c r="A9" s="17" t="s">
        <v>1039</v>
      </c>
      <c r="B9" s="17">
        <v>105696.0</v>
      </c>
      <c r="C9" s="17">
        <v>105696.0</v>
      </c>
      <c r="D9" s="20">
        <f t="shared" si="1"/>
        <v>1</v>
      </c>
      <c r="F9" s="26"/>
      <c r="G9" s="27"/>
      <c r="H9" s="27"/>
      <c r="I9" s="27"/>
      <c r="J9" s="27"/>
      <c r="K9" s="27"/>
      <c r="L9" s="27"/>
      <c r="M9" s="27"/>
      <c r="N9" s="27"/>
      <c r="O9" s="28"/>
      <c r="P9" s="28"/>
      <c r="Q9" s="28"/>
    </row>
    <row r="10">
      <c r="A10" s="17" t="s">
        <v>239</v>
      </c>
      <c r="B10" s="17">
        <v>1.1882326599999998E7</v>
      </c>
      <c r="C10" s="17">
        <v>1.4807057359999998E7</v>
      </c>
      <c r="D10" s="20">
        <f t="shared" si="1"/>
        <v>0.8024772452</v>
      </c>
      <c r="F10" s="26"/>
      <c r="G10" s="27"/>
      <c r="H10" s="27"/>
      <c r="I10" s="27"/>
      <c r="J10" s="27"/>
      <c r="K10" s="27"/>
      <c r="L10" s="27"/>
      <c r="M10" s="27"/>
      <c r="N10" s="27"/>
      <c r="O10" s="28"/>
      <c r="P10" s="28"/>
      <c r="Q10" s="28"/>
    </row>
    <row r="11">
      <c r="A11" s="17" t="s">
        <v>584</v>
      </c>
      <c r="B11" s="17">
        <v>2338535.5</v>
      </c>
      <c r="C11" s="17">
        <v>2708327.5</v>
      </c>
      <c r="D11" s="20">
        <f t="shared" si="1"/>
        <v>0.8634611213</v>
      </c>
      <c r="F11" s="26"/>
      <c r="G11" s="27"/>
      <c r="H11" s="27"/>
      <c r="I11" s="27"/>
      <c r="J11" s="27"/>
      <c r="K11" s="27"/>
      <c r="L11" s="27"/>
      <c r="M11" s="27"/>
      <c r="N11" s="27"/>
      <c r="O11" s="28"/>
      <c r="P11" s="28"/>
      <c r="Q11" s="28"/>
    </row>
    <row r="12">
      <c r="A12" s="17" t="s">
        <v>1037</v>
      </c>
      <c r="B12" s="17">
        <v>574992.0</v>
      </c>
      <c r="C12" s="17">
        <v>574992.0</v>
      </c>
      <c r="D12" s="20">
        <f t="shared" si="1"/>
        <v>1</v>
      </c>
      <c r="F12" s="26"/>
      <c r="G12" s="27"/>
      <c r="H12" s="27"/>
      <c r="I12" s="27"/>
      <c r="J12" s="27"/>
      <c r="K12" s="27"/>
      <c r="L12" s="27"/>
      <c r="M12" s="27"/>
      <c r="N12" s="27"/>
      <c r="O12" s="28"/>
      <c r="P12" s="28"/>
      <c r="Q12" s="28"/>
    </row>
    <row r="13">
      <c r="A13" s="17" t="s">
        <v>677</v>
      </c>
      <c r="B13" s="17">
        <v>863016.0</v>
      </c>
      <c r="C13" s="17">
        <v>1044675.0</v>
      </c>
      <c r="D13" s="20">
        <f t="shared" si="1"/>
        <v>0.8261095556</v>
      </c>
      <c r="F13" s="26"/>
      <c r="G13" s="27"/>
      <c r="H13" s="27"/>
      <c r="I13" s="27"/>
      <c r="J13" s="27"/>
      <c r="K13" s="27"/>
      <c r="L13" s="27"/>
      <c r="M13" s="27"/>
      <c r="N13" s="27"/>
      <c r="O13" s="28"/>
      <c r="P13" s="28"/>
      <c r="Q13" s="28"/>
    </row>
    <row r="14">
      <c r="A14" s="17" t="s">
        <v>651</v>
      </c>
      <c r="B14" s="17">
        <v>6318.899999999999</v>
      </c>
      <c r="C14" s="17">
        <v>17186.399999999998</v>
      </c>
      <c r="D14" s="20">
        <f t="shared" si="1"/>
        <v>0.3676686217</v>
      </c>
      <c r="F14" s="26"/>
      <c r="G14" s="27"/>
      <c r="H14" s="27"/>
      <c r="I14" s="27"/>
      <c r="J14" s="27"/>
      <c r="K14" s="27"/>
      <c r="L14" s="27"/>
      <c r="M14" s="27"/>
      <c r="N14" s="27"/>
      <c r="O14" s="28"/>
      <c r="P14" s="28"/>
      <c r="Q14" s="28"/>
    </row>
    <row r="15">
      <c r="A15" s="17" t="s">
        <v>1023</v>
      </c>
      <c r="B15" s="17">
        <v>77406.0</v>
      </c>
      <c r="C15" s="17">
        <v>77406.0</v>
      </c>
      <c r="D15" s="20">
        <f t="shared" si="1"/>
        <v>1</v>
      </c>
      <c r="F15" s="26"/>
      <c r="G15" s="27"/>
      <c r="H15" s="27"/>
      <c r="I15" s="27"/>
      <c r="J15" s="27"/>
      <c r="K15" s="27"/>
      <c r="L15" s="27"/>
      <c r="M15" s="27"/>
      <c r="N15" s="27"/>
      <c r="O15" s="28"/>
      <c r="P15" s="28"/>
      <c r="Q15" s="28"/>
    </row>
    <row r="16">
      <c r="A16" s="17" t="s">
        <v>264</v>
      </c>
      <c r="B16" s="17">
        <v>3535548.0</v>
      </c>
      <c r="C16" s="17">
        <v>4069967.0</v>
      </c>
      <c r="D16" s="20">
        <f t="shared" si="1"/>
        <v>0.8686920557</v>
      </c>
      <c r="F16" s="26"/>
      <c r="G16" s="27"/>
      <c r="H16" s="27"/>
      <c r="I16" s="27"/>
      <c r="J16" s="27"/>
      <c r="K16" s="27"/>
      <c r="L16" s="27"/>
      <c r="M16" s="27"/>
      <c r="N16" s="27"/>
      <c r="O16" s="28"/>
      <c r="P16" s="28"/>
      <c r="Q16" s="28"/>
    </row>
    <row r="17">
      <c r="A17" s="17" t="s">
        <v>569</v>
      </c>
      <c r="B17" s="17">
        <v>3.1135763999999996E7</v>
      </c>
      <c r="C17" s="17">
        <v>3.6161142E7</v>
      </c>
      <c r="D17" s="20">
        <f t="shared" si="1"/>
        <v>0.8610282275</v>
      </c>
      <c r="F17" s="26"/>
      <c r="G17" s="27"/>
      <c r="H17" s="27"/>
      <c r="I17" s="27"/>
      <c r="J17" s="27"/>
      <c r="K17" s="27"/>
      <c r="L17" s="27"/>
      <c r="M17" s="27"/>
      <c r="N17" s="27"/>
      <c r="O17" s="28"/>
      <c r="P17" s="28"/>
      <c r="Q17" s="28"/>
    </row>
    <row r="18">
      <c r="A18" s="17" t="s">
        <v>1079</v>
      </c>
      <c r="B18" s="17">
        <v>44832.00000000001</v>
      </c>
      <c r="C18" s="17">
        <v>44832.00000000001</v>
      </c>
      <c r="D18" s="20">
        <f t="shared" si="1"/>
        <v>1</v>
      </c>
      <c r="F18" s="26"/>
      <c r="G18" s="27"/>
      <c r="H18" s="27"/>
      <c r="I18" s="27"/>
      <c r="J18" s="27"/>
      <c r="K18" s="27"/>
      <c r="L18" s="27"/>
      <c r="M18" s="27"/>
      <c r="N18" s="27"/>
      <c r="O18" s="28"/>
      <c r="P18" s="28"/>
      <c r="Q18" s="28"/>
    </row>
    <row r="19">
      <c r="A19" s="17" t="s">
        <v>296</v>
      </c>
      <c r="B19" s="17">
        <v>5272930.0</v>
      </c>
      <c r="C19" s="17">
        <v>5776209.0</v>
      </c>
      <c r="D19" s="20">
        <f t="shared" si="1"/>
        <v>0.9128703619</v>
      </c>
      <c r="F19" s="26"/>
      <c r="G19" s="27"/>
      <c r="H19" s="27"/>
      <c r="I19" s="27"/>
      <c r="J19" s="27"/>
      <c r="K19" s="27"/>
      <c r="L19" s="27"/>
      <c r="M19" s="27"/>
      <c r="N19" s="27"/>
      <c r="O19" s="28"/>
      <c r="P19" s="28"/>
      <c r="Q19" s="28"/>
    </row>
    <row r="20">
      <c r="A20" s="17" t="s">
        <v>580</v>
      </c>
      <c r="B20" s="17">
        <v>6798880.000000001</v>
      </c>
      <c r="C20" s="17">
        <v>7342752.000000001</v>
      </c>
      <c r="D20" s="20">
        <f t="shared" si="1"/>
        <v>0.9259307682</v>
      </c>
      <c r="F20" s="26"/>
      <c r="G20" s="27"/>
      <c r="H20" s="27"/>
      <c r="I20" s="27"/>
      <c r="J20" s="27"/>
      <c r="K20" s="27"/>
      <c r="L20" s="27"/>
      <c r="M20" s="27"/>
      <c r="N20" s="27"/>
      <c r="O20" s="28"/>
      <c r="P20" s="28"/>
      <c r="Q20" s="28"/>
    </row>
    <row r="21">
      <c r="A21" s="17" t="s">
        <v>1003</v>
      </c>
      <c r="B21" s="17">
        <v>6123.040000000002</v>
      </c>
      <c r="C21" s="17">
        <v>8490.720000000001</v>
      </c>
      <c r="D21" s="20">
        <f t="shared" si="1"/>
        <v>0.7211449677</v>
      </c>
      <c r="F21" s="26"/>
      <c r="G21" s="27"/>
      <c r="H21" s="27"/>
      <c r="I21" s="27"/>
      <c r="J21" s="27"/>
      <c r="K21" s="27"/>
      <c r="L21" s="27"/>
      <c r="M21" s="27"/>
      <c r="N21" s="27"/>
      <c r="O21" s="28"/>
      <c r="P21" s="28"/>
      <c r="Q21" s="28"/>
    </row>
    <row r="22">
      <c r="A22" s="17" t="s">
        <v>279</v>
      </c>
      <c r="B22" s="17">
        <v>28604.080000000005</v>
      </c>
      <c r="C22" s="17">
        <v>39736.72</v>
      </c>
      <c r="D22" s="20">
        <f t="shared" si="1"/>
        <v>0.7198399868</v>
      </c>
      <c r="F22" s="26"/>
      <c r="G22" s="27"/>
      <c r="H22" s="27"/>
      <c r="I22" s="27"/>
      <c r="J22" s="27"/>
      <c r="K22" s="27"/>
      <c r="L22" s="27"/>
      <c r="M22" s="27"/>
      <c r="N22" s="27"/>
      <c r="O22" s="28"/>
      <c r="P22" s="28"/>
      <c r="Q22" s="28"/>
    </row>
    <row r="23">
      <c r="A23" s="17" t="s">
        <v>572</v>
      </c>
      <c r="B23" s="17">
        <v>30986.53</v>
      </c>
      <c r="C23" s="17">
        <v>37901.68</v>
      </c>
      <c r="D23" s="20">
        <f t="shared" si="1"/>
        <v>0.8175503038</v>
      </c>
      <c r="F23" s="26"/>
      <c r="G23" s="27"/>
      <c r="H23" s="27"/>
      <c r="I23" s="27"/>
      <c r="J23" s="27"/>
      <c r="K23" s="27"/>
      <c r="L23" s="27"/>
      <c r="M23" s="27"/>
      <c r="N23" s="27"/>
      <c r="O23" s="28"/>
      <c r="P23" s="28"/>
      <c r="Q23" s="28"/>
    </row>
    <row r="24">
      <c r="A24" s="17" t="s">
        <v>779</v>
      </c>
      <c r="B24" s="17">
        <v>861743.23</v>
      </c>
      <c r="C24" s="17">
        <v>1696816.75</v>
      </c>
      <c r="D24" s="20">
        <f t="shared" si="1"/>
        <v>0.5078587479</v>
      </c>
      <c r="F24" s="26"/>
      <c r="G24" s="27"/>
      <c r="H24" s="27"/>
      <c r="I24" s="27"/>
      <c r="J24" s="27"/>
      <c r="K24" s="27"/>
      <c r="L24" s="27"/>
      <c r="M24" s="27"/>
      <c r="N24" s="27"/>
      <c r="O24" s="28"/>
      <c r="P24" s="28"/>
      <c r="Q24" s="28"/>
    </row>
    <row r="25">
      <c r="A25" s="17" t="s">
        <v>768</v>
      </c>
      <c r="B25" s="17">
        <v>488362.24000000005</v>
      </c>
      <c r="C25" s="17">
        <v>706410.8400000001</v>
      </c>
      <c r="D25" s="20">
        <f t="shared" si="1"/>
        <v>0.6913289156</v>
      </c>
      <c r="F25" s="26"/>
      <c r="G25" s="27"/>
      <c r="H25" s="27"/>
      <c r="I25" s="27"/>
      <c r="J25" s="27"/>
      <c r="K25" s="27"/>
      <c r="L25" s="27"/>
      <c r="M25" s="27"/>
      <c r="N25" s="27"/>
      <c r="O25" s="28"/>
      <c r="P25" s="28"/>
      <c r="Q25" s="28"/>
    </row>
    <row r="26">
      <c r="A26" s="17" t="s">
        <v>831</v>
      </c>
      <c r="B26" s="17">
        <v>44660.12</v>
      </c>
      <c r="C26" s="17">
        <v>51324.06</v>
      </c>
      <c r="D26" s="20">
        <f t="shared" si="1"/>
        <v>0.8701595314</v>
      </c>
      <c r="F26" s="26"/>
      <c r="G26" s="27"/>
      <c r="H26" s="27"/>
      <c r="I26" s="27"/>
      <c r="J26" s="27"/>
      <c r="K26" s="27"/>
      <c r="L26" s="27"/>
      <c r="M26" s="27"/>
      <c r="N26" s="27"/>
      <c r="O26" s="28"/>
      <c r="P26" s="28"/>
      <c r="Q26" s="28"/>
    </row>
    <row r="27">
      <c r="A27" s="17" t="s">
        <v>620</v>
      </c>
      <c r="B27" s="17">
        <v>8214.5</v>
      </c>
      <c r="C27" s="17">
        <v>8214.5</v>
      </c>
      <c r="D27" s="20">
        <f t="shared" si="1"/>
        <v>1</v>
      </c>
      <c r="F27" s="26"/>
      <c r="G27" s="27"/>
      <c r="H27" s="27"/>
      <c r="I27" s="27"/>
      <c r="J27" s="27"/>
      <c r="K27" s="27"/>
      <c r="L27" s="27"/>
      <c r="M27" s="27"/>
      <c r="N27" s="27"/>
      <c r="O27" s="28"/>
      <c r="P27" s="28"/>
      <c r="Q27" s="28"/>
    </row>
    <row r="28">
      <c r="A28" s="17" t="s">
        <v>1005</v>
      </c>
      <c r="B28" s="17">
        <v>266100.00000000006</v>
      </c>
      <c r="C28" s="17">
        <v>369460.00000000006</v>
      </c>
      <c r="D28" s="20">
        <f t="shared" si="1"/>
        <v>0.7202403508</v>
      </c>
      <c r="F28" s="26"/>
      <c r="G28" s="27"/>
      <c r="H28" s="27"/>
      <c r="I28" s="27"/>
      <c r="J28" s="27"/>
      <c r="K28" s="27"/>
      <c r="L28" s="27"/>
      <c r="M28" s="27"/>
      <c r="N28" s="27"/>
      <c r="O28" s="28"/>
      <c r="P28" s="28"/>
      <c r="Q28" s="28"/>
    </row>
    <row r="29">
      <c r="A29" s="17" t="s">
        <v>225</v>
      </c>
      <c r="B29" s="17">
        <v>4781967.179999999</v>
      </c>
      <c r="C29" s="17">
        <v>7613009.18</v>
      </c>
      <c r="D29" s="20">
        <f t="shared" si="1"/>
        <v>0.6281310145</v>
      </c>
      <c r="F29" s="26"/>
      <c r="G29" s="27"/>
      <c r="H29" s="27"/>
      <c r="I29" s="27"/>
      <c r="J29" s="27"/>
      <c r="K29" s="27"/>
      <c r="L29" s="27"/>
      <c r="M29" s="27"/>
      <c r="N29" s="27"/>
      <c r="O29" s="28"/>
      <c r="P29" s="28"/>
      <c r="Q29" s="28"/>
    </row>
    <row r="30">
      <c r="A30" s="17" t="s">
        <v>575</v>
      </c>
      <c r="B30" s="17">
        <v>1581289.5000000005</v>
      </c>
      <c r="C30" s="17">
        <v>2268286.5</v>
      </c>
      <c r="D30" s="20">
        <f t="shared" si="1"/>
        <v>0.6971295293</v>
      </c>
      <c r="F30" s="26"/>
      <c r="G30" s="27"/>
      <c r="H30" s="27"/>
      <c r="I30" s="27"/>
      <c r="J30" s="27"/>
      <c r="K30" s="27"/>
      <c r="L30" s="27"/>
      <c r="M30" s="27"/>
      <c r="N30" s="27"/>
      <c r="O30" s="28"/>
      <c r="P30" s="28"/>
      <c r="Q30" s="28"/>
    </row>
    <row r="31">
      <c r="A31" s="17" t="s">
        <v>74</v>
      </c>
      <c r="B31" s="17">
        <v>47872.22000000001</v>
      </c>
      <c r="C31" s="17">
        <v>135765.72</v>
      </c>
      <c r="D31" s="20">
        <f t="shared" si="1"/>
        <v>0.3526090386</v>
      </c>
      <c r="F31" s="26"/>
      <c r="G31" s="27"/>
      <c r="H31" s="27"/>
      <c r="I31" s="27"/>
      <c r="J31" s="27"/>
      <c r="K31" s="27"/>
      <c r="L31" s="27"/>
      <c r="M31" s="27"/>
      <c r="N31" s="27"/>
      <c r="O31" s="28"/>
      <c r="P31" s="28"/>
      <c r="Q31" s="28"/>
    </row>
    <row r="32">
      <c r="A32" s="17" t="s">
        <v>72</v>
      </c>
      <c r="B32" s="17">
        <v>1889034.2100000002</v>
      </c>
      <c r="C32" s="17">
        <v>3065106.98</v>
      </c>
      <c r="D32" s="20">
        <f t="shared" si="1"/>
        <v>0.6163028639</v>
      </c>
      <c r="F32" s="26"/>
      <c r="G32" s="27"/>
      <c r="H32" s="27"/>
      <c r="I32" s="27"/>
      <c r="J32" s="27"/>
      <c r="K32" s="27"/>
      <c r="L32" s="27"/>
      <c r="M32" s="27"/>
      <c r="N32" s="27"/>
      <c r="O32" s="28"/>
      <c r="P32" s="28"/>
      <c r="Q32" s="28"/>
    </row>
    <row r="33">
      <c r="A33" s="17" t="s">
        <v>111</v>
      </c>
      <c r="B33" s="17">
        <v>122287.33999999998</v>
      </c>
      <c r="C33" s="17">
        <v>203665.08000000002</v>
      </c>
      <c r="D33" s="20">
        <f t="shared" si="1"/>
        <v>0.6004335157</v>
      </c>
      <c r="F33" s="26"/>
      <c r="G33" s="27"/>
      <c r="H33" s="27"/>
      <c r="I33" s="27"/>
      <c r="J33" s="27"/>
      <c r="K33" s="27"/>
      <c r="L33" s="27"/>
      <c r="M33" s="27"/>
      <c r="N33" s="27"/>
      <c r="O33" s="28"/>
      <c r="P33" s="28"/>
      <c r="Q33" s="28"/>
    </row>
    <row r="34">
      <c r="A34" s="17" t="s">
        <v>99</v>
      </c>
      <c r="B34" s="17">
        <v>31725.079999999998</v>
      </c>
      <c r="C34" s="17">
        <v>60042.02</v>
      </c>
      <c r="D34" s="20">
        <f t="shared" si="1"/>
        <v>0.5283812903</v>
      </c>
      <c r="F34" s="26"/>
      <c r="G34" s="27"/>
      <c r="H34" s="27"/>
      <c r="I34" s="27"/>
      <c r="J34" s="27"/>
      <c r="K34" s="27"/>
      <c r="L34" s="27"/>
      <c r="M34" s="27"/>
      <c r="N34" s="27"/>
      <c r="O34" s="28"/>
      <c r="P34" s="28"/>
      <c r="Q34" s="28"/>
    </row>
    <row r="35">
      <c r="A35" s="17" t="s">
        <v>662</v>
      </c>
      <c r="B35" s="17">
        <v>1.4660902E7</v>
      </c>
      <c r="C35" s="17">
        <v>1.8991594E7</v>
      </c>
      <c r="D35" s="20">
        <f t="shared" si="1"/>
        <v>0.7719679559</v>
      </c>
      <c r="F35" s="26"/>
      <c r="G35" s="27"/>
      <c r="H35" s="27"/>
      <c r="I35" s="27"/>
      <c r="J35" s="27"/>
      <c r="K35" s="27"/>
      <c r="L35" s="27"/>
      <c r="M35" s="27"/>
      <c r="N35" s="27"/>
      <c r="O35" s="28"/>
      <c r="P35" s="28"/>
      <c r="Q35" s="28"/>
    </row>
    <row r="36">
      <c r="A36" s="17" t="s">
        <v>924</v>
      </c>
      <c r="B36" s="17">
        <v>861195.0000000001</v>
      </c>
      <c r="C36" s="17">
        <v>928122.0</v>
      </c>
      <c r="D36" s="20">
        <f t="shared" si="1"/>
        <v>0.9278898679</v>
      </c>
      <c r="F36" s="26"/>
      <c r="G36" s="27"/>
      <c r="H36" s="27"/>
      <c r="I36" s="27"/>
      <c r="J36" s="27"/>
      <c r="K36" s="27"/>
      <c r="L36" s="27"/>
      <c r="M36" s="27"/>
      <c r="N36" s="27"/>
      <c r="O36" s="28"/>
      <c r="P36" s="28"/>
      <c r="Q36" s="28"/>
    </row>
    <row r="37">
      <c r="A37" s="17" t="s">
        <v>698</v>
      </c>
      <c r="B37" s="17">
        <v>519843.9</v>
      </c>
      <c r="C37" s="17">
        <v>638221.5</v>
      </c>
      <c r="D37" s="20">
        <f t="shared" si="1"/>
        <v>0.8145195673</v>
      </c>
      <c r="F37" s="26"/>
      <c r="G37" s="27"/>
      <c r="H37" s="27"/>
      <c r="I37" s="27"/>
      <c r="J37" s="27"/>
      <c r="K37" s="27"/>
      <c r="L37" s="27"/>
      <c r="M37" s="27"/>
      <c r="N37" s="27"/>
      <c r="O37" s="28"/>
      <c r="P37" s="28"/>
      <c r="Q37" s="28"/>
    </row>
    <row r="38">
      <c r="A38" s="17" t="s">
        <v>660</v>
      </c>
      <c r="B38" s="17">
        <v>34051.92</v>
      </c>
      <c r="C38" s="17">
        <v>39549.2</v>
      </c>
      <c r="D38" s="20">
        <f t="shared" si="1"/>
        <v>0.8610014868</v>
      </c>
      <c r="F38" s="26"/>
      <c r="G38" s="27"/>
      <c r="H38" s="27"/>
      <c r="I38" s="27"/>
      <c r="J38" s="27"/>
      <c r="K38" s="27"/>
      <c r="L38" s="27"/>
      <c r="M38" s="27"/>
      <c r="N38" s="27"/>
      <c r="O38" s="28"/>
      <c r="P38" s="28"/>
      <c r="Q38" s="28"/>
    </row>
    <row r="39">
      <c r="A39" s="17" t="s">
        <v>655</v>
      </c>
      <c r="B39" s="17">
        <v>1455.5</v>
      </c>
      <c r="C39" s="17">
        <v>1455.5</v>
      </c>
      <c r="D39" s="20">
        <f t="shared" si="1"/>
        <v>1</v>
      </c>
      <c r="F39" s="26"/>
      <c r="G39" s="27"/>
      <c r="H39" s="27"/>
      <c r="I39" s="27"/>
      <c r="J39" s="27"/>
      <c r="K39" s="27"/>
      <c r="L39" s="27"/>
      <c r="M39" s="27"/>
      <c r="N39" s="27"/>
      <c r="O39" s="28"/>
      <c r="P39" s="28"/>
      <c r="Q39" s="28"/>
    </row>
    <row r="40">
      <c r="A40" s="17" t="s">
        <v>675</v>
      </c>
      <c r="B40" s="17">
        <v>1898900.48</v>
      </c>
      <c r="C40" s="17">
        <v>2453183.96</v>
      </c>
      <c r="D40" s="20">
        <f t="shared" si="1"/>
        <v>0.7740554769</v>
      </c>
      <c r="F40" s="26"/>
      <c r="G40" s="27"/>
      <c r="H40" s="27"/>
      <c r="I40" s="27"/>
      <c r="J40" s="27"/>
      <c r="K40" s="27"/>
      <c r="L40" s="27"/>
      <c r="M40" s="27"/>
      <c r="N40" s="27"/>
      <c r="O40" s="28"/>
      <c r="P40" s="28"/>
      <c r="Q40" s="28"/>
    </row>
    <row r="41">
      <c r="A41" s="17" t="s">
        <v>653</v>
      </c>
      <c r="B41" s="17">
        <v>811508.1399999999</v>
      </c>
      <c r="C41" s="17">
        <v>952006.0599999999</v>
      </c>
      <c r="D41" s="20">
        <f t="shared" si="1"/>
        <v>0.8524190907</v>
      </c>
      <c r="F41" s="26"/>
      <c r="G41" s="27"/>
      <c r="H41" s="27"/>
      <c r="I41" s="27"/>
      <c r="J41" s="27"/>
      <c r="K41" s="27"/>
      <c r="L41" s="27"/>
      <c r="M41" s="27"/>
      <c r="N41" s="27"/>
      <c r="O41" s="28"/>
      <c r="P41" s="28"/>
      <c r="Q41" s="28"/>
    </row>
    <row r="42">
      <c r="A42" s="17" t="s">
        <v>682</v>
      </c>
      <c r="B42" s="17">
        <v>5319.95</v>
      </c>
      <c r="C42" s="17">
        <v>8682.3</v>
      </c>
      <c r="D42" s="20">
        <f t="shared" si="1"/>
        <v>0.6127351048</v>
      </c>
      <c r="F42" s="26"/>
      <c r="G42" s="27"/>
      <c r="H42" s="27"/>
      <c r="I42" s="27"/>
      <c r="J42" s="27"/>
      <c r="K42" s="27"/>
      <c r="L42" s="27"/>
      <c r="M42" s="27"/>
      <c r="N42" s="27"/>
      <c r="O42" s="28"/>
      <c r="P42" s="28"/>
      <c r="Q42" s="28"/>
    </row>
    <row r="43">
      <c r="A43" s="17" t="s">
        <v>648</v>
      </c>
      <c r="B43" s="17">
        <v>1415.5</v>
      </c>
      <c r="C43" s="17">
        <v>1415.5</v>
      </c>
      <c r="D43" s="20">
        <f t="shared" si="1"/>
        <v>1</v>
      </c>
      <c r="F43" s="26"/>
      <c r="G43" s="27"/>
      <c r="H43" s="27"/>
      <c r="I43" s="27"/>
      <c r="J43" s="27"/>
      <c r="K43" s="27"/>
      <c r="L43" s="27"/>
      <c r="M43" s="27"/>
      <c r="N43" s="27"/>
      <c r="O43" s="28"/>
      <c r="P43" s="28"/>
      <c r="Q43" s="28"/>
    </row>
    <row r="44">
      <c r="A44" s="17" t="s">
        <v>484</v>
      </c>
      <c r="B44" s="17">
        <v>511214.32000000007</v>
      </c>
      <c r="C44" s="17">
        <v>587128.28</v>
      </c>
      <c r="D44" s="20">
        <f t="shared" si="1"/>
        <v>0.8707029408</v>
      </c>
      <c r="F44" s="26"/>
      <c r="G44" s="27"/>
      <c r="H44" s="27"/>
      <c r="I44" s="27"/>
      <c r="J44" s="27"/>
      <c r="K44" s="27"/>
      <c r="L44" s="27"/>
      <c r="M44" s="27"/>
      <c r="N44" s="27"/>
      <c r="O44" s="28"/>
      <c r="P44" s="28"/>
      <c r="Q44" s="28"/>
    </row>
    <row r="45">
      <c r="A45" s="17" t="s">
        <v>476</v>
      </c>
      <c r="B45" s="17">
        <v>49033.5</v>
      </c>
      <c r="C45" s="17">
        <v>49033.5</v>
      </c>
      <c r="D45" s="20">
        <f t="shared" si="1"/>
        <v>1</v>
      </c>
      <c r="F45" s="26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</row>
    <row r="46">
      <c r="A46" s="17" t="s">
        <v>52</v>
      </c>
      <c r="B46" s="17">
        <v>96195.00000000001</v>
      </c>
      <c r="C46" s="17">
        <v>176444.78</v>
      </c>
      <c r="D46" s="20">
        <f t="shared" si="1"/>
        <v>0.5451847314</v>
      </c>
      <c r="F46" s="26"/>
      <c r="G46" s="27"/>
      <c r="H46" s="27"/>
      <c r="I46" s="27"/>
      <c r="J46" s="27"/>
      <c r="K46" s="27"/>
      <c r="L46" s="27"/>
      <c r="M46" s="27"/>
      <c r="N46" s="27"/>
      <c r="O46" s="28"/>
      <c r="P46" s="28"/>
      <c r="Q46" s="28"/>
    </row>
    <row r="47">
      <c r="A47" s="17" t="s">
        <v>105</v>
      </c>
      <c r="B47" s="17">
        <v>-4375.030000000001</v>
      </c>
      <c r="C47" s="17">
        <v>4532.82</v>
      </c>
      <c r="D47" s="20">
        <f t="shared" si="1"/>
        <v>-0.9651894406</v>
      </c>
      <c r="F47" s="26"/>
      <c r="G47" s="27"/>
      <c r="H47" s="27"/>
      <c r="I47" s="27"/>
      <c r="J47" s="27"/>
      <c r="K47" s="27"/>
      <c r="L47" s="27"/>
      <c r="M47" s="27"/>
      <c r="N47" s="27"/>
      <c r="O47" s="28"/>
      <c r="P47" s="28"/>
      <c r="Q47" s="28"/>
    </row>
    <row r="48">
      <c r="A48" s="17" t="s">
        <v>109</v>
      </c>
      <c r="B48" s="17">
        <v>-161661.47999999998</v>
      </c>
      <c r="C48" s="17">
        <v>1133393.7100000002</v>
      </c>
      <c r="D48" s="20">
        <f t="shared" si="1"/>
        <v>-0.1426348837</v>
      </c>
      <c r="F48" s="26"/>
      <c r="G48" s="27"/>
      <c r="H48" s="27"/>
      <c r="I48" s="27"/>
      <c r="J48" s="27"/>
      <c r="K48" s="27"/>
      <c r="L48" s="27"/>
      <c r="M48" s="27"/>
      <c r="N48" s="27"/>
      <c r="O48" s="28"/>
      <c r="P48" s="28"/>
      <c r="Q48" s="28"/>
    </row>
    <row r="49">
      <c r="A49" s="17" t="s">
        <v>60</v>
      </c>
      <c r="B49" s="17">
        <v>199814.54</v>
      </c>
      <c r="C49" s="17">
        <v>588046.38</v>
      </c>
      <c r="D49" s="20">
        <f t="shared" si="1"/>
        <v>0.3397938442</v>
      </c>
      <c r="F49" s="26"/>
      <c r="G49" s="27"/>
      <c r="H49" s="27"/>
      <c r="I49" s="27"/>
      <c r="J49" s="27"/>
      <c r="K49" s="27"/>
      <c r="L49" s="27"/>
      <c r="M49" s="27"/>
      <c r="N49" s="27"/>
      <c r="O49" s="28"/>
      <c r="P49" s="28"/>
      <c r="Q49" s="28"/>
    </row>
    <row r="50">
      <c r="A50" s="17" t="s">
        <v>83</v>
      </c>
      <c r="B50" s="17">
        <v>49252.11</v>
      </c>
      <c r="C50" s="17">
        <v>89145.22</v>
      </c>
      <c r="D50" s="20">
        <f t="shared" si="1"/>
        <v>0.5524929996</v>
      </c>
      <c r="F50" s="26"/>
      <c r="G50" s="27"/>
      <c r="H50" s="27"/>
      <c r="I50" s="27"/>
      <c r="J50" s="27"/>
      <c r="K50" s="27"/>
      <c r="L50" s="27"/>
      <c r="M50" s="27"/>
      <c r="N50" s="27"/>
      <c r="O50" s="28"/>
      <c r="P50" s="28"/>
      <c r="Q50" s="28"/>
    </row>
    <row r="51">
      <c r="A51" s="17" t="s">
        <v>81</v>
      </c>
      <c r="B51" s="17">
        <v>128166.47999999997</v>
      </c>
      <c r="C51" s="17">
        <v>221875.01000000004</v>
      </c>
      <c r="D51" s="20">
        <f t="shared" si="1"/>
        <v>0.5776517148</v>
      </c>
      <c r="F51" s="26"/>
      <c r="G51" s="27"/>
      <c r="H51" s="27"/>
      <c r="I51" s="27"/>
      <c r="J51" s="27"/>
      <c r="K51" s="27"/>
      <c r="L51" s="27"/>
      <c r="M51" s="27"/>
      <c r="N51" s="27"/>
      <c r="O51" s="28"/>
      <c r="P51" s="28"/>
      <c r="Q51" s="28"/>
    </row>
    <row r="52">
      <c r="A52" s="17" t="s">
        <v>58</v>
      </c>
      <c r="B52" s="17">
        <v>5685.41</v>
      </c>
      <c r="C52" s="17">
        <v>17986.94</v>
      </c>
      <c r="D52" s="20">
        <f t="shared" si="1"/>
        <v>0.3160854487</v>
      </c>
      <c r="F52" s="26"/>
      <c r="G52" s="27"/>
      <c r="H52" s="27"/>
      <c r="I52" s="27"/>
      <c r="J52" s="27"/>
      <c r="K52" s="27"/>
      <c r="L52" s="27"/>
      <c r="M52" s="27"/>
      <c r="N52" s="27"/>
      <c r="O52" s="28"/>
      <c r="P52" s="28"/>
      <c r="Q52" s="28"/>
    </row>
    <row r="53">
      <c r="A53" s="17" t="s">
        <v>68</v>
      </c>
      <c r="B53" s="17">
        <v>-6645.409999999998</v>
      </c>
      <c r="C53" s="17">
        <v>17589.71</v>
      </c>
      <c r="D53" s="20">
        <f t="shared" si="1"/>
        <v>-0.3778009984</v>
      </c>
      <c r="F53" s="26"/>
      <c r="G53" s="27"/>
      <c r="H53" s="27"/>
      <c r="I53" s="27"/>
      <c r="J53" s="27"/>
      <c r="K53" s="27"/>
      <c r="L53" s="27"/>
      <c r="M53" s="27"/>
      <c r="N53" s="27"/>
      <c r="O53" s="28"/>
      <c r="P53" s="28"/>
      <c r="Q53" s="28"/>
    </row>
    <row r="54">
      <c r="A54" s="17" t="s">
        <v>131</v>
      </c>
      <c r="B54" s="17">
        <v>277.0</v>
      </c>
      <c r="C54" s="17">
        <v>277.5</v>
      </c>
      <c r="D54" s="20">
        <f t="shared" si="1"/>
        <v>0.9981981982</v>
      </c>
      <c r="F54" s="26"/>
      <c r="G54" s="27"/>
      <c r="H54" s="27"/>
      <c r="I54" s="27"/>
      <c r="J54" s="27"/>
      <c r="K54" s="27"/>
      <c r="L54" s="27"/>
      <c r="M54" s="27"/>
      <c r="N54" s="27"/>
      <c r="O54" s="28"/>
      <c r="P54" s="28"/>
      <c r="Q54" s="28"/>
    </row>
    <row r="55">
      <c r="A55" s="17" t="s">
        <v>443</v>
      </c>
      <c r="B55" s="17">
        <v>37915.5</v>
      </c>
      <c r="C55" s="17">
        <v>37915.5</v>
      </c>
      <c r="D55" s="20">
        <f t="shared" si="1"/>
        <v>1</v>
      </c>
      <c r="F55" s="26"/>
      <c r="G55" s="27"/>
      <c r="H55" s="27"/>
      <c r="I55" s="27"/>
      <c r="J55" s="27"/>
      <c r="K55" s="27"/>
      <c r="L55" s="27"/>
      <c r="M55" s="27"/>
      <c r="N55" s="27"/>
      <c r="O55" s="28"/>
      <c r="P55" s="28"/>
      <c r="Q55" s="28"/>
    </row>
    <row r="56">
      <c r="A56" s="17" t="s">
        <v>170</v>
      </c>
      <c r="B56" s="17">
        <v>151564.44999999998</v>
      </c>
      <c r="C56" s="17">
        <v>226618.19999999998</v>
      </c>
      <c r="D56" s="20">
        <f t="shared" si="1"/>
        <v>0.6688096984</v>
      </c>
      <c r="F56" s="26"/>
      <c r="G56" s="27"/>
      <c r="H56" s="27"/>
      <c r="I56" s="27"/>
      <c r="J56" s="27"/>
      <c r="K56" s="27"/>
      <c r="L56" s="27"/>
      <c r="M56" s="27"/>
      <c r="N56" s="27"/>
      <c r="O56" s="28"/>
      <c r="P56" s="28"/>
      <c r="Q56" s="28"/>
    </row>
    <row r="57">
      <c r="A57" s="17" t="s">
        <v>136</v>
      </c>
      <c r="B57" s="17">
        <v>88260.0</v>
      </c>
      <c r="C57" s="17">
        <v>88475.5</v>
      </c>
      <c r="D57" s="20">
        <f t="shared" si="1"/>
        <v>0.9975642975</v>
      </c>
      <c r="F57" s="26"/>
      <c r="G57" s="27"/>
      <c r="H57" s="27"/>
      <c r="I57" s="27"/>
      <c r="J57" s="27"/>
      <c r="K57" s="27"/>
      <c r="L57" s="27"/>
      <c r="M57" s="27"/>
      <c r="N57" s="27"/>
      <c r="O57" s="28"/>
      <c r="P57" s="28"/>
      <c r="Q57" s="28"/>
    </row>
    <row r="58">
      <c r="A58" s="17" t="s">
        <v>159</v>
      </c>
      <c r="B58" s="17">
        <v>295499.5599999998</v>
      </c>
      <c r="C58" s="17">
        <v>875520.24</v>
      </c>
      <c r="D58" s="20">
        <f t="shared" si="1"/>
        <v>0.3375131111</v>
      </c>
      <c r="F58" s="26"/>
      <c r="G58" s="27"/>
      <c r="H58" s="27"/>
      <c r="I58" s="27"/>
      <c r="J58" s="27"/>
      <c r="K58" s="27"/>
      <c r="L58" s="27"/>
      <c r="M58" s="27"/>
      <c r="N58" s="27"/>
      <c r="O58" s="28"/>
      <c r="P58" s="28"/>
      <c r="Q58" s="28"/>
    </row>
    <row r="59">
      <c r="A59" s="17" t="s">
        <v>124</v>
      </c>
      <c r="B59" s="17">
        <v>-812.1599999999992</v>
      </c>
      <c r="C59" s="17">
        <v>5793.12</v>
      </c>
      <c r="D59" s="20">
        <f t="shared" si="1"/>
        <v>-0.1401938852</v>
      </c>
      <c r="F59" s="26"/>
      <c r="G59" s="27"/>
      <c r="H59" s="27"/>
      <c r="I59" s="27"/>
      <c r="J59" s="27"/>
      <c r="K59" s="27"/>
      <c r="L59" s="27"/>
      <c r="M59" s="27"/>
      <c r="N59" s="27"/>
      <c r="O59" s="28"/>
      <c r="P59" s="28"/>
      <c r="Q59" s="28"/>
    </row>
    <row r="60">
      <c r="A60" s="17" t="s">
        <v>122</v>
      </c>
      <c r="B60" s="17">
        <v>35043.54999999998</v>
      </c>
      <c r="C60" s="17">
        <v>161979.34999999998</v>
      </c>
      <c r="D60" s="20">
        <f t="shared" si="1"/>
        <v>0.2163457873</v>
      </c>
      <c r="F60" s="26"/>
      <c r="G60" s="27"/>
      <c r="H60" s="27"/>
      <c r="I60" s="27"/>
      <c r="J60" s="27"/>
      <c r="K60" s="27"/>
      <c r="L60" s="27"/>
      <c r="M60" s="27"/>
      <c r="N60" s="27"/>
      <c r="O60" s="28"/>
      <c r="P60" s="28"/>
      <c r="Q60" s="28"/>
    </row>
    <row r="61">
      <c r="A61" s="17" t="s">
        <v>149</v>
      </c>
      <c r="B61" s="17">
        <v>765.5</v>
      </c>
      <c r="C61" s="17">
        <v>765.5</v>
      </c>
      <c r="D61" s="20">
        <f t="shared" si="1"/>
        <v>1</v>
      </c>
      <c r="F61" s="26"/>
      <c r="G61" s="27"/>
      <c r="H61" s="27"/>
      <c r="I61" s="27"/>
      <c r="J61" s="27"/>
      <c r="K61" s="27"/>
      <c r="L61" s="27"/>
      <c r="M61" s="27"/>
      <c r="N61" s="27"/>
      <c r="O61" s="28"/>
      <c r="P61" s="28"/>
      <c r="Q61" s="28"/>
    </row>
    <row r="62">
      <c r="A62" s="17" t="s">
        <v>147</v>
      </c>
      <c r="B62" s="17">
        <v>-63014.479999999996</v>
      </c>
      <c r="C62" s="17">
        <v>156582.04</v>
      </c>
      <c r="D62" s="20">
        <f t="shared" si="1"/>
        <v>-0.4024374698</v>
      </c>
      <c r="F62" s="26"/>
      <c r="G62" s="27"/>
      <c r="H62" s="27"/>
      <c r="I62" s="27"/>
      <c r="J62" s="27"/>
      <c r="K62" s="27"/>
      <c r="L62" s="27"/>
      <c r="M62" s="27"/>
      <c r="N62" s="27"/>
      <c r="O62" s="28"/>
      <c r="P62" s="28"/>
      <c r="Q62" s="28"/>
    </row>
    <row r="63">
      <c r="A63" s="17" t="s">
        <v>441</v>
      </c>
      <c r="B63" s="17">
        <v>176136.61</v>
      </c>
      <c r="C63" s="17">
        <v>1013483.8099999999</v>
      </c>
      <c r="D63" s="20">
        <f t="shared" si="1"/>
        <v>0.1737932153</v>
      </c>
      <c r="F63" s="26"/>
      <c r="G63" s="27"/>
      <c r="H63" s="27"/>
      <c r="I63" s="27"/>
      <c r="J63" s="27"/>
      <c r="K63" s="27"/>
      <c r="L63" s="27"/>
      <c r="M63" s="27"/>
      <c r="N63" s="27"/>
      <c r="O63" s="28"/>
      <c r="P63" s="28"/>
      <c r="Q63" s="28"/>
    </row>
    <row r="64">
      <c r="A64" s="17" t="s">
        <v>464</v>
      </c>
      <c r="B64" s="17">
        <v>30546.810000000005</v>
      </c>
      <c r="C64" s="17">
        <v>47945.25000000001</v>
      </c>
      <c r="D64" s="20">
        <f t="shared" si="1"/>
        <v>0.6371185884</v>
      </c>
      <c r="F64" s="26"/>
      <c r="G64" s="27"/>
      <c r="H64" s="27"/>
      <c r="I64" s="27"/>
      <c r="J64" s="27"/>
      <c r="K64" s="27"/>
      <c r="L64" s="27"/>
      <c r="M64" s="27"/>
      <c r="N64" s="27"/>
      <c r="O64" s="28"/>
      <c r="P64" s="28"/>
      <c r="Q64" s="28"/>
    </row>
    <row r="65">
      <c r="A65" s="17" t="s">
        <v>138</v>
      </c>
      <c r="B65" s="17">
        <v>-1163.7600000000002</v>
      </c>
      <c r="C65" s="17">
        <v>1672.3199999999997</v>
      </c>
      <c r="D65" s="20">
        <f t="shared" si="1"/>
        <v>-0.6958955224</v>
      </c>
      <c r="F65" s="26"/>
      <c r="G65" s="27"/>
      <c r="H65" s="27"/>
      <c r="I65" s="27"/>
      <c r="J65" s="27"/>
      <c r="K65" s="27"/>
      <c r="L65" s="27"/>
      <c r="M65" s="27"/>
      <c r="N65" s="27"/>
      <c r="O65" s="28"/>
      <c r="P65" s="28"/>
      <c r="Q65" s="28"/>
    </row>
    <row r="66">
      <c r="A66" s="17" t="s">
        <v>492</v>
      </c>
      <c r="B66" s="17">
        <v>65953.60000000003</v>
      </c>
      <c r="C66" s="17">
        <v>642863.0800000001</v>
      </c>
      <c r="D66" s="20">
        <f t="shared" si="1"/>
        <v>0.1025935414</v>
      </c>
      <c r="F66" s="26"/>
      <c r="G66" s="27"/>
      <c r="H66" s="27"/>
      <c r="I66" s="27"/>
      <c r="J66" s="27"/>
      <c r="K66" s="27"/>
      <c r="L66" s="27"/>
      <c r="M66" s="27"/>
      <c r="N66" s="27"/>
      <c r="O66" s="28"/>
      <c r="P66" s="28"/>
      <c r="Q66" s="28"/>
    </row>
    <row r="67">
      <c r="A67" s="17" t="s">
        <v>531</v>
      </c>
      <c r="B67" s="17">
        <v>587518.2</v>
      </c>
      <c r="C67" s="17">
        <v>652335.52</v>
      </c>
      <c r="D67" s="20">
        <f t="shared" si="1"/>
        <v>0.9006380643</v>
      </c>
      <c r="F67" s="26"/>
      <c r="G67" s="27"/>
      <c r="H67" s="27"/>
      <c r="I67" s="27"/>
      <c r="J67" s="27"/>
      <c r="K67" s="27"/>
      <c r="L67" s="27"/>
      <c r="M67" s="27"/>
      <c r="N67" s="27"/>
      <c r="O67" s="28"/>
      <c r="P67" s="28"/>
      <c r="Q67" s="28"/>
    </row>
    <row r="68">
      <c r="A68" s="17" t="s">
        <v>534</v>
      </c>
      <c r="B68" s="17">
        <v>44338.5</v>
      </c>
      <c r="C68" s="17">
        <v>52842.84</v>
      </c>
      <c r="D68" s="20">
        <f t="shared" si="1"/>
        <v>0.8390635325</v>
      </c>
      <c r="F68" s="26"/>
      <c r="G68" s="27"/>
      <c r="H68" s="27"/>
      <c r="I68" s="27"/>
      <c r="J68" s="27"/>
      <c r="K68" s="27"/>
      <c r="L68" s="27"/>
      <c r="M68" s="27"/>
      <c r="N68" s="27"/>
      <c r="O68" s="28"/>
      <c r="P68" s="28"/>
      <c r="Q68" s="28"/>
    </row>
    <row r="69">
      <c r="A69" s="17" t="s">
        <v>721</v>
      </c>
      <c r="B69" s="17">
        <v>1838390.4639999997</v>
      </c>
      <c r="C69" s="17">
        <v>1903025.5999999996</v>
      </c>
      <c r="D69" s="20">
        <f t="shared" si="1"/>
        <v>0.966035593</v>
      </c>
      <c r="F69" s="26"/>
      <c r="G69" s="27"/>
      <c r="H69" s="27"/>
      <c r="I69" s="27"/>
      <c r="J69" s="27"/>
      <c r="K69" s="27"/>
      <c r="L69" s="27"/>
      <c r="M69" s="27"/>
      <c r="N69" s="27"/>
      <c r="O69" s="28"/>
      <c r="P69" s="28"/>
      <c r="Q69" s="28"/>
    </row>
    <row r="70">
      <c r="A70" s="17" t="s">
        <v>758</v>
      </c>
      <c r="B70" s="17">
        <v>580170.5</v>
      </c>
      <c r="C70" s="17">
        <v>588445.5</v>
      </c>
      <c r="D70" s="20">
        <f t="shared" si="1"/>
        <v>0.9859375252</v>
      </c>
      <c r="F70" s="26"/>
      <c r="G70" s="27"/>
      <c r="H70" s="27"/>
      <c r="I70" s="27"/>
      <c r="J70" s="27"/>
      <c r="K70" s="27"/>
      <c r="L70" s="27"/>
      <c r="M70" s="27"/>
      <c r="N70" s="27"/>
      <c r="O70" s="28"/>
      <c r="P70" s="28"/>
      <c r="Q70" s="28"/>
    </row>
    <row r="71">
      <c r="A71" s="17" t="s">
        <v>822</v>
      </c>
      <c r="B71" s="17">
        <v>32902.5</v>
      </c>
      <c r="C71" s="17">
        <v>32902.5</v>
      </c>
      <c r="D71" s="20">
        <f t="shared" si="1"/>
        <v>1</v>
      </c>
      <c r="F71" s="26"/>
      <c r="G71" s="27"/>
      <c r="H71" s="27"/>
      <c r="I71" s="27"/>
      <c r="J71" s="27"/>
      <c r="K71" s="27"/>
      <c r="L71" s="27"/>
      <c r="M71" s="27"/>
      <c r="N71" s="27"/>
      <c r="O71" s="28"/>
      <c r="P71" s="28"/>
      <c r="Q71" s="28"/>
    </row>
    <row r="72">
      <c r="A72" s="17" t="s">
        <v>812</v>
      </c>
      <c r="B72" s="17">
        <v>9928.759999999998</v>
      </c>
      <c r="C72" s="17">
        <v>15676.419999999998</v>
      </c>
      <c r="D72" s="20">
        <f t="shared" si="1"/>
        <v>0.6333563403</v>
      </c>
      <c r="F72" s="26"/>
      <c r="G72" s="27"/>
      <c r="H72" s="27"/>
      <c r="I72" s="27"/>
      <c r="J72" s="27"/>
      <c r="K72" s="27"/>
      <c r="L72" s="27"/>
      <c r="M72" s="27"/>
      <c r="N72" s="27"/>
      <c r="O72" s="28"/>
      <c r="P72" s="28"/>
      <c r="Q72" s="28"/>
    </row>
    <row r="73">
      <c r="A73" s="17" t="s">
        <v>772</v>
      </c>
      <c r="B73" s="17">
        <v>39361.5</v>
      </c>
      <c r="C73" s="17">
        <v>45629.5</v>
      </c>
      <c r="D73" s="20">
        <f t="shared" si="1"/>
        <v>0.8626327266</v>
      </c>
      <c r="F73" s="26"/>
      <c r="G73" s="27"/>
      <c r="H73" s="27"/>
      <c r="I73" s="27"/>
      <c r="J73" s="27"/>
      <c r="K73" s="27"/>
      <c r="L73" s="27"/>
      <c r="M73" s="27"/>
      <c r="N73" s="27"/>
      <c r="O73" s="28"/>
      <c r="P73" s="28"/>
      <c r="Q73" s="28"/>
    </row>
    <row r="74">
      <c r="A74" s="17" t="s">
        <v>764</v>
      </c>
      <c r="B74" s="17">
        <v>33015.0</v>
      </c>
      <c r="C74" s="17">
        <v>58167.0</v>
      </c>
      <c r="D74" s="20">
        <f t="shared" si="1"/>
        <v>0.5675898705</v>
      </c>
      <c r="F74" s="26"/>
      <c r="G74" s="27"/>
      <c r="H74" s="27"/>
      <c r="I74" s="27"/>
      <c r="J74" s="27"/>
      <c r="K74" s="27"/>
      <c r="L74" s="27"/>
      <c r="M74" s="27"/>
      <c r="N74" s="27"/>
      <c r="O74" s="28"/>
      <c r="P74" s="28"/>
      <c r="Q74" s="28"/>
    </row>
    <row r="75">
      <c r="A75" s="17" t="s">
        <v>756</v>
      </c>
      <c r="B75" s="17">
        <v>793.5</v>
      </c>
      <c r="C75" s="17">
        <v>2196.5</v>
      </c>
      <c r="D75" s="20">
        <f t="shared" si="1"/>
        <v>0.3612565445</v>
      </c>
      <c r="F75" s="26"/>
      <c r="G75" s="27"/>
      <c r="H75" s="27"/>
      <c r="I75" s="27"/>
      <c r="J75" s="27"/>
      <c r="K75" s="27"/>
      <c r="L75" s="27"/>
      <c r="M75" s="27"/>
      <c r="N75" s="27"/>
      <c r="O75" s="28"/>
      <c r="P75" s="28"/>
      <c r="Q75" s="28"/>
    </row>
    <row r="76">
      <c r="A76" s="17" t="s">
        <v>754</v>
      </c>
      <c r="B76" s="17">
        <v>20.5</v>
      </c>
      <c r="C76" s="17">
        <v>4921.5</v>
      </c>
      <c r="D76" s="20">
        <f t="shared" si="1"/>
        <v>0.004165396729</v>
      </c>
      <c r="F76" s="26"/>
      <c r="G76" s="27"/>
      <c r="H76" s="27"/>
      <c r="I76" s="27"/>
      <c r="J76" s="27"/>
      <c r="K76" s="27"/>
      <c r="L76" s="27"/>
      <c r="M76" s="27"/>
      <c r="N76" s="27"/>
      <c r="O76" s="28"/>
      <c r="P76" s="28"/>
      <c r="Q76" s="28"/>
    </row>
    <row r="77">
      <c r="A77" s="17" t="s">
        <v>521</v>
      </c>
      <c r="B77" s="17">
        <v>6605436.0</v>
      </c>
      <c r="C77" s="17">
        <v>6746908.0</v>
      </c>
      <c r="D77" s="20">
        <f t="shared" si="1"/>
        <v>0.9790315801</v>
      </c>
      <c r="F77" s="26"/>
      <c r="G77" s="27"/>
      <c r="H77" s="27"/>
      <c r="I77" s="27"/>
      <c r="J77" s="27"/>
      <c r="K77" s="27"/>
      <c r="L77" s="27"/>
      <c r="M77" s="27"/>
      <c r="N77" s="27"/>
      <c r="O77" s="28"/>
      <c r="P77" s="28"/>
      <c r="Q77" s="28"/>
    </row>
    <row r="78">
      <c r="A78" s="17" t="s">
        <v>501</v>
      </c>
      <c r="B78" s="17">
        <v>1.1558317E7</v>
      </c>
      <c r="C78" s="17">
        <v>1.1690749E7</v>
      </c>
      <c r="D78" s="20">
        <f t="shared" si="1"/>
        <v>0.9886720688</v>
      </c>
      <c r="F78" s="26"/>
      <c r="G78" s="27"/>
      <c r="H78" s="27"/>
      <c r="I78" s="27"/>
      <c r="J78" s="27"/>
      <c r="K78" s="27"/>
      <c r="L78" s="27"/>
      <c r="M78" s="27"/>
      <c r="N78" s="27"/>
      <c r="O78" s="28"/>
      <c r="P78" s="28"/>
      <c r="Q78" s="28"/>
    </row>
    <row r="79">
      <c r="A79" s="17" t="s">
        <v>545</v>
      </c>
      <c r="B79" s="17">
        <v>8830519.499999998</v>
      </c>
      <c r="C79" s="17">
        <v>8844225.0</v>
      </c>
      <c r="D79" s="20">
        <f t="shared" si="1"/>
        <v>0.9984503447</v>
      </c>
      <c r="F79" s="26"/>
      <c r="G79" s="27"/>
      <c r="H79" s="27"/>
      <c r="I79" s="27"/>
      <c r="J79" s="27"/>
      <c r="K79" s="27"/>
      <c r="L79" s="27"/>
      <c r="M79" s="27"/>
      <c r="N79" s="27"/>
      <c r="O79" s="28"/>
      <c r="P79" s="28"/>
      <c r="Q79" s="28"/>
    </row>
    <row r="80">
      <c r="A80" s="17" t="s">
        <v>519</v>
      </c>
      <c r="B80" s="17">
        <v>2.51203205E7</v>
      </c>
      <c r="C80" s="17">
        <v>2.525271E7</v>
      </c>
      <c r="D80" s="20">
        <f t="shared" si="1"/>
        <v>0.9947574142</v>
      </c>
      <c r="F80" s="26"/>
      <c r="G80" s="27"/>
      <c r="H80" s="27"/>
      <c r="I80" s="27"/>
      <c r="J80" s="27"/>
      <c r="K80" s="27"/>
      <c r="L80" s="27"/>
      <c r="M80" s="27"/>
      <c r="N80" s="27"/>
      <c r="O80" s="28"/>
      <c r="P80" s="28"/>
      <c r="Q80" s="28"/>
    </row>
    <row r="81">
      <c r="A81" s="17" t="s">
        <v>843</v>
      </c>
      <c r="B81" s="17">
        <v>74554.5</v>
      </c>
      <c r="C81" s="17">
        <v>74554.5</v>
      </c>
      <c r="D81" s="20">
        <f t="shared" si="1"/>
        <v>1</v>
      </c>
      <c r="F81" s="26"/>
      <c r="G81" s="27"/>
      <c r="H81" s="27"/>
      <c r="I81" s="27"/>
      <c r="J81" s="27"/>
      <c r="K81" s="27"/>
      <c r="L81" s="27"/>
      <c r="M81" s="27"/>
      <c r="N81" s="27"/>
      <c r="O81" s="28"/>
      <c r="P81" s="28"/>
      <c r="Q81" s="28"/>
    </row>
    <row r="82">
      <c r="A82" s="17" t="s">
        <v>888</v>
      </c>
      <c r="B82" s="17">
        <v>2994020.0</v>
      </c>
      <c r="C82" s="17">
        <v>4303460.0</v>
      </c>
      <c r="D82" s="20">
        <f t="shared" si="1"/>
        <v>0.6957239059</v>
      </c>
      <c r="F82" s="26"/>
      <c r="G82" s="27"/>
      <c r="H82" s="27"/>
      <c r="I82" s="27"/>
      <c r="J82" s="27"/>
      <c r="K82" s="27"/>
      <c r="L82" s="27"/>
      <c r="M82" s="27"/>
      <c r="N82" s="27"/>
      <c r="O82" s="28"/>
      <c r="P82" s="28"/>
      <c r="Q82" s="28"/>
    </row>
    <row r="83">
      <c r="A83" s="17" t="s">
        <v>862</v>
      </c>
      <c r="B83" s="17">
        <v>2250.0</v>
      </c>
      <c r="C83" s="17">
        <v>2250.0</v>
      </c>
      <c r="D83" s="20">
        <f t="shared" si="1"/>
        <v>1</v>
      </c>
      <c r="F83" s="26"/>
      <c r="G83" s="27"/>
      <c r="H83" s="27"/>
      <c r="I83" s="27"/>
      <c r="J83" s="27"/>
      <c r="K83" s="27"/>
      <c r="L83" s="27"/>
      <c r="M83" s="27"/>
      <c r="N83" s="27"/>
      <c r="O83" s="28"/>
      <c r="P83" s="28"/>
      <c r="Q83" s="28"/>
    </row>
    <row r="84">
      <c r="A84" s="17" t="s">
        <v>911</v>
      </c>
      <c r="B84" s="17">
        <v>28728.18</v>
      </c>
      <c r="C84" s="17">
        <v>39867.8</v>
      </c>
      <c r="D84" s="20">
        <f t="shared" si="1"/>
        <v>0.7205860369</v>
      </c>
      <c r="F84" s="26"/>
      <c r="G84" s="27"/>
      <c r="H84" s="27"/>
      <c r="I84" s="27"/>
      <c r="J84" s="27"/>
      <c r="K84" s="27"/>
      <c r="L84" s="27"/>
      <c r="M84" s="27"/>
      <c r="N84" s="27"/>
      <c r="O84" s="28"/>
      <c r="P84" s="28"/>
      <c r="Q84" s="28"/>
    </row>
    <row r="85">
      <c r="A85" s="17" t="s">
        <v>956</v>
      </c>
      <c r="B85" s="17">
        <v>0.0</v>
      </c>
      <c r="C85" s="17">
        <v>0.0</v>
      </c>
      <c r="D85" s="20" t="str">
        <f t="shared" si="1"/>
        <v>#DIV/0!</v>
      </c>
      <c r="F85" s="26"/>
      <c r="G85" s="27"/>
      <c r="H85" s="27"/>
      <c r="I85" s="27"/>
      <c r="J85" s="27"/>
      <c r="K85" s="27"/>
      <c r="L85" s="27"/>
      <c r="M85" s="27"/>
      <c r="N85" s="27"/>
      <c r="O85" s="28"/>
      <c r="P85" s="28"/>
      <c r="Q85" s="28"/>
    </row>
    <row r="86">
      <c r="A86" s="17" t="s">
        <v>770</v>
      </c>
      <c r="B86" s="17">
        <v>4248521.4799999995</v>
      </c>
      <c r="C86" s="17">
        <v>4334220.8</v>
      </c>
      <c r="D86" s="20">
        <f t="shared" si="1"/>
        <v>0.9802272833</v>
      </c>
      <c r="F86" s="26"/>
      <c r="G86" s="27"/>
      <c r="H86" s="27"/>
      <c r="I86" s="27"/>
      <c r="J86" s="27"/>
      <c r="K86" s="27"/>
      <c r="L86" s="27"/>
      <c r="M86" s="27"/>
      <c r="N86" s="27"/>
      <c r="O86" s="28"/>
      <c r="P86" s="28"/>
      <c r="Q86" s="28"/>
    </row>
    <row r="87">
      <c r="A87" s="17" t="s">
        <v>700</v>
      </c>
      <c r="B87" s="17">
        <v>2.3391406688E7</v>
      </c>
      <c r="C87" s="17">
        <v>2.345176176E7</v>
      </c>
      <c r="D87" s="20">
        <f t="shared" si="1"/>
        <v>0.9974264163</v>
      </c>
      <c r="F87" s="26"/>
      <c r="G87" s="27"/>
      <c r="H87" s="27"/>
      <c r="I87" s="27"/>
      <c r="J87" s="27"/>
      <c r="K87" s="27"/>
      <c r="L87" s="27"/>
      <c r="M87" s="27"/>
      <c r="N87" s="27"/>
      <c r="O87" s="28"/>
      <c r="P87" s="28"/>
      <c r="Q87" s="28"/>
    </row>
    <row r="88">
      <c r="A88" s="17" t="s">
        <v>713</v>
      </c>
      <c r="B88" s="17">
        <v>34114.5</v>
      </c>
      <c r="C88" s="17">
        <v>34114.5</v>
      </c>
      <c r="D88" s="20">
        <f t="shared" si="1"/>
        <v>1</v>
      </c>
      <c r="F88" s="26"/>
      <c r="G88" s="27"/>
      <c r="H88" s="27"/>
      <c r="I88" s="27"/>
      <c r="J88" s="27"/>
      <c r="K88" s="27"/>
      <c r="L88" s="27"/>
      <c r="M88" s="27"/>
      <c r="N88" s="27"/>
      <c r="O88" s="28"/>
      <c r="P88" s="28"/>
      <c r="Q88" s="28"/>
    </row>
    <row r="89">
      <c r="A89" s="17" t="s">
        <v>371</v>
      </c>
      <c r="B89" s="17">
        <v>235813.74000000002</v>
      </c>
      <c r="C89" s="17">
        <v>1343022.7000000002</v>
      </c>
      <c r="D89" s="20">
        <f t="shared" si="1"/>
        <v>0.1755843293</v>
      </c>
      <c r="F89" s="26"/>
      <c r="G89" s="27"/>
      <c r="H89" s="27"/>
      <c r="I89" s="27"/>
      <c r="J89" s="27"/>
      <c r="K89" s="27"/>
      <c r="L89" s="27"/>
      <c r="M89" s="27"/>
      <c r="N89" s="27"/>
      <c r="O89" s="28"/>
      <c r="P89" s="28"/>
      <c r="Q89" s="28"/>
    </row>
    <row r="90">
      <c r="A90" s="17" t="s">
        <v>329</v>
      </c>
      <c r="B90" s="17">
        <v>12992.5</v>
      </c>
      <c r="C90" s="17">
        <v>12992.5</v>
      </c>
      <c r="D90" s="20">
        <f t="shared" si="1"/>
        <v>1</v>
      </c>
      <c r="F90" s="26"/>
      <c r="G90" s="27"/>
      <c r="H90" s="27"/>
      <c r="I90" s="27"/>
      <c r="J90" s="27"/>
      <c r="K90" s="27"/>
      <c r="L90" s="27"/>
      <c r="M90" s="27"/>
      <c r="N90" s="27"/>
      <c r="O90" s="28"/>
      <c r="P90" s="28"/>
      <c r="Q90" s="28"/>
    </row>
    <row r="91">
      <c r="A91" s="17" t="s">
        <v>350</v>
      </c>
      <c r="B91" s="17">
        <v>268698.0</v>
      </c>
      <c r="C91" s="17">
        <v>268698.0</v>
      </c>
      <c r="D91" s="20">
        <f t="shared" si="1"/>
        <v>1</v>
      </c>
      <c r="F91" s="26"/>
      <c r="G91" s="27"/>
      <c r="H91" s="27"/>
      <c r="I91" s="27"/>
      <c r="J91" s="27"/>
      <c r="K91" s="27"/>
      <c r="L91" s="27"/>
      <c r="M91" s="27"/>
      <c r="N91" s="27"/>
      <c r="O91" s="28"/>
      <c r="P91" s="28"/>
      <c r="Q91" s="28"/>
    </row>
    <row r="92">
      <c r="A92" s="17" t="s">
        <v>366</v>
      </c>
      <c r="B92" s="17">
        <v>141609.0</v>
      </c>
      <c r="C92" s="17">
        <v>141609.0</v>
      </c>
      <c r="D92" s="20">
        <f t="shared" si="1"/>
        <v>1</v>
      </c>
      <c r="F92" s="26"/>
      <c r="G92" s="27"/>
      <c r="H92" s="27"/>
      <c r="I92" s="27"/>
      <c r="J92" s="27"/>
      <c r="K92" s="27"/>
      <c r="L92" s="27"/>
      <c r="M92" s="27"/>
      <c r="N92" s="27"/>
      <c r="O92" s="28"/>
      <c r="P92" s="28"/>
      <c r="Q92" s="28"/>
    </row>
    <row r="93">
      <c r="A93" s="17" t="s">
        <v>327</v>
      </c>
      <c r="B93" s="17">
        <v>1.2569783E7</v>
      </c>
      <c r="C93" s="17">
        <v>1.7965192E7</v>
      </c>
      <c r="D93" s="20">
        <f t="shared" si="1"/>
        <v>0.6996742924</v>
      </c>
      <c r="F93" s="26"/>
      <c r="G93" s="27"/>
      <c r="H93" s="27"/>
      <c r="I93" s="27"/>
      <c r="J93" s="27"/>
      <c r="K93" s="27"/>
      <c r="L93" s="27"/>
      <c r="M93" s="27"/>
      <c r="N93" s="27"/>
      <c r="O93" s="28"/>
      <c r="P93" s="28"/>
      <c r="Q93" s="28"/>
    </row>
    <row r="94">
      <c r="A94" s="17" t="s">
        <v>362</v>
      </c>
      <c r="B94" s="17">
        <v>-1309.01</v>
      </c>
      <c r="C94" s="17">
        <v>484.96</v>
      </c>
      <c r="D94" s="20">
        <f t="shared" si="1"/>
        <v>-2.699212306</v>
      </c>
      <c r="F94" s="26"/>
      <c r="G94" s="27"/>
      <c r="H94" s="27"/>
      <c r="I94" s="27"/>
      <c r="J94" s="27"/>
      <c r="K94" s="27"/>
      <c r="L94" s="27"/>
      <c r="M94" s="27"/>
      <c r="N94" s="27"/>
      <c r="O94" s="28"/>
      <c r="P94" s="28"/>
      <c r="Q94" s="28"/>
    </row>
    <row r="95">
      <c r="A95" s="17" t="s">
        <v>793</v>
      </c>
      <c r="B95" s="17">
        <v>3121740.8</v>
      </c>
      <c r="C95" s="17">
        <v>3283600.0</v>
      </c>
      <c r="D95" s="20">
        <f t="shared" si="1"/>
        <v>0.9507067852</v>
      </c>
      <c r="F95" s="26"/>
      <c r="G95" s="27"/>
      <c r="H95" s="27"/>
      <c r="I95" s="27"/>
      <c r="J95" s="27"/>
      <c r="K95" s="27"/>
      <c r="L95" s="27"/>
      <c r="M95" s="27"/>
      <c r="N95" s="27"/>
      <c r="O95" s="28"/>
      <c r="P95" s="28"/>
      <c r="Q95" s="28"/>
    </row>
    <row r="96">
      <c r="A96" s="17" t="s">
        <v>820</v>
      </c>
      <c r="B96" s="17">
        <v>169569.00000000003</v>
      </c>
      <c r="C96" s="17">
        <v>169569.00000000003</v>
      </c>
      <c r="D96" s="20">
        <f t="shared" si="1"/>
        <v>1</v>
      </c>
      <c r="F96" s="26"/>
      <c r="G96" s="27"/>
      <c r="H96" s="27"/>
      <c r="I96" s="27"/>
      <c r="J96" s="27"/>
      <c r="K96" s="27"/>
      <c r="L96" s="27"/>
      <c r="M96" s="27"/>
      <c r="N96" s="27"/>
      <c r="O96" s="28"/>
      <c r="P96" s="28"/>
      <c r="Q96" s="28"/>
    </row>
    <row r="97">
      <c r="A97" s="17" t="s">
        <v>733</v>
      </c>
      <c r="B97" s="17">
        <v>555681.5</v>
      </c>
      <c r="C97" s="17">
        <v>555681.5</v>
      </c>
      <c r="D97" s="20">
        <f t="shared" si="1"/>
        <v>1</v>
      </c>
      <c r="F97" s="26"/>
      <c r="G97" s="27"/>
      <c r="H97" s="27"/>
      <c r="I97" s="27"/>
      <c r="J97" s="27"/>
      <c r="K97" s="27"/>
      <c r="L97" s="27"/>
      <c r="M97" s="27"/>
      <c r="N97" s="27"/>
      <c r="O97" s="28"/>
      <c r="P97" s="28"/>
      <c r="Q97" s="28"/>
    </row>
    <row r="98">
      <c r="A98" s="17" t="s">
        <v>725</v>
      </c>
      <c r="B98" s="17">
        <v>2.53316184E7</v>
      </c>
      <c r="C98" s="17">
        <v>3.05752525E7</v>
      </c>
      <c r="D98" s="20">
        <f t="shared" si="1"/>
        <v>0.8285007098</v>
      </c>
      <c r="F98" s="26"/>
      <c r="G98" s="27"/>
      <c r="H98" s="27"/>
      <c r="I98" s="27"/>
      <c r="J98" s="27"/>
      <c r="K98" s="27"/>
      <c r="L98" s="27"/>
      <c r="M98" s="27"/>
      <c r="N98" s="27"/>
      <c r="O98" s="28"/>
      <c r="P98" s="28"/>
      <c r="Q98" s="28"/>
    </row>
    <row r="99">
      <c r="A99" s="17" t="s">
        <v>826</v>
      </c>
      <c r="B99" s="17">
        <v>-15992.98</v>
      </c>
      <c r="C99" s="17">
        <v>46157.42</v>
      </c>
      <c r="D99" s="20">
        <f t="shared" si="1"/>
        <v>-0.346487737</v>
      </c>
      <c r="F99" s="26"/>
      <c r="G99" s="27"/>
      <c r="H99" s="27"/>
      <c r="I99" s="27"/>
      <c r="J99" s="27"/>
      <c r="K99" s="27"/>
      <c r="L99" s="27"/>
      <c r="M99" s="27"/>
      <c r="N99" s="27"/>
      <c r="O99" s="28"/>
      <c r="P99" s="28"/>
      <c r="Q99" s="28"/>
    </row>
    <row r="100">
      <c r="A100" s="17" t="s">
        <v>747</v>
      </c>
      <c r="B100" s="17">
        <v>629854.1299999999</v>
      </c>
      <c r="C100" s="17">
        <v>684755.5699999998</v>
      </c>
      <c r="D100" s="20">
        <f t="shared" si="1"/>
        <v>0.9198233028</v>
      </c>
      <c r="F100" s="26"/>
      <c r="G100" s="27"/>
      <c r="H100" s="27"/>
      <c r="I100" s="27"/>
      <c r="J100" s="27"/>
      <c r="K100" s="27"/>
      <c r="L100" s="27"/>
      <c r="M100" s="27"/>
      <c r="N100" s="27"/>
      <c r="O100" s="28"/>
      <c r="P100" s="28"/>
      <c r="Q100" s="28"/>
    </row>
    <row r="101">
      <c r="A101" s="17" t="s">
        <v>1084</v>
      </c>
      <c r="B101" s="17">
        <v>10948.0</v>
      </c>
      <c r="C101" s="17">
        <v>10948.0</v>
      </c>
      <c r="D101" s="20">
        <f t="shared" si="1"/>
        <v>1</v>
      </c>
      <c r="F101" s="26"/>
      <c r="G101" s="27"/>
      <c r="H101" s="27"/>
      <c r="I101" s="27"/>
      <c r="J101" s="27"/>
      <c r="K101" s="27"/>
      <c r="L101" s="27"/>
      <c r="M101" s="27"/>
      <c r="N101" s="27"/>
      <c r="O101" s="28"/>
      <c r="P101" s="28"/>
      <c r="Q101" s="28"/>
    </row>
    <row r="102">
      <c r="A102" s="17" t="s">
        <v>834</v>
      </c>
      <c r="B102" s="17">
        <v>0.0</v>
      </c>
      <c r="C102" s="17">
        <v>0.0</v>
      </c>
      <c r="D102" s="20" t="str">
        <f t="shared" si="1"/>
        <v>#DIV/0!</v>
      </c>
      <c r="F102" s="26"/>
      <c r="G102" s="27"/>
      <c r="H102" s="27"/>
      <c r="I102" s="27"/>
      <c r="J102" s="27"/>
      <c r="K102" s="27"/>
      <c r="L102" s="27"/>
      <c r="M102" s="27"/>
      <c r="N102" s="27"/>
      <c r="O102" s="28"/>
      <c r="P102" s="28"/>
      <c r="Q102" s="28"/>
    </row>
    <row r="103">
      <c r="A103" s="17" t="s">
        <v>749</v>
      </c>
      <c r="B103" s="17">
        <v>0.0</v>
      </c>
      <c r="C103" s="17">
        <v>0.0</v>
      </c>
      <c r="D103" s="20" t="str">
        <f t="shared" si="1"/>
        <v>#DIV/0!</v>
      </c>
      <c r="F103" s="26"/>
      <c r="G103" s="27"/>
      <c r="H103" s="27"/>
      <c r="I103" s="27"/>
      <c r="J103" s="27"/>
      <c r="K103" s="27"/>
      <c r="L103" s="27"/>
      <c r="M103" s="27"/>
      <c r="N103" s="27"/>
      <c r="O103" s="28"/>
      <c r="P103" s="28"/>
      <c r="Q103" s="28"/>
    </row>
    <row r="104">
      <c r="A104" s="17" t="s">
        <v>984</v>
      </c>
      <c r="B104" s="17">
        <v>0.0</v>
      </c>
      <c r="C104" s="17">
        <v>0.0</v>
      </c>
      <c r="D104" s="20" t="str">
        <f t="shared" si="1"/>
        <v>#DIV/0!</v>
      </c>
      <c r="F104" s="26"/>
      <c r="G104" s="27"/>
      <c r="H104" s="27"/>
      <c r="I104" s="27"/>
      <c r="J104" s="27"/>
      <c r="K104" s="27"/>
      <c r="L104" s="27"/>
      <c r="M104" s="27"/>
      <c r="N104" s="27"/>
      <c r="O104" s="28"/>
      <c r="P104" s="28"/>
      <c r="Q104" s="28"/>
    </row>
    <row r="105">
      <c r="A105" s="17" t="s">
        <v>803</v>
      </c>
      <c r="B105" s="17">
        <v>14800.0</v>
      </c>
      <c r="C105" s="17">
        <v>24388.0</v>
      </c>
      <c r="D105" s="20">
        <f t="shared" si="1"/>
        <v>0.6068558307</v>
      </c>
      <c r="F105" s="26"/>
      <c r="G105" s="27"/>
      <c r="H105" s="27"/>
      <c r="I105" s="27"/>
      <c r="J105" s="27"/>
      <c r="K105" s="27"/>
      <c r="L105" s="27"/>
      <c r="M105" s="27"/>
      <c r="N105" s="27"/>
      <c r="O105" s="28"/>
      <c r="P105" s="28"/>
      <c r="Q105" s="28"/>
    </row>
    <row r="106">
      <c r="A106" s="17" t="s">
        <v>801</v>
      </c>
      <c r="B106" s="17">
        <v>60816.0</v>
      </c>
      <c r="C106" s="17">
        <v>60816.0</v>
      </c>
      <c r="D106" s="20">
        <f t="shared" si="1"/>
        <v>1</v>
      </c>
      <c r="F106" s="26"/>
      <c r="G106" s="27"/>
      <c r="H106" s="27"/>
      <c r="I106" s="27"/>
      <c r="J106" s="27"/>
      <c r="K106" s="27"/>
      <c r="L106" s="27"/>
      <c r="M106" s="27"/>
      <c r="N106" s="27"/>
      <c r="O106" s="28"/>
      <c r="P106" s="28"/>
      <c r="Q106" s="28"/>
    </row>
    <row r="107">
      <c r="A107" s="17" t="s">
        <v>731</v>
      </c>
      <c r="B107" s="17">
        <v>159949.86500000002</v>
      </c>
      <c r="C107" s="17">
        <v>273186.36000000004</v>
      </c>
      <c r="D107" s="20">
        <f t="shared" si="1"/>
        <v>0.5854972591</v>
      </c>
      <c r="F107" s="26"/>
      <c r="G107" s="27"/>
      <c r="H107" s="27"/>
      <c r="I107" s="27"/>
      <c r="J107" s="27"/>
      <c r="K107" s="27"/>
      <c r="L107" s="27"/>
      <c r="M107" s="27"/>
      <c r="N107" s="27"/>
      <c r="O107" s="28"/>
      <c r="P107" s="28"/>
      <c r="Q107" s="28"/>
    </row>
    <row r="108">
      <c r="A108" s="17" t="s">
        <v>785</v>
      </c>
      <c r="B108" s="17">
        <v>3235.5</v>
      </c>
      <c r="C108" s="17">
        <v>3235.5</v>
      </c>
      <c r="D108" s="20">
        <f t="shared" si="1"/>
        <v>1</v>
      </c>
      <c r="F108" s="26"/>
      <c r="G108" s="27"/>
      <c r="H108" s="27"/>
      <c r="I108" s="27"/>
      <c r="J108" s="27"/>
      <c r="K108" s="27"/>
      <c r="L108" s="27"/>
      <c r="M108" s="27"/>
      <c r="N108" s="27"/>
      <c r="O108" s="28"/>
      <c r="P108" s="28"/>
      <c r="Q108" s="28"/>
    </row>
    <row r="109">
      <c r="A109" s="17" t="s">
        <v>796</v>
      </c>
      <c r="B109" s="17">
        <v>17629.5</v>
      </c>
      <c r="C109" s="17">
        <v>29439.899999999994</v>
      </c>
      <c r="D109" s="20">
        <f t="shared" si="1"/>
        <v>0.5988301591</v>
      </c>
      <c r="F109" s="26"/>
      <c r="G109" s="27"/>
      <c r="H109" s="27"/>
      <c r="I109" s="27"/>
      <c r="J109" s="27"/>
      <c r="K109" s="27"/>
      <c r="L109" s="27"/>
      <c r="M109" s="27"/>
      <c r="N109" s="27"/>
      <c r="O109" s="28"/>
      <c r="P109" s="28"/>
      <c r="Q109" s="28"/>
    </row>
    <row r="110">
      <c r="A110" s="17" t="s">
        <v>727</v>
      </c>
      <c r="B110" s="17">
        <v>0.0</v>
      </c>
      <c r="C110" s="17">
        <v>0.0</v>
      </c>
      <c r="D110" s="20" t="str">
        <f t="shared" si="1"/>
        <v>#DIV/0!</v>
      </c>
      <c r="F110" s="26"/>
      <c r="G110" s="27"/>
      <c r="H110" s="27"/>
      <c r="I110" s="27"/>
      <c r="J110" s="27"/>
      <c r="K110" s="27"/>
      <c r="L110" s="27"/>
      <c r="M110" s="27"/>
      <c r="N110" s="27"/>
      <c r="O110" s="28"/>
      <c r="P110" s="28"/>
      <c r="Q110" s="28"/>
    </row>
    <row r="111">
      <c r="A111" s="17" t="s">
        <v>828</v>
      </c>
      <c r="B111" s="17">
        <v>0.0</v>
      </c>
      <c r="C111" s="17">
        <v>0.0</v>
      </c>
      <c r="D111" s="20" t="str">
        <f t="shared" si="1"/>
        <v>#DIV/0!</v>
      </c>
      <c r="F111" s="26"/>
      <c r="G111" s="27"/>
      <c r="H111" s="27"/>
      <c r="I111" s="27"/>
      <c r="J111" s="27"/>
      <c r="K111" s="27"/>
      <c r="L111" s="27"/>
      <c r="M111" s="27"/>
      <c r="N111" s="27"/>
      <c r="O111" s="28"/>
      <c r="P111" s="28"/>
      <c r="Q111" s="28"/>
    </row>
    <row r="112">
      <c r="A112" s="17" t="s">
        <v>729</v>
      </c>
      <c r="B112" s="17">
        <v>115977.74999999997</v>
      </c>
      <c r="C112" s="17">
        <v>334052.63999999996</v>
      </c>
      <c r="D112" s="20">
        <f t="shared" si="1"/>
        <v>0.3471840546</v>
      </c>
      <c r="F112" s="26"/>
      <c r="G112" s="27"/>
      <c r="H112" s="27"/>
      <c r="I112" s="27"/>
      <c r="J112" s="27"/>
      <c r="K112" s="27"/>
      <c r="L112" s="27"/>
      <c r="M112" s="27"/>
      <c r="N112" s="27"/>
      <c r="O112" s="28"/>
      <c r="P112" s="28"/>
      <c r="Q112" s="28"/>
    </row>
    <row r="113">
      <c r="A113" s="17" t="s">
        <v>695</v>
      </c>
      <c r="B113" s="17">
        <v>1.4822251999999998E7</v>
      </c>
      <c r="C113" s="17">
        <v>1.4931895999999998E7</v>
      </c>
      <c r="D113" s="20">
        <f t="shared" si="1"/>
        <v>0.9926570611</v>
      </c>
      <c r="F113" s="26"/>
      <c r="G113" s="27"/>
      <c r="H113" s="27"/>
      <c r="I113" s="27"/>
      <c r="J113" s="27"/>
      <c r="K113" s="27"/>
      <c r="L113" s="27"/>
      <c r="M113" s="27"/>
      <c r="N113" s="27"/>
      <c r="O113" s="28"/>
      <c r="P113" s="28"/>
      <c r="Q113" s="28"/>
    </row>
    <row r="114">
      <c r="A114" s="17" t="s">
        <v>808</v>
      </c>
      <c r="B114" s="17">
        <v>-95.75499999999994</v>
      </c>
      <c r="C114" s="17">
        <v>3370.79</v>
      </c>
      <c r="D114" s="20">
        <f t="shared" si="1"/>
        <v>-0.02840728731</v>
      </c>
      <c r="F114" s="26"/>
      <c r="G114" s="27"/>
      <c r="H114" s="27"/>
      <c r="I114" s="27"/>
      <c r="J114" s="27"/>
      <c r="K114" s="27"/>
      <c r="L114" s="27"/>
      <c r="M114" s="27"/>
      <c r="N114" s="27"/>
      <c r="O114" s="28"/>
      <c r="P114" s="28"/>
      <c r="Q114" s="28"/>
    </row>
    <row r="115">
      <c r="A115" s="17" t="s">
        <v>715</v>
      </c>
      <c r="B115" s="17">
        <v>1948322.656</v>
      </c>
      <c r="C115" s="17">
        <v>2033243.2</v>
      </c>
      <c r="D115" s="20">
        <f t="shared" si="1"/>
        <v>0.9582339466</v>
      </c>
      <c r="F115" s="26"/>
      <c r="G115" s="27"/>
      <c r="H115" s="27"/>
      <c r="I115" s="27"/>
      <c r="J115" s="27"/>
      <c r="K115" s="27"/>
      <c r="L115" s="27"/>
      <c r="M115" s="27"/>
      <c r="N115" s="27"/>
      <c r="O115" s="28"/>
      <c r="P115" s="28"/>
      <c r="Q115" s="28"/>
    </row>
    <row r="116">
      <c r="A116" s="17" t="s">
        <v>927</v>
      </c>
      <c r="B116" s="17">
        <v>2500168.5</v>
      </c>
      <c r="C116" s="17">
        <v>2520955.5</v>
      </c>
      <c r="D116" s="20">
        <f t="shared" si="1"/>
        <v>0.991754317</v>
      </c>
      <c r="F116" s="26"/>
      <c r="G116" s="27"/>
      <c r="H116" s="27"/>
      <c r="I116" s="27"/>
      <c r="J116" s="27"/>
      <c r="K116" s="27"/>
      <c r="L116" s="27"/>
      <c r="M116" s="27"/>
      <c r="N116" s="27"/>
      <c r="O116" s="28"/>
      <c r="P116" s="28"/>
      <c r="Q116" s="28"/>
    </row>
    <row r="117">
      <c r="A117" s="17" t="s">
        <v>766</v>
      </c>
      <c r="B117" s="17">
        <v>3.19582992E7</v>
      </c>
      <c r="C117" s="17">
        <v>3.3533776E7</v>
      </c>
      <c r="D117" s="20">
        <f t="shared" si="1"/>
        <v>0.9530182107</v>
      </c>
      <c r="F117" s="26"/>
      <c r="G117" s="27"/>
      <c r="H117" s="27"/>
      <c r="I117" s="27"/>
      <c r="J117" s="27"/>
      <c r="K117" s="27"/>
      <c r="L117" s="27"/>
      <c r="M117" s="27"/>
      <c r="N117" s="27"/>
      <c r="O117" s="28"/>
      <c r="P117" s="28"/>
      <c r="Q117" s="28"/>
    </row>
    <row r="118">
      <c r="A118" s="17" t="s">
        <v>736</v>
      </c>
      <c r="B118" s="17">
        <v>118187.96</v>
      </c>
      <c r="C118" s="17">
        <v>264422.83999999997</v>
      </c>
      <c r="D118" s="20">
        <f t="shared" si="1"/>
        <v>0.4469657765</v>
      </c>
      <c r="F118" s="26"/>
      <c r="G118" s="27"/>
      <c r="H118" s="27"/>
      <c r="I118" s="27"/>
      <c r="J118" s="27"/>
      <c r="K118" s="27"/>
      <c r="L118" s="27"/>
      <c r="M118" s="27"/>
      <c r="N118" s="27"/>
      <c r="O118" s="28"/>
      <c r="P118" s="28"/>
      <c r="Q118" s="28"/>
    </row>
    <row r="119">
      <c r="A119" s="17" t="s">
        <v>708</v>
      </c>
      <c r="B119" s="17">
        <v>51818.0</v>
      </c>
      <c r="C119" s="17">
        <v>51818.0</v>
      </c>
      <c r="D119" s="20">
        <f t="shared" si="1"/>
        <v>1</v>
      </c>
      <c r="F119" s="26"/>
      <c r="G119" s="27"/>
      <c r="H119" s="27"/>
      <c r="I119" s="27"/>
      <c r="J119" s="27"/>
      <c r="K119" s="27"/>
      <c r="L119" s="27"/>
      <c r="M119" s="27"/>
      <c r="N119" s="27"/>
      <c r="O119" s="28"/>
      <c r="P119" s="28"/>
      <c r="Q119" s="28"/>
    </row>
    <row r="120">
      <c r="A120" s="17" t="s">
        <v>658</v>
      </c>
      <c r="B120" s="17">
        <v>2.85418928E7</v>
      </c>
      <c r="C120" s="17">
        <v>2.868612E7</v>
      </c>
      <c r="D120" s="20">
        <f t="shared" si="1"/>
        <v>0.9949722305</v>
      </c>
      <c r="F120" s="26"/>
      <c r="G120" s="27"/>
      <c r="H120" s="27"/>
      <c r="I120" s="27"/>
      <c r="J120" s="27"/>
      <c r="K120" s="27"/>
      <c r="L120" s="27"/>
      <c r="M120" s="27"/>
      <c r="N120" s="27"/>
      <c r="O120" s="28"/>
      <c r="P120" s="28"/>
      <c r="Q120" s="28"/>
    </row>
    <row r="121">
      <c r="A121" s="17" t="s">
        <v>1018</v>
      </c>
      <c r="B121" s="17">
        <v>76182.99999999999</v>
      </c>
      <c r="C121" s="17">
        <v>76182.99999999999</v>
      </c>
      <c r="D121" s="20">
        <f t="shared" si="1"/>
        <v>1</v>
      </c>
      <c r="F121" s="26"/>
      <c r="G121" s="27"/>
      <c r="H121" s="27"/>
      <c r="I121" s="27"/>
      <c r="J121" s="27"/>
      <c r="K121" s="27"/>
      <c r="L121" s="27"/>
      <c r="M121" s="27"/>
      <c r="N121" s="27"/>
      <c r="O121" s="28"/>
      <c r="P121" s="28"/>
      <c r="Q121" s="28"/>
    </row>
    <row r="122">
      <c r="A122" s="17" t="s">
        <v>1032</v>
      </c>
      <c r="B122" s="17">
        <v>57914.0</v>
      </c>
      <c r="C122" s="17">
        <v>57914.0</v>
      </c>
      <c r="D122" s="20">
        <f t="shared" si="1"/>
        <v>1</v>
      </c>
      <c r="F122" s="26"/>
      <c r="G122" s="27"/>
      <c r="H122" s="27"/>
      <c r="I122" s="27"/>
      <c r="J122" s="27"/>
      <c r="K122" s="27"/>
      <c r="L122" s="27"/>
      <c r="M122" s="27"/>
      <c r="N122" s="27"/>
      <c r="O122" s="28"/>
      <c r="P122" s="28"/>
      <c r="Q122" s="28"/>
    </row>
    <row r="123">
      <c r="A123" s="17" t="s">
        <v>1007</v>
      </c>
      <c r="B123" s="17">
        <v>2059680.0000000002</v>
      </c>
      <c r="C123" s="17">
        <v>2059680.0000000002</v>
      </c>
      <c r="D123" s="20">
        <f t="shared" si="1"/>
        <v>1</v>
      </c>
      <c r="F123" s="26"/>
      <c r="G123" s="27"/>
      <c r="H123" s="27"/>
      <c r="I123" s="27"/>
      <c r="J123" s="27"/>
      <c r="K123" s="27"/>
      <c r="L123" s="27"/>
      <c r="M123" s="27"/>
      <c r="N123" s="27"/>
      <c r="O123" s="28"/>
      <c r="P123" s="28"/>
      <c r="Q123" s="28"/>
    </row>
    <row r="124">
      <c r="A124" s="17" t="s">
        <v>1011</v>
      </c>
      <c r="B124" s="17">
        <v>2933362.9999999995</v>
      </c>
      <c r="C124" s="17">
        <v>2933362.9999999995</v>
      </c>
      <c r="D124" s="20">
        <f t="shared" si="1"/>
        <v>1</v>
      </c>
      <c r="F124" s="26"/>
      <c r="G124" s="27"/>
      <c r="H124" s="27"/>
      <c r="I124" s="27"/>
      <c r="J124" s="27"/>
      <c r="K124" s="27"/>
      <c r="L124" s="27"/>
      <c r="M124" s="27"/>
      <c r="N124" s="27"/>
      <c r="O124" s="28"/>
      <c r="P124" s="28"/>
      <c r="Q124" s="28"/>
    </row>
    <row r="125">
      <c r="A125" s="17" t="s">
        <v>1064</v>
      </c>
      <c r="B125" s="17">
        <v>3909800.0</v>
      </c>
      <c r="C125" s="17">
        <v>4209192.0</v>
      </c>
      <c r="D125" s="20">
        <f t="shared" si="1"/>
        <v>0.9288718595</v>
      </c>
      <c r="F125" s="26"/>
      <c r="G125" s="27"/>
      <c r="H125" s="27"/>
      <c r="I125" s="27"/>
      <c r="J125" s="27"/>
      <c r="K125" s="27"/>
      <c r="L125" s="27"/>
      <c r="M125" s="27"/>
      <c r="N125" s="27"/>
      <c r="O125" s="28"/>
      <c r="P125" s="28"/>
      <c r="Q125" s="28"/>
    </row>
    <row r="126">
      <c r="A126" s="17" t="s">
        <v>977</v>
      </c>
      <c r="B126" s="17">
        <v>185864.0</v>
      </c>
      <c r="C126" s="17">
        <v>185864.0</v>
      </c>
      <c r="D126" s="20">
        <f t="shared" si="1"/>
        <v>1</v>
      </c>
      <c r="F126" s="26"/>
      <c r="G126" s="27"/>
      <c r="H126" s="27"/>
      <c r="I126" s="27"/>
      <c r="J126" s="27"/>
      <c r="K126" s="27"/>
      <c r="L126" s="27"/>
      <c r="M126" s="27"/>
      <c r="N126" s="27"/>
      <c r="O126" s="28"/>
      <c r="P126" s="28"/>
      <c r="Q126" s="28"/>
    </row>
    <row r="127">
      <c r="A127" s="17" t="s">
        <v>980</v>
      </c>
      <c r="B127" s="17">
        <v>0.0</v>
      </c>
      <c r="C127" s="17">
        <v>0.0</v>
      </c>
      <c r="D127" s="20" t="str">
        <f t="shared" si="1"/>
        <v>#DIV/0!</v>
      </c>
      <c r="F127" s="26"/>
      <c r="G127" s="27"/>
      <c r="H127" s="27"/>
      <c r="I127" s="27"/>
      <c r="J127" s="27"/>
      <c r="K127" s="27"/>
      <c r="L127" s="27"/>
      <c r="M127" s="27"/>
      <c r="N127" s="27"/>
      <c r="O127" s="28"/>
      <c r="P127" s="28"/>
      <c r="Q127" s="28"/>
    </row>
    <row r="128">
      <c r="A128" s="17" t="s">
        <v>1089</v>
      </c>
      <c r="B128" s="17">
        <v>17420.000000000004</v>
      </c>
      <c r="C128" s="17">
        <v>17420.000000000004</v>
      </c>
      <c r="D128" s="20">
        <f t="shared" si="1"/>
        <v>1</v>
      </c>
      <c r="F128" s="26"/>
      <c r="G128" s="27"/>
      <c r="H128" s="27"/>
      <c r="I128" s="27"/>
      <c r="J128" s="27"/>
      <c r="K128" s="27"/>
      <c r="L128" s="27"/>
      <c r="M128" s="27"/>
      <c r="N128" s="27"/>
      <c r="O128" s="28"/>
      <c r="P128" s="28"/>
      <c r="Q128" s="28"/>
    </row>
    <row r="129">
      <c r="A129" s="17" t="s">
        <v>1051</v>
      </c>
      <c r="B129" s="17">
        <v>2723.5</v>
      </c>
      <c r="C129" s="17">
        <v>2723.5</v>
      </c>
      <c r="D129" s="20">
        <f t="shared" si="1"/>
        <v>1</v>
      </c>
      <c r="F129" s="26"/>
      <c r="G129" s="27"/>
      <c r="H129" s="27"/>
      <c r="I129" s="27"/>
      <c r="J129" s="27"/>
      <c r="K129" s="27"/>
      <c r="L129" s="27"/>
      <c r="M129" s="27"/>
      <c r="N129" s="27"/>
      <c r="O129" s="28"/>
      <c r="P129" s="28"/>
      <c r="Q129" s="28"/>
    </row>
    <row r="130">
      <c r="A130" s="17" t="s">
        <v>982</v>
      </c>
      <c r="B130" s="17">
        <v>425703.0</v>
      </c>
      <c r="C130" s="17">
        <v>458535.0</v>
      </c>
      <c r="D130" s="20">
        <f t="shared" si="1"/>
        <v>0.9283980503</v>
      </c>
      <c r="F130" s="26"/>
      <c r="G130" s="27"/>
      <c r="H130" s="27"/>
      <c r="I130" s="27"/>
      <c r="J130" s="27"/>
      <c r="K130" s="27"/>
      <c r="L130" s="27"/>
      <c r="M130" s="27"/>
      <c r="N130" s="27"/>
      <c r="O130" s="28"/>
      <c r="P130" s="28"/>
      <c r="Q130" s="28"/>
    </row>
    <row r="131">
      <c r="A131" s="17" t="s">
        <v>944</v>
      </c>
      <c r="B131" s="17">
        <v>272776.0</v>
      </c>
      <c r="C131" s="17">
        <v>272776.0</v>
      </c>
      <c r="D131" s="20">
        <f t="shared" si="1"/>
        <v>1</v>
      </c>
      <c r="F131" s="26"/>
      <c r="G131" s="27"/>
      <c r="H131" s="27"/>
      <c r="I131" s="27"/>
      <c r="J131" s="27"/>
      <c r="K131" s="27"/>
      <c r="L131" s="27"/>
      <c r="M131" s="27"/>
      <c r="N131" s="27"/>
      <c r="O131" s="28"/>
      <c r="P131" s="28"/>
      <c r="Q131" s="28"/>
    </row>
    <row r="132">
      <c r="A132" s="17" t="s">
        <v>262</v>
      </c>
      <c r="B132" s="17">
        <v>608.0</v>
      </c>
      <c r="C132" s="17">
        <v>608.0</v>
      </c>
      <c r="D132" s="20">
        <f t="shared" si="1"/>
        <v>1</v>
      </c>
      <c r="F132" s="26"/>
      <c r="G132" s="27"/>
      <c r="H132" s="27"/>
      <c r="I132" s="27"/>
      <c r="J132" s="27"/>
      <c r="K132" s="27"/>
      <c r="L132" s="27"/>
      <c r="M132" s="27"/>
      <c r="N132" s="27"/>
      <c r="O132" s="28"/>
      <c r="P132" s="28"/>
      <c r="Q132" s="28"/>
    </row>
    <row r="133">
      <c r="A133" s="17" t="s">
        <v>260</v>
      </c>
      <c r="B133" s="17">
        <v>2002.5000000000005</v>
      </c>
      <c r="C133" s="17">
        <v>2002.5000000000005</v>
      </c>
      <c r="D133" s="20">
        <f t="shared" si="1"/>
        <v>1</v>
      </c>
      <c r="F133" s="26"/>
      <c r="G133" s="27"/>
      <c r="H133" s="27"/>
      <c r="I133" s="27"/>
      <c r="J133" s="27"/>
      <c r="K133" s="27"/>
      <c r="L133" s="27"/>
      <c r="M133" s="27"/>
      <c r="N133" s="27"/>
      <c r="O133" s="28"/>
      <c r="P133" s="28"/>
      <c r="Q133" s="28"/>
    </row>
    <row r="134">
      <c r="A134" s="17" t="s">
        <v>236</v>
      </c>
      <c r="B134" s="17">
        <v>400.5</v>
      </c>
      <c r="C134" s="17">
        <v>400.5</v>
      </c>
      <c r="D134" s="20">
        <f t="shared" si="1"/>
        <v>1</v>
      </c>
      <c r="F134" s="26"/>
      <c r="G134" s="27"/>
      <c r="H134" s="27"/>
      <c r="I134" s="27"/>
      <c r="J134" s="27"/>
      <c r="K134" s="27"/>
      <c r="L134" s="27"/>
      <c r="M134" s="27"/>
      <c r="N134" s="27"/>
      <c r="O134" s="28"/>
      <c r="P134" s="28"/>
      <c r="Q134" s="28"/>
    </row>
    <row r="135">
      <c r="A135" s="17" t="s">
        <v>283</v>
      </c>
      <c r="B135" s="17">
        <v>951.5</v>
      </c>
      <c r="C135" s="17">
        <v>951.5</v>
      </c>
      <c r="D135" s="20">
        <f t="shared" si="1"/>
        <v>1</v>
      </c>
      <c r="F135" s="26"/>
      <c r="G135" s="27"/>
      <c r="H135" s="27"/>
      <c r="I135" s="27"/>
      <c r="J135" s="27"/>
      <c r="K135" s="27"/>
      <c r="L135" s="27"/>
      <c r="M135" s="27"/>
      <c r="N135" s="27"/>
      <c r="O135" s="28"/>
      <c r="P135" s="28"/>
      <c r="Q135" s="28"/>
    </row>
    <row r="136">
      <c r="A136" s="17" t="s">
        <v>230</v>
      </c>
      <c r="B136" s="17">
        <v>500.50000000000006</v>
      </c>
      <c r="C136" s="17">
        <v>500.50000000000006</v>
      </c>
      <c r="D136" s="20">
        <f t="shared" si="1"/>
        <v>1</v>
      </c>
      <c r="F136" s="26"/>
      <c r="G136" s="27"/>
      <c r="H136" s="27"/>
      <c r="I136" s="27"/>
      <c r="J136" s="27"/>
      <c r="K136" s="27"/>
      <c r="L136" s="27"/>
      <c r="M136" s="27"/>
      <c r="N136" s="27"/>
      <c r="O136" s="28"/>
      <c r="P136" s="28"/>
      <c r="Q136" s="28"/>
    </row>
    <row r="137">
      <c r="A137" s="17" t="s">
        <v>268</v>
      </c>
      <c r="B137" s="17">
        <v>4631.000000000001</v>
      </c>
      <c r="C137" s="17">
        <v>4631.000000000001</v>
      </c>
      <c r="D137" s="20">
        <f t="shared" si="1"/>
        <v>1</v>
      </c>
      <c r="F137" s="26"/>
      <c r="G137" s="27"/>
      <c r="H137" s="27"/>
      <c r="I137" s="27"/>
      <c r="J137" s="27"/>
      <c r="K137" s="27"/>
      <c r="L137" s="27"/>
      <c r="M137" s="27"/>
      <c r="N137" s="27"/>
      <c r="O137" s="28"/>
      <c r="P137" s="28"/>
      <c r="Q137" s="28"/>
    </row>
    <row r="138">
      <c r="A138" s="17" t="s">
        <v>252</v>
      </c>
      <c r="B138" s="17">
        <v>0.0</v>
      </c>
      <c r="C138" s="17">
        <v>2500.5</v>
      </c>
      <c r="D138" s="20">
        <f t="shared" si="1"/>
        <v>0</v>
      </c>
      <c r="F138" s="26"/>
      <c r="G138" s="27"/>
      <c r="H138" s="27"/>
      <c r="I138" s="27"/>
      <c r="J138" s="27"/>
      <c r="K138" s="27"/>
      <c r="L138" s="27"/>
      <c r="M138" s="27"/>
      <c r="N138" s="27"/>
      <c r="O138" s="28"/>
      <c r="P138" s="28"/>
      <c r="Q138" s="28"/>
    </row>
    <row r="139">
      <c r="A139" s="17" t="s">
        <v>249</v>
      </c>
      <c r="B139" s="17">
        <v>2.4999999999999996</v>
      </c>
      <c r="C139" s="17">
        <v>2.4999999999999996</v>
      </c>
      <c r="D139" s="20">
        <f t="shared" si="1"/>
        <v>1</v>
      </c>
      <c r="F139" s="26"/>
      <c r="G139" s="27"/>
      <c r="H139" s="27"/>
      <c r="I139" s="27"/>
      <c r="J139" s="27"/>
      <c r="K139" s="27"/>
      <c r="L139" s="27"/>
      <c r="M139" s="27"/>
      <c r="N139" s="27"/>
      <c r="O139" s="28"/>
      <c r="P139" s="28"/>
      <c r="Q139" s="28"/>
    </row>
    <row r="140">
      <c r="A140" s="17" t="s">
        <v>254</v>
      </c>
      <c r="B140" s="17">
        <v>64.0</v>
      </c>
      <c r="C140" s="17">
        <v>64.0</v>
      </c>
      <c r="D140" s="20">
        <f t="shared" si="1"/>
        <v>1</v>
      </c>
      <c r="F140" s="26"/>
      <c r="G140" s="27"/>
      <c r="H140" s="27"/>
      <c r="I140" s="27"/>
      <c r="J140" s="27"/>
      <c r="K140" s="27"/>
      <c r="L140" s="27"/>
      <c r="M140" s="27"/>
      <c r="N140" s="27"/>
      <c r="O140" s="28"/>
      <c r="P140" s="28"/>
      <c r="Q140" s="28"/>
    </row>
    <row r="141">
      <c r="A141" s="17" t="s">
        <v>233</v>
      </c>
      <c r="B141" s="17">
        <v>-10350.99</v>
      </c>
      <c r="C141" s="17">
        <v>1562.49</v>
      </c>
      <c r="D141" s="20">
        <f t="shared" si="1"/>
        <v>-6.624675998</v>
      </c>
      <c r="F141" s="26"/>
      <c r="G141" s="27"/>
      <c r="H141" s="27"/>
      <c r="I141" s="27"/>
      <c r="J141" s="27"/>
      <c r="K141" s="27"/>
      <c r="L141" s="27"/>
      <c r="M141" s="27"/>
      <c r="N141" s="27"/>
      <c r="O141" s="28"/>
      <c r="P141" s="28"/>
      <c r="Q141" s="28"/>
    </row>
    <row r="142">
      <c r="A142" s="17" t="s">
        <v>245</v>
      </c>
      <c r="B142" s="17">
        <v>6194.499999999999</v>
      </c>
      <c r="C142" s="17">
        <v>6194.499999999999</v>
      </c>
      <c r="D142" s="20">
        <f t="shared" si="1"/>
        <v>1</v>
      </c>
      <c r="F142" s="26"/>
      <c r="G142" s="27"/>
      <c r="H142" s="27"/>
      <c r="I142" s="27"/>
      <c r="J142" s="27"/>
      <c r="K142" s="27"/>
      <c r="L142" s="27"/>
      <c r="M142" s="27"/>
      <c r="N142" s="27"/>
      <c r="O142" s="28"/>
      <c r="P142" s="28"/>
      <c r="Q142" s="28"/>
    </row>
    <row r="143">
      <c r="A143" s="17" t="s">
        <v>87</v>
      </c>
      <c r="B143" s="17">
        <v>3461543.88</v>
      </c>
      <c r="C143" s="17">
        <v>3696729.8</v>
      </c>
      <c r="D143" s="20">
        <f t="shared" si="1"/>
        <v>0.9363800081</v>
      </c>
      <c r="F143" s="26"/>
      <c r="G143" s="27"/>
      <c r="H143" s="27"/>
      <c r="I143" s="27"/>
      <c r="J143" s="27"/>
      <c r="K143" s="27"/>
      <c r="L143" s="27"/>
      <c r="M143" s="27"/>
      <c r="N143" s="27"/>
      <c r="O143" s="28"/>
      <c r="P143" s="28"/>
      <c r="Q143" s="28"/>
    </row>
    <row r="144">
      <c r="A144" s="17" t="s">
        <v>107</v>
      </c>
      <c r="B144" s="17">
        <v>1.4061936E7</v>
      </c>
      <c r="C144" s="17">
        <v>1.5467328E7</v>
      </c>
      <c r="D144" s="20">
        <f t="shared" si="1"/>
        <v>0.9091380231</v>
      </c>
      <c r="F144" s="26"/>
      <c r="G144" s="27"/>
      <c r="H144" s="27"/>
      <c r="I144" s="27"/>
      <c r="J144" s="27"/>
      <c r="K144" s="27"/>
      <c r="L144" s="27"/>
      <c r="M144" s="27"/>
      <c r="N144" s="27"/>
      <c r="O144" s="28"/>
      <c r="P144" s="28"/>
      <c r="Q144" s="28"/>
    </row>
    <row r="145">
      <c r="A145" s="17" t="s">
        <v>89</v>
      </c>
      <c r="B145" s="17">
        <v>153.5</v>
      </c>
      <c r="C145" s="17">
        <v>2016.5</v>
      </c>
      <c r="D145" s="20">
        <f t="shared" si="1"/>
        <v>0.07612199355</v>
      </c>
      <c r="F145" s="26"/>
      <c r="G145" s="27"/>
      <c r="H145" s="27"/>
      <c r="I145" s="27"/>
      <c r="J145" s="27"/>
      <c r="K145" s="27"/>
      <c r="L145" s="27"/>
      <c r="M145" s="27"/>
      <c r="N145" s="27"/>
      <c r="O145" s="28"/>
      <c r="P145" s="28"/>
      <c r="Q145" s="28"/>
    </row>
    <row r="146">
      <c r="A146" s="17" t="s">
        <v>85</v>
      </c>
      <c r="B146" s="17">
        <v>1233973.74</v>
      </c>
      <c r="C146" s="17">
        <v>1433475.32</v>
      </c>
      <c r="D146" s="20">
        <f t="shared" si="1"/>
        <v>0.8608266377</v>
      </c>
      <c r="F146" s="26"/>
      <c r="G146" s="27"/>
      <c r="H146" s="27"/>
      <c r="I146" s="27"/>
      <c r="J146" s="27"/>
      <c r="K146" s="27"/>
      <c r="L146" s="27"/>
      <c r="M146" s="27"/>
      <c r="N146" s="27"/>
      <c r="O146" s="28"/>
      <c r="P146" s="28"/>
      <c r="Q146" s="28"/>
    </row>
    <row r="147">
      <c r="A147" s="17" t="s">
        <v>103</v>
      </c>
      <c r="B147" s="17">
        <v>2726331.64</v>
      </c>
      <c r="C147" s="17">
        <v>4927330.999999999</v>
      </c>
      <c r="D147" s="20">
        <f t="shared" si="1"/>
        <v>0.5533079957</v>
      </c>
      <c r="F147" s="26"/>
      <c r="G147" s="27"/>
      <c r="H147" s="27"/>
      <c r="I147" s="27"/>
      <c r="J147" s="27"/>
      <c r="K147" s="27"/>
      <c r="L147" s="27"/>
      <c r="M147" s="27"/>
      <c r="N147" s="27"/>
      <c r="O147" s="28"/>
      <c r="P147" s="28"/>
      <c r="Q147" s="28"/>
    </row>
    <row r="148">
      <c r="A148" s="17" t="s">
        <v>113</v>
      </c>
      <c r="B148" s="17">
        <v>1064754.35</v>
      </c>
      <c r="C148" s="17">
        <v>1298368.86</v>
      </c>
      <c r="D148" s="20">
        <f t="shared" si="1"/>
        <v>0.8200707694</v>
      </c>
      <c r="F148" s="26"/>
      <c r="G148" s="27"/>
      <c r="H148" s="27"/>
      <c r="I148" s="27"/>
      <c r="J148" s="27"/>
      <c r="K148" s="27"/>
      <c r="L148" s="27"/>
      <c r="M148" s="27"/>
      <c r="N148" s="27"/>
      <c r="O148" s="28"/>
      <c r="P148" s="28"/>
      <c r="Q148" s="28"/>
    </row>
    <row r="149">
      <c r="A149" s="17" t="s">
        <v>48</v>
      </c>
      <c r="B149" s="17">
        <v>92455.0</v>
      </c>
      <c r="C149" s="17">
        <v>92455.0</v>
      </c>
      <c r="D149" s="20">
        <f t="shared" si="1"/>
        <v>1</v>
      </c>
      <c r="F149" s="26"/>
      <c r="G149" s="27"/>
      <c r="H149" s="27"/>
      <c r="I149" s="27"/>
      <c r="J149" s="27"/>
      <c r="K149" s="27"/>
      <c r="L149" s="27"/>
      <c r="M149" s="27"/>
      <c r="N149" s="27"/>
      <c r="O149" s="28"/>
      <c r="P149" s="28"/>
      <c r="Q149" s="28"/>
    </row>
    <row r="150">
      <c r="A150" s="17" t="s">
        <v>79</v>
      </c>
      <c r="B150" s="17">
        <v>279503.64</v>
      </c>
      <c r="C150" s="17">
        <v>355789.08</v>
      </c>
      <c r="D150" s="20">
        <f t="shared" si="1"/>
        <v>0.7855880231</v>
      </c>
      <c r="F150" s="26"/>
      <c r="G150" s="27"/>
      <c r="H150" s="27"/>
      <c r="I150" s="27"/>
      <c r="J150" s="27"/>
      <c r="K150" s="27"/>
      <c r="L150" s="27"/>
      <c r="M150" s="27"/>
      <c r="N150" s="27"/>
      <c r="O150" s="28"/>
      <c r="P150" s="28"/>
      <c r="Q150" s="28"/>
    </row>
    <row r="151">
      <c r="A151" s="17" t="s">
        <v>294</v>
      </c>
      <c r="B151" s="17">
        <v>54299.78</v>
      </c>
      <c r="C151" s="17">
        <v>72279.86</v>
      </c>
      <c r="D151" s="20">
        <f t="shared" si="1"/>
        <v>0.7512435691</v>
      </c>
      <c r="F151" s="26"/>
      <c r="G151" s="27"/>
      <c r="H151" s="27"/>
      <c r="I151" s="27"/>
      <c r="J151" s="27"/>
      <c r="K151" s="27"/>
      <c r="L151" s="27"/>
      <c r="M151" s="27"/>
      <c r="N151" s="27"/>
      <c r="O151" s="28"/>
      <c r="P151" s="28"/>
      <c r="Q151" s="28"/>
    </row>
    <row r="152">
      <c r="A152" s="17" t="s">
        <v>217</v>
      </c>
      <c r="B152" s="17">
        <v>332761.0</v>
      </c>
      <c r="C152" s="17">
        <v>332761.0</v>
      </c>
      <c r="D152" s="20">
        <f t="shared" si="1"/>
        <v>1</v>
      </c>
      <c r="F152" s="26"/>
      <c r="G152" s="27"/>
      <c r="H152" s="27"/>
      <c r="I152" s="27"/>
      <c r="J152" s="27"/>
      <c r="K152" s="27"/>
      <c r="L152" s="27"/>
      <c r="M152" s="27"/>
      <c r="N152" s="27"/>
      <c r="O152" s="28"/>
      <c r="P152" s="28"/>
      <c r="Q152" s="28"/>
    </row>
    <row r="153">
      <c r="A153" s="17" t="s">
        <v>215</v>
      </c>
      <c r="B153" s="17">
        <v>0.0</v>
      </c>
      <c r="C153" s="17">
        <v>213.5</v>
      </c>
      <c r="D153" s="20">
        <f t="shared" si="1"/>
        <v>0</v>
      </c>
      <c r="F153" s="26"/>
      <c r="G153" s="27"/>
      <c r="H153" s="27"/>
      <c r="I153" s="27"/>
      <c r="J153" s="27"/>
      <c r="K153" s="27"/>
      <c r="L153" s="27"/>
      <c r="M153" s="27"/>
      <c r="N153" s="27"/>
      <c r="O153" s="28"/>
      <c r="P153" s="28"/>
      <c r="Q153" s="28"/>
    </row>
    <row r="154">
      <c r="A154" s="17" t="s">
        <v>266</v>
      </c>
      <c r="B154" s="17">
        <v>57410.44</v>
      </c>
      <c r="C154" s="17">
        <v>86719.72</v>
      </c>
      <c r="D154" s="20">
        <f t="shared" si="1"/>
        <v>0.662022894</v>
      </c>
      <c r="F154" s="26"/>
      <c r="G154" s="27"/>
      <c r="H154" s="27"/>
      <c r="I154" s="27"/>
      <c r="J154" s="27"/>
      <c r="K154" s="27"/>
      <c r="L154" s="27"/>
      <c r="M154" s="27"/>
      <c r="N154" s="27"/>
      <c r="O154" s="28"/>
      <c r="P154" s="28"/>
      <c r="Q154" s="28"/>
    </row>
    <row r="155">
      <c r="A155" s="17" t="s">
        <v>270</v>
      </c>
      <c r="B155" s="17">
        <v>74246.0</v>
      </c>
      <c r="C155" s="17">
        <v>74246.0</v>
      </c>
      <c r="D155" s="20">
        <f t="shared" si="1"/>
        <v>1</v>
      </c>
      <c r="F155" s="26"/>
      <c r="G155" s="27"/>
      <c r="H155" s="27"/>
      <c r="I155" s="27"/>
      <c r="J155" s="27"/>
      <c r="K155" s="27"/>
      <c r="L155" s="27"/>
      <c r="M155" s="27"/>
      <c r="N155" s="27"/>
      <c r="O155" s="28"/>
      <c r="P155" s="28"/>
      <c r="Q155" s="28"/>
    </row>
    <row r="156">
      <c r="A156" s="17" t="s">
        <v>272</v>
      </c>
      <c r="B156" s="17">
        <v>20156.0</v>
      </c>
      <c r="C156" s="17">
        <v>20156.0</v>
      </c>
      <c r="D156" s="20">
        <f t="shared" si="1"/>
        <v>1</v>
      </c>
      <c r="F156" s="26"/>
      <c r="G156" s="27"/>
      <c r="H156" s="27"/>
      <c r="I156" s="27"/>
      <c r="J156" s="27"/>
      <c r="K156" s="27"/>
      <c r="L156" s="27"/>
      <c r="M156" s="27"/>
      <c r="N156" s="27"/>
      <c r="O156" s="28"/>
      <c r="P156" s="28"/>
      <c r="Q156" s="28"/>
    </row>
    <row r="157">
      <c r="A157" s="17" t="s">
        <v>300</v>
      </c>
      <c r="B157" s="17">
        <v>10363.5</v>
      </c>
      <c r="C157" s="17">
        <v>10363.5</v>
      </c>
      <c r="D157" s="20">
        <f t="shared" si="1"/>
        <v>1</v>
      </c>
      <c r="F157" s="26"/>
      <c r="G157" s="27"/>
      <c r="H157" s="27"/>
      <c r="I157" s="27"/>
      <c r="J157" s="27"/>
      <c r="K157" s="27"/>
      <c r="L157" s="27"/>
      <c r="M157" s="27"/>
      <c r="N157" s="27"/>
      <c r="O157" s="28"/>
      <c r="P157" s="28"/>
      <c r="Q157" s="28"/>
    </row>
    <row r="158">
      <c r="A158" s="17" t="s">
        <v>290</v>
      </c>
      <c r="B158" s="17">
        <v>20913.5</v>
      </c>
      <c r="C158" s="17">
        <v>20913.5</v>
      </c>
      <c r="D158" s="20">
        <f t="shared" si="1"/>
        <v>1</v>
      </c>
      <c r="F158" s="26"/>
      <c r="G158" s="27"/>
      <c r="H158" s="27"/>
      <c r="I158" s="27"/>
      <c r="J158" s="27"/>
      <c r="K158" s="27"/>
      <c r="L158" s="27"/>
      <c r="M158" s="27"/>
      <c r="N158" s="27"/>
      <c r="O158" s="28"/>
      <c r="P158" s="28"/>
      <c r="Q158" s="28"/>
    </row>
    <row r="159">
      <c r="A159" s="17" t="s">
        <v>1030</v>
      </c>
      <c r="B159" s="17">
        <v>138168.24</v>
      </c>
      <c r="C159" s="17">
        <v>222775.91999999998</v>
      </c>
      <c r="D159" s="20">
        <f t="shared" si="1"/>
        <v>0.6202117356</v>
      </c>
      <c r="F159" s="26"/>
      <c r="G159" s="27"/>
      <c r="H159" s="27"/>
      <c r="I159" s="27"/>
      <c r="J159" s="27"/>
      <c r="K159" s="27"/>
      <c r="L159" s="27"/>
      <c r="M159" s="27"/>
      <c r="N159" s="27"/>
      <c r="O159" s="28"/>
      <c r="P159" s="28"/>
      <c r="Q159" s="28"/>
    </row>
    <row r="160">
      <c r="A160" s="17" t="s">
        <v>1093</v>
      </c>
      <c r="B160" s="17">
        <v>48898.00000000001</v>
      </c>
      <c r="C160" s="17">
        <v>48898.00000000001</v>
      </c>
      <c r="D160" s="20">
        <f t="shared" si="1"/>
        <v>1</v>
      </c>
      <c r="F160" s="26"/>
      <c r="G160" s="27"/>
      <c r="H160" s="27"/>
      <c r="I160" s="27"/>
      <c r="J160" s="27"/>
      <c r="K160" s="27"/>
      <c r="L160" s="27"/>
      <c r="M160" s="27"/>
      <c r="N160" s="27"/>
      <c r="O160" s="28"/>
      <c r="P160" s="28"/>
      <c r="Q160" s="28"/>
    </row>
    <row r="161">
      <c r="A161" s="17" t="s">
        <v>958</v>
      </c>
      <c r="B161" s="17">
        <v>463187.99999999994</v>
      </c>
      <c r="C161" s="17">
        <v>463187.99999999994</v>
      </c>
      <c r="D161" s="20">
        <f t="shared" si="1"/>
        <v>1</v>
      </c>
      <c r="F161" s="26"/>
      <c r="G161" s="27"/>
      <c r="H161" s="27"/>
      <c r="I161" s="27"/>
      <c r="J161" s="27"/>
      <c r="K161" s="27"/>
      <c r="L161" s="27"/>
      <c r="M161" s="27"/>
      <c r="N161" s="27"/>
      <c r="O161" s="28"/>
      <c r="P161" s="28"/>
      <c r="Q161" s="28"/>
    </row>
    <row r="162">
      <c r="A162" s="17" t="s">
        <v>962</v>
      </c>
      <c r="B162" s="17">
        <v>1044000.0</v>
      </c>
      <c r="C162" s="17">
        <v>1044000.0</v>
      </c>
      <c r="D162" s="20">
        <f t="shared" si="1"/>
        <v>1</v>
      </c>
      <c r="F162" s="26"/>
      <c r="G162" s="27"/>
      <c r="H162" s="27"/>
      <c r="I162" s="27"/>
      <c r="J162" s="27"/>
      <c r="K162" s="27"/>
      <c r="L162" s="27"/>
      <c r="M162" s="27"/>
      <c r="N162" s="27"/>
      <c r="O162" s="28"/>
      <c r="P162" s="28"/>
      <c r="Q162" s="28"/>
    </row>
    <row r="163">
      <c r="A163" s="17" t="s">
        <v>1077</v>
      </c>
      <c r="B163" s="17">
        <v>2127360.0000000005</v>
      </c>
      <c r="C163" s="17">
        <v>2523968.0000000005</v>
      </c>
      <c r="D163" s="20">
        <f t="shared" si="1"/>
        <v>0.842863301</v>
      </c>
      <c r="F163" s="26"/>
      <c r="G163" s="27"/>
      <c r="H163" s="27"/>
      <c r="I163" s="27"/>
      <c r="J163" s="27"/>
      <c r="K163" s="27"/>
      <c r="L163" s="27"/>
      <c r="M163" s="27"/>
      <c r="N163" s="27"/>
      <c r="O163" s="28"/>
      <c r="P163" s="28"/>
      <c r="Q163" s="28"/>
    </row>
    <row r="164">
      <c r="A164" s="17" t="s">
        <v>1021</v>
      </c>
      <c r="B164" s="17">
        <v>515772.0</v>
      </c>
      <c r="C164" s="17">
        <v>644220.0</v>
      </c>
      <c r="D164" s="20">
        <f t="shared" si="1"/>
        <v>0.8006146968</v>
      </c>
      <c r="F164" s="26"/>
      <c r="G164" s="27"/>
      <c r="H164" s="27"/>
      <c r="I164" s="27"/>
      <c r="J164" s="27"/>
      <c r="K164" s="27"/>
      <c r="L164" s="27"/>
      <c r="M164" s="27"/>
      <c r="N164" s="27"/>
      <c r="O164" s="28"/>
      <c r="P164" s="28"/>
      <c r="Q164" s="28"/>
    </row>
    <row r="165">
      <c r="A165" s="17" t="s">
        <v>946</v>
      </c>
      <c r="B165" s="17">
        <v>0.0</v>
      </c>
      <c r="C165" s="17">
        <v>10.0</v>
      </c>
      <c r="D165" s="20">
        <f t="shared" si="1"/>
        <v>0</v>
      </c>
      <c r="F165" s="26"/>
      <c r="G165" s="27"/>
      <c r="H165" s="27"/>
      <c r="I165" s="27"/>
      <c r="J165" s="27"/>
      <c r="K165" s="27"/>
      <c r="L165" s="27"/>
      <c r="M165" s="27"/>
      <c r="N165" s="27"/>
      <c r="O165" s="28"/>
      <c r="P165" s="28"/>
      <c r="Q165" s="28"/>
    </row>
    <row r="166">
      <c r="A166" s="17" t="s">
        <v>1094</v>
      </c>
      <c r="B166" s="17">
        <v>35292.0</v>
      </c>
      <c r="C166" s="17">
        <v>35292.0</v>
      </c>
      <c r="D166" s="20">
        <f t="shared" si="1"/>
        <v>1</v>
      </c>
      <c r="F166" s="26"/>
      <c r="G166" s="27"/>
      <c r="H166" s="27"/>
      <c r="I166" s="27"/>
      <c r="J166" s="27"/>
      <c r="K166" s="27"/>
      <c r="L166" s="27"/>
      <c r="M166" s="27"/>
      <c r="N166" s="27"/>
      <c r="O166" s="28"/>
      <c r="P166" s="28"/>
      <c r="Q166" s="28"/>
    </row>
    <row r="167">
      <c r="A167" s="17" t="s">
        <v>1095</v>
      </c>
      <c r="B167" s="17">
        <v>8506.96</v>
      </c>
      <c r="C167" s="17">
        <v>24898.719999999998</v>
      </c>
      <c r="D167" s="20">
        <f t="shared" si="1"/>
        <v>0.3416625433</v>
      </c>
      <c r="F167" s="26"/>
      <c r="G167" s="27"/>
      <c r="H167" s="27"/>
      <c r="I167" s="27"/>
      <c r="J167" s="27"/>
      <c r="K167" s="27"/>
      <c r="L167" s="27"/>
      <c r="M167" s="27"/>
      <c r="N167" s="27"/>
      <c r="O167" s="28"/>
      <c r="P167" s="28"/>
      <c r="Q167" s="28"/>
    </row>
    <row r="168">
      <c r="A168" s="17" t="s">
        <v>1042</v>
      </c>
      <c r="B168" s="17">
        <v>153132.00000000003</v>
      </c>
      <c r="C168" s="17">
        <v>210412.00000000003</v>
      </c>
      <c r="D168" s="20">
        <f t="shared" si="1"/>
        <v>0.7277721803</v>
      </c>
      <c r="F168" s="26"/>
      <c r="G168" s="27"/>
      <c r="H168" s="27"/>
      <c r="I168" s="27"/>
      <c r="J168" s="27"/>
      <c r="K168" s="27"/>
      <c r="L168" s="27"/>
      <c r="M168" s="27"/>
      <c r="N168" s="27"/>
      <c r="O168" s="28"/>
      <c r="P168" s="28"/>
      <c r="Q168" s="28"/>
    </row>
    <row r="169">
      <c r="A169" s="17" t="s">
        <v>1048</v>
      </c>
      <c r="B169" s="17">
        <v>154608.0</v>
      </c>
      <c r="C169" s="17">
        <v>154608.0</v>
      </c>
      <c r="D169" s="20">
        <f t="shared" si="1"/>
        <v>1</v>
      </c>
      <c r="F169" s="26"/>
      <c r="G169" s="27"/>
      <c r="H169" s="27"/>
      <c r="I169" s="27"/>
      <c r="J169" s="27"/>
      <c r="K169" s="27"/>
      <c r="L169" s="27"/>
      <c r="M169" s="27"/>
      <c r="N169" s="27"/>
      <c r="O169" s="28"/>
      <c r="P169" s="28"/>
      <c r="Q169" s="28"/>
    </row>
    <row r="170">
      <c r="A170" s="17" t="s">
        <v>586</v>
      </c>
      <c r="B170" s="17">
        <v>13994.08</v>
      </c>
      <c r="C170" s="17">
        <v>15048.64</v>
      </c>
      <c r="D170" s="20">
        <f t="shared" si="1"/>
        <v>0.9299232356</v>
      </c>
      <c r="F170" s="26"/>
      <c r="G170" s="27"/>
      <c r="H170" s="27"/>
      <c r="I170" s="27"/>
      <c r="J170" s="27"/>
      <c r="K170" s="27"/>
      <c r="L170" s="27"/>
      <c r="M170" s="27"/>
      <c r="N170" s="27"/>
      <c r="O170" s="28"/>
      <c r="P170" s="28"/>
      <c r="Q170" s="28"/>
    </row>
    <row r="171">
      <c r="A171" s="17" t="s">
        <v>381</v>
      </c>
      <c r="B171" s="17">
        <v>12667.5</v>
      </c>
      <c r="C171" s="17">
        <v>20021.5</v>
      </c>
      <c r="D171" s="20">
        <f t="shared" si="1"/>
        <v>0.632694853</v>
      </c>
      <c r="F171" s="26"/>
      <c r="G171" s="27"/>
      <c r="H171" s="27"/>
      <c r="I171" s="27"/>
      <c r="J171" s="27"/>
      <c r="K171" s="27"/>
      <c r="L171" s="27"/>
      <c r="M171" s="27"/>
      <c r="N171" s="27"/>
      <c r="O171" s="28"/>
      <c r="P171" s="28"/>
      <c r="Q171" s="28"/>
    </row>
    <row r="172">
      <c r="A172" s="17" t="s">
        <v>557</v>
      </c>
      <c r="B172" s="17">
        <v>46710.99999999999</v>
      </c>
      <c r="C172" s="17">
        <v>46710.99999999999</v>
      </c>
      <c r="D172" s="20">
        <f t="shared" si="1"/>
        <v>1</v>
      </c>
      <c r="F172" s="26"/>
      <c r="G172" s="27"/>
      <c r="H172" s="27"/>
      <c r="I172" s="27"/>
      <c r="J172" s="27"/>
      <c r="K172" s="27"/>
      <c r="L172" s="27"/>
      <c r="M172" s="27"/>
      <c r="N172" s="27"/>
      <c r="O172" s="28"/>
      <c r="P172" s="28"/>
      <c r="Q172" s="28"/>
    </row>
    <row r="173">
      <c r="A173" s="17" t="s">
        <v>394</v>
      </c>
      <c r="B173" s="17">
        <v>2510513.0</v>
      </c>
      <c r="C173" s="17">
        <v>2832417.0</v>
      </c>
      <c r="D173" s="20">
        <f t="shared" si="1"/>
        <v>0.8863500678</v>
      </c>
      <c r="F173" s="26"/>
      <c r="G173" s="27"/>
      <c r="H173" s="27"/>
      <c r="I173" s="27"/>
      <c r="J173" s="27"/>
      <c r="K173" s="27"/>
      <c r="L173" s="27"/>
      <c r="M173" s="27"/>
      <c r="N173" s="27"/>
      <c r="O173" s="28"/>
      <c r="P173" s="28"/>
      <c r="Q173" s="28"/>
    </row>
    <row r="174">
      <c r="A174" s="17" t="s">
        <v>612</v>
      </c>
      <c r="B174" s="17">
        <v>148810.0</v>
      </c>
      <c r="C174" s="17">
        <v>148810.0</v>
      </c>
      <c r="D174" s="20">
        <f t="shared" si="1"/>
        <v>1</v>
      </c>
      <c r="F174" s="26"/>
      <c r="G174" s="27"/>
      <c r="H174" s="27"/>
      <c r="I174" s="27"/>
      <c r="J174" s="27"/>
      <c r="K174" s="27"/>
      <c r="L174" s="27"/>
      <c r="M174" s="27"/>
      <c r="N174" s="27"/>
      <c r="O174" s="28"/>
      <c r="P174" s="28"/>
      <c r="Q174" s="28"/>
    </row>
    <row r="175">
      <c r="A175" s="17" t="s">
        <v>425</v>
      </c>
      <c r="B175" s="17">
        <v>706431.28</v>
      </c>
      <c r="C175" s="17">
        <v>734049.68</v>
      </c>
      <c r="D175" s="20">
        <f t="shared" si="1"/>
        <v>0.9623752986</v>
      </c>
      <c r="F175" s="26"/>
      <c r="G175" s="27"/>
      <c r="H175" s="27"/>
      <c r="I175" s="27"/>
      <c r="J175" s="27"/>
      <c r="K175" s="27"/>
      <c r="L175" s="27"/>
      <c r="M175" s="27"/>
      <c r="N175" s="27"/>
      <c r="O175" s="28"/>
      <c r="P175" s="28"/>
      <c r="Q175" s="28"/>
    </row>
    <row r="176">
      <c r="A176" s="17" t="s">
        <v>553</v>
      </c>
      <c r="B176" s="17">
        <v>208858.16</v>
      </c>
      <c r="C176" s="17">
        <v>351189.68</v>
      </c>
      <c r="D176" s="20">
        <f t="shared" si="1"/>
        <v>0.594716109</v>
      </c>
      <c r="F176" s="26"/>
      <c r="G176" s="27"/>
      <c r="H176" s="27"/>
      <c r="I176" s="27"/>
      <c r="J176" s="27"/>
      <c r="K176" s="27"/>
      <c r="L176" s="27"/>
      <c r="M176" s="27"/>
      <c r="N176" s="27"/>
      <c r="O176" s="28"/>
      <c r="P176" s="28"/>
      <c r="Q176" s="28"/>
    </row>
    <row r="177">
      <c r="A177" s="17" t="s">
        <v>375</v>
      </c>
      <c r="B177" s="17">
        <v>4335839.500000001</v>
      </c>
      <c r="C177" s="17">
        <v>4998975.5</v>
      </c>
      <c r="D177" s="20">
        <f t="shared" si="1"/>
        <v>0.8673456191</v>
      </c>
      <c r="F177" s="26"/>
      <c r="G177" s="27"/>
      <c r="H177" s="27"/>
      <c r="I177" s="27"/>
      <c r="J177" s="27"/>
      <c r="K177" s="27"/>
      <c r="L177" s="27"/>
      <c r="M177" s="27"/>
      <c r="N177" s="27"/>
      <c r="O177" s="28"/>
      <c r="P177" s="28"/>
      <c r="Q177" s="28"/>
    </row>
    <row r="178">
      <c r="A178" s="17" t="s">
        <v>592</v>
      </c>
      <c r="B178" s="17">
        <v>3314525.5</v>
      </c>
      <c r="C178" s="17">
        <v>3314525.5</v>
      </c>
      <c r="D178" s="20">
        <f t="shared" si="1"/>
        <v>1</v>
      </c>
      <c r="F178" s="26"/>
      <c r="G178" s="27"/>
      <c r="H178" s="27"/>
      <c r="I178" s="27"/>
      <c r="J178" s="27"/>
      <c r="K178" s="27"/>
      <c r="L178" s="27"/>
      <c r="M178" s="27"/>
      <c r="N178" s="27"/>
      <c r="O178" s="28"/>
      <c r="P178" s="28"/>
      <c r="Q178" s="28"/>
    </row>
    <row r="179">
      <c r="A179" s="17" t="s">
        <v>409</v>
      </c>
      <c r="B179" s="17">
        <v>4780609.5</v>
      </c>
      <c r="C179" s="17">
        <v>5966403.5</v>
      </c>
      <c r="D179" s="20">
        <f t="shared" si="1"/>
        <v>0.8012548095</v>
      </c>
      <c r="F179" s="26"/>
      <c r="G179" s="27"/>
      <c r="H179" s="27"/>
      <c r="I179" s="27"/>
      <c r="J179" s="27"/>
      <c r="K179" s="27"/>
      <c r="L179" s="27"/>
      <c r="M179" s="27"/>
      <c r="N179" s="27"/>
      <c r="O179" s="28"/>
      <c r="P179" s="28"/>
      <c r="Q179" s="28"/>
    </row>
    <row r="180">
      <c r="A180" s="17" t="s">
        <v>377</v>
      </c>
      <c r="B180" s="17">
        <v>790509.6799999999</v>
      </c>
      <c r="C180" s="17">
        <v>1151931.8399999999</v>
      </c>
      <c r="D180" s="20">
        <f t="shared" si="1"/>
        <v>0.6862469224</v>
      </c>
      <c r="F180" s="26"/>
      <c r="G180" s="27"/>
      <c r="H180" s="27"/>
      <c r="I180" s="27"/>
      <c r="J180" s="27"/>
      <c r="K180" s="27"/>
      <c r="L180" s="27"/>
      <c r="M180" s="27"/>
      <c r="N180" s="27"/>
      <c r="O180" s="28"/>
      <c r="P180" s="28"/>
      <c r="Q180" s="28"/>
    </row>
    <row r="181">
      <c r="A181" s="17" t="s">
        <v>777</v>
      </c>
      <c r="B181" s="17">
        <v>94504.5</v>
      </c>
      <c r="C181" s="17">
        <v>94504.5</v>
      </c>
      <c r="D181" s="20">
        <f t="shared" si="1"/>
        <v>1</v>
      </c>
      <c r="F181" s="26"/>
      <c r="G181" s="27"/>
      <c r="H181" s="27"/>
      <c r="I181" s="27"/>
      <c r="J181" s="27"/>
      <c r="K181" s="27"/>
      <c r="L181" s="27"/>
      <c r="M181" s="27"/>
      <c r="N181" s="27"/>
      <c r="O181" s="28"/>
      <c r="P181" s="28"/>
      <c r="Q181" s="28"/>
    </row>
    <row r="182">
      <c r="A182" s="17" t="s">
        <v>788</v>
      </c>
      <c r="B182" s="17">
        <v>3652408.0</v>
      </c>
      <c r="C182" s="17">
        <v>4189896.0</v>
      </c>
      <c r="D182" s="20">
        <f t="shared" si="1"/>
        <v>0.871718057</v>
      </c>
      <c r="F182" s="26"/>
      <c r="G182" s="27"/>
      <c r="H182" s="27"/>
      <c r="I182" s="27"/>
      <c r="J182" s="27"/>
      <c r="K182" s="27"/>
      <c r="L182" s="27"/>
      <c r="M182" s="27"/>
      <c r="N182" s="27"/>
      <c r="O182" s="28"/>
      <c r="P182" s="28"/>
      <c r="Q182" s="28"/>
    </row>
    <row r="183">
      <c r="A183" s="17" t="s">
        <v>775</v>
      </c>
      <c r="B183" s="17">
        <v>1.42175055E7</v>
      </c>
      <c r="C183" s="17">
        <v>1.70608955E7</v>
      </c>
      <c r="D183" s="20">
        <f t="shared" si="1"/>
        <v>0.83333876</v>
      </c>
      <c r="F183" s="26"/>
      <c r="G183" s="27"/>
      <c r="H183" s="27"/>
      <c r="I183" s="27"/>
      <c r="J183" s="27"/>
      <c r="K183" s="27"/>
      <c r="L183" s="27"/>
      <c r="M183" s="27"/>
      <c r="N183" s="27"/>
      <c r="O183" s="28"/>
      <c r="P183" s="28"/>
      <c r="Q183" s="28"/>
    </row>
    <row r="184">
      <c r="A184" s="17" t="s">
        <v>814</v>
      </c>
      <c r="B184" s="17">
        <v>1.4492132999999998E7</v>
      </c>
      <c r="C184" s="17">
        <v>1.5320486E7</v>
      </c>
      <c r="D184" s="20">
        <f t="shared" si="1"/>
        <v>0.9459316761</v>
      </c>
      <c r="F184" s="26"/>
      <c r="G184" s="27"/>
      <c r="H184" s="27"/>
      <c r="I184" s="27"/>
      <c r="J184" s="27"/>
      <c r="K184" s="27"/>
      <c r="L184" s="27"/>
      <c r="M184" s="27"/>
      <c r="N184" s="27"/>
      <c r="O184" s="28"/>
      <c r="P184" s="28"/>
      <c r="Q184" s="28"/>
    </row>
    <row r="185">
      <c r="A185" s="17" t="s">
        <v>810</v>
      </c>
      <c r="B185" s="17">
        <v>1.8359160900000003E8</v>
      </c>
      <c r="C185" s="17">
        <v>1.97192778E8</v>
      </c>
      <c r="D185" s="20">
        <f t="shared" si="1"/>
        <v>0.9310260288</v>
      </c>
      <c r="F185" s="26"/>
      <c r="G185" s="27"/>
      <c r="H185" s="27"/>
      <c r="I185" s="27"/>
      <c r="J185" s="27"/>
      <c r="K185" s="27"/>
      <c r="L185" s="27"/>
      <c r="M185" s="27"/>
      <c r="N185" s="27"/>
      <c r="O185" s="28"/>
      <c r="P185" s="28"/>
      <c r="Q185" s="28"/>
    </row>
    <row r="186">
      <c r="A186" s="17" t="s">
        <v>723</v>
      </c>
      <c r="B186" s="17">
        <v>5805376.0</v>
      </c>
      <c r="C186" s="17">
        <v>7331712.000000001</v>
      </c>
      <c r="D186" s="20">
        <f t="shared" si="1"/>
        <v>0.7918172454</v>
      </c>
      <c r="F186" s="26"/>
      <c r="G186" s="27"/>
      <c r="H186" s="27"/>
      <c r="I186" s="27"/>
      <c r="J186" s="27"/>
      <c r="K186" s="27"/>
      <c r="L186" s="27"/>
      <c r="M186" s="27"/>
      <c r="N186" s="27"/>
      <c r="O186" s="28"/>
      <c r="P186" s="28"/>
      <c r="Q186" s="28"/>
    </row>
    <row r="187">
      <c r="A187" s="17" t="s">
        <v>933</v>
      </c>
      <c r="B187" s="17">
        <v>7225.000000000001</v>
      </c>
      <c r="C187" s="17">
        <v>7225.000000000001</v>
      </c>
      <c r="D187" s="20">
        <f t="shared" si="1"/>
        <v>1</v>
      </c>
      <c r="F187" s="26"/>
      <c r="G187" s="27"/>
      <c r="H187" s="27"/>
      <c r="I187" s="27"/>
      <c r="J187" s="27"/>
      <c r="K187" s="27"/>
      <c r="L187" s="27"/>
      <c r="M187" s="27"/>
      <c r="N187" s="27"/>
      <c r="O187" s="28"/>
      <c r="P187" s="28"/>
      <c r="Q187" s="28"/>
    </row>
    <row r="188">
      <c r="A188" s="17" t="s">
        <v>893</v>
      </c>
      <c r="B188" s="17">
        <v>796.5</v>
      </c>
      <c r="C188" s="17">
        <v>796.5</v>
      </c>
      <c r="D188" s="20">
        <f t="shared" si="1"/>
        <v>1</v>
      </c>
      <c r="O188" s="20"/>
      <c r="P188" s="20"/>
      <c r="Q188" s="20"/>
    </row>
    <row r="189">
      <c r="A189" s="17" t="s">
        <v>885</v>
      </c>
      <c r="B189" s="17">
        <v>344.0</v>
      </c>
      <c r="C189" s="17">
        <v>2570.0</v>
      </c>
      <c r="D189" s="20">
        <f t="shared" si="1"/>
        <v>0.1338521401</v>
      </c>
      <c r="O189" s="20"/>
      <c r="P189" s="20"/>
      <c r="Q189" s="20"/>
    </row>
    <row r="190">
      <c r="A190" s="17" t="s">
        <v>890</v>
      </c>
      <c r="B190" s="17">
        <v>3084086.0000000005</v>
      </c>
      <c r="C190" s="17">
        <v>3711414.0000000005</v>
      </c>
      <c r="D190" s="20">
        <f t="shared" si="1"/>
        <v>0.8309733164</v>
      </c>
      <c r="O190" s="20"/>
      <c r="P190" s="20"/>
      <c r="Q190" s="20"/>
    </row>
    <row r="191">
      <c r="A191" s="17" t="s">
        <v>880</v>
      </c>
      <c r="B191" s="17">
        <v>1668125.0</v>
      </c>
      <c r="C191" s="17">
        <v>1668125.0</v>
      </c>
      <c r="D191" s="20">
        <f t="shared" si="1"/>
        <v>1</v>
      </c>
      <c r="O191" s="20"/>
      <c r="P191" s="20"/>
      <c r="Q191" s="20"/>
    </row>
    <row r="192">
      <c r="A192" s="17" t="s">
        <v>901</v>
      </c>
      <c r="B192" s="17">
        <v>-99.5</v>
      </c>
      <c r="C192" s="17">
        <v>195.5</v>
      </c>
      <c r="D192" s="20">
        <f t="shared" si="1"/>
        <v>-0.5089514066</v>
      </c>
      <c r="O192" s="20"/>
      <c r="P192" s="20"/>
      <c r="Q192" s="20"/>
    </row>
    <row r="193">
      <c r="A193" s="17" t="s">
        <v>935</v>
      </c>
      <c r="B193" s="17">
        <v>8.61500000000003</v>
      </c>
      <c r="C193" s="17">
        <v>488.5300000000001</v>
      </c>
      <c r="D193" s="20">
        <f t="shared" si="1"/>
        <v>0.01763453626</v>
      </c>
      <c r="O193" s="20"/>
      <c r="P193" s="20"/>
      <c r="Q193" s="20"/>
    </row>
    <row r="194">
      <c r="A194" s="17" t="s">
        <v>1098</v>
      </c>
      <c r="B194" s="17">
        <v>574360.0</v>
      </c>
      <c r="C194" s="17">
        <v>574360.0</v>
      </c>
      <c r="D194" s="20">
        <f t="shared" si="1"/>
        <v>1</v>
      </c>
      <c r="O194" s="20"/>
      <c r="P194" s="20"/>
      <c r="Q194" s="20"/>
    </row>
    <row r="195">
      <c r="B195" s="17">
        <f t="shared" ref="B195:C195" si="2">SUM(B2:B194)</f>
        <v>608440537.4</v>
      </c>
      <c r="C195" s="17">
        <f t="shared" si="2"/>
        <v>685002148.2</v>
      </c>
      <c r="D195" s="22">
        <f t="shared" si="1"/>
        <v>0.8882315757</v>
      </c>
      <c r="O195" s="20"/>
      <c r="P195" s="20"/>
      <c r="Q195" s="20"/>
    </row>
    <row r="196">
      <c r="D196" s="20"/>
      <c r="O196" s="20"/>
      <c r="P196" s="20"/>
      <c r="Q196" s="20"/>
    </row>
    <row r="197">
      <c r="D197" s="20"/>
      <c r="O197" s="20"/>
      <c r="P197" s="20"/>
      <c r="Q197" s="20"/>
    </row>
    <row r="198">
      <c r="D198" s="20"/>
      <c r="O198" s="20"/>
      <c r="P198" s="20"/>
      <c r="Q198" s="20"/>
    </row>
    <row r="199">
      <c r="D199" s="20"/>
      <c r="O199" s="20"/>
      <c r="P199" s="20"/>
      <c r="Q199" s="20"/>
    </row>
    <row r="200">
      <c r="D200" s="20"/>
      <c r="O200" s="20"/>
      <c r="P200" s="20"/>
      <c r="Q200" s="20"/>
    </row>
    <row r="201">
      <c r="D201" s="20"/>
      <c r="O201" s="20"/>
      <c r="P201" s="20"/>
      <c r="Q201" s="20"/>
    </row>
    <row r="202">
      <c r="D202" s="20"/>
      <c r="O202" s="20"/>
      <c r="P202" s="20"/>
      <c r="Q202" s="20"/>
    </row>
    <row r="203">
      <c r="D203" s="20"/>
      <c r="O203" s="20"/>
      <c r="P203" s="20"/>
      <c r="Q203" s="20"/>
    </row>
    <row r="204">
      <c r="D204" s="20"/>
      <c r="O204" s="20"/>
      <c r="P204" s="20"/>
      <c r="Q204" s="20"/>
    </row>
    <row r="205">
      <c r="D205" s="20"/>
      <c r="O205" s="20"/>
      <c r="P205" s="20"/>
      <c r="Q205" s="20"/>
    </row>
    <row r="206">
      <c r="D206" s="20"/>
      <c r="O206" s="20"/>
      <c r="P206" s="20"/>
      <c r="Q206" s="20"/>
    </row>
    <row r="207">
      <c r="D207" s="20"/>
      <c r="O207" s="20"/>
      <c r="P207" s="20"/>
      <c r="Q207" s="20"/>
    </row>
    <row r="208">
      <c r="D208" s="20"/>
      <c r="O208" s="20"/>
      <c r="P208" s="20"/>
      <c r="Q208" s="20"/>
    </row>
    <row r="209">
      <c r="D209" s="20"/>
      <c r="O209" s="20"/>
      <c r="P209" s="20"/>
      <c r="Q209" s="20"/>
    </row>
    <row r="210">
      <c r="D210" s="20"/>
      <c r="O210" s="20"/>
      <c r="P210" s="20"/>
      <c r="Q210" s="20"/>
    </row>
    <row r="211">
      <c r="D211" s="20"/>
      <c r="O211" s="20"/>
      <c r="P211" s="20"/>
      <c r="Q211" s="20"/>
    </row>
    <row r="212">
      <c r="D212" s="20"/>
      <c r="O212" s="20"/>
      <c r="P212" s="20"/>
      <c r="Q212" s="20"/>
    </row>
    <row r="213">
      <c r="D213" s="20"/>
      <c r="O213" s="20"/>
      <c r="P213" s="20"/>
      <c r="Q213" s="20"/>
    </row>
    <row r="214">
      <c r="D214" s="20"/>
      <c r="O214" s="20"/>
      <c r="P214" s="20"/>
      <c r="Q214" s="20"/>
    </row>
    <row r="215">
      <c r="D215" s="20"/>
      <c r="O215" s="20"/>
      <c r="P215" s="20"/>
      <c r="Q215" s="20"/>
    </row>
    <row r="216">
      <c r="D216" s="20"/>
      <c r="O216" s="20"/>
      <c r="P216" s="20"/>
      <c r="Q216" s="20"/>
    </row>
    <row r="217">
      <c r="D217" s="20"/>
      <c r="O217" s="20"/>
      <c r="P217" s="20"/>
      <c r="Q217" s="20"/>
    </row>
    <row r="218">
      <c r="D218" s="20"/>
      <c r="O218" s="20"/>
      <c r="P218" s="20"/>
      <c r="Q218" s="20"/>
    </row>
    <row r="219">
      <c r="D219" s="20"/>
      <c r="O219" s="20"/>
      <c r="P219" s="20"/>
      <c r="Q219" s="20"/>
    </row>
    <row r="220">
      <c r="D220" s="20"/>
      <c r="O220" s="20"/>
      <c r="P220" s="20"/>
      <c r="Q220" s="20"/>
    </row>
    <row r="221">
      <c r="D221" s="20"/>
      <c r="O221" s="20"/>
      <c r="P221" s="20"/>
      <c r="Q221" s="20"/>
    </row>
    <row r="222">
      <c r="D222" s="20"/>
      <c r="O222" s="20"/>
      <c r="P222" s="20"/>
      <c r="Q222" s="20"/>
    </row>
    <row r="223">
      <c r="D223" s="20"/>
      <c r="O223" s="20"/>
      <c r="P223" s="20"/>
      <c r="Q223" s="20"/>
    </row>
    <row r="224">
      <c r="D224" s="20"/>
      <c r="O224" s="20"/>
      <c r="P224" s="20"/>
      <c r="Q224" s="20"/>
    </row>
    <row r="225">
      <c r="D225" s="20"/>
      <c r="O225" s="20"/>
      <c r="P225" s="20"/>
      <c r="Q225" s="20"/>
    </row>
    <row r="226">
      <c r="D226" s="20"/>
      <c r="O226" s="20"/>
      <c r="P226" s="20"/>
      <c r="Q226" s="20"/>
    </row>
    <row r="227">
      <c r="D227" s="20"/>
      <c r="O227" s="20"/>
      <c r="P227" s="20"/>
      <c r="Q227" s="20"/>
    </row>
    <row r="228">
      <c r="D228" s="20"/>
      <c r="O228" s="20"/>
      <c r="P228" s="20"/>
      <c r="Q228" s="20"/>
    </row>
    <row r="229">
      <c r="D229" s="20"/>
      <c r="O229" s="20"/>
      <c r="P229" s="20"/>
      <c r="Q229" s="20"/>
    </row>
    <row r="230">
      <c r="D230" s="20"/>
      <c r="O230" s="20"/>
      <c r="P230" s="20"/>
      <c r="Q230" s="20"/>
    </row>
    <row r="231">
      <c r="D231" s="20"/>
      <c r="O231" s="20"/>
      <c r="P231" s="20"/>
      <c r="Q231" s="20"/>
    </row>
    <row r="232">
      <c r="D232" s="20"/>
      <c r="O232" s="20"/>
      <c r="P232" s="20"/>
      <c r="Q232" s="20"/>
    </row>
    <row r="233">
      <c r="D233" s="20"/>
      <c r="O233" s="20"/>
      <c r="P233" s="20"/>
      <c r="Q233" s="20"/>
    </row>
    <row r="234">
      <c r="D234" s="20"/>
      <c r="O234" s="20"/>
      <c r="P234" s="20"/>
      <c r="Q234" s="20"/>
    </row>
    <row r="235">
      <c r="D235" s="20"/>
      <c r="O235" s="20"/>
      <c r="P235" s="20"/>
      <c r="Q235" s="20"/>
    </row>
    <row r="236">
      <c r="D236" s="20"/>
      <c r="O236" s="20"/>
      <c r="P236" s="20"/>
      <c r="Q236" s="20"/>
    </row>
    <row r="237">
      <c r="D237" s="20"/>
      <c r="O237" s="20"/>
      <c r="P237" s="20"/>
      <c r="Q237" s="20"/>
    </row>
    <row r="238">
      <c r="D238" s="20"/>
      <c r="O238" s="20"/>
      <c r="P238" s="20"/>
      <c r="Q238" s="20"/>
    </row>
    <row r="239">
      <c r="D239" s="20"/>
      <c r="O239" s="20"/>
      <c r="P239" s="20"/>
      <c r="Q239" s="20"/>
    </row>
    <row r="240">
      <c r="D240" s="20"/>
      <c r="O240" s="20"/>
      <c r="P240" s="20"/>
      <c r="Q240" s="20"/>
    </row>
    <row r="241">
      <c r="D241" s="20"/>
      <c r="O241" s="20"/>
      <c r="P241" s="20"/>
      <c r="Q241" s="20"/>
    </row>
    <row r="242">
      <c r="D242" s="20"/>
      <c r="O242" s="20"/>
      <c r="P242" s="20"/>
      <c r="Q242" s="20"/>
    </row>
    <row r="243">
      <c r="D243" s="20"/>
      <c r="O243" s="20"/>
      <c r="P243" s="20"/>
      <c r="Q243" s="20"/>
    </row>
    <row r="244">
      <c r="D244" s="20"/>
      <c r="O244" s="20"/>
      <c r="P244" s="20"/>
      <c r="Q244" s="20"/>
    </row>
    <row r="245">
      <c r="D245" s="20"/>
      <c r="O245" s="20"/>
      <c r="P245" s="20"/>
      <c r="Q245" s="20"/>
    </row>
    <row r="246">
      <c r="D246" s="20"/>
      <c r="O246" s="20"/>
      <c r="P246" s="20"/>
      <c r="Q246" s="20"/>
    </row>
    <row r="247">
      <c r="D247" s="20"/>
      <c r="O247" s="20"/>
      <c r="P247" s="20"/>
      <c r="Q247" s="20"/>
    </row>
    <row r="248">
      <c r="D248" s="20"/>
      <c r="O248" s="20"/>
      <c r="P248" s="20"/>
      <c r="Q248" s="20"/>
    </row>
    <row r="249">
      <c r="D249" s="20"/>
      <c r="O249" s="20"/>
      <c r="P249" s="20"/>
      <c r="Q249" s="20"/>
    </row>
    <row r="250">
      <c r="D250" s="20"/>
      <c r="O250" s="20"/>
      <c r="P250" s="20"/>
      <c r="Q250" s="20"/>
    </row>
    <row r="251">
      <c r="D251" s="20"/>
      <c r="O251" s="20"/>
      <c r="P251" s="20"/>
      <c r="Q251" s="20"/>
    </row>
    <row r="252">
      <c r="D252" s="20"/>
      <c r="O252" s="20"/>
      <c r="P252" s="20"/>
      <c r="Q252" s="20"/>
    </row>
    <row r="253">
      <c r="D253" s="20"/>
      <c r="O253" s="20"/>
      <c r="P253" s="20"/>
      <c r="Q253" s="20"/>
    </row>
    <row r="254">
      <c r="D254" s="20"/>
      <c r="O254" s="20"/>
      <c r="P254" s="20"/>
      <c r="Q254" s="20"/>
    </row>
    <row r="255">
      <c r="D255" s="20"/>
      <c r="O255" s="20"/>
      <c r="P255" s="20"/>
      <c r="Q255" s="20"/>
    </row>
    <row r="256">
      <c r="D256" s="20"/>
      <c r="O256" s="20"/>
      <c r="P256" s="20"/>
      <c r="Q256" s="20"/>
    </row>
    <row r="257">
      <c r="D257" s="20"/>
      <c r="O257" s="20"/>
      <c r="P257" s="20"/>
      <c r="Q257" s="20"/>
    </row>
    <row r="258">
      <c r="D258" s="20"/>
      <c r="O258" s="20"/>
      <c r="P258" s="20"/>
      <c r="Q258" s="20"/>
    </row>
    <row r="259">
      <c r="D259" s="20"/>
      <c r="O259" s="20"/>
      <c r="P259" s="20"/>
      <c r="Q259" s="20"/>
    </row>
    <row r="260">
      <c r="D260" s="20"/>
      <c r="O260" s="20"/>
      <c r="P260" s="20"/>
      <c r="Q260" s="20"/>
    </row>
    <row r="261">
      <c r="D261" s="20"/>
      <c r="O261" s="20"/>
      <c r="P261" s="20"/>
      <c r="Q261" s="20"/>
    </row>
    <row r="262">
      <c r="D262" s="20"/>
      <c r="O262" s="20"/>
      <c r="P262" s="20"/>
      <c r="Q262" s="20"/>
    </row>
    <row r="263">
      <c r="D263" s="20"/>
      <c r="O263" s="20"/>
      <c r="P263" s="20"/>
      <c r="Q263" s="20"/>
    </row>
    <row r="264">
      <c r="D264" s="20"/>
      <c r="O264" s="20"/>
      <c r="P264" s="20"/>
      <c r="Q264" s="20"/>
    </row>
    <row r="265">
      <c r="D265" s="20"/>
      <c r="O265" s="20"/>
      <c r="P265" s="20"/>
      <c r="Q265" s="20"/>
    </row>
    <row r="266">
      <c r="D266" s="20"/>
      <c r="O266" s="20"/>
      <c r="P266" s="20"/>
      <c r="Q266" s="20"/>
    </row>
    <row r="267">
      <c r="D267" s="20"/>
      <c r="O267" s="20"/>
      <c r="P267" s="20"/>
      <c r="Q267" s="20"/>
    </row>
    <row r="268">
      <c r="D268" s="20"/>
      <c r="O268" s="20"/>
      <c r="P268" s="20"/>
      <c r="Q268" s="20"/>
    </row>
    <row r="269">
      <c r="D269" s="20"/>
      <c r="O269" s="20"/>
      <c r="P269" s="20"/>
      <c r="Q269" s="20"/>
    </row>
    <row r="270">
      <c r="D270" s="20"/>
      <c r="O270" s="20"/>
      <c r="P270" s="20"/>
      <c r="Q270" s="20"/>
    </row>
    <row r="271">
      <c r="D271" s="20"/>
      <c r="O271" s="20"/>
      <c r="P271" s="20"/>
      <c r="Q271" s="20"/>
    </row>
    <row r="272">
      <c r="D272" s="20"/>
      <c r="O272" s="20"/>
      <c r="P272" s="20"/>
      <c r="Q272" s="20"/>
    </row>
    <row r="273">
      <c r="D273" s="20"/>
      <c r="O273" s="20"/>
      <c r="P273" s="20"/>
      <c r="Q273" s="20"/>
    </row>
    <row r="274">
      <c r="D274" s="20"/>
      <c r="O274" s="20"/>
      <c r="P274" s="20"/>
      <c r="Q274" s="20"/>
    </row>
    <row r="275">
      <c r="D275" s="20"/>
      <c r="O275" s="20"/>
      <c r="P275" s="20"/>
      <c r="Q275" s="20"/>
    </row>
    <row r="276">
      <c r="D276" s="20"/>
      <c r="O276" s="20"/>
      <c r="P276" s="20"/>
      <c r="Q276" s="20"/>
    </row>
    <row r="277">
      <c r="D277" s="20"/>
      <c r="O277" s="20"/>
      <c r="P277" s="20"/>
      <c r="Q277" s="20"/>
    </row>
    <row r="278">
      <c r="D278" s="20"/>
      <c r="O278" s="20"/>
      <c r="P278" s="20"/>
      <c r="Q278" s="20"/>
    </row>
    <row r="279">
      <c r="D279" s="20"/>
      <c r="O279" s="20"/>
      <c r="P279" s="20"/>
      <c r="Q279" s="20"/>
    </row>
    <row r="280">
      <c r="D280" s="20"/>
      <c r="O280" s="20"/>
      <c r="P280" s="20"/>
      <c r="Q280" s="20"/>
    </row>
    <row r="281">
      <c r="D281" s="20"/>
      <c r="O281" s="20"/>
      <c r="P281" s="20"/>
      <c r="Q281" s="20"/>
    </row>
    <row r="282">
      <c r="D282" s="20"/>
      <c r="O282" s="20"/>
      <c r="P282" s="20"/>
      <c r="Q282" s="20"/>
    </row>
    <row r="283">
      <c r="D283" s="20"/>
      <c r="O283" s="20"/>
      <c r="P283" s="20"/>
      <c r="Q283" s="20"/>
    </row>
    <row r="284">
      <c r="D284" s="20"/>
      <c r="O284" s="20"/>
      <c r="P284" s="20"/>
      <c r="Q284" s="20"/>
    </row>
    <row r="285">
      <c r="D285" s="20"/>
      <c r="O285" s="20"/>
      <c r="P285" s="20"/>
      <c r="Q285" s="20"/>
    </row>
    <row r="286">
      <c r="D286" s="20"/>
      <c r="O286" s="20"/>
      <c r="P286" s="20"/>
      <c r="Q286" s="20"/>
    </row>
    <row r="287">
      <c r="D287" s="20"/>
      <c r="O287" s="20"/>
      <c r="P287" s="20"/>
      <c r="Q287" s="20"/>
    </row>
    <row r="288">
      <c r="D288" s="20"/>
      <c r="O288" s="20"/>
      <c r="P288" s="20"/>
      <c r="Q288" s="20"/>
    </row>
    <row r="289">
      <c r="D289" s="20"/>
      <c r="O289" s="20"/>
      <c r="P289" s="20"/>
      <c r="Q289" s="20"/>
    </row>
    <row r="290">
      <c r="D290" s="20"/>
      <c r="O290" s="20"/>
      <c r="P290" s="20"/>
      <c r="Q290" s="20"/>
    </row>
    <row r="291">
      <c r="D291" s="20"/>
      <c r="O291" s="20"/>
      <c r="P291" s="20"/>
      <c r="Q291" s="20"/>
    </row>
    <row r="292">
      <c r="D292" s="20"/>
      <c r="O292" s="20"/>
      <c r="P292" s="20"/>
      <c r="Q292" s="20"/>
    </row>
    <row r="293">
      <c r="D293" s="20"/>
      <c r="O293" s="20"/>
      <c r="P293" s="20"/>
      <c r="Q293" s="20"/>
    </row>
    <row r="294">
      <c r="D294" s="20"/>
      <c r="O294" s="20"/>
      <c r="P294" s="20"/>
      <c r="Q294" s="20"/>
    </row>
    <row r="295">
      <c r="D295" s="20"/>
      <c r="O295" s="20"/>
      <c r="P295" s="20"/>
      <c r="Q295" s="20"/>
    </row>
    <row r="296">
      <c r="D296" s="20"/>
      <c r="O296" s="20"/>
      <c r="P296" s="20"/>
      <c r="Q296" s="20"/>
    </row>
    <row r="297">
      <c r="D297" s="20"/>
      <c r="O297" s="20"/>
      <c r="P297" s="20"/>
      <c r="Q297" s="20"/>
    </row>
    <row r="298">
      <c r="D298" s="20"/>
      <c r="O298" s="20"/>
      <c r="P298" s="20"/>
      <c r="Q298" s="20"/>
    </row>
    <row r="299">
      <c r="D299" s="20"/>
      <c r="O299" s="20"/>
      <c r="P299" s="20"/>
      <c r="Q299" s="20"/>
    </row>
    <row r="300">
      <c r="D300" s="20"/>
      <c r="O300" s="20"/>
      <c r="P300" s="20"/>
      <c r="Q300" s="20"/>
    </row>
    <row r="301">
      <c r="D301" s="20"/>
      <c r="O301" s="20"/>
      <c r="P301" s="20"/>
      <c r="Q301" s="20"/>
    </row>
    <row r="302">
      <c r="D302" s="20"/>
      <c r="O302" s="20"/>
      <c r="P302" s="20"/>
      <c r="Q302" s="20"/>
    </row>
    <row r="303">
      <c r="D303" s="20"/>
      <c r="O303" s="20"/>
      <c r="P303" s="20"/>
      <c r="Q303" s="20"/>
    </row>
    <row r="304">
      <c r="D304" s="20"/>
      <c r="O304" s="20"/>
      <c r="P304" s="20"/>
      <c r="Q304" s="20"/>
    </row>
    <row r="305">
      <c r="D305" s="20"/>
      <c r="O305" s="20"/>
      <c r="P305" s="20"/>
      <c r="Q305" s="20"/>
    </row>
    <row r="306">
      <c r="D306" s="20"/>
      <c r="O306" s="20"/>
      <c r="P306" s="20"/>
      <c r="Q306" s="20"/>
    </row>
    <row r="307">
      <c r="D307" s="20"/>
      <c r="O307" s="20"/>
      <c r="P307" s="20"/>
      <c r="Q307" s="20"/>
    </row>
    <row r="308">
      <c r="D308" s="20"/>
      <c r="O308" s="20"/>
      <c r="P308" s="20"/>
      <c r="Q308" s="20"/>
    </row>
    <row r="309">
      <c r="D309" s="20"/>
      <c r="O309" s="20"/>
      <c r="P309" s="20"/>
      <c r="Q309" s="20"/>
    </row>
    <row r="310">
      <c r="D310" s="20"/>
      <c r="O310" s="20"/>
      <c r="P310" s="20"/>
      <c r="Q310" s="20"/>
    </row>
    <row r="311">
      <c r="D311" s="20"/>
      <c r="O311" s="20"/>
      <c r="P311" s="20"/>
      <c r="Q311" s="20"/>
    </row>
    <row r="312">
      <c r="D312" s="20"/>
      <c r="O312" s="20"/>
      <c r="P312" s="20"/>
      <c r="Q312" s="20"/>
    </row>
    <row r="313">
      <c r="D313" s="20"/>
      <c r="O313" s="20"/>
      <c r="P313" s="20"/>
      <c r="Q313" s="20"/>
    </row>
    <row r="314">
      <c r="D314" s="20"/>
      <c r="O314" s="20"/>
      <c r="P314" s="20"/>
      <c r="Q314" s="20"/>
    </row>
    <row r="315">
      <c r="D315" s="20"/>
      <c r="O315" s="20"/>
      <c r="P315" s="20"/>
      <c r="Q315" s="20"/>
    </row>
    <row r="316">
      <c r="D316" s="20"/>
      <c r="O316" s="20"/>
      <c r="P316" s="20"/>
      <c r="Q316" s="20"/>
    </row>
    <row r="317">
      <c r="D317" s="20"/>
      <c r="O317" s="20"/>
      <c r="P317" s="20"/>
      <c r="Q317" s="20"/>
    </row>
    <row r="318">
      <c r="D318" s="20"/>
      <c r="O318" s="20"/>
      <c r="P318" s="20"/>
      <c r="Q318" s="20"/>
    </row>
    <row r="319">
      <c r="D319" s="20"/>
      <c r="O319" s="20"/>
      <c r="P319" s="20"/>
      <c r="Q319" s="20"/>
    </row>
    <row r="320">
      <c r="D320" s="20"/>
      <c r="O320" s="20"/>
      <c r="P320" s="20"/>
      <c r="Q320" s="20"/>
    </row>
    <row r="321">
      <c r="D321" s="20"/>
      <c r="O321" s="20"/>
      <c r="P321" s="20"/>
      <c r="Q321" s="20"/>
    </row>
    <row r="322">
      <c r="D322" s="20"/>
      <c r="O322" s="20"/>
      <c r="P322" s="20"/>
      <c r="Q322" s="20"/>
    </row>
    <row r="323">
      <c r="D323" s="20"/>
      <c r="O323" s="20"/>
      <c r="P323" s="20"/>
      <c r="Q323" s="20"/>
    </row>
    <row r="324">
      <c r="D324" s="20"/>
      <c r="O324" s="20"/>
      <c r="P324" s="20"/>
      <c r="Q324" s="20"/>
    </row>
    <row r="325">
      <c r="D325" s="20"/>
      <c r="O325" s="20"/>
      <c r="P325" s="20"/>
      <c r="Q325" s="20"/>
    </row>
    <row r="326">
      <c r="D326" s="20"/>
      <c r="O326" s="20"/>
      <c r="P326" s="20"/>
      <c r="Q326" s="20"/>
    </row>
    <row r="327">
      <c r="D327" s="20"/>
      <c r="O327" s="20"/>
      <c r="P327" s="20"/>
      <c r="Q327" s="20"/>
    </row>
    <row r="328">
      <c r="D328" s="20"/>
      <c r="O328" s="20"/>
      <c r="P328" s="20"/>
      <c r="Q328" s="20"/>
    </row>
    <row r="329">
      <c r="D329" s="20"/>
      <c r="O329" s="20"/>
      <c r="P329" s="20"/>
      <c r="Q329" s="20"/>
    </row>
    <row r="330">
      <c r="D330" s="20"/>
      <c r="O330" s="20"/>
      <c r="P330" s="20"/>
      <c r="Q330" s="20"/>
    </row>
    <row r="331">
      <c r="D331" s="20"/>
      <c r="O331" s="20"/>
      <c r="P331" s="20"/>
      <c r="Q331" s="20"/>
    </row>
    <row r="332">
      <c r="D332" s="20"/>
      <c r="O332" s="20"/>
      <c r="P332" s="20"/>
      <c r="Q332" s="20"/>
    </row>
    <row r="333">
      <c r="D333" s="20"/>
      <c r="O333" s="20"/>
      <c r="P333" s="20"/>
      <c r="Q333" s="20"/>
    </row>
    <row r="334">
      <c r="D334" s="20"/>
      <c r="O334" s="20"/>
      <c r="P334" s="20"/>
      <c r="Q334" s="20"/>
    </row>
    <row r="335">
      <c r="D335" s="20"/>
      <c r="O335" s="20"/>
      <c r="P335" s="20"/>
      <c r="Q335" s="20"/>
    </row>
    <row r="336">
      <c r="D336" s="20"/>
      <c r="O336" s="20"/>
      <c r="P336" s="20"/>
      <c r="Q336" s="20"/>
    </row>
    <row r="337">
      <c r="D337" s="20"/>
      <c r="O337" s="20"/>
      <c r="P337" s="20"/>
      <c r="Q337" s="20"/>
    </row>
    <row r="338">
      <c r="D338" s="20"/>
      <c r="O338" s="20"/>
      <c r="P338" s="20"/>
      <c r="Q338" s="20"/>
    </row>
    <row r="339">
      <c r="D339" s="20"/>
      <c r="O339" s="20"/>
      <c r="P339" s="20"/>
      <c r="Q339" s="20"/>
    </row>
    <row r="340">
      <c r="D340" s="20"/>
      <c r="O340" s="20"/>
      <c r="P340" s="20"/>
      <c r="Q340" s="20"/>
    </row>
    <row r="341">
      <c r="D341" s="20"/>
      <c r="O341" s="20"/>
      <c r="P341" s="20"/>
      <c r="Q341" s="20"/>
    </row>
    <row r="342">
      <c r="D342" s="20"/>
      <c r="O342" s="20"/>
      <c r="P342" s="20"/>
      <c r="Q342" s="20"/>
    </row>
    <row r="343">
      <c r="D343" s="20"/>
      <c r="O343" s="20"/>
      <c r="P343" s="20"/>
      <c r="Q343" s="20"/>
    </row>
    <row r="344">
      <c r="D344" s="20"/>
      <c r="O344" s="20"/>
      <c r="P344" s="20"/>
      <c r="Q344" s="20"/>
    </row>
    <row r="345">
      <c r="D345" s="20"/>
      <c r="O345" s="20"/>
      <c r="P345" s="20"/>
      <c r="Q345" s="20"/>
    </row>
    <row r="346">
      <c r="D346" s="20"/>
      <c r="O346" s="20"/>
      <c r="P346" s="20"/>
      <c r="Q346" s="20"/>
    </row>
    <row r="347">
      <c r="D347" s="20"/>
      <c r="O347" s="20"/>
      <c r="P347" s="20"/>
      <c r="Q347" s="20"/>
    </row>
    <row r="348">
      <c r="D348" s="20"/>
      <c r="O348" s="20"/>
      <c r="P348" s="20"/>
      <c r="Q348" s="20"/>
    </row>
    <row r="349">
      <c r="D349" s="20"/>
      <c r="O349" s="20"/>
      <c r="P349" s="20"/>
      <c r="Q349" s="20"/>
    </row>
    <row r="350">
      <c r="D350" s="20"/>
      <c r="O350" s="20"/>
      <c r="P350" s="20"/>
      <c r="Q350" s="20"/>
    </row>
    <row r="351">
      <c r="D351" s="20"/>
      <c r="O351" s="20"/>
      <c r="P351" s="20"/>
      <c r="Q351" s="20"/>
    </row>
    <row r="352">
      <c r="D352" s="20"/>
      <c r="O352" s="20"/>
      <c r="P352" s="20"/>
      <c r="Q352" s="20"/>
    </row>
    <row r="353">
      <c r="D353" s="20"/>
      <c r="O353" s="20"/>
      <c r="P353" s="20"/>
      <c r="Q353" s="20"/>
    </row>
    <row r="354">
      <c r="D354" s="20"/>
      <c r="O354" s="20"/>
      <c r="P354" s="20"/>
      <c r="Q354" s="20"/>
    </row>
    <row r="355">
      <c r="D355" s="20"/>
      <c r="O355" s="20"/>
      <c r="P355" s="20"/>
      <c r="Q355" s="20"/>
    </row>
    <row r="356">
      <c r="D356" s="20"/>
      <c r="O356" s="20"/>
      <c r="P356" s="20"/>
      <c r="Q356" s="20"/>
    </row>
    <row r="357">
      <c r="D357" s="20"/>
      <c r="O357" s="20"/>
      <c r="P357" s="20"/>
      <c r="Q357" s="20"/>
    </row>
    <row r="358">
      <c r="D358" s="20"/>
      <c r="O358" s="20"/>
      <c r="P358" s="20"/>
      <c r="Q358" s="20"/>
    </row>
    <row r="359">
      <c r="D359" s="20"/>
      <c r="O359" s="20"/>
      <c r="P359" s="20"/>
      <c r="Q359" s="20"/>
    </row>
    <row r="360">
      <c r="D360" s="20"/>
      <c r="O360" s="20"/>
      <c r="P360" s="20"/>
      <c r="Q360" s="20"/>
    </row>
    <row r="361">
      <c r="D361" s="20"/>
      <c r="O361" s="20"/>
      <c r="P361" s="20"/>
      <c r="Q361" s="20"/>
    </row>
    <row r="362">
      <c r="D362" s="20"/>
      <c r="O362" s="20"/>
      <c r="P362" s="20"/>
      <c r="Q362" s="20"/>
    </row>
    <row r="363">
      <c r="D363" s="20"/>
      <c r="O363" s="20"/>
      <c r="P363" s="20"/>
      <c r="Q363" s="20"/>
    </row>
    <row r="364">
      <c r="D364" s="20"/>
      <c r="O364" s="20"/>
      <c r="P364" s="20"/>
      <c r="Q364" s="20"/>
    </row>
    <row r="365">
      <c r="D365" s="20"/>
      <c r="O365" s="20"/>
      <c r="P365" s="20"/>
      <c r="Q365" s="20"/>
    </row>
    <row r="366">
      <c r="D366" s="20"/>
      <c r="O366" s="20"/>
      <c r="P366" s="20"/>
      <c r="Q366" s="20"/>
    </row>
    <row r="367">
      <c r="D367" s="20"/>
      <c r="O367" s="20"/>
      <c r="P367" s="20"/>
      <c r="Q367" s="20"/>
    </row>
    <row r="368">
      <c r="D368" s="20"/>
      <c r="O368" s="20"/>
      <c r="P368" s="20"/>
      <c r="Q368" s="20"/>
    </row>
    <row r="369">
      <c r="D369" s="20"/>
      <c r="O369" s="20"/>
      <c r="P369" s="20"/>
      <c r="Q369" s="20"/>
    </row>
    <row r="370">
      <c r="D370" s="20"/>
      <c r="O370" s="20"/>
      <c r="P370" s="20"/>
      <c r="Q370" s="20"/>
    </row>
    <row r="371">
      <c r="D371" s="20"/>
      <c r="O371" s="20"/>
      <c r="P371" s="20"/>
      <c r="Q371" s="20"/>
    </row>
    <row r="372">
      <c r="D372" s="20"/>
      <c r="O372" s="20"/>
      <c r="P372" s="20"/>
      <c r="Q372" s="20"/>
    </row>
    <row r="373">
      <c r="D373" s="20"/>
      <c r="O373" s="20"/>
      <c r="P373" s="20"/>
      <c r="Q373" s="20"/>
    </row>
    <row r="374">
      <c r="D374" s="20"/>
      <c r="O374" s="20"/>
      <c r="P374" s="20"/>
      <c r="Q374" s="20"/>
    </row>
    <row r="375">
      <c r="D375" s="20"/>
      <c r="O375" s="20"/>
      <c r="P375" s="20"/>
      <c r="Q375" s="20"/>
    </row>
    <row r="376">
      <c r="D376" s="20"/>
      <c r="O376" s="20"/>
      <c r="P376" s="20"/>
      <c r="Q376" s="20"/>
    </row>
    <row r="377">
      <c r="D377" s="20"/>
      <c r="O377" s="20"/>
      <c r="P377" s="20"/>
      <c r="Q377" s="20"/>
    </row>
    <row r="378">
      <c r="D378" s="20"/>
      <c r="O378" s="20"/>
      <c r="P378" s="20"/>
      <c r="Q378" s="20"/>
    </row>
    <row r="379">
      <c r="D379" s="20"/>
      <c r="O379" s="20"/>
      <c r="P379" s="20"/>
      <c r="Q379" s="20"/>
    </row>
    <row r="380">
      <c r="D380" s="20"/>
      <c r="O380" s="20"/>
      <c r="P380" s="20"/>
      <c r="Q380" s="20"/>
    </row>
    <row r="381">
      <c r="D381" s="20"/>
      <c r="O381" s="20"/>
      <c r="P381" s="20"/>
      <c r="Q381" s="20"/>
    </row>
    <row r="382">
      <c r="D382" s="20"/>
      <c r="O382" s="20"/>
      <c r="P382" s="20"/>
      <c r="Q382" s="20"/>
    </row>
    <row r="383">
      <c r="D383" s="20"/>
      <c r="O383" s="20"/>
      <c r="P383" s="20"/>
      <c r="Q383" s="20"/>
    </row>
    <row r="384">
      <c r="D384" s="20"/>
      <c r="O384" s="20"/>
      <c r="P384" s="20"/>
      <c r="Q384" s="20"/>
    </row>
    <row r="385">
      <c r="D385" s="20"/>
      <c r="O385" s="20"/>
      <c r="P385" s="20"/>
      <c r="Q385" s="20"/>
    </row>
    <row r="386">
      <c r="D386" s="20"/>
      <c r="O386" s="20"/>
      <c r="P386" s="20"/>
      <c r="Q386" s="20"/>
    </row>
    <row r="387">
      <c r="D387" s="20"/>
      <c r="O387" s="20"/>
      <c r="P387" s="20"/>
      <c r="Q387" s="20"/>
    </row>
    <row r="388">
      <c r="D388" s="20"/>
      <c r="O388" s="20"/>
      <c r="P388" s="20"/>
      <c r="Q388" s="20"/>
    </row>
    <row r="389">
      <c r="D389" s="20"/>
      <c r="O389" s="20"/>
      <c r="P389" s="20"/>
      <c r="Q389" s="20"/>
    </row>
    <row r="390">
      <c r="D390" s="20"/>
      <c r="O390" s="20"/>
      <c r="P390" s="20"/>
      <c r="Q390" s="20"/>
    </row>
    <row r="391">
      <c r="D391" s="20"/>
      <c r="O391" s="20"/>
      <c r="P391" s="20"/>
      <c r="Q391" s="20"/>
    </row>
    <row r="392">
      <c r="D392" s="20"/>
      <c r="O392" s="20"/>
      <c r="P392" s="20"/>
      <c r="Q392" s="20"/>
    </row>
    <row r="393">
      <c r="D393" s="20"/>
      <c r="O393" s="20"/>
      <c r="P393" s="20"/>
      <c r="Q393" s="20"/>
    </row>
    <row r="394">
      <c r="D394" s="20"/>
      <c r="O394" s="20"/>
      <c r="P394" s="20"/>
      <c r="Q394" s="20"/>
    </row>
    <row r="395">
      <c r="D395" s="20"/>
      <c r="O395" s="20"/>
      <c r="P395" s="20"/>
      <c r="Q395" s="20"/>
    </row>
    <row r="396">
      <c r="D396" s="20"/>
      <c r="O396" s="20"/>
      <c r="P396" s="20"/>
      <c r="Q396" s="20"/>
    </row>
    <row r="397">
      <c r="D397" s="20"/>
      <c r="O397" s="20"/>
      <c r="P397" s="20"/>
      <c r="Q397" s="20"/>
    </row>
    <row r="398">
      <c r="D398" s="20"/>
      <c r="O398" s="20"/>
      <c r="P398" s="20"/>
      <c r="Q398" s="20"/>
    </row>
    <row r="399">
      <c r="D399" s="20"/>
      <c r="O399" s="20"/>
      <c r="P399" s="20"/>
      <c r="Q399" s="20"/>
    </row>
    <row r="400">
      <c r="D400" s="20"/>
      <c r="O400" s="20"/>
      <c r="P400" s="20"/>
      <c r="Q400" s="20"/>
    </row>
    <row r="401">
      <c r="D401" s="20"/>
      <c r="O401" s="20"/>
      <c r="P401" s="20"/>
      <c r="Q401" s="20"/>
    </row>
    <row r="402">
      <c r="D402" s="20"/>
      <c r="O402" s="20"/>
      <c r="P402" s="20"/>
      <c r="Q402" s="20"/>
    </row>
    <row r="403">
      <c r="D403" s="20"/>
      <c r="O403" s="20"/>
      <c r="P403" s="20"/>
      <c r="Q403" s="20"/>
    </row>
    <row r="404">
      <c r="D404" s="20"/>
      <c r="O404" s="20"/>
      <c r="P404" s="20"/>
      <c r="Q404" s="20"/>
    </row>
    <row r="405">
      <c r="D405" s="20"/>
      <c r="O405" s="20"/>
      <c r="P405" s="20"/>
      <c r="Q405" s="20"/>
    </row>
    <row r="406">
      <c r="D406" s="20"/>
      <c r="O406" s="20"/>
      <c r="P406" s="20"/>
      <c r="Q406" s="20"/>
    </row>
    <row r="407">
      <c r="D407" s="20"/>
      <c r="O407" s="20"/>
      <c r="P407" s="20"/>
      <c r="Q407" s="20"/>
    </row>
    <row r="408">
      <c r="D408" s="20"/>
      <c r="O408" s="20"/>
      <c r="P408" s="20"/>
      <c r="Q408" s="20"/>
    </row>
    <row r="409">
      <c r="D409" s="20"/>
      <c r="O409" s="20"/>
      <c r="P409" s="20"/>
      <c r="Q409" s="20"/>
    </row>
    <row r="410">
      <c r="D410" s="20"/>
      <c r="O410" s="20"/>
      <c r="P410" s="20"/>
      <c r="Q410" s="20"/>
    </row>
    <row r="411">
      <c r="D411" s="20"/>
      <c r="O411" s="20"/>
      <c r="P411" s="20"/>
      <c r="Q411" s="20"/>
    </row>
    <row r="412">
      <c r="D412" s="20"/>
      <c r="O412" s="20"/>
      <c r="P412" s="20"/>
      <c r="Q412" s="20"/>
    </row>
    <row r="413">
      <c r="D413" s="20"/>
      <c r="O413" s="20"/>
      <c r="P413" s="20"/>
      <c r="Q413" s="20"/>
    </row>
    <row r="414">
      <c r="D414" s="20"/>
      <c r="O414" s="20"/>
      <c r="P414" s="20"/>
      <c r="Q414" s="20"/>
    </row>
    <row r="415">
      <c r="D415" s="20"/>
      <c r="O415" s="20"/>
      <c r="P415" s="20"/>
      <c r="Q415" s="20"/>
    </row>
    <row r="416">
      <c r="D416" s="20"/>
      <c r="O416" s="20"/>
      <c r="P416" s="20"/>
      <c r="Q416" s="20"/>
    </row>
    <row r="417">
      <c r="D417" s="20"/>
      <c r="O417" s="20"/>
      <c r="P417" s="20"/>
      <c r="Q417" s="20"/>
    </row>
    <row r="418">
      <c r="D418" s="20"/>
      <c r="O418" s="20"/>
      <c r="P418" s="20"/>
      <c r="Q418" s="20"/>
    </row>
    <row r="419">
      <c r="D419" s="20"/>
      <c r="O419" s="20"/>
      <c r="P419" s="20"/>
      <c r="Q419" s="20"/>
    </row>
    <row r="420">
      <c r="D420" s="20"/>
      <c r="O420" s="20"/>
      <c r="P420" s="20"/>
      <c r="Q420" s="20"/>
    </row>
    <row r="421">
      <c r="D421" s="20"/>
      <c r="O421" s="20"/>
      <c r="P421" s="20"/>
      <c r="Q421" s="20"/>
    </row>
    <row r="422">
      <c r="D422" s="20"/>
      <c r="O422" s="20"/>
      <c r="P422" s="20"/>
      <c r="Q422" s="20"/>
    </row>
    <row r="423">
      <c r="D423" s="20"/>
      <c r="O423" s="20"/>
      <c r="P423" s="20"/>
      <c r="Q423" s="20"/>
    </row>
    <row r="424">
      <c r="D424" s="20"/>
      <c r="O424" s="20"/>
      <c r="P424" s="20"/>
      <c r="Q424" s="20"/>
    </row>
    <row r="425">
      <c r="D425" s="20"/>
      <c r="O425" s="20"/>
      <c r="P425" s="20"/>
      <c r="Q425" s="20"/>
    </row>
    <row r="426">
      <c r="D426" s="20"/>
      <c r="O426" s="20"/>
      <c r="P426" s="20"/>
      <c r="Q426" s="20"/>
    </row>
    <row r="427">
      <c r="D427" s="20"/>
      <c r="O427" s="20"/>
      <c r="P427" s="20"/>
      <c r="Q427" s="20"/>
    </row>
    <row r="428">
      <c r="D428" s="20"/>
      <c r="O428" s="20"/>
      <c r="P428" s="20"/>
      <c r="Q428" s="20"/>
    </row>
    <row r="429">
      <c r="D429" s="20"/>
      <c r="O429" s="20"/>
      <c r="P429" s="20"/>
      <c r="Q429" s="20"/>
    </row>
    <row r="430">
      <c r="D430" s="20"/>
      <c r="O430" s="20"/>
      <c r="P430" s="20"/>
      <c r="Q430" s="20"/>
    </row>
    <row r="431">
      <c r="D431" s="20"/>
      <c r="O431" s="20"/>
      <c r="P431" s="20"/>
      <c r="Q431" s="20"/>
    </row>
    <row r="432">
      <c r="D432" s="20"/>
      <c r="O432" s="20"/>
      <c r="P432" s="20"/>
      <c r="Q432" s="20"/>
    </row>
    <row r="433">
      <c r="D433" s="20"/>
      <c r="O433" s="20"/>
      <c r="P433" s="20"/>
      <c r="Q433" s="20"/>
    </row>
    <row r="434">
      <c r="D434" s="20"/>
      <c r="O434" s="20"/>
      <c r="P434" s="20"/>
      <c r="Q434" s="20"/>
    </row>
    <row r="435">
      <c r="D435" s="20"/>
      <c r="O435" s="20"/>
      <c r="P435" s="20"/>
      <c r="Q435" s="20"/>
    </row>
    <row r="436">
      <c r="D436" s="20"/>
      <c r="O436" s="20"/>
      <c r="P436" s="20"/>
      <c r="Q436" s="20"/>
    </row>
    <row r="437">
      <c r="D437" s="20"/>
      <c r="O437" s="20"/>
      <c r="P437" s="20"/>
      <c r="Q437" s="20"/>
    </row>
    <row r="438">
      <c r="D438" s="20"/>
      <c r="O438" s="20"/>
      <c r="P438" s="20"/>
      <c r="Q438" s="20"/>
    </row>
    <row r="439">
      <c r="D439" s="20"/>
      <c r="O439" s="20"/>
      <c r="P439" s="20"/>
      <c r="Q439" s="20"/>
    </row>
    <row r="440">
      <c r="D440" s="20"/>
      <c r="O440" s="20"/>
      <c r="P440" s="20"/>
      <c r="Q440" s="20"/>
    </row>
    <row r="441">
      <c r="D441" s="20"/>
      <c r="O441" s="20"/>
      <c r="P441" s="20"/>
      <c r="Q441" s="20"/>
    </row>
    <row r="442">
      <c r="D442" s="20"/>
      <c r="O442" s="20"/>
      <c r="P442" s="20"/>
      <c r="Q442" s="20"/>
    </row>
    <row r="443">
      <c r="D443" s="20"/>
      <c r="O443" s="20"/>
      <c r="P443" s="20"/>
      <c r="Q443" s="20"/>
    </row>
    <row r="444">
      <c r="D444" s="20"/>
      <c r="O444" s="20"/>
      <c r="P444" s="20"/>
      <c r="Q444" s="20"/>
    </row>
    <row r="445">
      <c r="D445" s="20"/>
      <c r="O445" s="20"/>
      <c r="P445" s="20"/>
      <c r="Q445" s="20"/>
    </row>
    <row r="446">
      <c r="D446" s="20"/>
      <c r="O446" s="20"/>
      <c r="P446" s="20"/>
      <c r="Q446" s="20"/>
    </row>
    <row r="447">
      <c r="D447" s="20"/>
      <c r="O447" s="20"/>
      <c r="P447" s="20"/>
      <c r="Q447" s="20"/>
    </row>
    <row r="448">
      <c r="D448" s="20"/>
      <c r="O448" s="20"/>
      <c r="P448" s="20"/>
      <c r="Q448" s="20"/>
    </row>
    <row r="449">
      <c r="D449" s="20"/>
      <c r="O449" s="20"/>
      <c r="P449" s="20"/>
      <c r="Q449" s="20"/>
    </row>
    <row r="450">
      <c r="D450" s="20"/>
      <c r="O450" s="20"/>
      <c r="P450" s="20"/>
      <c r="Q450" s="20"/>
    </row>
    <row r="451">
      <c r="D451" s="20"/>
      <c r="O451" s="20"/>
      <c r="P451" s="20"/>
      <c r="Q451" s="20"/>
    </row>
    <row r="452">
      <c r="D452" s="20"/>
      <c r="O452" s="20"/>
      <c r="P452" s="20"/>
      <c r="Q452" s="20"/>
    </row>
    <row r="453">
      <c r="D453" s="20"/>
      <c r="O453" s="20"/>
      <c r="P453" s="20"/>
      <c r="Q453" s="20"/>
    </row>
    <row r="454">
      <c r="D454" s="20"/>
      <c r="O454" s="20"/>
      <c r="P454" s="20"/>
      <c r="Q454" s="20"/>
    </row>
    <row r="455">
      <c r="D455" s="20"/>
      <c r="O455" s="20"/>
      <c r="P455" s="20"/>
      <c r="Q455" s="20"/>
    </row>
    <row r="456">
      <c r="D456" s="20"/>
      <c r="O456" s="20"/>
      <c r="P456" s="20"/>
      <c r="Q456" s="20"/>
    </row>
    <row r="457">
      <c r="D457" s="20"/>
      <c r="O457" s="20"/>
      <c r="P457" s="20"/>
      <c r="Q457" s="20"/>
    </row>
    <row r="458">
      <c r="D458" s="20"/>
      <c r="O458" s="20"/>
      <c r="P458" s="20"/>
      <c r="Q458" s="20"/>
    </row>
    <row r="459">
      <c r="D459" s="20"/>
      <c r="O459" s="20"/>
      <c r="P459" s="20"/>
      <c r="Q459" s="20"/>
    </row>
    <row r="460">
      <c r="D460" s="20"/>
      <c r="O460" s="20"/>
      <c r="P460" s="20"/>
      <c r="Q460" s="20"/>
    </row>
    <row r="461">
      <c r="D461" s="20"/>
      <c r="O461" s="20"/>
      <c r="P461" s="20"/>
      <c r="Q461" s="20"/>
    </row>
    <row r="462">
      <c r="D462" s="20"/>
      <c r="O462" s="20"/>
      <c r="P462" s="20"/>
      <c r="Q462" s="20"/>
    </row>
    <row r="463">
      <c r="D463" s="20"/>
      <c r="O463" s="20"/>
      <c r="P463" s="20"/>
      <c r="Q463" s="20"/>
    </row>
    <row r="464">
      <c r="D464" s="20"/>
      <c r="O464" s="20"/>
      <c r="P464" s="20"/>
      <c r="Q464" s="20"/>
    </row>
    <row r="465">
      <c r="D465" s="20"/>
      <c r="O465" s="20"/>
      <c r="P465" s="20"/>
      <c r="Q465" s="20"/>
    </row>
    <row r="466">
      <c r="D466" s="20"/>
      <c r="O466" s="20"/>
      <c r="P466" s="20"/>
      <c r="Q466" s="20"/>
    </row>
    <row r="467">
      <c r="D467" s="20"/>
      <c r="O467" s="20"/>
      <c r="P467" s="20"/>
      <c r="Q467" s="20"/>
    </row>
    <row r="468">
      <c r="D468" s="20"/>
      <c r="O468" s="20"/>
      <c r="P468" s="20"/>
      <c r="Q468" s="20"/>
    </row>
    <row r="469">
      <c r="D469" s="20"/>
      <c r="O469" s="20"/>
      <c r="P469" s="20"/>
      <c r="Q469" s="20"/>
    </row>
    <row r="470">
      <c r="D470" s="20"/>
      <c r="O470" s="20"/>
      <c r="P470" s="20"/>
      <c r="Q470" s="20"/>
    </row>
    <row r="471">
      <c r="D471" s="20"/>
      <c r="O471" s="20"/>
      <c r="P471" s="20"/>
      <c r="Q471" s="20"/>
    </row>
    <row r="472">
      <c r="D472" s="20"/>
      <c r="O472" s="20"/>
      <c r="P472" s="20"/>
      <c r="Q472" s="20"/>
    </row>
    <row r="473">
      <c r="D473" s="20"/>
      <c r="O473" s="20"/>
      <c r="P473" s="20"/>
      <c r="Q473" s="20"/>
    </row>
    <row r="474">
      <c r="D474" s="20"/>
      <c r="O474" s="20"/>
      <c r="P474" s="20"/>
      <c r="Q474" s="20"/>
    </row>
    <row r="475">
      <c r="D475" s="20"/>
      <c r="O475" s="20"/>
      <c r="P475" s="20"/>
      <c r="Q475" s="20"/>
    </row>
    <row r="476">
      <c r="D476" s="20"/>
      <c r="O476" s="20"/>
      <c r="P476" s="20"/>
      <c r="Q476" s="20"/>
    </row>
    <row r="477">
      <c r="D477" s="20"/>
      <c r="O477" s="20"/>
      <c r="P477" s="20"/>
      <c r="Q477" s="20"/>
    </row>
    <row r="478">
      <c r="D478" s="20"/>
      <c r="O478" s="20"/>
      <c r="P478" s="20"/>
      <c r="Q478" s="20"/>
    </row>
    <row r="479">
      <c r="D479" s="20"/>
      <c r="O479" s="20"/>
      <c r="P479" s="20"/>
      <c r="Q479" s="20"/>
    </row>
    <row r="480">
      <c r="D480" s="20"/>
      <c r="O480" s="20"/>
      <c r="P480" s="20"/>
      <c r="Q480" s="20"/>
    </row>
    <row r="481">
      <c r="D481" s="20"/>
      <c r="O481" s="20"/>
      <c r="P481" s="20"/>
      <c r="Q481" s="20"/>
    </row>
    <row r="482">
      <c r="D482" s="20"/>
      <c r="O482" s="20"/>
      <c r="P482" s="20"/>
      <c r="Q482" s="20"/>
    </row>
    <row r="483">
      <c r="D483" s="20"/>
      <c r="O483" s="20"/>
      <c r="P483" s="20"/>
      <c r="Q483" s="20"/>
    </row>
    <row r="484">
      <c r="D484" s="20"/>
      <c r="O484" s="20"/>
      <c r="P484" s="20"/>
      <c r="Q484" s="20"/>
    </row>
    <row r="485">
      <c r="D485" s="20"/>
      <c r="O485" s="20"/>
      <c r="P485" s="20"/>
      <c r="Q485" s="20"/>
    </row>
    <row r="486">
      <c r="D486" s="20"/>
      <c r="O486" s="20"/>
      <c r="P486" s="20"/>
      <c r="Q486" s="20"/>
    </row>
    <row r="487">
      <c r="D487" s="20"/>
      <c r="O487" s="20"/>
      <c r="P487" s="20"/>
      <c r="Q487" s="20"/>
    </row>
    <row r="488">
      <c r="D488" s="20"/>
      <c r="O488" s="20"/>
      <c r="P488" s="20"/>
      <c r="Q488" s="20"/>
    </row>
    <row r="489">
      <c r="D489" s="20"/>
      <c r="O489" s="20"/>
      <c r="P489" s="20"/>
      <c r="Q489" s="20"/>
    </row>
    <row r="490">
      <c r="D490" s="20"/>
      <c r="O490" s="20"/>
      <c r="P490" s="20"/>
      <c r="Q490" s="20"/>
    </row>
    <row r="491">
      <c r="D491" s="20"/>
      <c r="O491" s="20"/>
      <c r="P491" s="20"/>
      <c r="Q491" s="20"/>
    </row>
    <row r="492">
      <c r="D492" s="20"/>
      <c r="O492" s="20"/>
      <c r="P492" s="20"/>
      <c r="Q492" s="20"/>
    </row>
    <row r="493">
      <c r="D493" s="20"/>
      <c r="O493" s="20"/>
      <c r="P493" s="20"/>
      <c r="Q493" s="20"/>
    </row>
    <row r="494">
      <c r="D494" s="20"/>
      <c r="O494" s="20"/>
      <c r="P494" s="20"/>
      <c r="Q494" s="20"/>
    </row>
    <row r="495">
      <c r="D495" s="20"/>
      <c r="O495" s="20"/>
      <c r="P495" s="20"/>
      <c r="Q495" s="20"/>
    </row>
    <row r="496">
      <c r="D496" s="20"/>
      <c r="O496" s="20"/>
      <c r="P496" s="20"/>
      <c r="Q496" s="20"/>
    </row>
    <row r="497">
      <c r="D497" s="20"/>
      <c r="O497" s="20"/>
      <c r="P497" s="20"/>
      <c r="Q497" s="20"/>
    </row>
    <row r="498">
      <c r="D498" s="20"/>
      <c r="O498" s="20"/>
      <c r="P498" s="20"/>
      <c r="Q498" s="20"/>
    </row>
    <row r="499">
      <c r="D499" s="20"/>
      <c r="O499" s="20"/>
      <c r="P499" s="20"/>
      <c r="Q499" s="20"/>
    </row>
    <row r="500">
      <c r="D500" s="20"/>
      <c r="O500" s="20"/>
      <c r="P500" s="20"/>
      <c r="Q500" s="20"/>
    </row>
    <row r="501">
      <c r="D501" s="20"/>
      <c r="O501" s="20"/>
      <c r="P501" s="20"/>
      <c r="Q501" s="20"/>
    </row>
    <row r="502">
      <c r="D502" s="20"/>
      <c r="O502" s="20"/>
      <c r="P502" s="20"/>
      <c r="Q502" s="20"/>
    </row>
    <row r="503">
      <c r="D503" s="20"/>
      <c r="O503" s="20"/>
      <c r="P503" s="20"/>
      <c r="Q503" s="20"/>
    </row>
    <row r="504">
      <c r="D504" s="20"/>
      <c r="O504" s="20"/>
      <c r="P504" s="20"/>
      <c r="Q504" s="20"/>
    </row>
    <row r="505">
      <c r="D505" s="20"/>
      <c r="O505" s="20"/>
      <c r="P505" s="20"/>
      <c r="Q505" s="20"/>
    </row>
    <row r="506">
      <c r="D506" s="20"/>
      <c r="O506" s="20"/>
      <c r="P506" s="20"/>
      <c r="Q506" s="20"/>
    </row>
    <row r="507">
      <c r="D507" s="20"/>
      <c r="O507" s="20"/>
      <c r="P507" s="20"/>
      <c r="Q507" s="20"/>
    </row>
    <row r="508">
      <c r="D508" s="20"/>
      <c r="O508" s="20"/>
      <c r="P508" s="20"/>
      <c r="Q508" s="20"/>
    </row>
    <row r="509">
      <c r="D509" s="20"/>
      <c r="O509" s="20"/>
      <c r="P509" s="20"/>
      <c r="Q509" s="20"/>
    </row>
    <row r="510">
      <c r="D510" s="20"/>
      <c r="O510" s="20"/>
      <c r="P510" s="20"/>
      <c r="Q510" s="20"/>
    </row>
    <row r="511">
      <c r="D511" s="20"/>
      <c r="O511" s="20"/>
      <c r="P511" s="20"/>
      <c r="Q511" s="20"/>
    </row>
    <row r="512">
      <c r="D512" s="20"/>
      <c r="O512" s="20"/>
      <c r="P512" s="20"/>
      <c r="Q512" s="20"/>
    </row>
    <row r="513">
      <c r="D513" s="20"/>
      <c r="O513" s="20"/>
      <c r="P513" s="20"/>
      <c r="Q513" s="20"/>
    </row>
    <row r="514">
      <c r="D514" s="20"/>
      <c r="O514" s="20"/>
      <c r="P514" s="20"/>
      <c r="Q514" s="20"/>
    </row>
    <row r="515">
      <c r="D515" s="20"/>
      <c r="O515" s="20"/>
      <c r="P515" s="20"/>
      <c r="Q515" s="20"/>
    </row>
    <row r="516">
      <c r="D516" s="20"/>
      <c r="O516" s="20"/>
      <c r="P516" s="20"/>
      <c r="Q516" s="20"/>
    </row>
    <row r="517">
      <c r="D517" s="20"/>
      <c r="O517" s="20"/>
      <c r="P517" s="20"/>
      <c r="Q517" s="20"/>
    </row>
    <row r="518">
      <c r="D518" s="20"/>
      <c r="O518" s="20"/>
      <c r="P518" s="20"/>
      <c r="Q518" s="20"/>
    </row>
    <row r="519">
      <c r="D519" s="20"/>
      <c r="O519" s="20"/>
      <c r="P519" s="20"/>
      <c r="Q519" s="20"/>
    </row>
    <row r="520">
      <c r="D520" s="20"/>
      <c r="O520" s="20"/>
      <c r="P520" s="20"/>
      <c r="Q520" s="20"/>
    </row>
    <row r="521">
      <c r="D521" s="20"/>
      <c r="O521" s="20"/>
      <c r="P521" s="20"/>
      <c r="Q521" s="20"/>
    </row>
    <row r="522">
      <c r="D522" s="20"/>
      <c r="O522" s="20"/>
      <c r="P522" s="20"/>
      <c r="Q522" s="20"/>
    </row>
    <row r="523">
      <c r="D523" s="20"/>
      <c r="O523" s="20"/>
      <c r="P523" s="20"/>
      <c r="Q523" s="20"/>
    </row>
    <row r="524">
      <c r="D524" s="20"/>
      <c r="O524" s="20"/>
      <c r="P524" s="20"/>
      <c r="Q524" s="20"/>
    </row>
    <row r="525">
      <c r="D525" s="20"/>
      <c r="O525" s="20"/>
      <c r="P525" s="20"/>
      <c r="Q525" s="20"/>
    </row>
    <row r="526">
      <c r="D526" s="20"/>
      <c r="O526" s="20"/>
      <c r="P526" s="20"/>
      <c r="Q526" s="20"/>
    </row>
    <row r="527">
      <c r="D527" s="20"/>
      <c r="O527" s="20"/>
      <c r="P527" s="20"/>
      <c r="Q527" s="20"/>
    </row>
    <row r="528">
      <c r="D528" s="20"/>
      <c r="O528" s="20"/>
      <c r="P528" s="20"/>
      <c r="Q528" s="20"/>
    </row>
    <row r="529">
      <c r="D529" s="20"/>
      <c r="O529" s="20"/>
      <c r="P529" s="20"/>
      <c r="Q529" s="20"/>
    </row>
    <row r="530">
      <c r="D530" s="20"/>
      <c r="O530" s="20"/>
      <c r="P530" s="20"/>
      <c r="Q530" s="20"/>
    </row>
    <row r="531">
      <c r="D531" s="20"/>
      <c r="O531" s="20"/>
      <c r="P531" s="20"/>
      <c r="Q531" s="20"/>
    </row>
    <row r="532">
      <c r="D532" s="20"/>
      <c r="O532" s="20"/>
      <c r="P532" s="20"/>
      <c r="Q532" s="20"/>
    </row>
    <row r="533">
      <c r="D533" s="20"/>
      <c r="O533" s="20"/>
      <c r="P533" s="20"/>
      <c r="Q533" s="20"/>
    </row>
    <row r="534">
      <c r="D534" s="20"/>
      <c r="O534" s="20"/>
      <c r="P534" s="20"/>
      <c r="Q534" s="20"/>
    </row>
    <row r="535">
      <c r="D535" s="20"/>
      <c r="O535" s="20"/>
      <c r="P535" s="20"/>
      <c r="Q535" s="20"/>
    </row>
    <row r="536">
      <c r="D536" s="20"/>
      <c r="O536" s="20"/>
      <c r="P536" s="20"/>
      <c r="Q536" s="20"/>
    </row>
    <row r="537">
      <c r="D537" s="20"/>
      <c r="O537" s="20"/>
      <c r="P537" s="20"/>
      <c r="Q537" s="20"/>
    </row>
    <row r="538">
      <c r="D538" s="20"/>
      <c r="O538" s="20"/>
      <c r="P538" s="20"/>
      <c r="Q538" s="20"/>
    </row>
    <row r="539">
      <c r="D539" s="20"/>
      <c r="O539" s="20"/>
      <c r="P539" s="20"/>
      <c r="Q539" s="20"/>
    </row>
    <row r="540">
      <c r="D540" s="20"/>
      <c r="O540" s="20"/>
      <c r="P540" s="20"/>
      <c r="Q540" s="20"/>
    </row>
    <row r="541">
      <c r="D541" s="20"/>
      <c r="O541" s="20"/>
      <c r="P541" s="20"/>
      <c r="Q541" s="20"/>
    </row>
    <row r="542">
      <c r="D542" s="20"/>
      <c r="O542" s="20"/>
      <c r="P542" s="20"/>
      <c r="Q542" s="20"/>
    </row>
    <row r="543">
      <c r="D543" s="20"/>
      <c r="O543" s="20"/>
      <c r="P543" s="20"/>
      <c r="Q543" s="20"/>
    </row>
    <row r="544">
      <c r="D544" s="20"/>
      <c r="O544" s="20"/>
      <c r="P544" s="20"/>
      <c r="Q544" s="20"/>
    </row>
    <row r="545">
      <c r="D545" s="20"/>
      <c r="O545" s="20"/>
      <c r="P545" s="20"/>
      <c r="Q545" s="20"/>
    </row>
    <row r="546">
      <c r="D546" s="20"/>
      <c r="O546" s="20"/>
      <c r="P546" s="20"/>
      <c r="Q546" s="20"/>
    </row>
    <row r="547">
      <c r="D547" s="20"/>
      <c r="O547" s="20"/>
      <c r="P547" s="20"/>
      <c r="Q547" s="20"/>
    </row>
    <row r="548">
      <c r="D548" s="20"/>
      <c r="O548" s="20"/>
      <c r="P548" s="20"/>
      <c r="Q548" s="20"/>
    </row>
    <row r="549">
      <c r="D549" s="20"/>
      <c r="O549" s="20"/>
      <c r="P549" s="20"/>
      <c r="Q549" s="20"/>
    </row>
    <row r="550">
      <c r="D550" s="20"/>
      <c r="O550" s="20"/>
      <c r="P550" s="20"/>
      <c r="Q550" s="20"/>
    </row>
    <row r="551">
      <c r="D551" s="20"/>
      <c r="O551" s="20"/>
      <c r="P551" s="20"/>
      <c r="Q551" s="20"/>
    </row>
    <row r="552">
      <c r="D552" s="20"/>
      <c r="O552" s="20"/>
      <c r="P552" s="20"/>
      <c r="Q552" s="20"/>
    </row>
    <row r="553">
      <c r="D553" s="20"/>
      <c r="O553" s="20"/>
      <c r="P553" s="20"/>
      <c r="Q553" s="20"/>
    </row>
    <row r="554">
      <c r="D554" s="20"/>
      <c r="O554" s="20"/>
      <c r="P554" s="20"/>
      <c r="Q554" s="20"/>
    </row>
    <row r="555">
      <c r="D555" s="20"/>
      <c r="O555" s="20"/>
      <c r="P555" s="20"/>
      <c r="Q555" s="20"/>
    </row>
    <row r="556">
      <c r="D556" s="20"/>
      <c r="O556" s="20"/>
      <c r="P556" s="20"/>
      <c r="Q556" s="20"/>
    </row>
    <row r="557">
      <c r="D557" s="20"/>
      <c r="O557" s="20"/>
      <c r="P557" s="20"/>
      <c r="Q557" s="20"/>
    </row>
    <row r="558">
      <c r="D558" s="20"/>
      <c r="O558" s="20"/>
      <c r="P558" s="20"/>
      <c r="Q558" s="20"/>
    </row>
    <row r="559">
      <c r="D559" s="20"/>
      <c r="O559" s="20"/>
      <c r="P559" s="20"/>
      <c r="Q559" s="20"/>
    </row>
    <row r="560">
      <c r="D560" s="20"/>
      <c r="O560" s="20"/>
      <c r="P560" s="20"/>
      <c r="Q560" s="20"/>
    </row>
    <row r="561">
      <c r="D561" s="20"/>
      <c r="O561" s="20"/>
      <c r="P561" s="20"/>
      <c r="Q561" s="20"/>
    </row>
    <row r="562">
      <c r="D562" s="20"/>
      <c r="O562" s="20"/>
      <c r="P562" s="20"/>
      <c r="Q562" s="20"/>
    </row>
    <row r="563">
      <c r="D563" s="20"/>
      <c r="O563" s="20"/>
      <c r="P563" s="20"/>
      <c r="Q563" s="20"/>
    </row>
    <row r="564">
      <c r="D564" s="20"/>
      <c r="O564" s="20"/>
      <c r="P564" s="20"/>
      <c r="Q564" s="20"/>
    </row>
    <row r="565">
      <c r="D565" s="20"/>
      <c r="O565" s="20"/>
      <c r="P565" s="20"/>
      <c r="Q565" s="20"/>
    </row>
    <row r="566">
      <c r="D566" s="20"/>
      <c r="O566" s="20"/>
      <c r="P566" s="20"/>
      <c r="Q566" s="20"/>
    </row>
    <row r="567">
      <c r="D567" s="20"/>
      <c r="O567" s="20"/>
      <c r="P567" s="20"/>
      <c r="Q567" s="20"/>
    </row>
    <row r="568">
      <c r="D568" s="20"/>
      <c r="O568" s="20"/>
      <c r="P568" s="20"/>
      <c r="Q568" s="20"/>
    </row>
    <row r="569">
      <c r="D569" s="20"/>
      <c r="O569" s="20"/>
      <c r="P569" s="20"/>
      <c r="Q569" s="20"/>
    </row>
    <row r="570">
      <c r="D570" s="20"/>
      <c r="O570" s="20"/>
      <c r="P570" s="20"/>
      <c r="Q570" s="20"/>
    </row>
    <row r="571">
      <c r="D571" s="20"/>
      <c r="O571" s="20"/>
      <c r="P571" s="20"/>
      <c r="Q571" s="20"/>
    </row>
    <row r="572">
      <c r="D572" s="20"/>
      <c r="O572" s="20"/>
      <c r="P572" s="20"/>
      <c r="Q572" s="20"/>
    </row>
    <row r="573">
      <c r="D573" s="20"/>
      <c r="O573" s="20"/>
      <c r="P573" s="20"/>
      <c r="Q573" s="20"/>
    </row>
    <row r="574">
      <c r="D574" s="20"/>
      <c r="O574" s="20"/>
      <c r="P574" s="20"/>
      <c r="Q574" s="20"/>
    </row>
    <row r="575">
      <c r="D575" s="20"/>
      <c r="O575" s="20"/>
      <c r="P575" s="20"/>
      <c r="Q575" s="20"/>
    </row>
    <row r="576">
      <c r="D576" s="20"/>
      <c r="O576" s="20"/>
      <c r="P576" s="20"/>
      <c r="Q576" s="20"/>
    </row>
    <row r="577">
      <c r="D577" s="20"/>
      <c r="O577" s="20"/>
      <c r="P577" s="20"/>
      <c r="Q577" s="20"/>
    </row>
    <row r="578">
      <c r="D578" s="20"/>
      <c r="O578" s="20"/>
      <c r="P578" s="20"/>
      <c r="Q578" s="20"/>
    </row>
    <row r="579">
      <c r="D579" s="20"/>
      <c r="O579" s="20"/>
      <c r="P579" s="20"/>
      <c r="Q579" s="20"/>
    </row>
    <row r="580">
      <c r="D580" s="20"/>
      <c r="O580" s="20"/>
      <c r="P580" s="20"/>
      <c r="Q580" s="20"/>
    </row>
    <row r="581">
      <c r="D581" s="20"/>
      <c r="O581" s="20"/>
      <c r="P581" s="20"/>
      <c r="Q581" s="20"/>
    </row>
    <row r="582">
      <c r="D582" s="20"/>
      <c r="O582" s="20"/>
      <c r="P582" s="20"/>
      <c r="Q582" s="20"/>
    </row>
    <row r="583">
      <c r="D583" s="20"/>
      <c r="O583" s="20"/>
      <c r="P583" s="20"/>
      <c r="Q583" s="20"/>
    </row>
    <row r="584">
      <c r="D584" s="20"/>
      <c r="O584" s="20"/>
      <c r="P584" s="20"/>
      <c r="Q584" s="20"/>
    </row>
    <row r="585">
      <c r="D585" s="20"/>
      <c r="O585" s="20"/>
      <c r="P585" s="20"/>
      <c r="Q585" s="20"/>
    </row>
    <row r="586">
      <c r="D586" s="20"/>
      <c r="O586" s="20"/>
      <c r="P586" s="20"/>
      <c r="Q586" s="20"/>
    </row>
    <row r="587">
      <c r="D587" s="20"/>
      <c r="O587" s="20"/>
      <c r="P587" s="20"/>
      <c r="Q587" s="20"/>
    </row>
    <row r="588">
      <c r="D588" s="20"/>
      <c r="O588" s="20"/>
      <c r="P588" s="20"/>
      <c r="Q588" s="20"/>
    </row>
    <row r="589">
      <c r="D589" s="20"/>
      <c r="O589" s="20"/>
      <c r="P589" s="20"/>
      <c r="Q589" s="20"/>
    </row>
    <row r="590">
      <c r="D590" s="20"/>
      <c r="O590" s="20"/>
      <c r="P590" s="20"/>
      <c r="Q590" s="20"/>
    </row>
    <row r="591">
      <c r="D591" s="20"/>
      <c r="O591" s="20"/>
      <c r="P591" s="20"/>
      <c r="Q591" s="20"/>
    </row>
    <row r="592">
      <c r="D592" s="20"/>
      <c r="O592" s="20"/>
      <c r="P592" s="20"/>
      <c r="Q592" s="20"/>
    </row>
    <row r="593">
      <c r="D593" s="20"/>
      <c r="O593" s="20"/>
      <c r="P593" s="20"/>
      <c r="Q593" s="20"/>
    </row>
    <row r="594">
      <c r="D594" s="20"/>
      <c r="O594" s="20"/>
      <c r="P594" s="20"/>
      <c r="Q594" s="20"/>
    </row>
    <row r="595">
      <c r="D595" s="20"/>
      <c r="O595" s="20"/>
      <c r="P595" s="20"/>
      <c r="Q595" s="20"/>
    </row>
    <row r="596">
      <c r="D596" s="20"/>
      <c r="O596" s="20"/>
      <c r="P596" s="20"/>
      <c r="Q596" s="20"/>
    </row>
    <row r="597">
      <c r="D597" s="20"/>
      <c r="O597" s="20"/>
      <c r="P597" s="20"/>
      <c r="Q597" s="20"/>
    </row>
    <row r="598">
      <c r="D598" s="20"/>
      <c r="O598" s="20"/>
      <c r="P598" s="20"/>
      <c r="Q598" s="20"/>
    </row>
    <row r="599">
      <c r="D599" s="20"/>
      <c r="O599" s="20"/>
      <c r="P599" s="20"/>
      <c r="Q599" s="20"/>
    </row>
    <row r="600">
      <c r="D600" s="20"/>
      <c r="O600" s="20"/>
      <c r="P600" s="20"/>
      <c r="Q600" s="20"/>
    </row>
    <row r="601">
      <c r="D601" s="20"/>
      <c r="O601" s="20"/>
      <c r="P601" s="20"/>
      <c r="Q601" s="20"/>
    </row>
    <row r="602">
      <c r="D602" s="20"/>
      <c r="O602" s="20"/>
      <c r="P602" s="20"/>
      <c r="Q602" s="20"/>
    </row>
    <row r="603">
      <c r="D603" s="20"/>
      <c r="O603" s="20"/>
      <c r="P603" s="20"/>
      <c r="Q603" s="20"/>
    </row>
    <row r="604">
      <c r="D604" s="20"/>
      <c r="O604" s="20"/>
      <c r="P604" s="20"/>
      <c r="Q604" s="20"/>
    </row>
    <row r="605">
      <c r="D605" s="20"/>
      <c r="O605" s="20"/>
      <c r="P605" s="20"/>
      <c r="Q605" s="20"/>
    </row>
    <row r="606">
      <c r="D606" s="20"/>
      <c r="O606" s="20"/>
      <c r="P606" s="20"/>
      <c r="Q606" s="20"/>
    </row>
    <row r="607">
      <c r="D607" s="20"/>
      <c r="O607" s="20"/>
      <c r="P607" s="20"/>
      <c r="Q607" s="20"/>
    </row>
    <row r="608">
      <c r="D608" s="20"/>
      <c r="O608" s="20"/>
      <c r="P608" s="20"/>
      <c r="Q608" s="20"/>
    </row>
    <row r="609">
      <c r="D609" s="20"/>
      <c r="O609" s="20"/>
      <c r="P609" s="20"/>
      <c r="Q609" s="20"/>
    </row>
    <row r="610">
      <c r="D610" s="20"/>
      <c r="O610" s="20"/>
      <c r="P610" s="20"/>
      <c r="Q610" s="20"/>
    </row>
    <row r="611">
      <c r="D611" s="20"/>
      <c r="O611" s="20"/>
      <c r="P611" s="20"/>
      <c r="Q611" s="20"/>
    </row>
    <row r="612">
      <c r="D612" s="20"/>
      <c r="O612" s="20"/>
      <c r="P612" s="20"/>
      <c r="Q612" s="20"/>
    </row>
    <row r="613">
      <c r="D613" s="20"/>
      <c r="O613" s="20"/>
      <c r="P613" s="20"/>
      <c r="Q613" s="20"/>
    </row>
    <row r="614">
      <c r="D614" s="20"/>
      <c r="O614" s="20"/>
      <c r="P614" s="20"/>
      <c r="Q614" s="20"/>
    </row>
    <row r="615">
      <c r="D615" s="20"/>
      <c r="O615" s="20"/>
      <c r="P615" s="20"/>
      <c r="Q615" s="20"/>
    </row>
    <row r="616">
      <c r="D616" s="20"/>
      <c r="O616" s="20"/>
      <c r="P616" s="20"/>
      <c r="Q616" s="20"/>
    </row>
    <row r="617">
      <c r="D617" s="20"/>
      <c r="O617" s="20"/>
      <c r="P617" s="20"/>
      <c r="Q617" s="20"/>
    </row>
    <row r="618">
      <c r="D618" s="20"/>
      <c r="O618" s="20"/>
      <c r="P618" s="20"/>
      <c r="Q618" s="20"/>
    </row>
    <row r="619">
      <c r="D619" s="20"/>
      <c r="O619" s="20"/>
      <c r="P619" s="20"/>
      <c r="Q619" s="20"/>
    </row>
    <row r="620">
      <c r="D620" s="20"/>
      <c r="O620" s="20"/>
      <c r="P620" s="20"/>
      <c r="Q620" s="20"/>
    </row>
    <row r="621">
      <c r="D621" s="20"/>
      <c r="O621" s="20"/>
      <c r="P621" s="20"/>
      <c r="Q621" s="20"/>
    </row>
    <row r="622">
      <c r="D622" s="20"/>
      <c r="O622" s="20"/>
      <c r="P622" s="20"/>
      <c r="Q622" s="20"/>
    </row>
    <row r="623">
      <c r="D623" s="20"/>
      <c r="O623" s="20"/>
      <c r="P623" s="20"/>
      <c r="Q623" s="20"/>
    </row>
    <row r="624">
      <c r="D624" s="20"/>
      <c r="O624" s="20"/>
      <c r="P624" s="20"/>
      <c r="Q624" s="20"/>
    </row>
    <row r="625">
      <c r="D625" s="20"/>
      <c r="O625" s="20"/>
      <c r="P625" s="20"/>
      <c r="Q625" s="20"/>
    </row>
    <row r="626">
      <c r="D626" s="20"/>
      <c r="O626" s="20"/>
      <c r="P626" s="20"/>
      <c r="Q626" s="20"/>
    </row>
    <row r="627">
      <c r="D627" s="20"/>
      <c r="O627" s="20"/>
      <c r="P627" s="20"/>
      <c r="Q627" s="20"/>
    </row>
    <row r="628">
      <c r="D628" s="20"/>
      <c r="O628" s="20"/>
      <c r="P628" s="20"/>
      <c r="Q628" s="20"/>
    </row>
    <row r="629">
      <c r="D629" s="20"/>
      <c r="O629" s="20"/>
      <c r="P629" s="20"/>
      <c r="Q629" s="20"/>
    </row>
    <row r="630">
      <c r="D630" s="20"/>
      <c r="O630" s="20"/>
      <c r="P630" s="20"/>
      <c r="Q630" s="20"/>
    </row>
    <row r="631">
      <c r="D631" s="20"/>
      <c r="O631" s="20"/>
      <c r="P631" s="20"/>
      <c r="Q631" s="20"/>
    </row>
    <row r="632">
      <c r="D632" s="20"/>
      <c r="O632" s="20"/>
      <c r="P632" s="20"/>
      <c r="Q632" s="20"/>
    </row>
    <row r="633">
      <c r="D633" s="20"/>
      <c r="O633" s="20"/>
      <c r="P633" s="20"/>
      <c r="Q633" s="20"/>
    </row>
    <row r="634">
      <c r="D634" s="20"/>
      <c r="O634" s="20"/>
      <c r="P634" s="20"/>
      <c r="Q634" s="20"/>
    </row>
    <row r="635">
      <c r="D635" s="20"/>
      <c r="O635" s="20"/>
      <c r="P635" s="20"/>
      <c r="Q635" s="20"/>
    </row>
    <row r="636">
      <c r="D636" s="20"/>
      <c r="O636" s="20"/>
      <c r="P636" s="20"/>
      <c r="Q636" s="20"/>
    </row>
    <row r="637">
      <c r="D637" s="20"/>
      <c r="O637" s="20"/>
      <c r="P637" s="20"/>
      <c r="Q637" s="20"/>
    </row>
    <row r="638">
      <c r="D638" s="20"/>
      <c r="O638" s="20"/>
      <c r="P638" s="20"/>
      <c r="Q638" s="20"/>
    </row>
    <row r="639">
      <c r="D639" s="20"/>
      <c r="O639" s="20"/>
      <c r="P639" s="20"/>
      <c r="Q639" s="20"/>
    </row>
    <row r="640">
      <c r="D640" s="20"/>
      <c r="O640" s="20"/>
      <c r="P640" s="20"/>
      <c r="Q640" s="20"/>
    </row>
    <row r="641">
      <c r="D641" s="20"/>
      <c r="O641" s="20"/>
      <c r="P641" s="20"/>
      <c r="Q641" s="20"/>
    </row>
    <row r="642">
      <c r="D642" s="20"/>
      <c r="O642" s="20"/>
      <c r="P642" s="20"/>
      <c r="Q642" s="20"/>
    </row>
    <row r="643">
      <c r="D643" s="20"/>
      <c r="O643" s="20"/>
      <c r="P643" s="20"/>
      <c r="Q643" s="20"/>
    </row>
    <row r="644">
      <c r="D644" s="20"/>
      <c r="O644" s="20"/>
      <c r="P644" s="20"/>
      <c r="Q644" s="20"/>
    </row>
    <row r="645">
      <c r="D645" s="20"/>
      <c r="O645" s="20"/>
      <c r="P645" s="20"/>
      <c r="Q645" s="20"/>
    </row>
    <row r="646">
      <c r="D646" s="20"/>
      <c r="O646" s="20"/>
      <c r="P646" s="20"/>
      <c r="Q646" s="20"/>
    </row>
    <row r="647">
      <c r="D647" s="20"/>
      <c r="O647" s="20"/>
      <c r="P647" s="20"/>
      <c r="Q647" s="20"/>
    </row>
    <row r="648">
      <c r="D648" s="20"/>
      <c r="O648" s="20"/>
      <c r="P648" s="20"/>
      <c r="Q648" s="20"/>
    </row>
    <row r="649">
      <c r="D649" s="20"/>
      <c r="O649" s="20"/>
      <c r="P649" s="20"/>
      <c r="Q649" s="20"/>
    </row>
    <row r="650">
      <c r="D650" s="20"/>
      <c r="O650" s="20"/>
      <c r="P650" s="20"/>
      <c r="Q650" s="20"/>
    </row>
    <row r="651">
      <c r="D651" s="20"/>
      <c r="O651" s="20"/>
      <c r="P651" s="20"/>
      <c r="Q651" s="20"/>
    </row>
    <row r="652">
      <c r="D652" s="20"/>
      <c r="O652" s="20"/>
      <c r="P652" s="20"/>
      <c r="Q652" s="20"/>
    </row>
    <row r="653">
      <c r="D653" s="20"/>
      <c r="O653" s="20"/>
      <c r="P653" s="20"/>
      <c r="Q653" s="20"/>
    </row>
    <row r="654">
      <c r="D654" s="20"/>
      <c r="O654" s="20"/>
      <c r="P654" s="20"/>
      <c r="Q654" s="20"/>
    </row>
    <row r="655">
      <c r="D655" s="20"/>
      <c r="O655" s="20"/>
      <c r="P655" s="20"/>
      <c r="Q655" s="20"/>
    </row>
    <row r="656">
      <c r="D656" s="20"/>
      <c r="O656" s="20"/>
      <c r="P656" s="20"/>
      <c r="Q656" s="20"/>
    </row>
    <row r="657">
      <c r="D657" s="20"/>
      <c r="O657" s="20"/>
      <c r="P657" s="20"/>
      <c r="Q657" s="20"/>
    </row>
    <row r="658">
      <c r="D658" s="20"/>
      <c r="O658" s="20"/>
      <c r="P658" s="20"/>
      <c r="Q658" s="20"/>
    </row>
    <row r="659">
      <c r="D659" s="20"/>
      <c r="O659" s="20"/>
      <c r="P659" s="20"/>
      <c r="Q659" s="20"/>
    </row>
    <row r="660">
      <c r="D660" s="20"/>
      <c r="O660" s="20"/>
      <c r="P660" s="20"/>
      <c r="Q660" s="20"/>
    </row>
    <row r="661">
      <c r="D661" s="20"/>
      <c r="O661" s="20"/>
      <c r="P661" s="20"/>
      <c r="Q661" s="20"/>
    </row>
    <row r="662">
      <c r="D662" s="20"/>
      <c r="O662" s="20"/>
      <c r="P662" s="20"/>
      <c r="Q662" s="20"/>
    </row>
    <row r="663">
      <c r="D663" s="20"/>
      <c r="O663" s="20"/>
      <c r="P663" s="20"/>
      <c r="Q663" s="20"/>
    </row>
    <row r="664">
      <c r="D664" s="20"/>
      <c r="O664" s="20"/>
      <c r="P664" s="20"/>
      <c r="Q664" s="20"/>
    </row>
    <row r="665">
      <c r="D665" s="20"/>
      <c r="O665" s="20"/>
      <c r="P665" s="20"/>
      <c r="Q665" s="20"/>
    </row>
    <row r="666">
      <c r="D666" s="20"/>
      <c r="O666" s="20"/>
      <c r="P666" s="20"/>
      <c r="Q666" s="20"/>
    </row>
    <row r="667">
      <c r="D667" s="20"/>
      <c r="O667" s="20"/>
      <c r="P667" s="20"/>
      <c r="Q667" s="20"/>
    </row>
    <row r="668">
      <c r="D668" s="20"/>
      <c r="O668" s="20"/>
      <c r="P668" s="20"/>
      <c r="Q668" s="20"/>
    </row>
    <row r="669">
      <c r="D669" s="20"/>
      <c r="O669" s="20"/>
      <c r="P669" s="20"/>
      <c r="Q669" s="20"/>
    </row>
    <row r="670">
      <c r="D670" s="20"/>
      <c r="O670" s="20"/>
      <c r="P670" s="20"/>
      <c r="Q670" s="20"/>
    </row>
    <row r="671">
      <c r="D671" s="20"/>
      <c r="O671" s="20"/>
      <c r="P671" s="20"/>
      <c r="Q671" s="20"/>
    </row>
    <row r="672">
      <c r="D672" s="20"/>
      <c r="O672" s="20"/>
      <c r="P672" s="20"/>
      <c r="Q672" s="20"/>
    </row>
    <row r="673">
      <c r="D673" s="20"/>
      <c r="O673" s="20"/>
      <c r="P673" s="20"/>
      <c r="Q673" s="20"/>
    </row>
    <row r="674">
      <c r="D674" s="20"/>
      <c r="O674" s="20"/>
      <c r="P674" s="20"/>
      <c r="Q674" s="20"/>
    </row>
    <row r="675">
      <c r="D675" s="20"/>
      <c r="O675" s="20"/>
      <c r="P675" s="20"/>
      <c r="Q675" s="20"/>
    </row>
    <row r="676">
      <c r="D676" s="20"/>
      <c r="O676" s="20"/>
      <c r="P676" s="20"/>
      <c r="Q676" s="20"/>
    </row>
    <row r="677">
      <c r="D677" s="20"/>
      <c r="O677" s="20"/>
      <c r="P677" s="20"/>
      <c r="Q677" s="20"/>
    </row>
    <row r="678">
      <c r="D678" s="20"/>
      <c r="O678" s="20"/>
      <c r="P678" s="20"/>
      <c r="Q678" s="20"/>
    </row>
    <row r="679">
      <c r="D679" s="20"/>
      <c r="O679" s="20"/>
      <c r="P679" s="20"/>
      <c r="Q679" s="20"/>
    </row>
    <row r="680">
      <c r="D680" s="20"/>
      <c r="O680" s="20"/>
      <c r="P680" s="20"/>
      <c r="Q680" s="20"/>
    </row>
    <row r="681">
      <c r="D681" s="20"/>
      <c r="O681" s="20"/>
      <c r="P681" s="20"/>
      <c r="Q681" s="20"/>
    </row>
    <row r="682">
      <c r="D682" s="20"/>
      <c r="O682" s="20"/>
      <c r="P682" s="20"/>
      <c r="Q682" s="20"/>
    </row>
    <row r="683">
      <c r="D683" s="20"/>
      <c r="O683" s="20"/>
      <c r="P683" s="20"/>
      <c r="Q683" s="20"/>
    </row>
    <row r="684">
      <c r="D684" s="20"/>
      <c r="O684" s="20"/>
      <c r="P684" s="20"/>
      <c r="Q684" s="20"/>
    </row>
    <row r="685">
      <c r="D685" s="20"/>
      <c r="O685" s="20"/>
      <c r="P685" s="20"/>
      <c r="Q685" s="20"/>
    </row>
    <row r="686">
      <c r="D686" s="20"/>
      <c r="O686" s="20"/>
      <c r="P686" s="20"/>
      <c r="Q686" s="20"/>
    </row>
    <row r="687">
      <c r="D687" s="20"/>
      <c r="O687" s="20"/>
      <c r="P687" s="20"/>
      <c r="Q687" s="20"/>
    </row>
    <row r="688">
      <c r="D688" s="20"/>
      <c r="O688" s="20"/>
      <c r="P688" s="20"/>
      <c r="Q688" s="20"/>
    </row>
    <row r="689">
      <c r="D689" s="20"/>
      <c r="O689" s="20"/>
      <c r="P689" s="20"/>
      <c r="Q689" s="20"/>
    </row>
    <row r="690">
      <c r="D690" s="20"/>
      <c r="O690" s="20"/>
      <c r="P690" s="20"/>
      <c r="Q690" s="20"/>
    </row>
    <row r="691">
      <c r="D691" s="20"/>
      <c r="O691" s="20"/>
      <c r="P691" s="20"/>
      <c r="Q691" s="20"/>
    </row>
    <row r="692">
      <c r="D692" s="20"/>
      <c r="O692" s="20"/>
      <c r="P692" s="20"/>
      <c r="Q692" s="20"/>
    </row>
    <row r="693">
      <c r="D693" s="20"/>
      <c r="O693" s="20"/>
      <c r="P693" s="20"/>
      <c r="Q693" s="20"/>
    </row>
    <row r="694">
      <c r="D694" s="20"/>
      <c r="O694" s="20"/>
      <c r="P694" s="20"/>
      <c r="Q694" s="20"/>
    </row>
    <row r="695">
      <c r="D695" s="20"/>
      <c r="O695" s="20"/>
      <c r="P695" s="20"/>
      <c r="Q695" s="20"/>
    </row>
    <row r="696">
      <c r="D696" s="20"/>
      <c r="O696" s="20"/>
      <c r="P696" s="20"/>
      <c r="Q696" s="20"/>
    </row>
    <row r="697">
      <c r="D697" s="20"/>
      <c r="O697" s="20"/>
      <c r="P697" s="20"/>
      <c r="Q697" s="20"/>
    </row>
    <row r="698">
      <c r="D698" s="20"/>
      <c r="O698" s="20"/>
      <c r="P698" s="20"/>
      <c r="Q698" s="20"/>
    </row>
    <row r="699">
      <c r="D699" s="20"/>
      <c r="O699" s="20"/>
      <c r="P699" s="20"/>
      <c r="Q699" s="20"/>
    </row>
    <row r="700">
      <c r="D700" s="20"/>
      <c r="O700" s="20"/>
      <c r="P700" s="20"/>
      <c r="Q700" s="20"/>
    </row>
    <row r="701">
      <c r="D701" s="20"/>
      <c r="O701" s="20"/>
      <c r="P701" s="20"/>
      <c r="Q701" s="20"/>
    </row>
    <row r="702">
      <c r="D702" s="20"/>
      <c r="O702" s="20"/>
      <c r="P702" s="20"/>
      <c r="Q702" s="20"/>
    </row>
    <row r="703">
      <c r="D703" s="20"/>
      <c r="O703" s="20"/>
      <c r="P703" s="20"/>
      <c r="Q703" s="20"/>
    </row>
    <row r="704">
      <c r="D704" s="20"/>
      <c r="O704" s="20"/>
      <c r="P704" s="20"/>
      <c r="Q704" s="20"/>
    </row>
    <row r="705">
      <c r="D705" s="20"/>
      <c r="O705" s="20"/>
      <c r="P705" s="20"/>
      <c r="Q705" s="20"/>
    </row>
    <row r="706">
      <c r="D706" s="20"/>
      <c r="O706" s="20"/>
      <c r="P706" s="20"/>
      <c r="Q706" s="20"/>
    </row>
    <row r="707">
      <c r="D707" s="20"/>
      <c r="O707" s="20"/>
      <c r="P707" s="20"/>
      <c r="Q707" s="20"/>
    </row>
    <row r="708">
      <c r="D708" s="20"/>
      <c r="O708" s="20"/>
      <c r="P708" s="20"/>
      <c r="Q708" s="20"/>
    </row>
    <row r="709">
      <c r="D709" s="20"/>
      <c r="O709" s="20"/>
      <c r="P709" s="20"/>
      <c r="Q709" s="20"/>
    </row>
    <row r="710">
      <c r="D710" s="20"/>
      <c r="O710" s="20"/>
      <c r="P710" s="20"/>
      <c r="Q710" s="20"/>
    </row>
    <row r="711">
      <c r="D711" s="20"/>
      <c r="O711" s="20"/>
      <c r="P711" s="20"/>
      <c r="Q711" s="20"/>
    </row>
    <row r="712">
      <c r="D712" s="20"/>
      <c r="O712" s="20"/>
      <c r="P712" s="20"/>
      <c r="Q712" s="20"/>
    </row>
    <row r="713">
      <c r="D713" s="20"/>
      <c r="O713" s="20"/>
      <c r="P713" s="20"/>
      <c r="Q713" s="20"/>
    </row>
    <row r="714">
      <c r="D714" s="20"/>
      <c r="O714" s="20"/>
      <c r="P714" s="20"/>
      <c r="Q714" s="20"/>
    </row>
    <row r="715">
      <c r="D715" s="20"/>
      <c r="O715" s="20"/>
      <c r="P715" s="20"/>
      <c r="Q715" s="20"/>
    </row>
    <row r="716">
      <c r="D716" s="20"/>
      <c r="O716" s="20"/>
      <c r="P716" s="20"/>
      <c r="Q716" s="20"/>
    </row>
    <row r="717">
      <c r="D717" s="20"/>
      <c r="O717" s="20"/>
      <c r="P717" s="20"/>
      <c r="Q717" s="20"/>
    </row>
    <row r="718">
      <c r="D718" s="20"/>
      <c r="O718" s="20"/>
      <c r="P718" s="20"/>
      <c r="Q718" s="20"/>
    </row>
    <row r="719">
      <c r="D719" s="20"/>
      <c r="O719" s="20"/>
      <c r="P719" s="20"/>
      <c r="Q719" s="20"/>
    </row>
    <row r="720">
      <c r="D720" s="20"/>
      <c r="O720" s="20"/>
      <c r="P720" s="20"/>
      <c r="Q720" s="20"/>
    </row>
    <row r="721">
      <c r="D721" s="20"/>
      <c r="O721" s="20"/>
      <c r="P721" s="20"/>
      <c r="Q721" s="20"/>
    </row>
    <row r="722">
      <c r="D722" s="20"/>
      <c r="O722" s="20"/>
      <c r="P722" s="20"/>
      <c r="Q722" s="20"/>
    </row>
    <row r="723">
      <c r="D723" s="20"/>
      <c r="O723" s="20"/>
      <c r="P723" s="20"/>
      <c r="Q723" s="20"/>
    </row>
    <row r="724">
      <c r="D724" s="20"/>
      <c r="O724" s="20"/>
      <c r="P724" s="20"/>
      <c r="Q724" s="20"/>
    </row>
    <row r="725">
      <c r="D725" s="20"/>
      <c r="O725" s="20"/>
      <c r="P725" s="20"/>
      <c r="Q725" s="20"/>
    </row>
    <row r="726">
      <c r="D726" s="20"/>
      <c r="O726" s="20"/>
      <c r="P726" s="20"/>
      <c r="Q726" s="20"/>
    </row>
    <row r="727">
      <c r="D727" s="20"/>
      <c r="O727" s="20"/>
      <c r="P727" s="20"/>
      <c r="Q727" s="20"/>
    </row>
    <row r="728">
      <c r="D728" s="20"/>
      <c r="O728" s="20"/>
      <c r="P728" s="20"/>
      <c r="Q728" s="20"/>
    </row>
    <row r="729">
      <c r="D729" s="20"/>
      <c r="O729" s="20"/>
      <c r="P729" s="20"/>
      <c r="Q729" s="20"/>
    </row>
    <row r="730">
      <c r="D730" s="20"/>
      <c r="O730" s="20"/>
      <c r="P730" s="20"/>
      <c r="Q730" s="20"/>
    </row>
    <row r="731">
      <c r="D731" s="20"/>
      <c r="O731" s="20"/>
      <c r="P731" s="20"/>
      <c r="Q731" s="20"/>
    </row>
    <row r="732">
      <c r="D732" s="20"/>
      <c r="O732" s="20"/>
      <c r="P732" s="20"/>
      <c r="Q732" s="20"/>
    </row>
    <row r="733">
      <c r="D733" s="20"/>
      <c r="O733" s="20"/>
      <c r="P733" s="20"/>
      <c r="Q733" s="20"/>
    </row>
    <row r="734">
      <c r="D734" s="20"/>
      <c r="O734" s="20"/>
      <c r="P734" s="20"/>
      <c r="Q734" s="20"/>
    </row>
    <row r="735">
      <c r="D735" s="20"/>
      <c r="O735" s="20"/>
      <c r="P735" s="20"/>
      <c r="Q735" s="20"/>
    </row>
    <row r="736">
      <c r="D736" s="20"/>
      <c r="O736" s="20"/>
      <c r="P736" s="20"/>
      <c r="Q736" s="20"/>
    </row>
    <row r="737">
      <c r="D737" s="20"/>
      <c r="O737" s="20"/>
      <c r="P737" s="20"/>
      <c r="Q737" s="20"/>
    </row>
    <row r="738">
      <c r="D738" s="20"/>
      <c r="O738" s="20"/>
      <c r="P738" s="20"/>
      <c r="Q738" s="20"/>
    </row>
    <row r="739">
      <c r="D739" s="20"/>
      <c r="O739" s="20"/>
      <c r="P739" s="20"/>
      <c r="Q739" s="20"/>
    </row>
    <row r="740">
      <c r="D740" s="20"/>
      <c r="O740" s="20"/>
      <c r="P740" s="20"/>
      <c r="Q740" s="20"/>
    </row>
    <row r="741">
      <c r="D741" s="20"/>
      <c r="O741" s="20"/>
      <c r="P741" s="20"/>
      <c r="Q741" s="20"/>
    </row>
    <row r="742">
      <c r="D742" s="20"/>
      <c r="O742" s="20"/>
      <c r="P742" s="20"/>
      <c r="Q742" s="20"/>
    </row>
    <row r="743">
      <c r="D743" s="20"/>
      <c r="O743" s="20"/>
      <c r="P743" s="20"/>
      <c r="Q743" s="20"/>
    </row>
    <row r="744">
      <c r="D744" s="20"/>
      <c r="O744" s="20"/>
      <c r="P744" s="20"/>
      <c r="Q744" s="20"/>
    </row>
    <row r="745">
      <c r="D745" s="20"/>
      <c r="O745" s="20"/>
      <c r="P745" s="20"/>
      <c r="Q745" s="20"/>
    </row>
    <row r="746">
      <c r="D746" s="20"/>
      <c r="O746" s="20"/>
      <c r="P746" s="20"/>
      <c r="Q746" s="20"/>
    </row>
    <row r="747">
      <c r="D747" s="20"/>
      <c r="O747" s="20"/>
      <c r="P747" s="20"/>
      <c r="Q747" s="20"/>
    </row>
    <row r="748">
      <c r="D748" s="20"/>
      <c r="O748" s="20"/>
      <c r="P748" s="20"/>
      <c r="Q748" s="20"/>
    </row>
    <row r="749">
      <c r="D749" s="20"/>
      <c r="O749" s="20"/>
      <c r="P749" s="20"/>
      <c r="Q749" s="20"/>
    </row>
    <row r="750">
      <c r="D750" s="20"/>
      <c r="O750" s="20"/>
      <c r="P750" s="20"/>
      <c r="Q750" s="20"/>
    </row>
    <row r="751">
      <c r="D751" s="20"/>
      <c r="O751" s="20"/>
      <c r="P751" s="20"/>
      <c r="Q751" s="20"/>
    </row>
    <row r="752">
      <c r="D752" s="20"/>
      <c r="O752" s="20"/>
      <c r="P752" s="20"/>
      <c r="Q752" s="20"/>
    </row>
    <row r="753">
      <c r="D753" s="20"/>
      <c r="O753" s="20"/>
      <c r="P753" s="20"/>
      <c r="Q753" s="20"/>
    </row>
    <row r="754">
      <c r="D754" s="20"/>
      <c r="O754" s="20"/>
      <c r="P754" s="20"/>
      <c r="Q754" s="20"/>
    </row>
    <row r="755">
      <c r="D755" s="20"/>
      <c r="O755" s="20"/>
      <c r="P755" s="20"/>
      <c r="Q755" s="20"/>
    </row>
    <row r="756">
      <c r="D756" s="20"/>
      <c r="O756" s="20"/>
      <c r="P756" s="20"/>
      <c r="Q756" s="20"/>
    </row>
    <row r="757">
      <c r="D757" s="20"/>
      <c r="O757" s="20"/>
      <c r="P757" s="20"/>
      <c r="Q757" s="20"/>
    </row>
    <row r="758">
      <c r="D758" s="20"/>
      <c r="O758" s="20"/>
      <c r="P758" s="20"/>
      <c r="Q758" s="20"/>
    </row>
    <row r="759">
      <c r="D759" s="20"/>
      <c r="O759" s="20"/>
      <c r="P759" s="20"/>
      <c r="Q759" s="20"/>
    </row>
    <row r="760">
      <c r="D760" s="20"/>
      <c r="O760" s="20"/>
      <c r="P760" s="20"/>
      <c r="Q760" s="20"/>
    </row>
    <row r="761">
      <c r="D761" s="20"/>
      <c r="O761" s="20"/>
      <c r="P761" s="20"/>
      <c r="Q761" s="20"/>
    </row>
    <row r="762">
      <c r="D762" s="20"/>
      <c r="O762" s="20"/>
      <c r="P762" s="20"/>
      <c r="Q762" s="20"/>
    </row>
    <row r="763">
      <c r="D763" s="20"/>
      <c r="O763" s="20"/>
      <c r="P763" s="20"/>
      <c r="Q763" s="20"/>
    </row>
    <row r="764">
      <c r="D764" s="20"/>
      <c r="O764" s="20"/>
      <c r="P764" s="20"/>
      <c r="Q764" s="20"/>
    </row>
    <row r="765">
      <c r="D765" s="20"/>
      <c r="O765" s="20"/>
      <c r="P765" s="20"/>
      <c r="Q765" s="20"/>
    </row>
    <row r="766">
      <c r="D766" s="20"/>
      <c r="O766" s="20"/>
      <c r="P766" s="20"/>
      <c r="Q766" s="20"/>
    </row>
    <row r="767">
      <c r="D767" s="20"/>
      <c r="O767" s="20"/>
      <c r="P767" s="20"/>
      <c r="Q767" s="20"/>
    </row>
    <row r="768">
      <c r="D768" s="20"/>
      <c r="O768" s="20"/>
      <c r="P768" s="20"/>
      <c r="Q768" s="20"/>
    </row>
    <row r="769">
      <c r="D769" s="20"/>
      <c r="O769" s="20"/>
      <c r="P769" s="20"/>
      <c r="Q769" s="20"/>
    </row>
    <row r="770">
      <c r="D770" s="20"/>
      <c r="O770" s="20"/>
      <c r="P770" s="20"/>
      <c r="Q770" s="20"/>
    </row>
    <row r="771">
      <c r="D771" s="20"/>
      <c r="O771" s="20"/>
      <c r="P771" s="20"/>
      <c r="Q771" s="20"/>
    </row>
    <row r="772">
      <c r="D772" s="20"/>
      <c r="O772" s="20"/>
      <c r="P772" s="20"/>
      <c r="Q772" s="20"/>
    </row>
    <row r="773">
      <c r="D773" s="20"/>
      <c r="O773" s="20"/>
      <c r="P773" s="20"/>
      <c r="Q773" s="20"/>
    </row>
    <row r="774">
      <c r="D774" s="20"/>
      <c r="O774" s="20"/>
      <c r="P774" s="20"/>
      <c r="Q774" s="20"/>
    </row>
    <row r="775">
      <c r="D775" s="20"/>
      <c r="O775" s="20"/>
      <c r="P775" s="20"/>
      <c r="Q775" s="20"/>
    </row>
    <row r="776">
      <c r="D776" s="20"/>
      <c r="O776" s="20"/>
      <c r="P776" s="20"/>
      <c r="Q776" s="20"/>
    </row>
    <row r="777">
      <c r="D777" s="20"/>
      <c r="O777" s="20"/>
      <c r="P777" s="20"/>
      <c r="Q777" s="20"/>
    </row>
    <row r="778">
      <c r="D778" s="20"/>
      <c r="O778" s="20"/>
      <c r="P778" s="20"/>
      <c r="Q778" s="20"/>
    </row>
    <row r="779">
      <c r="D779" s="20"/>
      <c r="O779" s="20"/>
      <c r="P779" s="20"/>
      <c r="Q779" s="20"/>
    </row>
    <row r="780">
      <c r="D780" s="20"/>
      <c r="O780" s="20"/>
      <c r="P780" s="20"/>
      <c r="Q780" s="20"/>
    </row>
    <row r="781">
      <c r="D781" s="20"/>
      <c r="O781" s="20"/>
      <c r="P781" s="20"/>
      <c r="Q781" s="20"/>
    </row>
    <row r="782">
      <c r="D782" s="20"/>
      <c r="O782" s="20"/>
      <c r="P782" s="20"/>
      <c r="Q782" s="20"/>
    </row>
    <row r="783">
      <c r="D783" s="20"/>
      <c r="O783" s="20"/>
      <c r="P783" s="20"/>
      <c r="Q783" s="20"/>
    </row>
    <row r="784">
      <c r="D784" s="20"/>
      <c r="O784" s="20"/>
      <c r="P784" s="20"/>
      <c r="Q784" s="20"/>
    </row>
    <row r="785">
      <c r="D785" s="20"/>
      <c r="O785" s="20"/>
      <c r="P785" s="20"/>
      <c r="Q785" s="20"/>
    </row>
    <row r="786">
      <c r="D786" s="20"/>
      <c r="O786" s="20"/>
      <c r="P786" s="20"/>
      <c r="Q786" s="20"/>
    </row>
    <row r="787">
      <c r="D787" s="20"/>
      <c r="O787" s="20"/>
      <c r="P787" s="20"/>
      <c r="Q787" s="20"/>
    </row>
    <row r="788">
      <c r="D788" s="20"/>
      <c r="O788" s="20"/>
      <c r="P788" s="20"/>
      <c r="Q788" s="20"/>
    </row>
    <row r="789">
      <c r="D789" s="20"/>
      <c r="O789" s="20"/>
      <c r="P789" s="20"/>
      <c r="Q789" s="20"/>
    </row>
    <row r="790">
      <c r="D790" s="20"/>
      <c r="O790" s="20"/>
      <c r="P790" s="20"/>
      <c r="Q790" s="20"/>
    </row>
    <row r="791">
      <c r="D791" s="20"/>
      <c r="O791" s="20"/>
      <c r="P791" s="20"/>
      <c r="Q791" s="20"/>
    </row>
    <row r="792">
      <c r="D792" s="20"/>
      <c r="O792" s="20"/>
      <c r="P792" s="20"/>
      <c r="Q792" s="20"/>
    </row>
    <row r="793">
      <c r="D793" s="20"/>
      <c r="O793" s="20"/>
      <c r="P793" s="20"/>
      <c r="Q793" s="20"/>
    </row>
    <row r="794">
      <c r="D794" s="20"/>
      <c r="O794" s="20"/>
      <c r="P794" s="20"/>
      <c r="Q794" s="20"/>
    </row>
    <row r="795">
      <c r="D795" s="20"/>
      <c r="O795" s="20"/>
      <c r="P795" s="20"/>
      <c r="Q795" s="20"/>
    </row>
    <row r="796">
      <c r="D796" s="20"/>
      <c r="O796" s="20"/>
      <c r="P796" s="20"/>
      <c r="Q796" s="20"/>
    </row>
    <row r="797">
      <c r="D797" s="20"/>
      <c r="O797" s="20"/>
      <c r="P797" s="20"/>
      <c r="Q797" s="20"/>
    </row>
    <row r="798">
      <c r="D798" s="20"/>
      <c r="O798" s="20"/>
      <c r="P798" s="20"/>
      <c r="Q798" s="20"/>
    </row>
    <row r="799">
      <c r="D799" s="20"/>
      <c r="O799" s="20"/>
      <c r="P799" s="20"/>
      <c r="Q799" s="20"/>
    </row>
    <row r="800">
      <c r="D800" s="20"/>
      <c r="O800" s="20"/>
      <c r="P800" s="20"/>
      <c r="Q800" s="20"/>
    </row>
    <row r="801">
      <c r="D801" s="20"/>
      <c r="O801" s="20"/>
      <c r="P801" s="20"/>
      <c r="Q801" s="20"/>
    </row>
    <row r="802">
      <c r="D802" s="20"/>
      <c r="O802" s="20"/>
      <c r="P802" s="20"/>
      <c r="Q802" s="20"/>
    </row>
    <row r="803">
      <c r="D803" s="20"/>
      <c r="O803" s="20"/>
      <c r="P803" s="20"/>
      <c r="Q803" s="20"/>
    </row>
    <row r="804">
      <c r="D804" s="20"/>
      <c r="O804" s="20"/>
      <c r="P804" s="20"/>
      <c r="Q804" s="20"/>
    </row>
    <row r="805">
      <c r="D805" s="20"/>
      <c r="O805" s="20"/>
      <c r="P805" s="20"/>
      <c r="Q805" s="20"/>
    </row>
    <row r="806">
      <c r="D806" s="20"/>
      <c r="O806" s="20"/>
      <c r="P806" s="20"/>
      <c r="Q806" s="20"/>
    </row>
    <row r="807">
      <c r="D807" s="20"/>
      <c r="O807" s="20"/>
      <c r="P807" s="20"/>
      <c r="Q807" s="20"/>
    </row>
    <row r="808">
      <c r="D808" s="20"/>
      <c r="O808" s="20"/>
      <c r="P808" s="20"/>
      <c r="Q808" s="20"/>
    </row>
    <row r="809">
      <c r="D809" s="20"/>
      <c r="O809" s="20"/>
      <c r="P809" s="20"/>
      <c r="Q809" s="20"/>
    </row>
    <row r="810">
      <c r="D810" s="20"/>
      <c r="O810" s="20"/>
      <c r="P810" s="20"/>
      <c r="Q810" s="20"/>
    </row>
    <row r="811">
      <c r="D811" s="20"/>
      <c r="O811" s="20"/>
      <c r="P811" s="20"/>
      <c r="Q811" s="20"/>
    </row>
    <row r="812">
      <c r="D812" s="20"/>
      <c r="O812" s="20"/>
      <c r="P812" s="20"/>
      <c r="Q812" s="20"/>
    </row>
    <row r="813">
      <c r="D813" s="20"/>
      <c r="O813" s="20"/>
      <c r="P813" s="20"/>
      <c r="Q813" s="20"/>
    </row>
    <row r="814">
      <c r="D814" s="20"/>
      <c r="O814" s="20"/>
      <c r="P814" s="20"/>
      <c r="Q814" s="20"/>
    </row>
    <row r="815">
      <c r="D815" s="20"/>
      <c r="O815" s="20"/>
      <c r="P815" s="20"/>
      <c r="Q815" s="20"/>
    </row>
    <row r="816">
      <c r="D816" s="20"/>
      <c r="O816" s="20"/>
      <c r="P816" s="20"/>
      <c r="Q816" s="20"/>
    </row>
    <row r="817">
      <c r="D817" s="20"/>
      <c r="O817" s="20"/>
      <c r="P817" s="20"/>
      <c r="Q817" s="20"/>
    </row>
    <row r="818">
      <c r="D818" s="20"/>
      <c r="O818" s="20"/>
      <c r="P818" s="20"/>
      <c r="Q818" s="20"/>
    </row>
    <row r="819">
      <c r="D819" s="20"/>
      <c r="O819" s="20"/>
      <c r="P819" s="20"/>
      <c r="Q819" s="20"/>
    </row>
    <row r="820">
      <c r="D820" s="20"/>
      <c r="O820" s="20"/>
      <c r="P820" s="20"/>
      <c r="Q820" s="20"/>
    </row>
    <row r="821">
      <c r="D821" s="20"/>
      <c r="O821" s="20"/>
      <c r="P821" s="20"/>
      <c r="Q821" s="20"/>
    </row>
    <row r="822">
      <c r="D822" s="20"/>
      <c r="O822" s="20"/>
      <c r="P822" s="20"/>
      <c r="Q822" s="20"/>
    </row>
    <row r="823">
      <c r="D823" s="20"/>
      <c r="O823" s="20"/>
      <c r="P823" s="20"/>
      <c r="Q823" s="20"/>
    </row>
    <row r="824">
      <c r="D824" s="20"/>
      <c r="O824" s="20"/>
      <c r="P824" s="20"/>
      <c r="Q824" s="20"/>
    </row>
    <row r="825">
      <c r="D825" s="20"/>
      <c r="O825" s="20"/>
      <c r="P825" s="20"/>
      <c r="Q825" s="20"/>
    </row>
    <row r="826">
      <c r="D826" s="20"/>
      <c r="O826" s="20"/>
      <c r="P826" s="20"/>
      <c r="Q826" s="20"/>
    </row>
    <row r="827">
      <c r="D827" s="20"/>
      <c r="O827" s="20"/>
      <c r="P827" s="20"/>
      <c r="Q827" s="20"/>
    </row>
    <row r="828">
      <c r="D828" s="20"/>
      <c r="O828" s="20"/>
      <c r="P828" s="20"/>
      <c r="Q828" s="20"/>
    </row>
    <row r="829">
      <c r="D829" s="20"/>
      <c r="O829" s="20"/>
      <c r="P829" s="20"/>
      <c r="Q829" s="20"/>
    </row>
    <row r="830">
      <c r="D830" s="20"/>
      <c r="O830" s="20"/>
      <c r="P830" s="20"/>
      <c r="Q830" s="20"/>
    </row>
    <row r="831">
      <c r="D831" s="20"/>
      <c r="O831" s="20"/>
      <c r="P831" s="20"/>
      <c r="Q831" s="20"/>
    </row>
    <row r="832">
      <c r="D832" s="20"/>
      <c r="O832" s="20"/>
      <c r="P832" s="20"/>
      <c r="Q832" s="20"/>
    </row>
    <row r="833">
      <c r="D833" s="20"/>
      <c r="O833" s="20"/>
      <c r="P833" s="20"/>
      <c r="Q833" s="20"/>
    </row>
    <row r="834">
      <c r="D834" s="20"/>
      <c r="O834" s="20"/>
      <c r="P834" s="20"/>
      <c r="Q834" s="20"/>
    </row>
    <row r="835">
      <c r="D835" s="20"/>
      <c r="O835" s="20"/>
      <c r="P835" s="20"/>
      <c r="Q835" s="20"/>
    </row>
    <row r="836">
      <c r="D836" s="20"/>
      <c r="O836" s="20"/>
      <c r="P836" s="20"/>
      <c r="Q836" s="20"/>
    </row>
    <row r="837">
      <c r="D837" s="20"/>
      <c r="O837" s="20"/>
      <c r="P837" s="20"/>
      <c r="Q837" s="20"/>
    </row>
    <row r="838">
      <c r="D838" s="20"/>
      <c r="O838" s="20"/>
      <c r="P838" s="20"/>
      <c r="Q838" s="20"/>
    </row>
    <row r="839">
      <c r="D839" s="20"/>
      <c r="O839" s="20"/>
      <c r="P839" s="20"/>
      <c r="Q839" s="20"/>
    </row>
    <row r="840">
      <c r="D840" s="20"/>
      <c r="O840" s="20"/>
      <c r="P840" s="20"/>
      <c r="Q840" s="20"/>
    </row>
    <row r="841">
      <c r="D841" s="20"/>
      <c r="O841" s="20"/>
      <c r="P841" s="20"/>
      <c r="Q841" s="20"/>
    </row>
    <row r="842">
      <c r="D842" s="20"/>
      <c r="O842" s="20"/>
      <c r="P842" s="20"/>
      <c r="Q842" s="20"/>
    </row>
    <row r="843">
      <c r="D843" s="20"/>
      <c r="O843" s="20"/>
      <c r="P843" s="20"/>
      <c r="Q843" s="20"/>
    </row>
    <row r="844">
      <c r="D844" s="20"/>
      <c r="O844" s="20"/>
      <c r="P844" s="20"/>
      <c r="Q844" s="20"/>
    </row>
    <row r="845">
      <c r="D845" s="20"/>
      <c r="O845" s="20"/>
      <c r="P845" s="20"/>
      <c r="Q845" s="20"/>
    </row>
    <row r="846">
      <c r="D846" s="20"/>
      <c r="O846" s="20"/>
      <c r="P846" s="20"/>
      <c r="Q846" s="20"/>
    </row>
    <row r="847">
      <c r="D847" s="20"/>
      <c r="O847" s="20"/>
      <c r="P847" s="20"/>
      <c r="Q847" s="20"/>
    </row>
    <row r="848">
      <c r="D848" s="20"/>
      <c r="O848" s="20"/>
      <c r="P848" s="20"/>
      <c r="Q848" s="20"/>
    </row>
    <row r="849">
      <c r="D849" s="20"/>
      <c r="O849" s="20"/>
      <c r="P849" s="20"/>
      <c r="Q849" s="20"/>
    </row>
    <row r="850">
      <c r="D850" s="20"/>
      <c r="O850" s="20"/>
      <c r="P850" s="20"/>
      <c r="Q850" s="20"/>
    </row>
    <row r="851">
      <c r="D851" s="20"/>
      <c r="O851" s="20"/>
      <c r="P851" s="20"/>
      <c r="Q851" s="20"/>
    </row>
    <row r="852">
      <c r="D852" s="20"/>
      <c r="O852" s="20"/>
      <c r="P852" s="20"/>
      <c r="Q852" s="20"/>
    </row>
    <row r="853">
      <c r="D853" s="20"/>
      <c r="O853" s="20"/>
      <c r="P853" s="20"/>
      <c r="Q853" s="20"/>
    </row>
    <row r="854">
      <c r="D854" s="20"/>
      <c r="O854" s="20"/>
      <c r="P854" s="20"/>
      <c r="Q854" s="20"/>
    </row>
    <row r="855">
      <c r="D855" s="20"/>
      <c r="O855" s="20"/>
      <c r="P855" s="20"/>
      <c r="Q855" s="20"/>
    </row>
    <row r="856">
      <c r="D856" s="20"/>
      <c r="O856" s="20"/>
      <c r="P856" s="20"/>
      <c r="Q856" s="20"/>
    </row>
    <row r="857">
      <c r="D857" s="20"/>
      <c r="O857" s="20"/>
      <c r="P857" s="20"/>
      <c r="Q857" s="20"/>
    </row>
    <row r="858">
      <c r="D858" s="20"/>
      <c r="O858" s="20"/>
      <c r="P858" s="20"/>
      <c r="Q858" s="20"/>
    </row>
    <row r="859">
      <c r="D859" s="20"/>
      <c r="O859" s="20"/>
      <c r="P859" s="20"/>
      <c r="Q859" s="20"/>
    </row>
    <row r="860">
      <c r="D860" s="20"/>
      <c r="O860" s="20"/>
      <c r="P860" s="20"/>
      <c r="Q860" s="20"/>
    </row>
    <row r="861">
      <c r="D861" s="20"/>
      <c r="O861" s="20"/>
      <c r="P861" s="20"/>
      <c r="Q861" s="20"/>
    </row>
    <row r="862">
      <c r="D862" s="20"/>
      <c r="O862" s="20"/>
      <c r="P862" s="20"/>
      <c r="Q862" s="20"/>
    </row>
    <row r="863">
      <c r="D863" s="20"/>
      <c r="O863" s="20"/>
      <c r="P863" s="20"/>
      <c r="Q863" s="20"/>
    </row>
    <row r="864">
      <c r="D864" s="20"/>
      <c r="O864" s="20"/>
      <c r="P864" s="20"/>
      <c r="Q864" s="20"/>
    </row>
    <row r="865">
      <c r="D865" s="20"/>
      <c r="O865" s="20"/>
      <c r="P865" s="20"/>
      <c r="Q865" s="20"/>
    </row>
    <row r="866">
      <c r="D866" s="20"/>
      <c r="O866" s="20"/>
      <c r="P866" s="20"/>
      <c r="Q866" s="20"/>
    </row>
    <row r="867">
      <c r="D867" s="20"/>
      <c r="O867" s="20"/>
      <c r="P867" s="20"/>
      <c r="Q867" s="20"/>
    </row>
    <row r="868">
      <c r="D868" s="20"/>
      <c r="O868" s="20"/>
      <c r="P868" s="20"/>
      <c r="Q868" s="20"/>
    </row>
    <row r="869">
      <c r="D869" s="20"/>
      <c r="O869" s="20"/>
      <c r="P869" s="20"/>
      <c r="Q869" s="20"/>
    </row>
    <row r="870">
      <c r="D870" s="20"/>
      <c r="O870" s="20"/>
      <c r="P870" s="20"/>
      <c r="Q870" s="20"/>
    </row>
    <row r="871">
      <c r="D871" s="20"/>
      <c r="O871" s="20"/>
      <c r="P871" s="20"/>
      <c r="Q871" s="20"/>
    </row>
    <row r="872">
      <c r="D872" s="20"/>
      <c r="O872" s="20"/>
      <c r="P872" s="20"/>
      <c r="Q872" s="20"/>
    </row>
    <row r="873">
      <c r="D873" s="20"/>
      <c r="O873" s="20"/>
      <c r="P873" s="20"/>
      <c r="Q873" s="20"/>
    </row>
    <row r="874">
      <c r="D874" s="20"/>
      <c r="O874" s="20"/>
      <c r="P874" s="20"/>
      <c r="Q874" s="20"/>
    </row>
    <row r="875">
      <c r="D875" s="20"/>
      <c r="O875" s="20"/>
      <c r="P875" s="20"/>
      <c r="Q875" s="20"/>
    </row>
    <row r="876">
      <c r="D876" s="20"/>
      <c r="O876" s="20"/>
      <c r="P876" s="20"/>
      <c r="Q876" s="20"/>
    </row>
    <row r="877">
      <c r="D877" s="20"/>
      <c r="O877" s="20"/>
      <c r="P877" s="20"/>
      <c r="Q877" s="20"/>
    </row>
    <row r="878">
      <c r="D878" s="20"/>
      <c r="O878" s="20"/>
      <c r="P878" s="20"/>
      <c r="Q878" s="20"/>
    </row>
    <row r="879">
      <c r="D879" s="20"/>
      <c r="O879" s="20"/>
      <c r="P879" s="20"/>
      <c r="Q879" s="20"/>
    </row>
    <row r="880">
      <c r="D880" s="20"/>
      <c r="O880" s="20"/>
      <c r="P880" s="20"/>
      <c r="Q880" s="20"/>
    </row>
    <row r="881">
      <c r="D881" s="20"/>
      <c r="O881" s="20"/>
      <c r="P881" s="20"/>
      <c r="Q881" s="20"/>
    </row>
    <row r="882">
      <c r="D882" s="20"/>
      <c r="O882" s="20"/>
      <c r="P882" s="20"/>
      <c r="Q882" s="20"/>
    </row>
    <row r="883">
      <c r="D883" s="20"/>
      <c r="O883" s="20"/>
      <c r="P883" s="20"/>
      <c r="Q883" s="20"/>
    </row>
    <row r="884">
      <c r="D884" s="20"/>
      <c r="O884" s="20"/>
      <c r="P884" s="20"/>
      <c r="Q884" s="20"/>
    </row>
    <row r="885">
      <c r="D885" s="20"/>
      <c r="O885" s="20"/>
      <c r="P885" s="20"/>
      <c r="Q885" s="20"/>
    </row>
    <row r="886">
      <c r="D886" s="20"/>
      <c r="O886" s="20"/>
      <c r="P886" s="20"/>
      <c r="Q886" s="20"/>
    </row>
    <row r="887">
      <c r="D887" s="20"/>
      <c r="O887" s="20"/>
      <c r="P887" s="20"/>
      <c r="Q887" s="20"/>
    </row>
    <row r="888">
      <c r="D888" s="20"/>
      <c r="O888" s="20"/>
      <c r="P888" s="20"/>
      <c r="Q888" s="20"/>
    </row>
    <row r="889">
      <c r="D889" s="20"/>
      <c r="O889" s="20"/>
      <c r="P889" s="20"/>
      <c r="Q889" s="20"/>
    </row>
    <row r="890">
      <c r="D890" s="20"/>
      <c r="O890" s="20"/>
      <c r="P890" s="20"/>
      <c r="Q890" s="20"/>
    </row>
    <row r="891">
      <c r="D891" s="20"/>
      <c r="O891" s="20"/>
      <c r="P891" s="20"/>
      <c r="Q891" s="20"/>
    </row>
    <row r="892">
      <c r="D892" s="20"/>
      <c r="O892" s="20"/>
      <c r="P892" s="20"/>
      <c r="Q892" s="20"/>
    </row>
    <row r="893">
      <c r="D893" s="20"/>
      <c r="O893" s="20"/>
      <c r="P893" s="20"/>
      <c r="Q893" s="20"/>
    </row>
    <row r="894">
      <c r="D894" s="20"/>
      <c r="O894" s="20"/>
      <c r="P894" s="20"/>
      <c r="Q894" s="20"/>
    </row>
    <row r="895">
      <c r="D895" s="20"/>
      <c r="O895" s="20"/>
      <c r="P895" s="20"/>
      <c r="Q895" s="20"/>
    </row>
    <row r="896">
      <c r="D896" s="20"/>
      <c r="O896" s="20"/>
      <c r="P896" s="20"/>
      <c r="Q896" s="20"/>
    </row>
    <row r="897">
      <c r="D897" s="20"/>
      <c r="O897" s="20"/>
      <c r="P897" s="20"/>
      <c r="Q897" s="20"/>
    </row>
    <row r="898">
      <c r="D898" s="20"/>
      <c r="O898" s="20"/>
      <c r="P898" s="20"/>
      <c r="Q898" s="20"/>
    </row>
    <row r="899">
      <c r="D899" s="20"/>
      <c r="O899" s="20"/>
      <c r="P899" s="20"/>
      <c r="Q899" s="20"/>
    </row>
    <row r="900">
      <c r="D900" s="20"/>
      <c r="O900" s="20"/>
      <c r="P900" s="20"/>
      <c r="Q900" s="20"/>
    </row>
    <row r="901">
      <c r="D901" s="20"/>
      <c r="O901" s="20"/>
      <c r="P901" s="20"/>
      <c r="Q901" s="20"/>
    </row>
    <row r="902">
      <c r="D902" s="20"/>
      <c r="O902" s="20"/>
      <c r="P902" s="20"/>
      <c r="Q902" s="20"/>
    </row>
    <row r="903">
      <c r="D903" s="20"/>
      <c r="O903" s="20"/>
      <c r="P903" s="20"/>
      <c r="Q903" s="20"/>
    </row>
    <row r="904">
      <c r="D904" s="20"/>
      <c r="O904" s="20"/>
      <c r="P904" s="20"/>
      <c r="Q904" s="20"/>
    </row>
    <row r="905">
      <c r="D905" s="20"/>
      <c r="O905" s="20"/>
      <c r="P905" s="20"/>
      <c r="Q905" s="20"/>
    </row>
    <row r="906">
      <c r="D906" s="20"/>
      <c r="O906" s="20"/>
      <c r="P906" s="20"/>
      <c r="Q906" s="20"/>
    </row>
    <row r="907">
      <c r="D907" s="20"/>
      <c r="O907" s="20"/>
      <c r="P907" s="20"/>
      <c r="Q907" s="20"/>
    </row>
    <row r="908">
      <c r="D908" s="20"/>
      <c r="O908" s="20"/>
      <c r="P908" s="20"/>
      <c r="Q908" s="20"/>
    </row>
    <row r="909">
      <c r="D909" s="20"/>
      <c r="O909" s="20"/>
      <c r="P909" s="20"/>
      <c r="Q909" s="20"/>
    </row>
    <row r="910">
      <c r="D910" s="20"/>
      <c r="O910" s="20"/>
      <c r="P910" s="20"/>
      <c r="Q910" s="20"/>
    </row>
    <row r="911">
      <c r="D911" s="20"/>
      <c r="O911" s="20"/>
      <c r="P911" s="20"/>
      <c r="Q911" s="20"/>
    </row>
    <row r="912">
      <c r="D912" s="20"/>
      <c r="O912" s="20"/>
      <c r="P912" s="20"/>
      <c r="Q912" s="20"/>
    </row>
    <row r="913">
      <c r="D913" s="20"/>
      <c r="O913" s="20"/>
      <c r="P913" s="20"/>
      <c r="Q913" s="20"/>
    </row>
    <row r="914">
      <c r="D914" s="20"/>
      <c r="O914" s="20"/>
      <c r="P914" s="20"/>
      <c r="Q914" s="20"/>
    </row>
    <row r="915">
      <c r="D915" s="20"/>
      <c r="O915" s="20"/>
      <c r="P915" s="20"/>
      <c r="Q915" s="20"/>
    </row>
    <row r="916">
      <c r="D916" s="20"/>
      <c r="O916" s="20"/>
      <c r="P916" s="20"/>
      <c r="Q916" s="20"/>
    </row>
    <row r="917">
      <c r="D917" s="20"/>
      <c r="O917" s="20"/>
      <c r="P917" s="20"/>
      <c r="Q917" s="20"/>
    </row>
    <row r="918">
      <c r="D918" s="20"/>
      <c r="O918" s="20"/>
      <c r="P918" s="20"/>
      <c r="Q918" s="20"/>
    </row>
    <row r="919">
      <c r="D919" s="20"/>
      <c r="O919" s="20"/>
      <c r="P919" s="20"/>
      <c r="Q919" s="20"/>
    </row>
    <row r="920">
      <c r="D920" s="20"/>
      <c r="O920" s="20"/>
      <c r="P920" s="20"/>
      <c r="Q920" s="20"/>
    </row>
    <row r="921">
      <c r="D921" s="20"/>
      <c r="O921" s="20"/>
      <c r="P921" s="20"/>
      <c r="Q921" s="20"/>
    </row>
    <row r="922">
      <c r="D922" s="20"/>
      <c r="O922" s="20"/>
      <c r="P922" s="20"/>
      <c r="Q922" s="20"/>
    </row>
    <row r="923">
      <c r="D923" s="20"/>
      <c r="O923" s="20"/>
      <c r="P923" s="20"/>
      <c r="Q923" s="20"/>
    </row>
    <row r="924">
      <c r="D924" s="20"/>
      <c r="O924" s="20"/>
      <c r="P924" s="20"/>
      <c r="Q924" s="20"/>
    </row>
    <row r="925">
      <c r="D925" s="20"/>
      <c r="O925" s="20"/>
      <c r="P925" s="20"/>
      <c r="Q925" s="20"/>
    </row>
    <row r="926">
      <c r="D926" s="20"/>
      <c r="O926" s="20"/>
      <c r="P926" s="20"/>
      <c r="Q926" s="20"/>
    </row>
    <row r="927">
      <c r="D927" s="20"/>
      <c r="O927" s="20"/>
      <c r="P927" s="20"/>
      <c r="Q927" s="20"/>
    </row>
    <row r="928">
      <c r="D928" s="20"/>
      <c r="O928" s="20"/>
      <c r="P928" s="20"/>
      <c r="Q928" s="20"/>
    </row>
    <row r="929">
      <c r="D929" s="20"/>
      <c r="O929" s="20"/>
      <c r="P929" s="20"/>
      <c r="Q929" s="20"/>
    </row>
    <row r="930">
      <c r="D930" s="20"/>
      <c r="O930" s="20"/>
      <c r="P930" s="20"/>
      <c r="Q930" s="20"/>
    </row>
    <row r="931">
      <c r="D931" s="20"/>
      <c r="O931" s="20"/>
      <c r="P931" s="20"/>
      <c r="Q931" s="20"/>
    </row>
    <row r="932">
      <c r="D932" s="20"/>
      <c r="O932" s="20"/>
      <c r="P932" s="20"/>
      <c r="Q932" s="20"/>
    </row>
    <row r="933">
      <c r="D933" s="20"/>
      <c r="O933" s="20"/>
      <c r="P933" s="20"/>
      <c r="Q933" s="20"/>
    </row>
    <row r="934">
      <c r="D934" s="20"/>
      <c r="O934" s="20"/>
      <c r="P934" s="20"/>
      <c r="Q934" s="20"/>
    </row>
    <row r="935">
      <c r="D935" s="20"/>
      <c r="O935" s="20"/>
      <c r="P935" s="20"/>
      <c r="Q935" s="20"/>
    </row>
    <row r="936">
      <c r="D936" s="20"/>
      <c r="O936" s="20"/>
      <c r="P936" s="20"/>
      <c r="Q936" s="20"/>
    </row>
    <row r="937">
      <c r="D937" s="20"/>
      <c r="O937" s="20"/>
      <c r="P937" s="20"/>
      <c r="Q937" s="20"/>
    </row>
    <row r="938">
      <c r="D938" s="20"/>
      <c r="O938" s="20"/>
      <c r="P938" s="20"/>
      <c r="Q938" s="20"/>
    </row>
    <row r="939">
      <c r="D939" s="20"/>
      <c r="O939" s="20"/>
      <c r="P939" s="20"/>
      <c r="Q939" s="20"/>
    </row>
    <row r="940">
      <c r="D940" s="20"/>
      <c r="O940" s="20"/>
      <c r="P940" s="20"/>
      <c r="Q940" s="20"/>
    </row>
    <row r="941">
      <c r="D941" s="20"/>
      <c r="O941" s="20"/>
      <c r="P941" s="20"/>
      <c r="Q941" s="20"/>
    </row>
    <row r="942">
      <c r="D942" s="20"/>
      <c r="O942" s="20"/>
      <c r="P942" s="20"/>
      <c r="Q942" s="20"/>
    </row>
    <row r="943">
      <c r="D943" s="20"/>
      <c r="O943" s="20"/>
      <c r="P943" s="20"/>
      <c r="Q943" s="20"/>
    </row>
    <row r="944">
      <c r="D944" s="20"/>
      <c r="O944" s="20"/>
      <c r="P944" s="20"/>
      <c r="Q944" s="20"/>
    </row>
    <row r="945">
      <c r="D945" s="20"/>
      <c r="O945" s="20"/>
      <c r="P945" s="20"/>
      <c r="Q945" s="20"/>
    </row>
    <row r="946">
      <c r="D946" s="20"/>
      <c r="O946" s="20"/>
      <c r="P946" s="20"/>
      <c r="Q946" s="20"/>
    </row>
    <row r="947">
      <c r="D947" s="20"/>
      <c r="O947" s="20"/>
      <c r="P947" s="20"/>
      <c r="Q947" s="20"/>
    </row>
    <row r="948">
      <c r="D948" s="20"/>
      <c r="O948" s="20"/>
      <c r="P948" s="20"/>
      <c r="Q948" s="20"/>
    </row>
    <row r="949">
      <c r="D949" s="20"/>
      <c r="O949" s="20"/>
      <c r="P949" s="20"/>
      <c r="Q949" s="20"/>
    </row>
    <row r="950">
      <c r="D950" s="20"/>
      <c r="O950" s="20"/>
      <c r="P950" s="20"/>
      <c r="Q950" s="20"/>
    </row>
    <row r="951">
      <c r="D951" s="20"/>
      <c r="O951" s="20"/>
      <c r="P951" s="20"/>
      <c r="Q951" s="20"/>
    </row>
    <row r="952">
      <c r="D952" s="20"/>
      <c r="O952" s="20"/>
      <c r="P952" s="20"/>
      <c r="Q952" s="20"/>
    </row>
    <row r="953">
      <c r="D953" s="20"/>
      <c r="O953" s="20"/>
      <c r="P953" s="20"/>
      <c r="Q953" s="20"/>
    </row>
    <row r="954">
      <c r="D954" s="20"/>
      <c r="O954" s="20"/>
      <c r="P954" s="20"/>
      <c r="Q954" s="20"/>
    </row>
    <row r="955">
      <c r="D955" s="20"/>
      <c r="O955" s="20"/>
      <c r="P955" s="20"/>
      <c r="Q955" s="20"/>
    </row>
    <row r="956">
      <c r="D956" s="20"/>
      <c r="O956" s="20"/>
      <c r="P956" s="20"/>
      <c r="Q956" s="20"/>
    </row>
    <row r="957">
      <c r="D957" s="20"/>
      <c r="O957" s="20"/>
      <c r="P957" s="20"/>
      <c r="Q957" s="20"/>
    </row>
    <row r="958">
      <c r="D958" s="20"/>
      <c r="O958" s="20"/>
      <c r="P958" s="20"/>
      <c r="Q958" s="20"/>
    </row>
    <row r="959">
      <c r="D959" s="20"/>
      <c r="O959" s="20"/>
      <c r="P959" s="20"/>
      <c r="Q959" s="20"/>
    </row>
    <row r="960">
      <c r="D960" s="20"/>
      <c r="O960" s="20"/>
      <c r="P960" s="20"/>
      <c r="Q960" s="20"/>
    </row>
    <row r="961">
      <c r="D961" s="20"/>
      <c r="O961" s="20"/>
      <c r="P961" s="20"/>
      <c r="Q961" s="20"/>
    </row>
    <row r="962">
      <c r="D962" s="20"/>
      <c r="O962" s="20"/>
      <c r="P962" s="20"/>
      <c r="Q962" s="20"/>
    </row>
    <row r="963">
      <c r="D963" s="20"/>
      <c r="O963" s="20"/>
      <c r="P963" s="20"/>
      <c r="Q963" s="20"/>
    </row>
    <row r="964">
      <c r="D964" s="20"/>
      <c r="O964" s="20"/>
      <c r="P964" s="20"/>
      <c r="Q964" s="20"/>
    </row>
    <row r="965">
      <c r="D965" s="20"/>
      <c r="O965" s="20"/>
      <c r="P965" s="20"/>
      <c r="Q965" s="20"/>
    </row>
    <row r="966">
      <c r="D966" s="20"/>
      <c r="O966" s="20"/>
      <c r="P966" s="20"/>
      <c r="Q966" s="20"/>
    </row>
    <row r="967">
      <c r="D967" s="20"/>
      <c r="O967" s="20"/>
      <c r="P967" s="20"/>
      <c r="Q967" s="20"/>
    </row>
    <row r="968">
      <c r="D968" s="20"/>
      <c r="O968" s="20"/>
      <c r="P968" s="20"/>
      <c r="Q968" s="20"/>
    </row>
    <row r="969">
      <c r="D969" s="20"/>
      <c r="O969" s="20"/>
      <c r="P969" s="20"/>
      <c r="Q969" s="20"/>
    </row>
    <row r="970">
      <c r="D970" s="20"/>
      <c r="O970" s="20"/>
      <c r="P970" s="20"/>
      <c r="Q970" s="20"/>
    </row>
    <row r="971">
      <c r="D971" s="20"/>
      <c r="O971" s="20"/>
      <c r="P971" s="20"/>
      <c r="Q971" s="20"/>
    </row>
    <row r="972">
      <c r="D972" s="20"/>
      <c r="O972" s="20"/>
      <c r="P972" s="20"/>
      <c r="Q972" s="20"/>
    </row>
    <row r="973">
      <c r="D973" s="20"/>
      <c r="O973" s="20"/>
      <c r="P973" s="20"/>
      <c r="Q973" s="20"/>
    </row>
    <row r="974">
      <c r="D974" s="20"/>
      <c r="O974" s="20"/>
      <c r="P974" s="20"/>
      <c r="Q974" s="20"/>
    </row>
    <row r="975">
      <c r="D975" s="20"/>
      <c r="O975" s="20"/>
      <c r="P975" s="20"/>
      <c r="Q975" s="20"/>
    </row>
    <row r="976">
      <c r="D976" s="20"/>
      <c r="O976" s="20"/>
      <c r="P976" s="20"/>
      <c r="Q976" s="20"/>
    </row>
    <row r="977">
      <c r="D977" s="20"/>
      <c r="O977" s="20"/>
      <c r="P977" s="20"/>
      <c r="Q977" s="20"/>
    </row>
    <row r="978">
      <c r="D978" s="20"/>
      <c r="O978" s="20"/>
      <c r="P978" s="20"/>
      <c r="Q978" s="20"/>
    </row>
    <row r="979">
      <c r="D979" s="20"/>
      <c r="O979" s="20"/>
      <c r="P979" s="20"/>
      <c r="Q979" s="20"/>
    </row>
    <row r="980">
      <c r="D980" s="20"/>
      <c r="O980" s="20"/>
      <c r="P980" s="20"/>
      <c r="Q980" s="20"/>
    </row>
    <row r="981">
      <c r="D981" s="20"/>
      <c r="O981" s="20"/>
      <c r="P981" s="20"/>
      <c r="Q981" s="20"/>
    </row>
    <row r="982">
      <c r="D982" s="20"/>
      <c r="O982" s="20"/>
      <c r="P982" s="20"/>
      <c r="Q982" s="20"/>
    </row>
    <row r="983">
      <c r="D983" s="20"/>
      <c r="O983" s="20"/>
      <c r="P983" s="20"/>
      <c r="Q983" s="20"/>
    </row>
    <row r="984">
      <c r="D984" s="20"/>
      <c r="O984" s="20"/>
      <c r="P984" s="20"/>
      <c r="Q984" s="20"/>
    </row>
    <row r="985">
      <c r="D985" s="20"/>
      <c r="O985" s="20"/>
      <c r="P985" s="20"/>
      <c r="Q985" s="20"/>
    </row>
    <row r="986">
      <c r="D986" s="20"/>
      <c r="O986" s="20"/>
      <c r="P986" s="20"/>
      <c r="Q986" s="20"/>
    </row>
    <row r="987">
      <c r="D987" s="20"/>
      <c r="O987" s="20"/>
      <c r="P987" s="20"/>
      <c r="Q987" s="20"/>
    </row>
    <row r="988">
      <c r="D988" s="20"/>
      <c r="O988" s="20"/>
      <c r="P988" s="20"/>
      <c r="Q988" s="20"/>
    </row>
    <row r="989">
      <c r="D989" s="20"/>
      <c r="O989" s="20"/>
      <c r="P989" s="20"/>
      <c r="Q989" s="20"/>
    </row>
    <row r="990">
      <c r="D990" s="20"/>
      <c r="O990" s="20"/>
      <c r="P990" s="20"/>
      <c r="Q990" s="20"/>
    </row>
    <row r="991">
      <c r="D991" s="20"/>
      <c r="O991" s="20"/>
      <c r="P991" s="20"/>
      <c r="Q991" s="20"/>
    </row>
    <row r="992">
      <c r="D992" s="20"/>
      <c r="O992" s="20"/>
      <c r="P992" s="20"/>
      <c r="Q992" s="20"/>
    </row>
    <row r="993">
      <c r="D993" s="20"/>
      <c r="O993" s="20"/>
      <c r="P993" s="20"/>
      <c r="Q993" s="20"/>
    </row>
    <row r="994">
      <c r="D994" s="20"/>
      <c r="O994" s="20"/>
      <c r="P994" s="20"/>
      <c r="Q994" s="20"/>
    </row>
    <row r="995">
      <c r="D995" s="20"/>
      <c r="O995" s="20"/>
      <c r="P995" s="20"/>
      <c r="Q995" s="20"/>
    </row>
    <row r="996">
      <c r="D996" s="20"/>
      <c r="O996" s="20"/>
      <c r="P996" s="20"/>
      <c r="Q996" s="20"/>
    </row>
    <row r="997">
      <c r="D997" s="20"/>
      <c r="O997" s="20"/>
      <c r="P997" s="20"/>
      <c r="Q997" s="20"/>
    </row>
    <row r="998">
      <c r="D998" s="20"/>
      <c r="O998" s="20"/>
      <c r="P998" s="20"/>
      <c r="Q998" s="20"/>
    </row>
    <row r="999">
      <c r="D999" s="20"/>
      <c r="O999" s="20"/>
      <c r="P999" s="20"/>
      <c r="Q999" s="20"/>
    </row>
    <row r="1000">
      <c r="D1000" s="20"/>
      <c r="O1000" s="20"/>
      <c r="P1000" s="20"/>
      <c r="Q1000" s="20"/>
    </row>
  </sheetData>
  <drawing r:id="rId1"/>
</worksheet>
</file>