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evens\Semester 2\CS-513-A Knowledge Discovery and Data Mining\Balaji MidTerm\"/>
    </mc:Choice>
  </mc:AlternateContent>
  <xr:revisionPtr revIDLastSave="0" documentId="13_ncr:1_{F682C1AD-3E6E-4D06-8DE9-FCD5D263E614}" xr6:coauthVersionLast="31" xr6:coauthVersionMax="31" xr10:uidLastSave="{00000000-0000-0000-0000-000000000000}"/>
  <bookViews>
    <workbookView xWindow="0" yWindow="0" windowWidth="13185" windowHeight="12090" xr2:uid="{F6C96CE1-8551-40AF-B00C-2E3A20211F56}"/>
  </bookViews>
  <sheets>
    <sheet name="Q4. a." sheetId="1" r:id="rId1"/>
    <sheet name="Q4. b.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E17" i="2"/>
  <c r="F13" i="2"/>
  <c r="E13" i="2"/>
  <c r="F12" i="2"/>
  <c r="E12" i="2"/>
  <c r="F11" i="2"/>
  <c r="E11" i="2"/>
  <c r="F10" i="2"/>
  <c r="E10" i="2"/>
  <c r="F9" i="2"/>
  <c r="E9" i="2"/>
  <c r="F8" i="2"/>
  <c r="E8" i="2"/>
  <c r="F8" i="1"/>
  <c r="E8" i="1"/>
  <c r="F7" i="1"/>
  <c r="E7" i="1"/>
  <c r="F6" i="1"/>
  <c r="E6" i="1"/>
  <c r="F5" i="1"/>
  <c r="E5" i="1"/>
  <c r="A20" i="2" l="1"/>
  <c r="A24" i="2"/>
  <c r="A23" i="2"/>
  <c r="A22" i="2"/>
  <c r="D28" i="1"/>
  <c r="D27" i="1"/>
  <c r="A25" i="2" l="1"/>
  <c r="B21" i="2" s="1"/>
  <c r="A21" i="2"/>
  <c r="D26" i="1"/>
  <c r="B20" i="2"/>
  <c r="C25" i="2"/>
  <c r="C24" i="2"/>
  <c r="C23" i="2"/>
  <c r="C22" i="2"/>
  <c r="C21" i="2"/>
  <c r="C20" i="2"/>
  <c r="B25" i="2" l="1"/>
  <c r="B23" i="2"/>
  <c r="B32" i="2" s="1"/>
  <c r="B24" i="2"/>
  <c r="B22" i="2"/>
  <c r="B31" i="2" l="1"/>
  <c r="B30" i="2"/>
  <c r="B34" i="2" s="1"/>
  <c r="G17" i="2" s="1"/>
  <c r="D18" i="1"/>
  <c r="D13" i="1"/>
  <c r="E27" i="1"/>
  <c r="F27" i="1" s="1"/>
  <c r="E28" i="1"/>
  <c r="F28" i="1" s="1"/>
  <c r="E26" i="1"/>
  <c r="F26" i="1" l="1"/>
  <c r="D23" i="1" s="1"/>
</calcChain>
</file>

<file path=xl/sharedStrings.xml><?xml version="1.0" encoding="utf-8"?>
<sst xmlns="http://schemas.openxmlformats.org/spreadsheetml/2006/main" count="82" uniqueCount="47">
  <si>
    <t>ID</t>
  </si>
  <si>
    <t>Age</t>
  </si>
  <si>
    <t>Asset Size</t>
  </si>
  <si>
    <t>Income</t>
  </si>
  <si>
    <t>X</t>
  </si>
  <si>
    <t>?</t>
  </si>
  <si>
    <t>Average of 100K and 90K</t>
  </si>
  <si>
    <t>I.</t>
  </si>
  <si>
    <t>II.</t>
  </si>
  <si>
    <t>III.</t>
  </si>
  <si>
    <t>Point 1, 2 and 3 are the closest</t>
  </si>
  <si>
    <t>Point 1 and 2 is the closest</t>
  </si>
  <si>
    <t>Point 2 is the closest</t>
  </si>
  <si>
    <t>Q4. a.</t>
  </si>
  <si>
    <t>Distance</t>
  </si>
  <si>
    <t>Point 1</t>
  </si>
  <si>
    <t>Point 2</t>
  </si>
  <si>
    <t>d1</t>
  </si>
  <si>
    <t>d2</t>
  </si>
  <si>
    <t>d3</t>
  </si>
  <si>
    <t>Number</t>
  </si>
  <si>
    <t>Income (in K)</t>
  </si>
  <si>
    <t>Q4. b.</t>
  </si>
  <si>
    <t>Calculating the distance between test dataset points and actual training dataset points</t>
  </si>
  <si>
    <t>Taking the top labels from the ranks</t>
  </si>
  <si>
    <t>Eucledian Distance</t>
  </si>
  <si>
    <t>Rank</t>
  </si>
  <si>
    <t>Label</t>
  </si>
  <si>
    <t>Predicted Labels</t>
  </si>
  <si>
    <t>Test 1</t>
  </si>
  <si>
    <t>k</t>
  </si>
  <si>
    <t>Final Values</t>
  </si>
  <si>
    <t>Predicted Values</t>
  </si>
  <si>
    <t>Medium</t>
  </si>
  <si>
    <t>Low</t>
  </si>
  <si>
    <t>High</t>
  </si>
  <si>
    <t>K=3</t>
  </si>
  <si>
    <t>1/(Distance)^2</t>
  </si>
  <si>
    <t>Income/(Distance)^2</t>
  </si>
  <si>
    <t>Balaji Katakam</t>
  </si>
  <si>
    <t>AgeMMN</t>
  </si>
  <si>
    <t>Asset SizeMMN</t>
  </si>
  <si>
    <t>For k = 1 and method = "unweighted vote" is used</t>
  </si>
  <si>
    <t>For k = 2 and method = "unweighted vote" is used</t>
  </si>
  <si>
    <t>For k = 3 and method = "Distance weighted vote" is used</t>
  </si>
  <si>
    <t>Question's Test Dataset</t>
  </si>
  <si>
    <t>Information Training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</si>
</sst>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0.000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2" borderId="7" xfId="1" applyBorder="1"/>
    <xf numFmtId="43" fontId="4" fillId="2" borderId="7" xfId="1" applyNumberFormat="1" applyBorder="1"/>
    <xf numFmtId="0" fontId="1" fillId="8" borderId="7" xfId="7" applyBorder="1"/>
    <xf numFmtId="43" fontId="1" fillId="8" borderId="7" xfId="7" applyNumberFormat="1" applyBorder="1"/>
    <xf numFmtId="0" fontId="4" fillId="2" borderId="7" xfId="1" applyBorder="1" applyAlignment="1"/>
    <xf numFmtId="0" fontId="4" fillId="2" borderId="9" xfId="1" applyBorder="1" applyAlignment="1">
      <alignment vertical="center"/>
    </xf>
    <xf numFmtId="165" fontId="4" fillId="2" borderId="7" xfId="1" applyNumberFormat="1" applyBorder="1" applyAlignment="1">
      <alignment horizontal="center" vertical="center"/>
    </xf>
    <xf numFmtId="49" fontId="4" fillId="2" borderId="7" xfId="1" applyNumberFormat="1" applyBorder="1" applyAlignment="1">
      <alignment horizontal="center"/>
    </xf>
    <xf numFmtId="0" fontId="4" fillId="2" borderId="7" xfId="1" applyBorder="1" applyAlignment="1">
      <alignment horizontal="center"/>
    </xf>
    <xf numFmtId="0" fontId="5" fillId="3" borderId="7" xfId="2" applyBorder="1" applyAlignment="1">
      <alignment horizontal="center"/>
    </xf>
    <xf numFmtId="0" fontId="5" fillId="3" borderId="7" xfId="2" applyBorder="1" applyAlignment="1"/>
    <xf numFmtId="0" fontId="5" fillId="3" borderId="7" xfId="2" applyBorder="1"/>
    <xf numFmtId="0" fontId="1" fillId="6" borderId="0" xfId="5" applyAlignment="1">
      <alignment horizontal="right"/>
    </xf>
    <xf numFmtId="0" fontId="1" fillId="6" borderId="10" xfId="5" applyBorder="1"/>
    <xf numFmtId="0" fontId="1" fillId="4" borderId="0" xfId="3"/>
    <xf numFmtId="14" fontId="1" fillId="4" borderId="0" xfId="3" applyNumberFormat="1"/>
    <xf numFmtId="0" fontId="0" fillId="0" borderId="0" xfId="0" applyFont="1"/>
    <xf numFmtId="14" fontId="0" fillId="0" borderId="0" xfId="0" applyNumberFormat="1" applyFont="1"/>
    <xf numFmtId="0" fontId="0" fillId="5" borderId="1" xfId="4" applyFont="1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0" fillId="5" borderId="3" xfId="4" applyFont="1" applyBorder="1" applyAlignment="1">
      <alignment horizontal="center" vertical="center" wrapText="1"/>
    </xf>
    <xf numFmtId="0" fontId="0" fillId="5" borderId="4" xfId="4" applyFont="1" applyBorder="1" applyAlignment="1">
      <alignment horizontal="center" vertical="center" wrapText="1"/>
    </xf>
    <xf numFmtId="0" fontId="0" fillId="5" borderId="5" xfId="4" applyFont="1" applyBorder="1" applyAlignment="1">
      <alignment horizontal="center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 wrapText="1"/>
    </xf>
    <xf numFmtId="0" fontId="0" fillId="2" borderId="4" xfId="1" applyFont="1" applyBorder="1" applyAlignment="1">
      <alignment horizontal="center" vertical="center" wrapText="1"/>
    </xf>
    <xf numFmtId="164" fontId="0" fillId="2" borderId="4" xfId="1" applyNumberFormat="1" applyFont="1" applyBorder="1" applyAlignment="1">
      <alignment horizontal="center" vertical="center" wrapText="1"/>
    </xf>
    <xf numFmtId="0" fontId="0" fillId="7" borderId="7" xfId="6" applyFont="1" applyBorder="1" applyAlignment="1">
      <alignment horizontal="center" vertical="center"/>
    </xf>
    <xf numFmtId="0" fontId="0" fillId="7" borderId="9" xfId="6" applyFont="1" applyBorder="1" applyAlignment="1">
      <alignment horizontal="center" vertical="center"/>
    </xf>
    <xf numFmtId="0" fontId="0" fillId="7" borderId="8" xfId="6" applyFont="1" applyBorder="1" applyAlignment="1">
      <alignment horizontal="center" vertical="center"/>
    </xf>
    <xf numFmtId="0" fontId="0" fillId="7" borderId="7" xfId="6" applyFont="1" applyBorder="1"/>
    <xf numFmtId="164" fontId="0" fillId="7" borderId="7" xfId="6" applyNumberFormat="1" applyFont="1" applyBorder="1"/>
    <xf numFmtId="43" fontId="0" fillId="7" borderId="7" xfId="6" applyNumberFormat="1" applyFont="1" applyBorder="1"/>
    <xf numFmtId="166" fontId="0" fillId="7" borderId="7" xfId="6" applyNumberFormat="1" applyFont="1" applyBorder="1"/>
    <xf numFmtId="0" fontId="0" fillId="5" borderId="11" xfId="4" applyFont="1" applyBorder="1" applyAlignment="1">
      <alignment horizontal="center" vertical="center"/>
    </xf>
    <xf numFmtId="0" fontId="0" fillId="5" borderId="12" xfId="4" applyFont="1" applyBorder="1" applyAlignment="1">
      <alignment horizontal="center" vertical="center"/>
    </xf>
    <xf numFmtId="43" fontId="0" fillId="5" borderId="13" xfId="4" applyNumberFormat="1" applyFont="1" applyBorder="1"/>
    <xf numFmtId="43" fontId="0" fillId="5" borderId="14" xfId="4" applyNumberFormat="1" applyFont="1" applyBorder="1"/>
  </cellXfs>
  <cellStyles count="8">
    <cellStyle name="40% - Accent2" xfId="3" builtinId="35"/>
    <cellStyle name="60% - Accent5" xfId="5" builtinId="48"/>
    <cellStyle name="60% - Accent6" xfId="7" builtinId="52"/>
    <cellStyle name="Accent5" xfId="4" builtinId="45"/>
    <cellStyle name="Accent6" xfId="6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'Q4. a.'!$C$4</c:f>
              <c:strCache>
                <c:ptCount val="1"/>
                <c:pt idx="0">
                  <c:v>Asset Size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chemeClr val="accent1">
                      <a:alpha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47B-4D53-8102-28F086BC8438}"/>
              </c:ext>
            </c:extLst>
          </c:dPt>
          <c:dPt>
            <c:idx val="2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chemeClr val="accent1">
                      <a:alpha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47B-4D53-8102-28F086BC8438}"/>
              </c:ext>
            </c:extLst>
          </c:dPt>
          <c:dPt>
            <c:idx val="3"/>
            <c:marker>
              <c:symbol val="circle"/>
              <c:size val="6"/>
              <c:spPr>
                <a:solidFill>
                  <a:schemeClr val="lt1"/>
                </a:solidFill>
                <a:ln w="38100">
                  <a:solidFill>
                    <a:schemeClr val="accent1">
                      <a:alpha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47B-4D53-8102-28F086BC8438}"/>
              </c:ext>
            </c:extLst>
          </c:dPt>
          <c:xVal>
            <c:numRef>
              <c:f>'Q4. a.'!$B$5:$B$8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33</c:v>
                </c:pt>
                <c:pt idx="3">
                  <c:v>35</c:v>
                </c:pt>
              </c:numCache>
            </c:numRef>
          </c:xVal>
          <c:yVal>
            <c:numRef>
              <c:f>'Q4. a.'!$C$5:$C$8</c:f>
              <c:numCache>
                <c:formatCode>General</c:formatCode>
                <c:ptCount val="4"/>
                <c:pt idx="0">
                  <c:v>60</c:v>
                </c:pt>
                <c:pt idx="1">
                  <c:v>50</c:v>
                </c:pt>
                <c:pt idx="2">
                  <c:v>60</c:v>
                </c:pt>
                <c:pt idx="3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7B-4D53-8102-28F086BC8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86360"/>
        <c:axId val="722987672"/>
      </c:scatterChart>
      <c:valAx>
        <c:axId val="72298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987672"/>
        <c:crosses val="autoZero"/>
        <c:crossBetween val="midCat"/>
      </c:valAx>
      <c:valAx>
        <c:axId val="72298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98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3</xdr:col>
      <xdr:colOff>762000</xdr:colOff>
      <xdr:row>45</xdr:row>
      <xdr:rowOff>135255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2720C9BD-ED88-4DD7-A05B-FB70B1DF3708}"/>
            </a:ext>
          </a:extLst>
        </xdr:cNvPr>
        <xdr:cNvGrpSpPr/>
      </xdr:nvGrpSpPr>
      <xdr:grpSpPr>
        <a:xfrm>
          <a:off x="0" y="5743575"/>
          <a:ext cx="6286500" cy="3183255"/>
          <a:chOff x="5417820" y="1009650"/>
          <a:chExt cx="5242560" cy="3002280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D7927668-D200-438F-982D-89EF28D6C54C}"/>
              </a:ext>
            </a:extLst>
          </xdr:cNvPr>
          <xdr:cNvGraphicFramePr/>
        </xdr:nvGraphicFramePr>
        <xdr:xfrm>
          <a:off x="5417820" y="1009650"/>
          <a:ext cx="5242560" cy="30022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69A6C20F-C6AD-4078-8315-45F152D4A5BA}"/>
              </a:ext>
            </a:extLst>
          </xdr:cNvPr>
          <xdr:cNvSpPr/>
        </xdr:nvSpPr>
        <xdr:spPr>
          <a:xfrm>
            <a:off x="9037320" y="1546860"/>
            <a:ext cx="685800" cy="701040"/>
          </a:xfrm>
          <a:prstGeom prst="ellipse">
            <a:avLst/>
          </a:prstGeom>
          <a:noFill/>
          <a:ln/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6709F37A-00B5-4BFC-B970-1CE87B9D569E}"/>
              </a:ext>
            </a:extLst>
          </xdr:cNvPr>
          <xdr:cNvSpPr/>
        </xdr:nvSpPr>
        <xdr:spPr>
          <a:xfrm>
            <a:off x="8702040" y="1242060"/>
            <a:ext cx="1325880" cy="1325880"/>
          </a:xfrm>
          <a:prstGeom prst="ellipse">
            <a:avLst/>
          </a:prstGeom>
          <a:noFill/>
          <a:ln/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0.565</cdr:x>
      <cdr:y>0.4</cdr:y>
    </cdr:from>
    <cdr:to>
      <cdr:x>0.7</cdr:x>
      <cdr:y>0.47639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F07B94-CDD3-4CF4-AFDC-782D95940B08}"/>
            </a:ext>
          </a:extLst>
        </cdr:cNvPr>
        <cdr:cNvSpPr txBox="1"/>
      </cdr:nvSpPr>
      <cdr:spPr>
        <a:xfrm xmlns:a="http://schemas.openxmlformats.org/drawingml/2006/main">
          <a:off x="2583180" y="1097280"/>
          <a:ext cx="61722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1.</a:t>
          </a:r>
          <a:r>
            <a:rPr lang="en-US" sz="1000" baseline="0"/>
            <a:t> (25,50)</a:t>
          </a:r>
          <a:endParaRPr lang="en-US" sz="1000"/>
        </a:p>
      </cdr:txBody>
    </cdr:sp>
  </cdr:relSizeAnchor>
  <cdr:relSizeAnchor xmlns:cdr="http://schemas.openxmlformats.org/drawingml/2006/chartDrawing">
    <cdr:from>
      <cdr:x>0.64278</cdr:x>
      <cdr:y>0.20463</cdr:y>
    </cdr:from>
    <cdr:to>
      <cdr:x>0.77778</cdr:x>
      <cdr:y>0.2875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0955803-7DF4-4673-B8DA-40718C170AD5}"/>
            </a:ext>
          </a:extLst>
        </cdr:cNvPr>
        <cdr:cNvSpPr txBox="1"/>
      </cdr:nvSpPr>
      <cdr:spPr>
        <a:xfrm xmlns:a="http://schemas.openxmlformats.org/drawingml/2006/main">
          <a:off x="2938780" y="561340"/>
          <a:ext cx="617220" cy="227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X.</a:t>
          </a:r>
          <a:r>
            <a:rPr lang="en-US" sz="1000" baseline="0"/>
            <a:t> (30,60)</a:t>
          </a:r>
          <a:endParaRPr lang="en-US" sz="1000"/>
        </a:p>
      </cdr:txBody>
    </cdr:sp>
  </cdr:relSizeAnchor>
  <cdr:relSizeAnchor xmlns:cdr="http://schemas.openxmlformats.org/drawingml/2006/chartDrawing">
    <cdr:from>
      <cdr:x>0.79111</cdr:x>
      <cdr:y>0.29352</cdr:y>
    </cdr:from>
    <cdr:to>
      <cdr:x>0.92611</cdr:x>
      <cdr:y>0.36991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0955803-7DF4-4673-B8DA-40718C170AD5}"/>
            </a:ext>
          </a:extLst>
        </cdr:cNvPr>
        <cdr:cNvSpPr txBox="1"/>
      </cdr:nvSpPr>
      <cdr:spPr>
        <a:xfrm xmlns:a="http://schemas.openxmlformats.org/drawingml/2006/main">
          <a:off x="3616960" y="805180"/>
          <a:ext cx="61722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2.</a:t>
          </a:r>
          <a:r>
            <a:rPr lang="en-US" sz="1000" baseline="0"/>
            <a:t> (23,60)</a:t>
          </a:r>
          <a:endParaRPr lang="en-US" sz="1000"/>
        </a:p>
      </cdr:txBody>
    </cdr:sp>
  </cdr:relSizeAnchor>
  <cdr:relSizeAnchor xmlns:cdr="http://schemas.openxmlformats.org/drawingml/2006/chartDrawing">
    <cdr:from>
      <cdr:x>0.80944</cdr:x>
      <cdr:y>0.15185</cdr:y>
    </cdr:from>
    <cdr:to>
      <cdr:x>0.94444</cdr:x>
      <cdr:y>0.22824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C0955803-7DF4-4673-B8DA-40718C170AD5}"/>
            </a:ext>
          </a:extLst>
        </cdr:cNvPr>
        <cdr:cNvSpPr txBox="1"/>
      </cdr:nvSpPr>
      <cdr:spPr>
        <a:xfrm xmlns:a="http://schemas.openxmlformats.org/drawingml/2006/main">
          <a:off x="3700780" y="416560"/>
          <a:ext cx="61722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3.</a:t>
          </a:r>
          <a:r>
            <a:rPr lang="en-US" sz="1000" baseline="0"/>
            <a:t> (35,80)</a:t>
          </a:r>
          <a:endParaRPr lang="en-US" sz="1000"/>
        </a:p>
      </cdr:txBody>
    </cdr:sp>
  </cdr:relSizeAnchor>
  <cdr:relSizeAnchor xmlns:cdr="http://schemas.openxmlformats.org/drawingml/2006/chartDrawing">
    <cdr:from>
      <cdr:x>0.69611</cdr:x>
      <cdr:y>0.38519</cdr:y>
    </cdr:from>
    <cdr:to>
      <cdr:x>0.76833</cdr:x>
      <cdr:y>0.46806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E78207A8-278B-49E7-BA1D-7967B0A483A7}"/>
            </a:ext>
          </a:extLst>
        </cdr:cNvPr>
        <cdr:cNvSpPr txBox="1"/>
      </cdr:nvSpPr>
      <cdr:spPr>
        <a:xfrm xmlns:a="http://schemas.openxmlformats.org/drawingml/2006/main">
          <a:off x="3182620" y="1056640"/>
          <a:ext cx="330200" cy="227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k=1</a:t>
          </a:r>
        </a:p>
      </cdr:txBody>
    </cdr:sp>
  </cdr:relSizeAnchor>
  <cdr:relSizeAnchor xmlns:cdr="http://schemas.openxmlformats.org/drawingml/2006/chartDrawing">
    <cdr:from>
      <cdr:x>0.69778</cdr:x>
      <cdr:y>0.48519</cdr:y>
    </cdr:from>
    <cdr:to>
      <cdr:x>0.77167</cdr:x>
      <cdr:y>0.56528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75A4D76A-E2C4-4C86-BF85-8EBF2AA67FD9}"/>
            </a:ext>
          </a:extLst>
        </cdr:cNvPr>
        <cdr:cNvSpPr txBox="1"/>
      </cdr:nvSpPr>
      <cdr:spPr>
        <a:xfrm xmlns:a="http://schemas.openxmlformats.org/drawingml/2006/main">
          <a:off x="3190240" y="1330960"/>
          <a:ext cx="337820" cy="2197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k=2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A35E-6002-4DBE-BB38-AC3374DF9B51}">
  <dimension ref="A1:F28"/>
  <sheetViews>
    <sheetView tabSelected="1" topLeftCell="A17" workbookViewId="0">
      <selection activeCell="G26" sqref="G26"/>
    </sheetView>
  </sheetViews>
  <sheetFormatPr defaultRowHeight="15" x14ac:dyDescent="0.25"/>
  <cols>
    <col min="1" max="1" width="19.28515625" style="20" bestFit="1" customWidth="1"/>
    <col min="2" max="2" width="50.5703125" style="20" bestFit="1" customWidth="1"/>
    <col min="3" max="3" width="13" style="20" bestFit="1" customWidth="1"/>
    <col min="4" max="4" width="17.28515625" style="20" bestFit="1" customWidth="1"/>
    <col min="5" max="5" width="22.85546875" style="20" bestFit="1" customWidth="1"/>
    <col min="6" max="6" width="26" style="20" bestFit="1" customWidth="1"/>
    <col min="7" max="7" width="14.28515625" style="20" bestFit="1" customWidth="1"/>
    <col min="8" max="8" width="10.28515625" style="20" bestFit="1" customWidth="1"/>
    <col min="9" max="9" width="9.140625" style="20"/>
    <col min="10" max="10" width="8.85546875" style="20" bestFit="1" customWidth="1"/>
    <col min="11" max="11" width="10.5703125" style="20" bestFit="1" customWidth="1"/>
    <col min="12" max="12" width="17.28515625" style="20" bestFit="1" customWidth="1"/>
    <col min="13" max="13" width="24.42578125" style="20" bestFit="1" customWidth="1"/>
    <col min="14" max="16384" width="9.140625" style="20"/>
  </cols>
  <sheetData>
    <row r="1" spans="1:6" x14ac:dyDescent="0.25">
      <c r="A1" s="20" t="s">
        <v>39</v>
      </c>
    </row>
    <row r="2" spans="1:6" x14ac:dyDescent="0.25">
      <c r="A2" s="21">
        <v>43200</v>
      </c>
    </row>
    <row r="3" spans="1:6" ht="15.75" thickBot="1" x14ac:dyDescent="0.3">
      <c r="A3" s="20" t="s">
        <v>13</v>
      </c>
    </row>
    <row r="4" spans="1:6" ht="16.5" thickTop="1" thickBot="1" x14ac:dyDescent="0.3">
      <c r="A4" s="22" t="s">
        <v>0</v>
      </c>
      <c r="B4" s="22" t="s">
        <v>1</v>
      </c>
      <c r="C4" s="23" t="s">
        <v>2</v>
      </c>
      <c r="D4" s="23" t="s">
        <v>21</v>
      </c>
      <c r="E4" s="40" t="s">
        <v>40</v>
      </c>
      <c r="F4" s="41" t="s">
        <v>41</v>
      </c>
    </row>
    <row r="5" spans="1:6" ht="15.75" thickBot="1" x14ac:dyDescent="0.3">
      <c r="A5" s="24" t="s">
        <v>4</v>
      </c>
      <c r="B5" s="25">
        <v>30</v>
      </c>
      <c r="C5" s="25">
        <v>60</v>
      </c>
      <c r="D5" s="25" t="s">
        <v>5</v>
      </c>
      <c r="E5" s="42">
        <f>(B5-$B$6)/(45-$B$6)</f>
        <v>0.25</v>
      </c>
      <c r="F5" s="43">
        <f>(C5-$C$6)/(100-$C$6)</f>
        <v>0.2</v>
      </c>
    </row>
    <row r="6" spans="1:6" ht="15.75" thickBot="1" x14ac:dyDescent="0.3">
      <c r="A6" s="24">
        <v>1</v>
      </c>
      <c r="B6" s="25">
        <v>25</v>
      </c>
      <c r="C6" s="25">
        <v>50</v>
      </c>
      <c r="D6" s="25">
        <v>100</v>
      </c>
      <c r="E6" s="42">
        <f t="shared" ref="E6:E8" si="0">(B6-$B$6)/(45-$B$6)</f>
        <v>0</v>
      </c>
      <c r="F6" s="43">
        <f t="shared" ref="F6:F8" si="1">(C6-$C$6)/(100-$C$6)</f>
        <v>0</v>
      </c>
    </row>
    <row r="7" spans="1:6" ht="15.75" thickBot="1" x14ac:dyDescent="0.3">
      <c r="A7" s="24">
        <v>2</v>
      </c>
      <c r="B7" s="25">
        <v>33</v>
      </c>
      <c r="C7" s="25">
        <v>60</v>
      </c>
      <c r="D7" s="25">
        <v>90</v>
      </c>
      <c r="E7" s="42">
        <f t="shared" si="0"/>
        <v>0.4</v>
      </c>
      <c r="F7" s="43">
        <f t="shared" si="1"/>
        <v>0.2</v>
      </c>
    </row>
    <row r="8" spans="1:6" ht="15.75" thickBot="1" x14ac:dyDescent="0.3">
      <c r="A8" s="26">
        <v>3</v>
      </c>
      <c r="B8" s="27">
        <v>35</v>
      </c>
      <c r="C8" s="27">
        <v>80</v>
      </c>
      <c r="D8" s="27">
        <v>150</v>
      </c>
      <c r="E8" s="42">
        <f t="shared" si="0"/>
        <v>0.5</v>
      </c>
      <c r="F8" s="43">
        <f t="shared" si="1"/>
        <v>0.6</v>
      </c>
    </row>
    <row r="9" spans="1:6" ht="15.75" thickTop="1" x14ac:dyDescent="0.25"/>
    <row r="10" spans="1:6" ht="15.75" x14ac:dyDescent="0.25">
      <c r="A10" s="3" t="s">
        <v>7</v>
      </c>
      <c r="B10" s="2" t="s">
        <v>42</v>
      </c>
    </row>
    <row r="11" spans="1:6" ht="15.75" thickBot="1" x14ac:dyDescent="0.3">
      <c r="A11" s="20" t="s">
        <v>12</v>
      </c>
    </row>
    <row r="12" spans="1:6" ht="16.5" thickTop="1" thickBot="1" x14ac:dyDescent="0.3">
      <c r="A12" s="28" t="s">
        <v>0</v>
      </c>
      <c r="B12" s="28" t="s">
        <v>1</v>
      </c>
      <c r="C12" s="29" t="s">
        <v>2</v>
      </c>
      <c r="D12" s="29" t="s">
        <v>21</v>
      </c>
    </row>
    <row r="13" spans="1:6" ht="15.75" thickBot="1" x14ac:dyDescent="0.3">
      <c r="A13" s="30" t="s">
        <v>4</v>
      </c>
      <c r="B13" s="31">
        <v>30</v>
      </c>
      <c r="C13" s="31">
        <v>60</v>
      </c>
      <c r="D13" s="31">
        <f>D7</f>
        <v>90</v>
      </c>
    </row>
    <row r="15" spans="1:6" ht="15.75" x14ac:dyDescent="0.25">
      <c r="A15" s="3" t="s">
        <v>8</v>
      </c>
      <c r="B15" s="2" t="s">
        <v>43</v>
      </c>
    </row>
    <row r="16" spans="1:6" ht="15.75" thickBot="1" x14ac:dyDescent="0.3">
      <c r="A16" s="20" t="s">
        <v>11</v>
      </c>
    </row>
    <row r="17" spans="1:6" ht="16.5" thickTop="1" thickBot="1" x14ac:dyDescent="0.3">
      <c r="A17" s="28" t="s">
        <v>0</v>
      </c>
      <c r="B17" s="28" t="s">
        <v>1</v>
      </c>
      <c r="C17" s="29" t="s">
        <v>2</v>
      </c>
      <c r="D17" s="29" t="s">
        <v>21</v>
      </c>
    </row>
    <row r="18" spans="1:6" ht="15.75" thickBot="1" x14ac:dyDescent="0.3">
      <c r="A18" s="30" t="s">
        <v>4</v>
      </c>
      <c r="B18" s="31">
        <v>30</v>
      </c>
      <c r="C18" s="31">
        <v>60</v>
      </c>
      <c r="D18" s="31">
        <f>(D6+D7)/2</f>
        <v>95</v>
      </c>
      <c r="E18" s="20" t="s">
        <v>6</v>
      </c>
    </row>
    <row r="20" spans="1:6" ht="15.75" x14ac:dyDescent="0.25">
      <c r="A20" s="3" t="s">
        <v>9</v>
      </c>
      <c r="B20" s="2" t="s">
        <v>44</v>
      </c>
    </row>
    <row r="21" spans="1:6" ht="15.75" thickBot="1" x14ac:dyDescent="0.3">
      <c r="A21" s="20" t="s">
        <v>10</v>
      </c>
    </row>
    <row r="22" spans="1:6" ht="16.5" thickTop="1" thickBot="1" x14ac:dyDescent="0.3">
      <c r="A22" s="28" t="s">
        <v>0</v>
      </c>
      <c r="B22" s="28" t="s">
        <v>1</v>
      </c>
      <c r="C22" s="29" t="s">
        <v>2</v>
      </c>
      <c r="D22" s="29" t="s">
        <v>21</v>
      </c>
    </row>
    <row r="23" spans="1:6" ht="15.75" thickBot="1" x14ac:dyDescent="0.3">
      <c r="A23" s="30" t="s">
        <v>4</v>
      </c>
      <c r="B23" s="31">
        <v>30</v>
      </c>
      <c r="C23" s="31">
        <v>60</v>
      </c>
      <c r="D23" s="32">
        <f>SUM(F26:F28)/SUM(E26:E28)</f>
        <v>96.256484747873003</v>
      </c>
    </row>
    <row r="25" spans="1:6" x14ac:dyDescent="0.25">
      <c r="A25" s="33" t="s">
        <v>20</v>
      </c>
      <c r="B25" s="33" t="s">
        <v>15</v>
      </c>
      <c r="C25" s="33" t="s">
        <v>16</v>
      </c>
      <c r="D25" s="33" t="s">
        <v>14</v>
      </c>
      <c r="E25" s="34" t="s">
        <v>37</v>
      </c>
      <c r="F25" s="35" t="s">
        <v>38</v>
      </c>
    </row>
    <row r="26" spans="1:6" x14ac:dyDescent="0.25">
      <c r="A26" s="36" t="s">
        <v>17</v>
      </c>
      <c r="B26" s="36" t="s">
        <v>4</v>
      </c>
      <c r="C26" s="36">
        <v>1</v>
      </c>
      <c r="D26" s="37">
        <f>SQRT(($E$5-E6)^2+($F$5-F6)^2)</f>
        <v>0.32015621187164245</v>
      </c>
      <c r="E26" s="38">
        <f>1/D26^2</f>
        <v>9.7560975609756095</v>
      </c>
      <c r="F26" s="39">
        <f>D6*E26</f>
        <v>975.60975609756099</v>
      </c>
    </row>
    <row r="27" spans="1:6" x14ac:dyDescent="0.25">
      <c r="A27" s="36" t="s">
        <v>18</v>
      </c>
      <c r="B27" s="36" t="s">
        <v>4</v>
      </c>
      <c r="C27" s="36">
        <v>2</v>
      </c>
      <c r="D27" s="37">
        <f>SQRT(($E$5-E7)^2+($F$5-F7)^2)</f>
        <v>0.15000000000000002</v>
      </c>
      <c r="E27" s="38">
        <f t="shared" ref="E27:E28" si="2">1/D27^2</f>
        <v>44.444444444444436</v>
      </c>
      <c r="F27" s="39">
        <f>D7*E27</f>
        <v>3999.9999999999991</v>
      </c>
    </row>
    <row r="28" spans="1:6" x14ac:dyDescent="0.25">
      <c r="A28" s="36" t="s">
        <v>19</v>
      </c>
      <c r="B28" s="36" t="s">
        <v>4</v>
      </c>
      <c r="C28" s="36">
        <v>3</v>
      </c>
      <c r="D28" s="37">
        <f>SQRT(($E$5-E8)^2+($F$5-F8)^2)</f>
        <v>0.47169905660283018</v>
      </c>
      <c r="E28" s="38">
        <f t="shared" si="2"/>
        <v>4.4943820224719104</v>
      </c>
      <c r="F28" s="39">
        <f>D8*E28</f>
        <v>674.15730337078662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8606-7F1D-43D1-8FE6-4E08165862EA}">
  <dimension ref="A1:G34"/>
  <sheetViews>
    <sheetView workbookViewId="0">
      <selection activeCell="F25" sqref="F25"/>
    </sheetView>
  </sheetViews>
  <sheetFormatPr defaultRowHeight="15" x14ac:dyDescent="0.25"/>
  <cols>
    <col min="1" max="1" width="79.42578125" bestFit="1" customWidth="1"/>
    <col min="2" max="2" width="15.7109375" bestFit="1" customWidth="1"/>
    <col min="3" max="3" width="9.85546875" bestFit="1" customWidth="1"/>
    <col min="4" max="4" width="8.42578125" bestFit="1" customWidth="1"/>
    <col min="5" max="5" width="7" bestFit="1" customWidth="1"/>
    <col min="6" max="6" width="12.42578125" bestFit="1" customWidth="1"/>
    <col min="7" max="7" width="16.140625" bestFit="1" customWidth="1"/>
    <col min="9" max="9" width="16.28515625" bestFit="1" customWidth="1"/>
    <col min="15" max="15" width="14.28515625" bestFit="1" customWidth="1"/>
  </cols>
  <sheetData>
    <row r="1" spans="1:7" x14ac:dyDescent="0.25">
      <c r="A1" s="18" t="s">
        <v>39</v>
      </c>
    </row>
    <row r="2" spans="1:7" x14ac:dyDescent="0.25">
      <c r="A2" s="19">
        <v>43200</v>
      </c>
    </row>
    <row r="3" spans="1:7" x14ac:dyDescent="0.25">
      <c r="A3" s="18" t="s">
        <v>22</v>
      </c>
    </row>
    <row r="4" spans="1:7" x14ac:dyDescent="0.25">
      <c r="A4" s="18" t="s">
        <v>23</v>
      </c>
      <c r="B4" s="1"/>
    </row>
    <row r="6" spans="1:7" x14ac:dyDescent="0.25">
      <c r="A6" s="1" t="s">
        <v>46</v>
      </c>
    </row>
    <row r="7" spans="1:7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40</v>
      </c>
      <c r="F7" s="6" t="s">
        <v>41</v>
      </c>
    </row>
    <row r="8" spans="1:7" x14ac:dyDescent="0.25">
      <c r="A8" s="6">
        <v>1</v>
      </c>
      <c r="B8" s="6">
        <v>25</v>
      </c>
      <c r="C8" s="6">
        <v>50</v>
      </c>
      <c r="D8" s="6" t="s">
        <v>33</v>
      </c>
      <c r="E8" s="7">
        <f>(B8-$B$8)/(45-$B$8)</f>
        <v>0</v>
      </c>
      <c r="F8" s="7">
        <f>(C8-$C$8)/(100-$C$8)</f>
        <v>0</v>
      </c>
    </row>
    <row r="9" spans="1:7" x14ac:dyDescent="0.25">
      <c r="A9" s="6">
        <v>2</v>
      </c>
      <c r="B9" s="6">
        <v>33</v>
      </c>
      <c r="C9" s="6">
        <v>60</v>
      </c>
      <c r="D9" s="6" t="s">
        <v>34</v>
      </c>
      <c r="E9" s="7">
        <f t="shared" ref="E9:E13" si="0">(B9-$B$8)/(45-$B$8)</f>
        <v>0.4</v>
      </c>
      <c r="F9" s="7">
        <f t="shared" ref="F9:F13" si="1">(C9-$C$8)/(100-$C$8)</f>
        <v>0.2</v>
      </c>
    </row>
    <row r="10" spans="1:7" x14ac:dyDescent="0.25">
      <c r="A10" s="6">
        <v>3</v>
      </c>
      <c r="B10" s="6">
        <v>35</v>
      </c>
      <c r="C10" s="6">
        <v>80</v>
      </c>
      <c r="D10" s="6" t="s">
        <v>35</v>
      </c>
      <c r="E10" s="7">
        <f t="shared" si="0"/>
        <v>0.5</v>
      </c>
      <c r="F10" s="7">
        <f t="shared" si="1"/>
        <v>0.6</v>
      </c>
    </row>
    <row r="11" spans="1:7" x14ac:dyDescent="0.25">
      <c r="A11" s="6">
        <v>4</v>
      </c>
      <c r="B11" s="6">
        <v>30</v>
      </c>
      <c r="C11" s="6">
        <v>60</v>
      </c>
      <c r="D11" s="6" t="s">
        <v>33</v>
      </c>
      <c r="E11" s="7">
        <f t="shared" si="0"/>
        <v>0.25</v>
      </c>
      <c r="F11" s="7">
        <f t="shared" si="1"/>
        <v>0.2</v>
      </c>
    </row>
    <row r="12" spans="1:7" x14ac:dyDescent="0.25">
      <c r="A12" s="6">
        <v>5</v>
      </c>
      <c r="B12" s="6">
        <v>30</v>
      </c>
      <c r="C12" s="6">
        <v>60</v>
      </c>
      <c r="D12" s="6" t="s">
        <v>35</v>
      </c>
      <c r="E12" s="7">
        <f t="shared" si="0"/>
        <v>0.25</v>
      </c>
      <c r="F12" s="7">
        <f t="shared" si="1"/>
        <v>0.2</v>
      </c>
    </row>
    <row r="13" spans="1:7" x14ac:dyDescent="0.25">
      <c r="A13" s="6">
        <v>6</v>
      </c>
      <c r="B13" s="6">
        <v>30</v>
      </c>
      <c r="C13" s="6">
        <v>60</v>
      </c>
      <c r="D13" s="6" t="s">
        <v>35</v>
      </c>
      <c r="E13" s="7">
        <f t="shared" si="0"/>
        <v>0.25</v>
      </c>
      <c r="F13" s="7">
        <f t="shared" si="1"/>
        <v>0.2</v>
      </c>
    </row>
    <row r="15" spans="1:7" x14ac:dyDescent="0.25">
      <c r="A15" s="1" t="s">
        <v>45</v>
      </c>
    </row>
    <row r="16" spans="1:7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40</v>
      </c>
      <c r="F16" s="4" t="s">
        <v>41</v>
      </c>
      <c r="G16" s="4" t="s">
        <v>32</v>
      </c>
    </row>
    <row r="17" spans="1:7" x14ac:dyDescent="0.25">
      <c r="A17" s="4" t="s">
        <v>4</v>
      </c>
      <c r="B17" s="4">
        <v>30</v>
      </c>
      <c r="C17" s="4">
        <v>60</v>
      </c>
      <c r="D17" s="4" t="s">
        <v>5</v>
      </c>
      <c r="E17" s="5">
        <f t="shared" ref="E17" si="2">(B17-$B$8)/(45-$B$8)</f>
        <v>0.25</v>
      </c>
      <c r="F17" s="5">
        <f t="shared" ref="F17" si="3">(C17-$C$8)/(100-$C$8)</f>
        <v>0.2</v>
      </c>
      <c r="G17" s="4" t="str">
        <f>B34</f>
        <v>High</v>
      </c>
    </row>
    <row r="19" spans="1:7" x14ac:dyDescent="0.25">
      <c r="A19" s="8" t="s">
        <v>25</v>
      </c>
      <c r="B19" s="8" t="s">
        <v>26</v>
      </c>
      <c r="C19" s="9" t="s">
        <v>27</v>
      </c>
    </row>
    <row r="20" spans="1:7" x14ac:dyDescent="0.25">
      <c r="A20" s="10">
        <f t="shared" ref="A20:A25" si="4">SQRT((E8-$E$17)^2+(F8-$F$17)^2)</f>
        <v>0.32015621187164245</v>
      </c>
      <c r="B20" s="11">
        <f>RANK(A20,A$19:A$25,1)+COUNTIF($A$20:A20,A20)-1</f>
        <v>5</v>
      </c>
      <c r="C20" s="12" t="str">
        <f t="shared" ref="C20:C25" si="5">D8</f>
        <v>Medium</v>
      </c>
    </row>
    <row r="21" spans="1:7" x14ac:dyDescent="0.25">
      <c r="A21" s="10">
        <f t="shared" si="4"/>
        <v>0.15000000000000002</v>
      </c>
      <c r="B21" s="11">
        <f>RANK(A21,A$19:A$25,1)+COUNTIF($A$20:A21,A21)-1</f>
        <v>4</v>
      </c>
      <c r="C21" s="12" t="str">
        <f t="shared" si="5"/>
        <v>Low</v>
      </c>
    </row>
    <row r="22" spans="1:7" x14ac:dyDescent="0.25">
      <c r="A22" s="10">
        <f t="shared" si="4"/>
        <v>0.47169905660283018</v>
      </c>
      <c r="B22" s="11">
        <f>RANK(A22,A$19:A$25,1)+COUNTIF($A$20:A22,A22)-1</f>
        <v>6</v>
      </c>
      <c r="C22" s="12" t="str">
        <f t="shared" si="5"/>
        <v>High</v>
      </c>
    </row>
    <row r="23" spans="1:7" x14ac:dyDescent="0.25">
      <c r="A23" s="10">
        <f t="shared" si="4"/>
        <v>0</v>
      </c>
      <c r="B23" s="11">
        <f>RANK(A23,A$19:A$25,1)+COUNTIF($A$20:A23,A23)-1</f>
        <v>1</v>
      </c>
      <c r="C23" s="12" t="str">
        <f t="shared" si="5"/>
        <v>Medium</v>
      </c>
    </row>
    <row r="24" spans="1:7" x14ac:dyDescent="0.25">
      <c r="A24" s="10">
        <f t="shared" si="4"/>
        <v>0</v>
      </c>
      <c r="B24" s="11">
        <f>RANK(A24,A$19:A$25,1)+COUNTIF($A$20:A24,A24)-1</f>
        <v>2</v>
      </c>
      <c r="C24" s="12" t="str">
        <f t="shared" si="5"/>
        <v>High</v>
      </c>
    </row>
    <row r="25" spans="1:7" x14ac:dyDescent="0.25">
      <c r="A25" s="10">
        <f t="shared" si="4"/>
        <v>0</v>
      </c>
      <c r="B25" s="11">
        <f>RANK(A25,A$19:A$25,1)+COUNTIF($A$20:A25,A25)-1</f>
        <v>3</v>
      </c>
      <c r="C25" s="12" t="str">
        <f t="shared" si="5"/>
        <v>High</v>
      </c>
    </row>
    <row r="27" spans="1:7" x14ac:dyDescent="0.25">
      <c r="A27" s="1" t="s">
        <v>24</v>
      </c>
    </row>
    <row r="28" spans="1:7" x14ac:dyDescent="0.25">
      <c r="A28" s="13" t="s">
        <v>36</v>
      </c>
      <c r="B28" s="14" t="s">
        <v>28</v>
      </c>
    </row>
    <row r="29" spans="1:7" x14ac:dyDescent="0.25">
      <c r="A29" s="13" t="s">
        <v>30</v>
      </c>
      <c r="B29" s="13" t="s">
        <v>29</v>
      </c>
    </row>
    <row r="30" spans="1:7" x14ac:dyDescent="0.25">
      <c r="A30" s="15">
        <v>1</v>
      </c>
      <c r="B30" s="13" t="str">
        <f>VLOOKUP(A30,$B$20:$C$25,2,0)</f>
        <v>Medium</v>
      </c>
    </row>
    <row r="31" spans="1:7" x14ac:dyDescent="0.25">
      <c r="A31" s="15">
        <v>2</v>
      </c>
      <c r="B31" s="13" t="str">
        <f>VLOOKUP(A31,$B$20:$C$25,2,0)</f>
        <v>High</v>
      </c>
    </row>
    <row r="32" spans="1:7" x14ac:dyDescent="0.25">
      <c r="A32" s="15">
        <v>3</v>
      </c>
      <c r="B32" s="13" t="str">
        <f>VLOOKUP(A32,$B$20:$C$25,2,0)</f>
        <v>High</v>
      </c>
    </row>
    <row r="33" spans="1:2" ht="15.75" thickBot="1" x14ac:dyDescent="0.3"/>
    <row r="34" spans="1:2" ht="15.75" thickBot="1" x14ac:dyDescent="0.3">
      <c r="A34" s="16" t="s">
        <v>31</v>
      </c>
      <c r="B34" s="17" t="str">
        <f>INDEX(B30:B32,MODE(MATCH(B30:B32,B30:B32,0)))</f>
        <v>High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Q4. a.</vt:lpstr>
      <vt:lpstr>Q4. 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katakam</dc:creator>
  <cp:lastModifiedBy>balaji katakam</cp:lastModifiedBy>
  <dcterms:created xsi:type="dcterms:W3CDTF">2018-04-09T15:37:24Z</dcterms:created>
  <dcterms:modified xsi:type="dcterms:W3CDTF">2018-04-10T22:38:49Z</dcterms:modified>
</cp:coreProperties>
</file>