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8915" windowHeight="8265" activeTab="1"/>
  </bookViews>
  <sheets>
    <sheet name="Presupuesto inicial" sheetId="1" r:id="rId1"/>
    <sheet name="Ajuuste presupuesto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J6" i="2"/>
  <c r="R6"/>
  <c r="N52"/>
  <c r="M21"/>
  <c r="M19"/>
  <c r="M18"/>
  <c r="M17"/>
  <c r="M16"/>
  <c r="M15"/>
  <c r="M14"/>
  <c r="M13"/>
  <c r="M12"/>
  <c r="M11"/>
  <c r="M10"/>
  <c r="M9"/>
  <c r="M8"/>
  <c r="M7"/>
  <c r="M6"/>
  <c r="N23" l="1"/>
  <c r="P4" s="1"/>
  <c r="N57"/>
</calcChain>
</file>

<file path=xl/comments1.xml><?xml version="1.0" encoding="utf-8"?>
<comments xmlns="http://schemas.openxmlformats.org/spreadsheetml/2006/main">
  <authors>
    <author>salymar2014</author>
  </authors>
  <commentList>
    <comment ref="K18" authorId="0">
      <text>
        <r>
          <rPr>
            <b/>
            <sz val="9"/>
            <color indexed="81"/>
            <rFont val="Tahoma"/>
            <family val="2"/>
          </rPr>
          <t>salymar2014: ¿evento?</t>
        </r>
      </text>
    </comment>
    <comment ref="J36" authorId="0">
      <text>
        <r>
          <rPr>
            <b/>
            <sz val="9"/>
            <color indexed="81"/>
            <rFont val="Tahoma"/>
            <family val="2"/>
          </rPr>
          <t>salymar2014:</t>
        </r>
        <r>
          <rPr>
            <sz val="9"/>
            <color indexed="81"/>
            <rFont val="Tahoma"/>
            <family val="2"/>
          </rPr>
          <t xml:space="preserve">
Supongo que es $120,000</t>
        </r>
      </text>
    </comment>
  </commentList>
</comments>
</file>

<file path=xl/comments2.xml><?xml version="1.0" encoding="utf-8"?>
<comments xmlns="http://schemas.openxmlformats.org/spreadsheetml/2006/main">
  <authors>
    <author>salymar2014</author>
  </authors>
  <commentList>
    <comment ref="M17" authorId="0">
      <text>
        <r>
          <rPr>
            <b/>
            <sz val="9"/>
            <color indexed="81"/>
            <rFont val="Tahoma"/>
            <family val="2"/>
          </rPr>
          <t>salymar2014:</t>
        </r>
        <r>
          <rPr>
            <sz val="9"/>
            <color indexed="81"/>
            <rFont val="Tahoma"/>
            <family val="2"/>
          </rPr>
          <t xml:space="preserve">
Pago María Ester</t>
        </r>
      </text>
    </comment>
    <comment ref="M51" authorId="0">
      <text>
        <r>
          <rPr>
            <b/>
            <sz val="9"/>
            <color indexed="81"/>
            <rFont val="Tahoma"/>
            <charset val="1"/>
          </rPr>
          <t>salymar2014:</t>
        </r>
        <r>
          <rPr>
            <sz val="9"/>
            <color indexed="81"/>
            <rFont val="Tahoma"/>
            <charset val="1"/>
          </rPr>
          <t xml:space="preserve">
Ver posibilidad de conseguir factura para esto. </t>
        </r>
      </text>
    </comment>
  </commentList>
</comments>
</file>

<file path=xl/sharedStrings.xml><?xml version="1.0" encoding="utf-8"?>
<sst xmlns="http://schemas.openxmlformats.org/spreadsheetml/2006/main" count="215" uniqueCount="75">
  <si>
    <t>TIPO DE EGRESO</t>
  </si>
  <si>
    <t>CUENTA</t>
  </si>
  <si>
    <t>SUBCUENTA</t>
  </si>
  <si>
    <t>PERSONAL CONTRATADO</t>
  </si>
  <si>
    <t>UNIDAD DE MEDIDA</t>
  </si>
  <si>
    <t>NO. UNIDADES</t>
  </si>
  <si>
    <t>NÚM.</t>
  </si>
  <si>
    <t xml:space="preserve">  COSTO UNITARIO  </t>
  </si>
  <si>
    <t xml:space="preserve"> SUB TOTAL </t>
  </si>
  <si>
    <t xml:space="preserve"> TOTAL </t>
  </si>
  <si>
    <t>% POR RUBRO</t>
  </si>
  <si>
    <t>% SOBRE EL TOTAL</t>
  </si>
  <si>
    <t>RECURSOS HUMANOS</t>
  </si>
  <si>
    <t>Personal Coordinador y Operativo</t>
  </si>
  <si>
    <t>Coordinador General del Proyecto</t>
  </si>
  <si>
    <t>mensual</t>
  </si>
  <si>
    <t xml:space="preserve"> $-   </t>
  </si>
  <si>
    <t>Coordinador Académico</t>
  </si>
  <si>
    <t>maestros de canto</t>
  </si>
  <si>
    <t xml:space="preserve"> diseñador de vestuario</t>
  </si>
  <si>
    <t>Coordinador Operativo</t>
  </si>
  <si>
    <t>Pedagogo especialista en Arte y Educación</t>
  </si>
  <si>
    <t>Investigador de Arte y Educación</t>
  </si>
  <si>
    <t xml:space="preserve">Responsable de documentación visual </t>
  </si>
  <si>
    <t>Comunicación y difusión</t>
  </si>
  <si>
    <t>Presentaciones Artísticas</t>
  </si>
  <si>
    <t>evento</t>
  </si>
  <si>
    <t>Responsable de mantenimiento</t>
  </si>
  <si>
    <t>Responsable de presentaciones artísticas</t>
  </si>
  <si>
    <t>Coordinador PLANEACION Y LOGISTICA</t>
  </si>
  <si>
    <t>Coordinador de planeación</t>
  </si>
  <si>
    <t>horas</t>
  </si>
  <si>
    <t>asistente de logistica</t>
  </si>
  <si>
    <t>secretaria</t>
  </si>
  <si>
    <t>contabilidad</t>
  </si>
  <si>
    <t>diseñador</t>
  </si>
  <si>
    <t>Espacios y herramientas</t>
  </si>
  <si>
    <t>maquinaria y herramientas para taller</t>
  </si>
  <si>
    <t>renta de local</t>
  </si>
  <si>
    <t>Mensual</t>
  </si>
  <si>
    <t>Mantenimiento y limpieza</t>
  </si>
  <si>
    <t>Evento</t>
  </si>
  <si>
    <t xml:space="preserve">luz y agua </t>
  </si>
  <si>
    <t>Seguridad</t>
  </si>
  <si>
    <t>RECURSOS MATERIALES</t>
  </si>
  <si>
    <t xml:space="preserve">Espacio y materiales </t>
  </si>
  <si>
    <t>Transporte</t>
  </si>
  <si>
    <t>presentaciones</t>
  </si>
  <si>
    <t>Equipo</t>
  </si>
  <si>
    <t>Lap Top</t>
  </si>
  <si>
    <t>unidad</t>
  </si>
  <si>
    <t>Cañon</t>
  </si>
  <si>
    <t>Camara fotográfica</t>
  </si>
  <si>
    <t>Cámara de video semiprofesional</t>
  </si>
  <si>
    <t>Reproductor de sonido</t>
  </si>
  <si>
    <t>Difusión</t>
  </si>
  <si>
    <t>Materiales para medios</t>
  </si>
  <si>
    <t>Materiales de promoción</t>
  </si>
  <si>
    <t xml:space="preserve">Ceremonia de graduación </t>
  </si>
  <si>
    <t>VIATICOS</t>
  </si>
  <si>
    <t>Maquinaria y herramientas para taller</t>
  </si>
  <si>
    <t>Renta de local</t>
  </si>
  <si>
    <t>Maestros de música</t>
  </si>
  <si>
    <t>materiales</t>
  </si>
  <si>
    <t>Vestuario Teatral</t>
  </si>
  <si>
    <t>Festivales</t>
  </si>
  <si>
    <t>Pago artístas</t>
  </si>
  <si>
    <t>Lógistica del evento</t>
  </si>
  <si>
    <t>Total</t>
  </si>
  <si>
    <t>Facturas requeridas</t>
  </si>
  <si>
    <t>Monto mensual con IVA</t>
  </si>
  <si>
    <t>Monto mensual total</t>
  </si>
  <si>
    <t>Costo mensual total</t>
  </si>
  <si>
    <t xml:space="preserve"> Diseñador de vestuario</t>
  </si>
  <si>
    <t>pago total c/u</t>
  </si>
</sst>
</file>

<file path=xl/styles.xml><?xml version="1.0" encoding="utf-8"?>
<styleSheet xmlns="http://schemas.openxmlformats.org/spreadsheetml/2006/main">
  <numFmts count="3">
    <numFmt numFmtId="6" formatCode="&quot;$&quot;#,##0;[Red]\-&quot;$&quot;#,##0"/>
    <numFmt numFmtId="8" formatCode="&quot;$&quot;#,##0.00;[Red]\-&quot;$&quot;#,##0.00"/>
    <numFmt numFmtId="41" formatCode="_-* #,##0_-;\-* #,##0_-;_-* &quot;-&quot;_-;_-@_-"/>
  </numFmts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9" fontId="2" fillId="5" borderId="5" xfId="0" applyNumberFormat="1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8" fontId="2" fillId="0" borderId="5" xfId="0" applyNumberFormat="1" applyFont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8" fontId="5" fillId="4" borderId="3" xfId="0" applyNumberFormat="1" applyFont="1" applyFill="1" applyBorder="1" applyAlignment="1">
      <alignment vertical="center" wrapText="1"/>
    </xf>
    <xf numFmtId="9" fontId="2" fillId="2" borderId="8" xfId="0" applyNumberFormat="1" applyFont="1" applyFill="1" applyBorder="1" applyAlignment="1">
      <alignment vertical="center" wrapText="1"/>
    </xf>
    <xf numFmtId="8" fontId="5" fillId="4" borderId="5" xfId="0" applyNumberFormat="1" applyFont="1" applyFill="1" applyBorder="1" applyAlignment="1">
      <alignment vertical="center" wrapText="1"/>
    </xf>
    <xf numFmtId="9" fontId="2" fillId="5" borderId="4" xfId="0" applyNumberFormat="1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8" fontId="6" fillId="10" borderId="5" xfId="0" applyNumberFormat="1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9" fontId="1" fillId="9" borderId="5" xfId="0" applyNumberFormat="1" applyFont="1" applyFill="1" applyBorder="1" applyAlignment="1">
      <alignment vertical="center" wrapText="1"/>
    </xf>
    <xf numFmtId="0" fontId="2" fillId="11" borderId="5" xfId="0" applyFont="1" applyFill="1" applyBorder="1" applyAlignment="1">
      <alignment vertical="center" wrapText="1"/>
    </xf>
    <xf numFmtId="8" fontId="2" fillId="11" borderId="5" xfId="0" applyNumberFormat="1" applyFont="1" applyFill="1" applyBorder="1" applyAlignment="1">
      <alignment vertical="center" wrapText="1"/>
    </xf>
    <xf numFmtId="9" fontId="2" fillId="11" borderId="5" xfId="0" applyNumberFormat="1" applyFont="1" applyFill="1" applyBorder="1" applyAlignment="1">
      <alignment vertical="center" wrapText="1"/>
    </xf>
    <xf numFmtId="0" fontId="0" fillId="11" borderId="0" xfId="0" applyFill="1" applyAlignment="1">
      <alignment vertical="center" wrapText="1"/>
    </xf>
    <xf numFmtId="8" fontId="7" fillId="0" borderId="5" xfId="0" applyNumberFormat="1" applyFont="1" applyBorder="1" applyAlignment="1">
      <alignment vertical="center" wrapText="1"/>
    </xf>
    <xf numFmtId="3" fontId="2" fillId="0" borderId="5" xfId="0" applyNumberFormat="1" applyFont="1" applyBorder="1" applyAlignment="1">
      <alignment vertical="center" wrapText="1"/>
    </xf>
    <xf numFmtId="3" fontId="5" fillId="4" borderId="3" xfId="0" applyNumberFormat="1" applyFont="1" applyFill="1" applyBorder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8" fontId="2" fillId="12" borderId="5" xfId="0" applyNumberFormat="1" applyFont="1" applyFill="1" applyBorder="1" applyAlignment="1">
      <alignment vertical="center" wrapText="1"/>
    </xf>
    <xf numFmtId="0" fontId="10" fillId="13" borderId="5" xfId="0" applyFont="1" applyFill="1" applyBorder="1" applyAlignment="1">
      <alignment horizontal="center" vertical="center" wrapText="1"/>
    </xf>
    <xf numFmtId="8" fontId="10" fillId="13" borderId="5" xfId="0" applyNumberFormat="1" applyFont="1" applyFill="1" applyBorder="1" applyAlignment="1">
      <alignment horizontal="center" vertical="center" wrapText="1"/>
    </xf>
    <xf numFmtId="6" fontId="2" fillId="12" borderId="5" xfId="0" applyNumberFormat="1" applyFont="1" applyFill="1" applyBorder="1" applyAlignment="1">
      <alignment vertical="center" wrapText="1"/>
    </xf>
    <xf numFmtId="0" fontId="2" fillId="15" borderId="5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textRotation="90" wrapText="1"/>
    </xf>
    <xf numFmtId="0" fontId="3" fillId="0" borderId="7" xfId="0" applyFont="1" applyBorder="1" applyAlignment="1">
      <alignment vertical="center" textRotation="90" wrapText="1"/>
    </xf>
    <xf numFmtId="0" fontId="3" fillId="0" borderId="4" xfId="0" applyFont="1" applyBorder="1" applyAlignment="1">
      <alignment vertical="center" textRotation="90" wrapText="1"/>
    </xf>
    <xf numFmtId="9" fontId="4" fillId="6" borderId="6" xfId="0" applyNumberFormat="1" applyFont="1" applyFill="1" applyBorder="1" applyAlignment="1">
      <alignment vertical="center" wrapText="1"/>
    </xf>
    <xf numFmtId="9" fontId="4" fillId="6" borderId="7" xfId="0" applyNumberFormat="1" applyFont="1" applyFill="1" applyBorder="1" applyAlignment="1">
      <alignment vertical="center" wrapText="1"/>
    </xf>
    <xf numFmtId="9" fontId="4" fillId="6" borderId="4" xfId="0" applyNumberFormat="1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9" fontId="4" fillId="6" borderId="12" xfId="0" applyNumberFormat="1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textRotation="90" wrapText="1"/>
    </xf>
    <xf numFmtId="0" fontId="2" fillId="8" borderId="6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0" fontId="1" fillId="8" borderId="11" xfId="0" applyFont="1" applyFill="1" applyBorder="1" applyAlignment="1">
      <alignment vertical="center" wrapText="1"/>
    </xf>
    <xf numFmtId="0" fontId="1" fillId="8" borderId="1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1" fillId="8" borderId="9" xfId="0" applyFont="1" applyFill="1" applyBorder="1" applyAlignment="1">
      <alignment vertical="center" wrapText="1"/>
    </xf>
    <xf numFmtId="41" fontId="11" fillId="14" borderId="6" xfId="0" applyNumberFormat="1" applyFont="1" applyFill="1" applyBorder="1" applyAlignment="1">
      <alignment vertical="center" wrapText="1"/>
    </xf>
    <xf numFmtId="41" fontId="11" fillId="14" borderId="7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12</xdr:row>
      <xdr:rowOff>133350</xdr:rowOff>
    </xdr:from>
    <xdr:to>
      <xdr:col>16</xdr:col>
      <xdr:colOff>400050</xdr:colOff>
      <xdr:row>13</xdr:row>
      <xdr:rowOff>142875</xdr:rowOff>
    </xdr:to>
    <xdr:cxnSp macro="">
      <xdr:nvCxnSpPr>
        <xdr:cNvPr id="3" name="2 Conector recto"/>
        <xdr:cNvCxnSpPr/>
      </xdr:nvCxnSpPr>
      <xdr:spPr>
        <a:xfrm flipH="1" flipV="1">
          <a:off x="6591300" y="4619625"/>
          <a:ext cx="300990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workbookViewId="0">
      <selection activeCell="D8" sqref="D8:D15"/>
    </sheetView>
  </sheetViews>
  <sheetFormatPr baseColWidth="10" defaultRowHeight="15"/>
  <cols>
    <col min="1" max="2" width="11.42578125" style="1"/>
    <col min="3" max="3" width="14.5703125" style="1" customWidth="1"/>
    <col min="4" max="16384" width="11.42578125" style="1"/>
  </cols>
  <sheetData>
    <row r="1" spans="1:16" ht="15.75" thickBot="1">
      <c r="A1" s="64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6"/>
    </row>
    <row r="2" spans="1:16" ht="36.75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70</v>
      </c>
      <c r="G2" s="3" t="s">
        <v>71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1:16" ht="15.75" thickBot="1">
      <c r="A3" s="40" t="s">
        <v>12</v>
      </c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3"/>
      <c r="N3" s="3"/>
    </row>
    <row r="4" spans="1:16" ht="15.75" thickBot="1">
      <c r="A4" s="41"/>
      <c r="B4" s="49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1"/>
    </row>
    <row r="5" spans="1:16" ht="39" thickBot="1">
      <c r="A5" s="41"/>
      <c r="B5" s="40" t="s">
        <v>13</v>
      </c>
      <c r="C5" s="5" t="s">
        <v>14</v>
      </c>
      <c r="D5" s="6">
        <v>1</v>
      </c>
      <c r="E5" s="3" t="s">
        <v>15</v>
      </c>
      <c r="F5" s="3"/>
      <c r="G5" s="3"/>
      <c r="H5" s="3">
        <v>12</v>
      </c>
      <c r="I5" s="3">
        <v>1</v>
      </c>
      <c r="J5" s="3"/>
      <c r="K5" s="3" t="s">
        <v>16</v>
      </c>
      <c r="L5" s="3"/>
      <c r="M5" s="7">
        <v>0</v>
      </c>
      <c r="N5" s="43">
        <v>0.18</v>
      </c>
    </row>
    <row r="6" spans="1:16" ht="24.75" thickBot="1">
      <c r="A6" s="41"/>
      <c r="B6" s="41"/>
      <c r="C6" s="8" t="s">
        <v>17</v>
      </c>
      <c r="D6" s="8">
        <v>1</v>
      </c>
      <c r="E6" s="3" t="s">
        <v>15</v>
      </c>
      <c r="F6" s="3"/>
      <c r="G6" s="3"/>
      <c r="H6" s="3">
        <v>12</v>
      </c>
      <c r="I6" s="3">
        <v>1</v>
      </c>
      <c r="J6" s="3"/>
      <c r="K6" s="3" t="s">
        <v>16</v>
      </c>
      <c r="L6" s="3"/>
      <c r="M6" s="7">
        <v>0</v>
      </c>
      <c r="N6" s="44"/>
    </row>
    <row r="7" spans="1:16" ht="24.75" thickBot="1">
      <c r="A7" s="41"/>
      <c r="B7" s="41"/>
      <c r="C7" s="9" t="s">
        <v>62</v>
      </c>
      <c r="D7" s="9">
        <v>3</v>
      </c>
      <c r="E7" s="3" t="s">
        <v>15</v>
      </c>
      <c r="F7" s="3">
        <v>4666.66</v>
      </c>
      <c r="G7" s="28">
        <v>14000</v>
      </c>
      <c r="H7" s="3">
        <v>12</v>
      </c>
      <c r="I7" s="3">
        <v>1</v>
      </c>
      <c r="J7" s="10">
        <v>14000</v>
      </c>
      <c r="K7" s="10">
        <v>168000</v>
      </c>
      <c r="L7" s="3"/>
      <c r="M7" s="7">
        <v>0.57999999999999996</v>
      </c>
      <c r="N7" s="44"/>
    </row>
    <row r="8" spans="1:16" ht="24.75" thickBot="1">
      <c r="A8" s="41"/>
      <c r="B8" s="41"/>
      <c r="C8" s="9" t="s">
        <v>18</v>
      </c>
      <c r="D8" s="9">
        <v>1</v>
      </c>
      <c r="E8" s="3" t="s">
        <v>15</v>
      </c>
      <c r="F8" s="3"/>
      <c r="G8" s="3"/>
      <c r="H8" s="3">
        <v>12</v>
      </c>
      <c r="I8" s="3">
        <v>1</v>
      </c>
      <c r="J8" s="10">
        <v>8000</v>
      </c>
      <c r="K8" s="10">
        <v>96000</v>
      </c>
      <c r="L8" s="3"/>
      <c r="M8" s="7">
        <v>0.33</v>
      </c>
      <c r="N8" s="44"/>
    </row>
    <row r="9" spans="1:16" ht="24.75" thickBot="1">
      <c r="A9" s="41"/>
      <c r="B9" s="41"/>
      <c r="C9" s="9" t="s">
        <v>19</v>
      </c>
      <c r="D9" s="9">
        <v>1</v>
      </c>
      <c r="E9" s="3" t="s">
        <v>15</v>
      </c>
      <c r="F9" s="3"/>
      <c r="G9" s="3"/>
      <c r="H9" s="3">
        <v>12</v>
      </c>
      <c r="I9" s="3">
        <v>1</v>
      </c>
      <c r="J9" s="3"/>
      <c r="K9" s="3" t="s">
        <v>16</v>
      </c>
      <c r="L9" s="3"/>
      <c r="M9" s="7">
        <v>0</v>
      </c>
      <c r="N9" s="44"/>
    </row>
    <row r="10" spans="1:16" ht="24.75" thickBot="1">
      <c r="A10" s="41"/>
      <c r="B10" s="41"/>
      <c r="C10" s="8" t="s">
        <v>20</v>
      </c>
      <c r="D10" s="9">
        <v>1</v>
      </c>
      <c r="E10" s="3" t="s">
        <v>15</v>
      </c>
      <c r="F10" s="3"/>
      <c r="G10" s="3"/>
      <c r="H10" s="3">
        <v>12</v>
      </c>
      <c r="I10" s="3">
        <v>1</v>
      </c>
      <c r="J10" s="3"/>
      <c r="K10" s="3" t="s">
        <v>16</v>
      </c>
      <c r="L10" s="3"/>
      <c r="M10" s="7">
        <v>0</v>
      </c>
      <c r="N10" s="44"/>
    </row>
    <row r="11" spans="1:16" ht="36.75" thickBot="1">
      <c r="A11" s="41"/>
      <c r="B11" s="41"/>
      <c r="C11" s="9" t="s">
        <v>21</v>
      </c>
      <c r="D11" s="9">
        <v>1</v>
      </c>
      <c r="E11" s="3" t="s">
        <v>15</v>
      </c>
      <c r="F11" s="3"/>
      <c r="G11" s="3"/>
      <c r="H11" s="3">
        <v>8</v>
      </c>
      <c r="I11" s="3">
        <v>1</v>
      </c>
      <c r="J11" s="3"/>
      <c r="K11" s="3" t="s">
        <v>16</v>
      </c>
      <c r="L11" s="3"/>
      <c r="M11" s="7">
        <v>0</v>
      </c>
      <c r="N11" s="44"/>
    </row>
    <row r="12" spans="1:16" ht="24.75" thickBot="1">
      <c r="A12" s="41"/>
      <c r="B12" s="41"/>
      <c r="C12" s="9" t="s">
        <v>22</v>
      </c>
      <c r="D12" s="9">
        <v>1</v>
      </c>
      <c r="E12" s="3" t="s">
        <v>15</v>
      </c>
      <c r="F12" s="3"/>
      <c r="G12" s="3"/>
      <c r="H12" s="3">
        <v>8</v>
      </c>
      <c r="I12" s="3">
        <v>1</v>
      </c>
      <c r="J12" s="3"/>
      <c r="K12" s="3" t="s">
        <v>16</v>
      </c>
      <c r="L12" s="3"/>
      <c r="M12" s="7">
        <v>0</v>
      </c>
      <c r="N12" s="44"/>
    </row>
    <row r="13" spans="1:16" ht="36.75" thickBot="1">
      <c r="A13" s="41"/>
      <c r="B13" s="41"/>
      <c r="C13" s="9" t="s">
        <v>23</v>
      </c>
      <c r="D13" s="9">
        <v>1</v>
      </c>
      <c r="E13" s="3" t="s">
        <v>15</v>
      </c>
      <c r="F13" s="3"/>
      <c r="G13" s="3"/>
      <c r="H13" s="3">
        <v>12</v>
      </c>
      <c r="I13" s="3">
        <v>1</v>
      </c>
      <c r="J13" s="3"/>
      <c r="K13" s="3" t="s">
        <v>16</v>
      </c>
      <c r="L13" s="3"/>
      <c r="M13" s="7">
        <v>0</v>
      </c>
      <c r="N13" s="44"/>
    </row>
    <row r="14" spans="1:16" ht="24.75" thickBot="1">
      <c r="A14" s="41"/>
      <c r="B14" s="41"/>
      <c r="C14" s="9" t="s">
        <v>24</v>
      </c>
      <c r="D14" s="9">
        <v>1</v>
      </c>
      <c r="E14" s="3" t="s">
        <v>15</v>
      </c>
      <c r="F14" s="3"/>
      <c r="G14" s="3"/>
      <c r="H14" s="3">
        <v>3</v>
      </c>
      <c r="I14" s="3">
        <v>1</v>
      </c>
      <c r="J14" s="10">
        <v>5000</v>
      </c>
      <c r="K14" s="10">
        <v>15000</v>
      </c>
      <c r="L14" s="3"/>
      <c r="M14" s="7">
        <v>0.05</v>
      </c>
      <c r="N14" s="44"/>
    </row>
    <row r="15" spans="1:16" ht="24.75" thickBot="1">
      <c r="A15" s="41"/>
      <c r="B15" s="41"/>
      <c r="C15" s="9" t="s">
        <v>25</v>
      </c>
      <c r="D15" s="8">
        <v>6</v>
      </c>
      <c r="E15" s="3" t="s">
        <v>26</v>
      </c>
      <c r="F15" s="3"/>
      <c r="G15" s="3"/>
      <c r="H15" s="3">
        <v>6</v>
      </c>
      <c r="I15" s="3">
        <v>3</v>
      </c>
      <c r="J15" s="3"/>
      <c r="K15" s="3" t="s">
        <v>16</v>
      </c>
      <c r="L15" s="3"/>
      <c r="M15" s="7">
        <v>0</v>
      </c>
      <c r="N15" s="44"/>
      <c r="P15" s="1" t="s">
        <v>63</v>
      </c>
    </row>
    <row r="16" spans="1:16" ht="24.75" thickBot="1">
      <c r="A16" s="41"/>
      <c r="B16" s="41"/>
      <c r="C16" s="9" t="s">
        <v>27</v>
      </c>
      <c r="D16" s="9">
        <v>1</v>
      </c>
      <c r="E16" s="3" t="s">
        <v>15</v>
      </c>
      <c r="F16" s="3"/>
      <c r="G16" s="3"/>
      <c r="H16" s="3">
        <v>12</v>
      </c>
      <c r="I16" s="3">
        <v>1</v>
      </c>
      <c r="J16" s="3"/>
      <c r="K16" s="3" t="s">
        <v>16</v>
      </c>
      <c r="L16" s="3"/>
      <c r="M16" s="7">
        <v>0</v>
      </c>
      <c r="N16" s="44"/>
    </row>
    <row r="17" spans="1:14" ht="36.75" thickBot="1">
      <c r="A17" s="41"/>
      <c r="B17" s="41"/>
      <c r="C17" s="9" t="s">
        <v>28</v>
      </c>
      <c r="D17" s="9">
        <v>1</v>
      </c>
      <c r="E17" s="3" t="s">
        <v>26</v>
      </c>
      <c r="F17" s="3"/>
      <c r="G17" s="3"/>
      <c r="H17" s="3">
        <v>6</v>
      </c>
      <c r="I17" s="3">
        <v>1</v>
      </c>
      <c r="J17" s="3"/>
      <c r="K17" s="3" t="s">
        <v>16</v>
      </c>
      <c r="L17" s="3"/>
      <c r="M17" s="7">
        <v>0</v>
      </c>
      <c r="N17" s="44"/>
    </row>
    <row r="18" spans="1:14" ht="36.75" thickBot="1">
      <c r="A18" s="41"/>
      <c r="B18" s="41"/>
      <c r="C18" s="8" t="s">
        <v>29</v>
      </c>
      <c r="D18" s="9">
        <v>1</v>
      </c>
      <c r="E18" s="3" t="s">
        <v>26</v>
      </c>
      <c r="F18" s="3"/>
      <c r="G18" s="3"/>
      <c r="H18" s="3">
        <v>1</v>
      </c>
      <c r="I18" s="3">
        <v>1</v>
      </c>
      <c r="J18" s="10">
        <v>11000</v>
      </c>
      <c r="K18" s="10">
        <v>11000</v>
      </c>
      <c r="L18" s="3"/>
      <c r="M18" s="7">
        <v>0.04</v>
      </c>
      <c r="N18" s="44"/>
    </row>
    <row r="19" spans="1:14" ht="24.75" thickBot="1">
      <c r="A19" s="41"/>
      <c r="B19" s="41"/>
      <c r="C19" s="9" t="s">
        <v>30</v>
      </c>
      <c r="D19" s="9">
        <v>1</v>
      </c>
      <c r="E19" s="3" t="s">
        <v>31</v>
      </c>
      <c r="F19" s="3"/>
      <c r="G19" s="3"/>
      <c r="H19" s="3">
        <v>12</v>
      </c>
      <c r="I19" s="11">
        <v>1</v>
      </c>
      <c r="J19" s="3"/>
      <c r="K19" s="3" t="s">
        <v>16</v>
      </c>
      <c r="L19" s="3"/>
      <c r="M19" s="7">
        <v>0</v>
      </c>
      <c r="N19" s="44"/>
    </row>
    <row r="20" spans="1:14" ht="24.75" thickBot="1">
      <c r="A20" s="41"/>
      <c r="B20" s="41"/>
      <c r="C20" s="9" t="s">
        <v>32</v>
      </c>
      <c r="D20" s="9">
        <v>1</v>
      </c>
      <c r="E20" s="3" t="s">
        <v>26</v>
      </c>
      <c r="F20" s="3"/>
      <c r="G20" s="3"/>
      <c r="H20" s="3">
        <v>4</v>
      </c>
      <c r="I20" s="3">
        <v>1</v>
      </c>
      <c r="J20" s="3"/>
      <c r="K20" s="3" t="s">
        <v>16</v>
      </c>
      <c r="L20" s="3"/>
      <c r="M20" s="7">
        <v>0</v>
      </c>
      <c r="N20" s="44"/>
    </row>
    <row r="21" spans="1:14" ht="15.75" thickBot="1">
      <c r="A21" s="41"/>
      <c r="B21" s="41"/>
      <c r="C21" s="8" t="s">
        <v>33</v>
      </c>
      <c r="D21" s="8">
        <v>1</v>
      </c>
      <c r="E21" s="3" t="s">
        <v>15</v>
      </c>
      <c r="F21" s="3"/>
      <c r="G21" s="3"/>
      <c r="H21" s="3">
        <v>12</v>
      </c>
      <c r="I21" s="3">
        <v>1</v>
      </c>
      <c r="J21" s="3"/>
      <c r="K21" s="3" t="s">
        <v>16</v>
      </c>
      <c r="L21" s="3"/>
      <c r="M21" s="7">
        <v>0</v>
      </c>
      <c r="N21" s="44"/>
    </row>
    <row r="22" spans="1:14" ht="15.75" thickBot="1">
      <c r="A22" s="41"/>
      <c r="B22" s="41"/>
      <c r="C22" s="9" t="s">
        <v>34</v>
      </c>
      <c r="D22" s="9">
        <v>1</v>
      </c>
      <c r="E22" s="3" t="s">
        <v>15</v>
      </c>
      <c r="F22" s="3"/>
      <c r="G22" s="3"/>
      <c r="H22" s="3">
        <v>12</v>
      </c>
      <c r="I22" s="3">
        <v>1</v>
      </c>
      <c r="J22" s="3"/>
      <c r="K22" s="3">
        <v>14500</v>
      </c>
      <c r="L22" s="3"/>
      <c r="M22" s="7">
        <v>0</v>
      </c>
      <c r="N22" s="44"/>
    </row>
    <row r="23" spans="1:14" ht="15.75" thickBot="1">
      <c r="A23" s="41"/>
      <c r="B23" s="41"/>
      <c r="C23" s="9" t="s">
        <v>35</v>
      </c>
      <c r="D23" s="9">
        <v>1</v>
      </c>
      <c r="E23" s="3" t="s">
        <v>15</v>
      </c>
      <c r="F23" s="3"/>
      <c r="G23" s="3"/>
      <c r="H23" s="3">
        <v>12</v>
      </c>
      <c r="I23" s="3">
        <v>1</v>
      </c>
      <c r="J23" s="3"/>
      <c r="K23" s="3" t="s">
        <v>16</v>
      </c>
      <c r="L23" s="12"/>
      <c r="M23" s="7">
        <v>0</v>
      </c>
      <c r="N23" s="44"/>
    </row>
    <row r="24" spans="1:14" ht="15.75" thickBot="1">
      <c r="A24" s="41"/>
      <c r="B24" s="42"/>
      <c r="C24" s="67"/>
      <c r="D24" s="68"/>
      <c r="E24" s="68"/>
      <c r="F24" s="68"/>
      <c r="G24" s="68"/>
      <c r="H24" s="68"/>
      <c r="I24" s="68"/>
      <c r="J24" s="68"/>
      <c r="K24" s="69"/>
      <c r="L24" s="13">
        <v>290000</v>
      </c>
      <c r="M24" s="14">
        <v>1</v>
      </c>
      <c r="N24" s="44"/>
    </row>
    <row r="25" spans="1:14" ht="15.75" thickBot="1">
      <c r="A25" s="41"/>
      <c r="B25" s="55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7"/>
    </row>
    <row r="26" spans="1:14" ht="36.75" thickBot="1">
      <c r="A26" s="41"/>
      <c r="B26" s="40" t="s">
        <v>36</v>
      </c>
      <c r="C26" s="8" t="s">
        <v>60</v>
      </c>
      <c r="D26" s="8">
        <v>1</v>
      </c>
      <c r="E26" s="3" t="s">
        <v>26</v>
      </c>
      <c r="F26" s="3"/>
      <c r="G26" s="3"/>
      <c r="H26" s="3">
        <v>1</v>
      </c>
      <c r="I26" s="3">
        <v>1</v>
      </c>
      <c r="J26" s="10">
        <v>250000</v>
      </c>
      <c r="K26" s="10">
        <v>250000</v>
      </c>
      <c r="L26" s="3"/>
      <c r="M26" s="7">
        <v>0.42</v>
      </c>
      <c r="N26" s="43">
        <v>0.37</v>
      </c>
    </row>
    <row r="27" spans="1:14" ht="15.75" thickBot="1">
      <c r="A27" s="41"/>
      <c r="B27" s="41"/>
      <c r="C27" s="9" t="s">
        <v>61</v>
      </c>
      <c r="D27" s="9">
        <v>2</v>
      </c>
      <c r="E27" s="3" t="s">
        <v>39</v>
      </c>
      <c r="F27" s="3"/>
      <c r="G27" s="3"/>
      <c r="H27" s="3">
        <v>12</v>
      </c>
      <c r="I27" s="11"/>
      <c r="J27" s="10">
        <v>14000</v>
      </c>
      <c r="K27" s="10">
        <v>168000</v>
      </c>
      <c r="L27" s="3"/>
      <c r="M27" s="7">
        <v>0.28000000000000003</v>
      </c>
      <c r="N27" s="44"/>
    </row>
    <row r="28" spans="1:14" ht="24.75" thickBot="1">
      <c r="A28" s="41"/>
      <c r="B28" s="41"/>
      <c r="C28" s="9" t="s">
        <v>40</v>
      </c>
      <c r="D28" s="9">
        <v>1</v>
      </c>
      <c r="E28" s="3" t="s">
        <v>41</v>
      </c>
      <c r="F28" s="3"/>
      <c r="G28" s="3"/>
      <c r="H28" s="3">
        <v>12</v>
      </c>
      <c r="I28" s="11"/>
      <c r="J28" s="10">
        <v>3480</v>
      </c>
      <c r="K28" s="10">
        <v>41760</v>
      </c>
      <c r="L28" s="3"/>
      <c r="M28" s="7">
        <v>7.0000000000000007E-2</v>
      </c>
      <c r="N28" s="44"/>
    </row>
    <row r="29" spans="1:14" ht="15.75" thickBot="1">
      <c r="A29" s="41"/>
      <c r="B29" s="41"/>
      <c r="C29" s="9" t="s">
        <v>42</v>
      </c>
      <c r="D29" s="9">
        <v>1</v>
      </c>
      <c r="E29" s="3" t="s">
        <v>39</v>
      </c>
      <c r="F29" s="3"/>
      <c r="G29" s="3"/>
      <c r="H29" s="3">
        <v>12</v>
      </c>
      <c r="I29" s="11"/>
      <c r="J29" s="10">
        <v>3480</v>
      </c>
      <c r="K29" s="10">
        <v>41760</v>
      </c>
      <c r="L29" s="3"/>
      <c r="M29" s="7">
        <v>7.0000000000000007E-2</v>
      </c>
      <c r="N29" s="44"/>
    </row>
    <row r="30" spans="1:14" s="26" customFormat="1" ht="15.75" thickBot="1">
      <c r="A30" s="41"/>
      <c r="B30" s="41"/>
      <c r="C30" s="23" t="s">
        <v>43</v>
      </c>
      <c r="D30" s="23">
        <v>1</v>
      </c>
      <c r="E30" s="23" t="s">
        <v>39</v>
      </c>
      <c r="F30" s="23"/>
      <c r="G30" s="23"/>
      <c r="H30" s="23">
        <v>12</v>
      </c>
      <c r="I30" s="23"/>
      <c r="J30" s="24">
        <v>3480</v>
      </c>
      <c r="K30" s="24">
        <v>41760</v>
      </c>
      <c r="L30" s="23"/>
      <c r="M30" s="25">
        <v>7.0000000000000007E-2</v>
      </c>
      <c r="N30" s="44"/>
    </row>
    <row r="31" spans="1:14" ht="24.75" thickBot="1">
      <c r="A31" s="41"/>
      <c r="B31" s="41"/>
      <c r="C31" s="9" t="s">
        <v>40</v>
      </c>
      <c r="D31" s="9">
        <v>1</v>
      </c>
      <c r="E31" s="3" t="s">
        <v>39</v>
      </c>
      <c r="F31" s="3"/>
      <c r="G31" s="3"/>
      <c r="H31" s="3">
        <v>12</v>
      </c>
      <c r="I31" s="11"/>
      <c r="J31" s="10">
        <v>4060</v>
      </c>
      <c r="K31" s="10">
        <v>48720</v>
      </c>
      <c r="L31" s="3"/>
      <c r="M31" s="7">
        <v>0.08</v>
      </c>
      <c r="N31" s="44"/>
    </row>
    <row r="32" spans="1:14" ht="15.75" thickBot="1">
      <c r="A32" s="58"/>
      <c r="B32" s="58"/>
      <c r="C32" s="46"/>
      <c r="D32" s="47"/>
      <c r="E32" s="47"/>
      <c r="F32" s="47"/>
      <c r="G32" s="47"/>
      <c r="H32" s="47"/>
      <c r="I32" s="47"/>
      <c r="J32" s="47"/>
      <c r="K32" s="48"/>
      <c r="L32" s="15">
        <v>592000</v>
      </c>
      <c r="M32" s="14">
        <v>1</v>
      </c>
      <c r="N32" s="54"/>
    </row>
    <row r="33" spans="1:14" ht="15.75" thickBot="1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7"/>
    </row>
    <row r="34" spans="1:14" ht="15.75" thickBot="1">
      <c r="A34" s="40" t="s">
        <v>44</v>
      </c>
      <c r="B34" s="40" t="s">
        <v>45</v>
      </c>
      <c r="C34" s="3">
        <v>20000</v>
      </c>
      <c r="D34" s="59"/>
      <c r="E34" s="3"/>
      <c r="F34" s="3"/>
      <c r="G34" s="3"/>
      <c r="H34" s="3"/>
      <c r="I34" s="3"/>
      <c r="J34" s="3"/>
      <c r="K34" s="3" t="s">
        <v>16</v>
      </c>
      <c r="L34" s="3"/>
      <c r="M34" s="7">
        <v>0</v>
      </c>
      <c r="N34" s="43">
        <v>0.23</v>
      </c>
    </row>
    <row r="35" spans="1:14" ht="15.75" thickBot="1">
      <c r="A35" s="41"/>
      <c r="B35" s="41"/>
      <c r="C35" s="3"/>
      <c r="D35" s="60"/>
      <c r="E35" s="3"/>
      <c r="F35" s="3"/>
      <c r="G35" s="3"/>
      <c r="H35" s="3"/>
      <c r="I35" s="3"/>
      <c r="J35" s="3"/>
      <c r="K35" s="3" t="s">
        <v>16</v>
      </c>
      <c r="L35" s="3"/>
      <c r="M35" s="7">
        <v>0</v>
      </c>
      <c r="N35" s="44"/>
    </row>
    <row r="36" spans="1:14" ht="24.75" thickBot="1">
      <c r="A36" s="41"/>
      <c r="B36" s="41"/>
      <c r="C36" s="3" t="s">
        <v>46</v>
      </c>
      <c r="D36" s="60"/>
      <c r="E36" s="3" t="s">
        <v>47</v>
      </c>
      <c r="F36" s="3"/>
      <c r="G36" s="3"/>
      <c r="H36" s="3">
        <v>6</v>
      </c>
      <c r="I36" s="3">
        <v>3</v>
      </c>
      <c r="J36" s="27">
        <v>20000</v>
      </c>
      <c r="K36" s="10">
        <v>360000</v>
      </c>
      <c r="L36" s="3"/>
      <c r="M36" s="7">
        <v>1</v>
      </c>
      <c r="N36" s="44"/>
    </row>
    <row r="37" spans="1:14" ht="15.75" thickBot="1">
      <c r="A37" s="41"/>
      <c r="B37" s="41"/>
      <c r="C37" s="3" t="s">
        <v>64</v>
      </c>
      <c r="D37" s="60"/>
      <c r="E37" s="3"/>
      <c r="F37" s="3"/>
      <c r="G37" s="3"/>
      <c r="H37" s="3"/>
      <c r="I37" s="3"/>
      <c r="J37" s="3"/>
      <c r="K37" s="3" t="s">
        <v>16</v>
      </c>
      <c r="L37" s="3"/>
      <c r="M37" s="7">
        <v>0</v>
      </c>
      <c r="N37" s="44"/>
    </row>
    <row r="38" spans="1:14" ht="15.75" thickBot="1">
      <c r="A38" s="41"/>
      <c r="B38" s="41"/>
      <c r="C38" s="3"/>
      <c r="D38" s="60"/>
      <c r="E38" s="3"/>
      <c r="F38" s="3"/>
      <c r="G38" s="3"/>
      <c r="H38" s="3"/>
      <c r="I38" s="3"/>
      <c r="J38" s="3"/>
      <c r="K38" s="3" t="s">
        <v>16</v>
      </c>
      <c r="L38" s="3"/>
      <c r="M38" s="7">
        <v>0</v>
      </c>
      <c r="N38" s="44"/>
    </row>
    <row r="39" spans="1:14" ht="15.75" thickBot="1">
      <c r="A39" s="41"/>
      <c r="B39" s="41"/>
      <c r="C39" s="3"/>
      <c r="D39" s="60"/>
      <c r="E39" s="3"/>
      <c r="F39" s="3"/>
      <c r="G39" s="3"/>
      <c r="H39" s="3"/>
      <c r="I39" s="3"/>
      <c r="J39" s="3"/>
      <c r="K39" s="3" t="s">
        <v>16</v>
      </c>
      <c r="L39" s="3"/>
      <c r="M39" s="7">
        <v>0</v>
      </c>
      <c r="N39" s="44"/>
    </row>
    <row r="40" spans="1:14" ht="15.75" thickBot="1">
      <c r="A40" s="41"/>
      <c r="B40" s="58"/>
      <c r="C40" s="61"/>
      <c r="D40" s="62"/>
      <c r="E40" s="62"/>
      <c r="F40" s="62"/>
      <c r="G40" s="62"/>
      <c r="H40" s="62"/>
      <c r="I40" s="62"/>
      <c r="J40" s="62"/>
      <c r="K40" s="63"/>
      <c r="L40" s="15">
        <v>360000</v>
      </c>
      <c r="M40" s="14">
        <v>1</v>
      </c>
      <c r="N40" s="54"/>
    </row>
    <row r="41" spans="1:14" ht="15.75" thickBot="1">
      <c r="A41" s="41"/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7"/>
    </row>
    <row r="42" spans="1:14" ht="15.75" thickBot="1">
      <c r="A42" s="41"/>
      <c r="B42" s="40" t="s">
        <v>48</v>
      </c>
      <c r="C42" s="3" t="s">
        <v>49</v>
      </c>
      <c r="D42" s="3"/>
      <c r="E42" s="3" t="s">
        <v>50</v>
      </c>
      <c r="F42" s="3"/>
      <c r="G42" s="3"/>
      <c r="H42" s="3">
        <v>2</v>
      </c>
      <c r="I42" s="11"/>
      <c r="J42" s="10">
        <v>15000</v>
      </c>
      <c r="K42" s="10">
        <v>30000</v>
      </c>
      <c r="L42" s="3"/>
      <c r="M42" s="7">
        <v>0.27</v>
      </c>
      <c r="N42" s="43">
        <v>7.0000000000000007E-2</v>
      </c>
    </row>
    <row r="43" spans="1:14" ht="15.75" thickBot="1">
      <c r="A43" s="41"/>
      <c r="B43" s="41"/>
      <c r="C43" s="3" t="s">
        <v>51</v>
      </c>
      <c r="D43" s="3"/>
      <c r="E43" s="3" t="s">
        <v>50</v>
      </c>
      <c r="F43" s="3"/>
      <c r="G43" s="3"/>
      <c r="H43" s="3">
        <v>1</v>
      </c>
      <c r="I43" s="11"/>
      <c r="J43" s="10">
        <v>15000</v>
      </c>
      <c r="K43" s="10">
        <v>15000</v>
      </c>
      <c r="L43" s="3"/>
      <c r="M43" s="7">
        <v>0.13</v>
      </c>
      <c r="N43" s="44"/>
    </row>
    <row r="44" spans="1:14" ht="24.75" thickBot="1">
      <c r="A44" s="41"/>
      <c r="B44" s="41"/>
      <c r="C44" s="3" t="s">
        <v>52</v>
      </c>
      <c r="D44" s="3"/>
      <c r="E44" s="3" t="s">
        <v>50</v>
      </c>
      <c r="F44" s="3"/>
      <c r="G44" s="3"/>
      <c r="H44" s="3">
        <v>1</v>
      </c>
      <c r="I44" s="3"/>
      <c r="J44" s="10">
        <v>10000</v>
      </c>
      <c r="K44" s="10">
        <v>10000</v>
      </c>
      <c r="L44" s="3"/>
      <c r="M44" s="7">
        <v>0.09</v>
      </c>
      <c r="N44" s="44"/>
    </row>
    <row r="45" spans="1:14" ht="24.75" thickBot="1">
      <c r="A45" s="41"/>
      <c r="B45" s="41"/>
      <c r="C45" s="3" t="s">
        <v>53</v>
      </c>
      <c r="D45" s="3"/>
      <c r="E45" s="3" t="s">
        <v>50</v>
      </c>
      <c r="F45" s="3"/>
      <c r="G45" s="3"/>
      <c r="H45" s="3">
        <v>1</v>
      </c>
      <c r="I45" s="3"/>
      <c r="J45" s="10">
        <v>50000</v>
      </c>
      <c r="K45" s="10">
        <v>50000</v>
      </c>
      <c r="L45" s="3"/>
      <c r="M45" s="7">
        <v>0.45</v>
      </c>
      <c r="N45" s="44"/>
    </row>
    <row r="46" spans="1:14" ht="24.75" thickBot="1">
      <c r="A46" s="41"/>
      <c r="B46" s="41"/>
      <c r="C46" s="3" t="s">
        <v>54</v>
      </c>
      <c r="D46" s="3"/>
      <c r="E46" s="3" t="s">
        <v>50</v>
      </c>
      <c r="F46" s="3"/>
      <c r="G46" s="3"/>
      <c r="H46" s="3">
        <v>2</v>
      </c>
      <c r="I46" s="3"/>
      <c r="J46" s="10">
        <v>3500</v>
      </c>
      <c r="K46" s="10">
        <v>7000</v>
      </c>
      <c r="M46" s="16">
        <v>0.06</v>
      </c>
      <c r="N46" s="44"/>
    </row>
    <row r="47" spans="1:14" ht="15.75" thickBot="1">
      <c r="A47" s="41"/>
      <c r="B47" s="42"/>
      <c r="C47" s="3"/>
      <c r="D47" s="3"/>
      <c r="E47" s="3"/>
      <c r="F47" s="3"/>
      <c r="G47" s="3"/>
      <c r="H47" s="3"/>
      <c r="I47" s="3"/>
      <c r="J47" s="3"/>
      <c r="K47" s="3"/>
      <c r="L47" s="13">
        <v>112000</v>
      </c>
      <c r="M47" s="14">
        <v>1</v>
      </c>
      <c r="N47" s="45"/>
    </row>
    <row r="48" spans="1:14" ht="15.75" thickBot="1">
      <c r="A48" s="41"/>
      <c r="B48" s="49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1"/>
    </row>
    <row r="49" spans="1:14" ht="15.75" thickBot="1">
      <c r="A49" s="41"/>
      <c r="B49" s="40" t="s">
        <v>55</v>
      </c>
      <c r="C49" s="3"/>
      <c r="D49" s="3"/>
      <c r="E49" s="3"/>
      <c r="F49" s="3"/>
      <c r="G49" s="3"/>
      <c r="H49" s="3"/>
      <c r="I49" s="3"/>
      <c r="J49" s="3"/>
      <c r="K49" s="3" t="s">
        <v>16</v>
      </c>
      <c r="L49" s="3"/>
      <c r="M49" s="8" t="e">
        <v>#DIV/0!</v>
      </c>
      <c r="N49" s="43">
        <v>0</v>
      </c>
    </row>
    <row r="50" spans="1:14" ht="24.75" thickBot="1">
      <c r="A50" s="41"/>
      <c r="B50" s="41"/>
      <c r="C50" s="3" t="s">
        <v>56</v>
      </c>
      <c r="D50" s="3"/>
      <c r="E50" s="3"/>
      <c r="F50" s="3"/>
      <c r="G50" s="3"/>
      <c r="H50" s="3"/>
      <c r="I50" s="3"/>
      <c r="J50" s="3"/>
      <c r="K50" s="3" t="s">
        <v>16</v>
      </c>
      <c r="L50" s="3"/>
      <c r="M50" s="8" t="e">
        <v>#DIV/0!</v>
      </c>
      <c r="N50" s="44"/>
    </row>
    <row r="51" spans="1:14" ht="24.75" thickBot="1">
      <c r="A51" s="41"/>
      <c r="B51" s="41"/>
      <c r="C51" s="3" t="s">
        <v>57</v>
      </c>
      <c r="D51" s="3"/>
      <c r="E51" s="3" t="s">
        <v>26</v>
      </c>
      <c r="F51" s="3"/>
      <c r="G51" s="3"/>
      <c r="H51" s="3"/>
      <c r="I51" s="3"/>
      <c r="J51" s="3"/>
      <c r="K51" s="3"/>
      <c r="L51" s="3"/>
      <c r="M51" s="7">
        <v>0</v>
      </c>
      <c r="N51" s="44"/>
    </row>
    <row r="52" spans="1:14" ht="24.75" thickBot="1">
      <c r="A52" s="41"/>
      <c r="B52" s="41"/>
      <c r="C52" s="17" t="s">
        <v>58</v>
      </c>
      <c r="D52" s="2"/>
      <c r="E52" s="3"/>
      <c r="F52" s="3"/>
      <c r="G52" s="3"/>
      <c r="H52" s="3"/>
      <c r="I52" s="3"/>
      <c r="J52" s="3"/>
      <c r="K52" s="3" t="s">
        <v>16</v>
      </c>
      <c r="L52" s="12"/>
      <c r="M52" s="8" t="e">
        <v>#DIV/0!</v>
      </c>
      <c r="N52" s="44"/>
    </row>
    <row r="53" spans="1:14" ht="15.75" thickBot="1">
      <c r="A53" s="41"/>
      <c r="B53" s="42"/>
      <c r="C53" s="46"/>
      <c r="D53" s="47"/>
      <c r="E53" s="47"/>
      <c r="F53" s="47"/>
      <c r="G53" s="47"/>
      <c r="H53" s="47"/>
      <c r="I53" s="47"/>
      <c r="J53" s="47"/>
      <c r="K53" s="48"/>
      <c r="L53" s="18" t="s">
        <v>16</v>
      </c>
      <c r="M53" s="19" t="e">
        <v>#DIV/0!</v>
      </c>
      <c r="N53" s="45"/>
    </row>
    <row r="54" spans="1:14" ht="15.75" thickBot="1">
      <c r="A54" s="41"/>
      <c r="B54" s="49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1"/>
    </row>
    <row r="55" spans="1:14" s="26" customFormat="1" ht="15.75" thickBot="1">
      <c r="A55" s="41"/>
      <c r="B55" s="52"/>
      <c r="C55" s="23" t="s">
        <v>59</v>
      </c>
      <c r="D55" s="23"/>
      <c r="E55" s="23" t="s">
        <v>15</v>
      </c>
      <c r="F55" s="23"/>
      <c r="G55" s="23"/>
      <c r="H55" s="23">
        <v>6</v>
      </c>
      <c r="I55" s="23"/>
      <c r="J55" s="24">
        <v>40000</v>
      </c>
      <c r="K55" s="24">
        <v>240000</v>
      </c>
      <c r="L55" s="23"/>
      <c r="M55" s="25">
        <v>1</v>
      </c>
      <c r="N55" s="43">
        <v>0.15</v>
      </c>
    </row>
    <row r="56" spans="1:14" ht="15.75" thickBot="1">
      <c r="A56" s="41"/>
      <c r="B56" s="53"/>
      <c r="C56" s="46"/>
      <c r="D56" s="47"/>
      <c r="E56" s="47"/>
      <c r="F56" s="47"/>
      <c r="G56" s="47"/>
      <c r="H56" s="47"/>
      <c r="I56" s="47"/>
      <c r="J56" s="47"/>
      <c r="K56" s="48"/>
      <c r="L56" s="15">
        <v>240000</v>
      </c>
      <c r="M56" s="14">
        <v>1</v>
      </c>
      <c r="N56" s="54"/>
    </row>
    <row r="57" spans="1:14" ht="15.75" thickBot="1">
      <c r="A57" s="42"/>
      <c r="B57" s="55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7"/>
    </row>
    <row r="58" spans="1:14" ht="15.75" thickBot="1">
      <c r="A58" s="37"/>
      <c r="B58" s="38"/>
      <c r="C58" s="38"/>
      <c r="D58" s="38"/>
      <c r="E58" s="38"/>
      <c r="F58" s="38"/>
      <c r="G58" s="38"/>
      <c r="H58" s="38"/>
      <c r="I58" s="38"/>
      <c r="J58" s="38"/>
      <c r="K58" s="39"/>
      <c r="L58" s="20">
        <v>1594000</v>
      </c>
      <c r="M58" s="21"/>
      <c r="N58" s="22">
        <v>1</v>
      </c>
    </row>
  </sheetData>
  <mergeCells count="29">
    <mergeCell ref="A1:N1"/>
    <mergeCell ref="A3:A32"/>
    <mergeCell ref="B4:N4"/>
    <mergeCell ref="B5:B24"/>
    <mergeCell ref="N5:N24"/>
    <mergeCell ref="C24:K24"/>
    <mergeCell ref="B25:N25"/>
    <mergeCell ref="B26:B32"/>
    <mergeCell ref="N26:N32"/>
    <mergeCell ref="C32:K32"/>
    <mergeCell ref="A33:N33"/>
    <mergeCell ref="A34:A57"/>
    <mergeCell ref="B34:B40"/>
    <mergeCell ref="D34:D39"/>
    <mergeCell ref="N34:N40"/>
    <mergeCell ref="C40:K40"/>
    <mergeCell ref="B41:N41"/>
    <mergeCell ref="B42:B47"/>
    <mergeCell ref="N42:N47"/>
    <mergeCell ref="B48:N48"/>
    <mergeCell ref="B57:N57"/>
    <mergeCell ref="A58:K58"/>
    <mergeCell ref="B49:B53"/>
    <mergeCell ref="N49:N53"/>
    <mergeCell ref="C53:K53"/>
    <mergeCell ref="B54:N54"/>
    <mergeCell ref="B55:B56"/>
    <mergeCell ref="N55:N56"/>
    <mergeCell ref="C56:K5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7"/>
  <sheetViews>
    <sheetView tabSelected="1" topLeftCell="B43" workbookViewId="0">
      <selection activeCell="M51" sqref="M51"/>
    </sheetView>
  </sheetViews>
  <sheetFormatPr baseColWidth="10" defaultRowHeight="15"/>
  <cols>
    <col min="1" max="15" width="11.42578125" style="1"/>
    <col min="16" max="16" width="12.28515625" style="1" bestFit="1" customWidth="1"/>
    <col min="17" max="16384" width="11.42578125" style="1"/>
  </cols>
  <sheetData>
    <row r="1" spans="1:18" ht="15.75" thickBot="1">
      <c r="A1" s="64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6"/>
    </row>
    <row r="2" spans="1:18" ht="36.75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69</v>
      </c>
      <c r="F2" s="3" t="s">
        <v>4</v>
      </c>
      <c r="G2" s="3" t="s">
        <v>70</v>
      </c>
      <c r="H2" s="3" t="s">
        <v>72</v>
      </c>
      <c r="I2" s="3" t="s">
        <v>5</v>
      </c>
      <c r="J2" s="3" t="s">
        <v>74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</row>
    <row r="3" spans="1:18" ht="15.75" thickBot="1">
      <c r="A3" s="41"/>
      <c r="B3" s="49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1"/>
    </row>
    <row r="4" spans="1:18" ht="39" thickBot="1">
      <c r="A4" s="41"/>
      <c r="B4" s="40" t="s">
        <v>13</v>
      </c>
      <c r="C4" s="5" t="s">
        <v>14</v>
      </c>
      <c r="D4" s="6">
        <v>1</v>
      </c>
      <c r="E4" s="6"/>
      <c r="F4" s="3" t="s">
        <v>15</v>
      </c>
      <c r="G4" s="3"/>
      <c r="H4" s="3"/>
      <c r="I4" s="3">
        <v>12</v>
      </c>
      <c r="J4" s="3"/>
      <c r="K4" s="3">
        <v>1</v>
      </c>
      <c r="L4" s="3"/>
      <c r="M4" s="3" t="s">
        <v>16</v>
      </c>
      <c r="N4" s="3"/>
      <c r="O4" s="7">
        <v>0</v>
      </c>
      <c r="P4" s="70">
        <f>N23*100/290000</f>
        <v>68.103448275862064</v>
      </c>
    </row>
    <row r="5" spans="1:18" ht="24.75" thickBot="1">
      <c r="A5" s="41"/>
      <c r="B5" s="41"/>
      <c r="C5" s="8" t="s">
        <v>17</v>
      </c>
      <c r="D5" s="8">
        <v>1</v>
      </c>
      <c r="E5" s="8"/>
      <c r="F5" s="3" t="s">
        <v>15</v>
      </c>
      <c r="G5" s="3"/>
      <c r="H5" s="3"/>
      <c r="I5" s="3">
        <v>12</v>
      </c>
      <c r="J5" s="3"/>
      <c r="K5" s="3">
        <v>1</v>
      </c>
      <c r="L5" s="3"/>
      <c r="M5" s="3" t="s">
        <v>16</v>
      </c>
      <c r="N5" s="3"/>
      <c r="O5" s="7">
        <v>0</v>
      </c>
      <c r="P5" s="71"/>
    </row>
    <row r="6" spans="1:18" ht="24.75" thickBot="1">
      <c r="A6" s="41"/>
      <c r="B6" s="41"/>
      <c r="C6" s="9" t="s">
        <v>62</v>
      </c>
      <c r="D6" s="35">
        <v>3</v>
      </c>
      <c r="E6" s="35">
        <v>3</v>
      </c>
      <c r="F6" s="3" t="s">
        <v>15</v>
      </c>
      <c r="G6" s="3">
        <v>4666.66</v>
      </c>
      <c r="H6" s="28">
        <v>14000</v>
      </c>
      <c r="I6" s="32">
        <v>7</v>
      </c>
      <c r="J6" s="32">
        <f>G6*I6</f>
        <v>32666.62</v>
      </c>
      <c r="K6" s="32">
        <v>1</v>
      </c>
      <c r="L6" s="33">
        <v>14000</v>
      </c>
      <c r="M6" s="33">
        <f>L6*I6</f>
        <v>98000</v>
      </c>
      <c r="N6" s="3"/>
      <c r="O6" s="7"/>
      <c r="P6" s="71"/>
      <c r="R6" s="1">
        <f>14*3</f>
        <v>42</v>
      </c>
    </row>
    <row r="7" spans="1:18" ht="24.75" thickBot="1">
      <c r="A7" s="41"/>
      <c r="B7" s="41"/>
      <c r="C7" s="9" t="s">
        <v>18</v>
      </c>
      <c r="D7" s="35">
        <v>1</v>
      </c>
      <c r="E7" s="35">
        <v>1</v>
      </c>
      <c r="F7" s="3" t="s">
        <v>15</v>
      </c>
      <c r="G7" s="3">
        <v>8000</v>
      </c>
      <c r="H7" s="28">
        <v>8000</v>
      </c>
      <c r="I7" s="32">
        <v>7</v>
      </c>
      <c r="J7" s="32"/>
      <c r="K7" s="32">
        <v>1</v>
      </c>
      <c r="L7" s="33">
        <v>8000</v>
      </c>
      <c r="M7" s="33">
        <f>L7*I7</f>
        <v>56000</v>
      </c>
      <c r="N7" s="3"/>
      <c r="O7" s="7"/>
      <c r="P7" s="71"/>
    </row>
    <row r="8" spans="1:18" ht="24.75" thickBot="1">
      <c r="A8" s="41"/>
      <c r="B8" s="41"/>
      <c r="C8" s="9" t="s">
        <v>73</v>
      </c>
      <c r="D8" s="9">
        <v>1</v>
      </c>
      <c r="E8" s="9"/>
      <c r="F8" s="3" t="s">
        <v>15</v>
      </c>
      <c r="G8" s="3"/>
      <c r="H8" s="3"/>
      <c r="I8" s="3">
        <v>12</v>
      </c>
      <c r="J8" s="3"/>
      <c r="K8" s="3">
        <v>1</v>
      </c>
      <c r="L8" s="3"/>
      <c r="M8" s="10">
        <f t="shared" ref="M8:M12" si="0">L8*I8</f>
        <v>0</v>
      </c>
      <c r="N8" s="3"/>
      <c r="O8" s="7">
        <v>0</v>
      </c>
      <c r="P8" s="71"/>
    </row>
    <row r="9" spans="1:18" ht="24.75" thickBot="1">
      <c r="A9" s="41"/>
      <c r="B9" s="41"/>
      <c r="C9" s="8" t="s">
        <v>20</v>
      </c>
      <c r="D9" s="9">
        <v>1</v>
      </c>
      <c r="E9" s="9"/>
      <c r="F9" s="3" t="s">
        <v>15</v>
      </c>
      <c r="G9" s="3"/>
      <c r="H9" s="3"/>
      <c r="I9" s="3">
        <v>12</v>
      </c>
      <c r="J9" s="3"/>
      <c r="K9" s="3">
        <v>1</v>
      </c>
      <c r="L9" s="3"/>
      <c r="M9" s="10">
        <f t="shared" si="0"/>
        <v>0</v>
      </c>
      <c r="N9" s="3"/>
      <c r="O9" s="7">
        <v>0</v>
      </c>
      <c r="P9" s="71"/>
    </row>
    <row r="10" spans="1:18" ht="48.75" thickBot="1">
      <c r="A10" s="41"/>
      <c r="B10" s="41"/>
      <c r="C10" s="9" t="s">
        <v>21</v>
      </c>
      <c r="D10" s="9">
        <v>1</v>
      </c>
      <c r="E10" s="9"/>
      <c r="F10" s="3" t="s">
        <v>15</v>
      </c>
      <c r="G10" s="3"/>
      <c r="H10" s="3"/>
      <c r="I10" s="3">
        <v>8</v>
      </c>
      <c r="J10" s="3"/>
      <c r="K10" s="3">
        <v>1</v>
      </c>
      <c r="L10" s="3"/>
      <c r="M10" s="10">
        <f t="shared" si="0"/>
        <v>0</v>
      </c>
      <c r="N10" s="3"/>
      <c r="O10" s="7">
        <v>0</v>
      </c>
      <c r="P10" s="71"/>
    </row>
    <row r="11" spans="1:18" ht="36.75" thickBot="1">
      <c r="A11" s="41"/>
      <c r="B11" s="41"/>
      <c r="C11" s="9" t="s">
        <v>22</v>
      </c>
      <c r="D11" s="9">
        <v>1</v>
      </c>
      <c r="E11" s="9"/>
      <c r="F11" s="3" t="s">
        <v>15</v>
      </c>
      <c r="G11" s="3"/>
      <c r="H11" s="3"/>
      <c r="I11" s="3">
        <v>8</v>
      </c>
      <c r="J11" s="3"/>
      <c r="K11" s="3">
        <v>1</v>
      </c>
      <c r="L11" s="3"/>
      <c r="M11" s="10">
        <f t="shared" si="0"/>
        <v>0</v>
      </c>
      <c r="N11" s="3"/>
      <c r="O11" s="7">
        <v>0</v>
      </c>
      <c r="P11" s="71"/>
    </row>
    <row r="12" spans="1:18" ht="48.75" thickBot="1">
      <c r="A12" s="41"/>
      <c r="B12" s="41"/>
      <c r="C12" s="9" t="s">
        <v>23</v>
      </c>
      <c r="D12" s="9">
        <v>1</v>
      </c>
      <c r="E12" s="9"/>
      <c r="F12" s="3" t="s">
        <v>15</v>
      </c>
      <c r="G12" s="3"/>
      <c r="H12" s="3"/>
      <c r="I12" s="3">
        <v>12</v>
      </c>
      <c r="J12" s="3"/>
      <c r="K12" s="3">
        <v>1</v>
      </c>
      <c r="L12" s="3"/>
      <c r="M12" s="10">
        <f t="shared" si="0"/>
        <v>0</v>
      </c>
      <c r="N12" s="3"/>
      <c r="O12" s="7">
        <v>0</v>
      </c>
      <c r="P12" s="71"/>
    </row>
    <row r="13" spans="1:18" ht="24.75" thickBot="1">
      <c r="A13" s="41"/>
      <c r="B13" s="41"/>
      <c r="C13" s="9" t="s">
        <v>24</v>
      </c>
      <c r="D13" s="30">
        <v>1</v>
      </c>
      <c r="E13" s="30"/>
      <c r="F13" s="30" t="s">
        <v>15</v>
      </c>
      <c r="G13" s="3"/>
      <c r="H13" s="3"/>
      <c r="I13" s="30">
        <v>3</v>
      </c>
      <c r="J13" s="30"/>
      <c r="K13" s="30">
        <v>1</v>
      </c>
      <c r="L13" s="31">
        <v>5000</v>
      </c>
      <c r="M13" s="31">
        <f>L13*I13</f>
        <v>15000</v>
      </c>
      <c r="N13" s="3"/>
      <c r="O13" s="7"/>
      <c r="P13" s="71"/>
    </row>
    <row r="14" spans="1:18" ht="24.75" thickBot="1">
      <c r="A14" s="41"/>
      <c r="B14" s="41"/>
      <c r="C14" s="9" t="s">
        <v>25</v>
      </c>
      <c r="D14" s="8">
        <v>6</v>
      </c>
      <c r="E14" s="8"/>
      <c r="F14" s="3" t="s">
        <v>26</v>
      </c>
      <c r="G14" s="3"/>
      <c r="H14" s="3"/>
      <c r="I14" s="3">
        <v>6</v>
      </c>
      <c r="J14" s="3"/>
      <c r="K14" s="3">
        <v>3</v>
      </c>
      <c r="L14" s="3"/>
      <c r="M14" s="10">
        <f t="shared" ref="M14:M21" si="1">L14*I14</f>
        <v>0</v>
      </c>
      <c r="N14" s="3"/>
      <c r="O14" s="7">
        <v>0</v>
      </c>
      <c r="P14" s="71"/>
    </row>
    <row r="15" spans="1:18" ht="48.75" thickBot="1">
      <c r="A15" s="41"/>
      <c r="B15" s="41"/>
      <c r="C15" s="9" t="s">
        <v>27</v>
      </c>
      <c r="D15" s="9">
        <v>1</v>
      </c>
      <c r="E15" s="9"/>
      <c r="F15" s="3" t="s">
        <v>15</v>
      </c>
      <c r="G15" s="3"/>
      <c r="H15" s="3"/>
      <c r="I15" s="3">
        <v>12</v>
      </c>
      <c r="J15" s="3"/>
      <c r="K15" s="3">
        <v>1</v>
      </c>
      <c r="L15" s="3"/>
      <c r="M15" s="10">
        <f t="shared" si="1"/>
        <v>0</v>
      </c>
      <c r="N15" s="3"/>
      <c r="O15" s="7">
        <v>0</v>
      </c>
      <c r="P15" s="71"/>
    </row>
    <row r="16" spans="1:18" ht="48.75" thickBot="1">
      <c r="A16" s="41"/>
      <c r="B16" s="41"/>
      <c r="C16" s="9" t="s">
        <v>28</v>
      </c>
      <c r="D16" s="9">
        <v>1</v>
      </c>
      <c r="E16" s="9"/>
      <c r="F16" s="3" t="s">
        <v>26</v>
      </c>
      <c r="G16" s="3"/>
      <c r="H16" s="3"/>
      <c r="I16" s="3">
        <v>6</v>
      </c>
      <c r="J16" s="3"/>
      <c r="K16" s="3">
        <v>1</v>
      </c>
      <c r="L16" s="3"/>
      <c r="M16" s="10">
        <f t="shared" si="1"/>
        <v>0</v>
      </c>
      <c r="N16" s="3"/>
      <c r="O16" s="7">
        <v>0</v>
      </c>
      <c r="P16" s="71"/>
    </row>
    <row r="17" spans="1:16" ht="36.75" thickBot="1">
      <c r="A17" s="41"/>
      <c r="B17" s="41"/>
      <c r="C17" s="8" t="s">
        <v>29</v>
      </c>
      <c r="D17" s="30">
        <v>1</v>
      </c>
      <c r="E17" s="30"/>
      <c r="F17" s="30" t="s">
        <v>26</v>
      </c>
      <c r="G17" s="3"/>
      <c r="H17" s="3"/>
      <c r="I17" s="30">
        <v>1</v>
      </c>
      <c r="J17" s="30"/>
      <c r="K17" s="30">
        <v>1</v>
      </c>
      <c r="L17" s="31">
        <v>14000</v>
      </c>
      <c r="M17" s="31">
        <f t="shared" si="1"/>
        <v>14000</v>
      </c>
      <c r="N17" s="3"/>
      <c r="O17" s="7">
        <v>0.04</v>
      </c>
      <c r="P17" s="71"/>
    </row>
    <row r="18" spans="1:16" ht="36.75" thickBot="1">
      <c r="A18" s="41"/>
      <c r="B18" s="41"/>
      <c r="C18" s="9" t="s">
        <v>30</v>
      </c>
      <c r="D18" s="9">
        <v>1</v>
      </c>
      <c r="E18" s="9"/>
      <c r="F18" s="3" t="s">
        <v>31</v>
      </c>
      <c r="G18" s="3"/>
      <c r="H18" s="3"/>
      <c r="I18" s="3">
        <v>12</v>
      </c>
      <c r="J18" s="3"/>
      <c r="K18" s="11">
        <v>1</v>
      </c>
      <c r="L18" s="3"/>
      <c r="M18" s="10">
        <f t="shared" si="1"/>
        <v>0</v>
      </c>
      <c r="N18" s="3"/>
      <c r="O18" s="7">
        <v>0</v>
      </c>
      <c r="P18" s="71"/>
    </row>
    <row r="19" spans="1:16" ht="24.75" thickBot="1">
      <c r="A19" s="41"/>
      <c r="B19" s="41"/>
      <c r="C19" s="9" t="s">
        <v>32</v>
      </c>
      <c r="D19" s="9">
        <v>1</v>
      </c>
      <c r="E19" s="9"/>
      <c r="F19" s="3" t="s">
        <v>26</v>
      </c>
      <c r="G19" s="3"/>
      <c r="H19" s="3"/>
      <c r="I19" s="3">
        <v>4</v>
      </c>
      <c r="J19" s="3"/>
      <c r="K19" s="3">
        <v>1</v>
      </c>
      <c r="L19" s="3"/>
      <c r="M19" s="10">
        <f t="shared" si="1"/>
        <v>0</v>
      </c>
      <c r="N19" s="3"/>
      <c r="O19" s="7">
        <v>0</v>
      </c>
      <c r="P19" s="71"/>
    </row>
    <row r="20" spans="1:16" ht="15.75" thickBot="1">
      <c r="A20" s="41"/>
      <c r="B20" s="41"/>
      <c r="C20" s="8" t="s">
        <v>33</v>
      </c>
      <c r="D20" s="8">
        <v>1</v>
      </c>
      <c r="E20" s="8"/>
      <c r="F20" s="3" t="s">
        <v>15</v>
      </c>
      <c r="G20" s="3"/>
      <c r="H20" s="3"/>
      <c r="I20" s="3">
        <v>12</v>
      </c>
      <c r="J20" s="3"/>
      <c r="K20" s="3">
        <v>1</v>
      </c>
      <c r="L20" s="3"/>
      <c r="M20" s="3" t="s">
        <v>16</v>
      </c>
      <c r="N20" s="3"/>
      <c r="O20" s="7">
        <v>0</v>
      </c>
      <c r="P20" s="71"/>
    </row>
    <row r="21" spans="1:16" ht="15.75" thickBot="1">
      <c r="A21" s="41"/>
      <c r="B21" s="41"/>
      <c r="C21" s="9" t="s">
        <v>34</v>
      </c>
      <c r="D21" s="9">
        <v>1</v>
      </c>
      <c r="E21" s="9"/>
      <c r="F21" s="30" t="s">
        <v>15</v>
      </c>
      <c r="G21" s="3"/>
      <c r="H21" s="3"/>
      <c r="I21" s="30">
        <v>1</v>
      </c>
      <c r="J21" s="30"/>
      <c r="K21" s="30">
        <v>1</v>
      </c>
      <c r="L21" s="34">
        <v>14500</v>
      </c>
      <c r="M21" s="31">
        <f t="shared" si="1"/>
        <v>14500</v>
      </c>
      <c r="N21" s="3"/>
      <c r="O21" s="7">
        <v>0</v>
      </c>
      <c r="P21" s="71"/>
    </row>
    <row r="22" spans="1:16" ht="15.75" thickBot="1">
      <c r="A22" s="41"/>
      <c r="B22" s="41"/>
      <c r="C22" s="9" t="s">
        <v>35</v>
      </c>
      <c r="D22" s="9">
        <v>1</v>
      </c>
      <c r="E22" s="9"/>
      <c r="F22" s="3" t="s">
        <v>15</v>
      </c>
      <c r="G22" s="3"/>
      <c r="H22" s="3"/>
      <c r="I22" s="3">
        <v>12</v>
      </c>
      <c r="J22" s="3"/>
      <c r="K22" s="3">
        <v>1</v>
      </c>
      <c r="L22" s="3"/>
      <c r="M22" s="3" t="s">
        <v>16</v>
      </c>
      <c r="N22" s="12"/>
      <c r="O22" s="7">
        <v>0</v>
      </c>
      <c r="P22" s="71"/>
    </row>
    <row r="23" spans="1:16" ht="15.75" thickBot="1">
      <c r="A23" s="41"/>
      <c r="B23" s="42"/>
      <c r="C23" s="67"/>
      <c r="D23" s="68"/>
      <c r="E23" s="68"/>
      <c r="F23" s="68"/>
      <c r="G23" s="68"/>
      <c r="H23" s="68"/>
      <c r="I23" s="68"/>
      <c r="J23" s="68"/>
      <c r="K23" s="68"/>
      <c r="L23" s="68"/>
      <c r="M23" s="69"/>
      <c r="N23" s="13">
        <f>M6+M7+M13+M17+M21</f>
        <v>197500</v>
      </c>
      <c r="O23" s="14">
        <v>1</v>
      </c>
      <c r="P23" s="71"/>
    </row>
    <row r="24" spans="1:16" ht="15.75" thickBot="1">
      <c r="A24" s="41"/>
      <c r="B24" s="55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7"/>
    </row>
    <row r="25" spans="1:16" ht="36.75" thickBot="1">
      <c r="A25" s="41"/>
      <c r="B25" s="40" t="s">
        <v>36</v>
      </c>
      <c r="C25" s="8" t="s">
        <v>37</v>
      </c>
      <c r="D25" s="8">
        <v>1</v>
      </c>
      <c r="E25" s="8"/>
      <c r="F25" s="3" t="s">
        <v>26</v>
      </c>
      <c r="G25" s="3"/>
      <c r="H25" s="3"/>
      <c r="I25" s="3">
        <v>1</v>
      </c>
      <c r="J25" s="3"/>
      <c r="K25" s="3">
        <v>1</v>
      </c>
      <c r="L25" s="10">
        <v>0</v>
      </c>
      <c r="M25" s="10"/>
      <c r="N25" s="3"/>
      <c r="O25" s="7">
        <v>0.42</v>
      </c>
      <c r="P25" s="43">
        <v>0</v>
      </c>
    </row>
    <row r="26" spans="1:16" ht="24.75" thickBot="1">
      <c r="A26" s="41"/>
      <c r="B26" s="41"/>
      <c r="C26" s="9" t="s">
        <v>38</v>
      </c>
      <c r="D26" s="9">
        <v>2</v>
      </c>
      <c r="E26" s="9"/>
      <c r="F26" s="3" t="s">
        <v>39</v>
      </c>
      <c r="G26" s="3"/>
      <c r="H26" s="3"/>
      <c r="I26" s="3">
        <v>12</v>
      </c>
      <c r="J26" s="3"/>
      <c r="K26" s="11"/>
      <c r="L26" s="10">
        <v>0</v>
      </c>
      <c r="M26" s="10"/>
      <c r="N26" s="3"/>
      <c r="O26" s="7">
        <v>0.28000000000000003</v>
      </c>
      <c r="P26" s="44"/>
    </row>
    <row r="27" spans="1:16" ht="36.75" thickBot="1">
      <c r="A27" s="41"/>
      <c r="B27" s="41"/>
      <c r="C27" s="9" t="s">
        <v>40</v>
      </c>
      <c r="D27" s="9">
        <v>1</v>
      </c>
      <c r="E27" s="9"/>
      <c r="F27" s="3" t="s">
        <v>41</v>
      </c>
      <c r="G27" s="3"/>
      <c r="H27" s="3"/>
      <c r="I27" s="3">
        <v>12</v>
      </c>
      <c r="J27" s="3"/>
      <c r="K27" s="11"/>
      <c r="L27" s="10">
        <v>0</v>
      </c>
      <c r="M27" s="10"/>
      <c r="N27" s="3"/>
      <c r="O27" s="7">
        <v>7.0000000000000007E-2</v>
      </c>
      <c r="P27" s="44"/>
    </row>
    <row r="28" spans="1:16" ht="15.75" thickBot="1">
      <c r="A28" s="41"/>
      <c r="B28" s="41"/>
      <c r="C28" s="9" t="s">
        <v>42</v>
      </c>
      <c r="D28" s="9">
        <v>1</v>
      </c>
      <c r="E28" s="9"/>
      <c r="F28" s="3" t="s">
        <v>39</v>
      </c>
      <c r="G28" s="3"/>
      <c r="H28" s="3"/>
      <c r="I28" s="3">
        <v>12</v>
      </c>
      <c r="J28" s="3"/>
      <c r="K28" s="11"/>
      <c r="L28" s="10">
        <v>0</v>
      </c>
      <c r="M28" s="10"/>
      <c r="N28" s="3"/>
      <c r="O28" s="7">
        <v>7.0000000000000007E-2</v>
      </c>
      <c r="P28" s="44"/>
    </row>
    <row r="29" spans="1:16" ht="15.75" thickBot="1">
      <c r="A29" s="41"/>
      <c r="B29" s="41"/>
      <c r="C29" s="9" t="s">
        <v>43</v>
      </c>
      <c r="D29" s="9">
        <v>1</v>
      </c>
      <c r="E29" s="9"/>
      <c r="F29" s="3" t="s">
        <v>39</v>
      </c>
      <c r="G29" s="3"/>
      <c r="H29" s="3"/>
      <c r="I29" s="3">
        <v>12</v>
      </c>
      <c r="J29" s="3"/>
      <c r="K29" s="11"/>
      <c r="L29" s="10">
        <v>0</v>
      </c>
      <c r="M29" s="10"/>
      <c r="N29" s="3"/>
      <c r="O29" s="7">
        <v>7.0000000000000007E-2</v>
      </c>
      <c r="P29" s="44"/>
    </row>
    <row r="30" spans="1:16" ht="36.75" thickBot="1">
      <c r="A30" s="41"/>
      <c r="B30" s="41"/>
      <c r="C30" s="9" t="s">
        <v>40</v>
      </c>
      <c r="D30" s="9">
        <v>1</v>
      </c>
      <c r="E30" s="9"/>
      <c r="F30" s="3" t="s">
        <v>39</v>
      </c>
      <c r="G30" s="23"/>
      <c r="H30" s="23"/>
      <c r="I30" s="3">
        <v>12</v>
      </c>
      <c r="J30" s="3"/>
      <c r="K30" s="11"/>
      <c r="L30" s="10">
        <v>0</v>
      </c>
      <c r="M30" s="10"/>
      <c r="N30" s="3"/>
      <c r="O30" s="7">
        <v>0.08</v>
      </c>
      <c r="P30" s="44"/>
    </row>
    <row r="31" spans="1:16" ht="15.75" thickBot="1">
      <c r="A31" s="58"/>
      <c r="B31" s="58"/>
      <c r="C31" s="46"/>
      <c r="D31" s="47"/>
      <c r="E31" s="47"/>
      <c r="F31" s="47"/>
      <c r="G31" s="47"/>
      <c r="H31" s="47"/>
      <c r="I31" s="47"/>
      <c r="J31" s="47"/>
      <c r="K31" s="47"/>
      <c r="L31" s="47"/>
      <c r="M31" s="48"/>
      <c r="N31" s="15">
        <v>0</v>
      </c>
      <c r="O31" s="14">
        <v>1</v>
      </c>
      <c r="P31" s="54"/>
    </row>
    <row r="32" spans="1:16" ht="15.75" thickBot="1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7"/>
    </row>
    <row r="33" spans="1:16" ht="15.75" thickBot="1">
      <c r="A33" s="40" t="s">
        <v>44</v>
      </c>
      <c r="B33" s="40" t="s">
        <v>45</v>
      </c>
      <c r="C33" s="3">
        <v>20000</v>
      </c>
      <c r="D33" s="59"/>
      <c r="E33" s="36"/>
      <c r="F33" s="3"/>
      <c r="G33" s="3"/>
      <c r="H33" s="3"/>
      <c r="I33" s="3"/>
      <c r="J33" s="3"/>
      <c r="K33" s="3"/>
      <c r="L33" s="3"/>
      <c r="M33" s="3" t="s">
        <v>16</v>
      </c>
      <c r="N33" s="3"/>
      <c r="O33" s="7">
        <v>0</v>
      </c>
      <c r="P33" s="43">
        <v>0</v>
      </c>
    </row>
    <row r="34" spans="1:16" ht="15.75" thickBot="1">
      <c r="A34" s="41"/>
      <c r="B34" s="41"/>
      <c r="C34" s="3"/>
      <c r="D34" s="60"/>
      <c r="E34" s="36"/>
      <c r="F34" s="3"/>
      <c r="G34" s="3"/>
      <c r="H34" s="3"/>
      <c r="I34" s="3"/>
      <c r="J34" s="3"/>
      <c r="K34" s="3"/>
      <c r="L34" s="3"/>
      <c r="M34" s="3" t="s">
        <v>16</v>
      </c>
      <c r="N34" s="3"/>
      <c r="O34" s="7">
        <v>0</v>
      </c>
      <c r="P34" s="44"/>
    </row>
    <row r="35" spans="1:16" ht="24.75" thickBot="1">
      <c r="A35" s="41"/>
      <c r="B35" s="41"/>
      <c r="C35" s="3" t="s">
        <v>46</v>
      </c>
      <c r="D35" s="60"/>
      <c r="E35" s="36"/>
      <c r="F35" s="3" t="s">
        <v>47</v>
      </c>
      <c r="G35" s="3"/>
      <c r="H35" s="3"/>
      <c r="I35" s="3">
        <v>6</v>
      </c>
      <c r="J35" s="3"/>
      <c r="K35" s="3">
        <v>3</v>
      </c>
      <c r="L35" s="10">
        <v>0</v>
      </c>
      <c r="M35" s="10">
        <v>0</v>
      </c>
      <c r="N35" s="3"/>
      <c r="O35" s="7">
        <v>1</v>
      </c>
      <c r="P35" s="44"/>
    </row>
    <row r="36" spans="1:16" ht="15.75" thickBot="1">
      <c r="A36" s="41"/>
      <c r="B36" s="41"/>
      <c r="C36" s="3"/>
      <c r="D36" s="60"/>
      <c r="E36" s="36"/>
      <c r="F36" s="3"/>
      <c r="G36" s="3"/>
      <c r="H36" s="3"/>
      <c r="I36" s="3"/>
      <c r="J36" s="3"/>
      <c r="K36" s="3"/>
      <c r="L36" s="3"/>
      <c r="M36" s="3" t="s">
        <v>16</v>
      </c>
      <c r="N36" s="3"/>
      <c r="O36" s="7">
        <v>0</v>
      </c>
      <c r="P36" s="44"/>
    </row>
    <row r="37" spans="1:16" ht="15.75" thickBot="1">
      <c r="A37" s="41"/>
      <c r="B37" s="41"/>
      <c r="C37" s="3"/>
      <c r="D37" s="60"/>
      <c r="E37" s="36"/>
      <c r="F37" s="3"/>
      <c r="G37" s="3"/>
      <c r="H37" s="3"/>
      <c r="I37" s="3"/>
      <c r="J37" s="3"/>
      <c r="K37" s="3"/>
      <c r="L37" s="3"/>
      <c r="M37" s="3" t="s">
        <v>16</v>
      </c>
      <c r="N37" s="3"/>
      <c r="O37" s="7">
        <v>0</v>
      </c>
      <c r="P37" s="44"/>
    </row>
    <row r="38" spans="1:16" ht="15.75" thickBot="1">
      <c r="A38" s="41"/>
      <c r="B38" s="41"/>
      <c r="C38" s="3"/>
      <c r="D38" s="60"/>
      <c r="E38" s="36"/>
      <c r="F38" s="3"/>
      <c r="G38" s="3"/>
      <c r="H38" s="3"/>
      <c r="I38" s="3"/>
      <c r="J38" s="3"/>
      <c r="K38" s="3"/>
      <c r="L38" s="3"/>
      <c r="M38" s="3" t="s">
        <v>16</v>
      </c>
      <c r="N38" s="3"/>
      <c r="O38" s="7">
        <v>0</v>
      </c>
      <c r="P38" s="44"/>
    </row>
    <row r="39" spans="1:16" ht="15.75" thickBot="1">
      <c r="A39" s="41"/>
      <c r="B39" s="58"/>
      <c r="C39" s="61"/>
      <c r="D39" s="62"/>
      <c r="E39" s="62"/>
      <c r="F39" s="62"/>
      <c r="G39" s="62"/>
      <c r="H39" s="62"/>
      <c r="I39" s="62"/>
      <c r="J39" s="62"/>
      <c r="K39" s="62"/>
      <c r="L39" s="62"/>
      <c r="M39" s="63"/>
      <c r="N39" s="15">
        <v>0</v>
      </c>
      <c r="O39" s="14">
        <v>1</v>
      </c>
      <c r="P39" s="54"/>
    </row>
    <row r="40" spans="1:16" ht="15.75" thickBot="1">
      <c r="A40" s="41"/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7"/>
    </row>
    <row r="41" spans="1:16" ht="15.75" thickBot="1">
      <c r="A41" s="41"/>
      <c r="B41" s="40" t="s">
        <v>48</v>
      </c>
      <c r="C41" s="3" t="s">
        <v>49</v>
      </c>
      <c r="D41" s="3"/>
      <c r="E41" s="3"/>
      <c r="F41" s="3" t="s">
        <v>50</v>
      </c>
      <c r="G41" s="3"/>
      <c r="H41" s="3"/>
      <c r="I41" s="3">
        <v>2</v>
      </c>
      <c r="J41" s="3"/>
      <c r="K41" s="11"/>
      <c r="L41" s="10">
        <v>0</v>
      </c>
      <c r="M41" s="10">
        <v>0</v>
      </c>
      <c r="N41" s="3"/>
      <c r="O41" s="7">
        <v>0.27</v>
      </c>
      <c r="P41" s="43">
        <v>0</v>
      </c>
    </row>
    <row r="42" spans="1:16" ht="15.75" thickBot="1">
      <c r="A42" s="41"/>
      <c r="B42" s="41"/>
      <c r="C42" s="3" t="s">
        <v>51</v>
      </c>
      <c r="D42" s="3"/>
      <c r="E42" s="3"/>
      <c r="F42" s="3" t="s">
        <v>50</v>
      </c>
      <c r="G42" s="3"/>
      <c r="H42" s="3"/>
      <c r="I42" s="3">
        <v>1</v>
      </c>
      <c r="J42" s="3"/>
      <c r="K42" s="11"/>
      <c r="L42" s="10">
        <v>0</v>
      </c>
      <c r="M42" s="10">
        <v>0</v>
      </c>
      <c r="N42" s="3"/>
      <c r="O42" s="7">
        <v>0.13</v>
      </c>
      <c r="P42" s="44"/>
    </row>
    <row r="43" spans="1:16" ht="24.75" thickBot="1">
      <c r="A43" s="41"/>
      <c r="B43" s="41"/>
      <c r="C43" s="3" t="s">
        <v>52</v>
      </c>
      <c r="D43" s="3"/>
      <c r="E43" s="3"/>
      <c r="F43" s="3" t="s">
        <v>50</v>
      </c>
      <c r="G43" s="3"/>
      <c r="H43" s="3"/>
      <c r="I43" s="3">
        <v>1</v>
      </c>
      <c r="J43" s="3"/>
      <c r="K43" s="3"/>
      <c r="L43" s="10">
        <v>0</v>
      </c>
      <c r="M43" s="10">
        <v>0</v>
      </c>
      <c r="N43" s="3"/>
      <c r="O43" s="7">
        <v>0.09</v>
      </c>
      <c r="P43" s="44"/>
    </row>
    <row r="44" spans="1:16" ht="48.75" thickBot="1">
      <c r="A44" s="41"/>
      <c r="B44" s="41"/>
      <c r="C44" s="3" t="s">
        <v>53</v>
      </c>
      <c r="D44" s="3"/>
      <c r="E44" s="3"/>
      <c r="F44" s="3" t="s">
        <v>50</v>
      </c>
      <c r="G44" s="3"/>
      <c r="H44" s="3"/>
      <c r="I44" s="3">
        <v>1</v>
      </c>
      <c r="J44" s="3"/>
      <c r="K44" s="3"/>
      <c r="L44" s="10">
        <v>0</v>
      </c>
      <c r="M44" s="10">
        <v>0</v>
      </c>
      <c r="N44" s="3"/>
      <c r="O44" s="7">
        <v>0.45</v>
      </c>
      <c r="P44" s="44"/>
    </row>
    <row r="45" spans="1:16" ht="24.75" thickBot="1">
      <c r="A45" s="41"/>
      <c r="B45" s="41"/>
      <c r="C45" s="3" t="s">
        <v>54</v>
      </c>
      <c r="D45" s="3"/>
      <c r="E45" s="3"/>
      <c r="F45" s="3" t="s">
        <v>50</v>
      </c>
      <c r="G45" s="3"/>
      <c r="H45" s="3"/>
      <c r="I45" s="3">
        <v>2</v>
      </c>
      <c r="J45" s="3"/>
      <c r="K45" s="3"/>
      <c r="L45" s="10">
        <v>0</v>
      </c>
      <c r="M45" s="10">
        <v>0</v>
      </c>
      <c r="O45" s="16">
        <v>0.06</v>
      </c>
      <c r="P45" s="44"/>
    </row>
    <row r="46" spans="1:16" ht="15.75" thickBot="1">
      <c r="A46" s="41"/>
      <c r="B46" s="42"/>
      <c r="C46" s="3"/>
      <c r="D46" s="3"/>
      <c r="E46" s="3"/>
      <c r="F46" s="3"/>
      <c r="G46" s="3"/>
      <c r="H46" s="3"/>
      <c r="I46" s="3"/>
      <c r="J46" s="3"/>
      <c r="K46" s="3"/>
      <c r="L46" s="10">
        <v>0</v>
      </c>
      <c r="M46" s="10">
        <v>0</v>
      </c>
      <c r="N46" s="13">
        <v>0</v>
      </c>
      <c r="O46" s="14">
        <v>1</v>
      </c>
      <c r="P46" s="45"/>
    </row>
    <row r="47" spans="1:16" ht="15.75" thickBot="1">
      <c r="A47" s="41"/>
      <c r="B47" s="49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1"/>
    </row>
    <row r="48" spans="1:16" ht="15.75" thickBot="1">
      <c r="A48" s="41"/>
      <c r="B48" s="40" t="s">
        <v>65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 t="s">
        <v>16</v>
      </c>
      <c r="N48" s="3"/>
      <c r="O48" s="8" t="e">
        <v>#DIV/0!</v>
      </c>
      <c r="P48" s="43">
        <v>0.32</v>
      </c>
    </row>
    <row r="49" spans="1:16" ht="15.75" thickBot="1">
      <c r="A49" s="41"/>
      <c r="B49" s="41"/>
      <c r="C49" s="3" t="s">
        <v>66</v>
      </c>
      <c r="D49" s="3"/>
      <c r="E49" s="3"/>
      <c r="F49" s="3">
        <v>2</v>
      </c>
      <c r="G49" s="3"/>
      <c r="H49" s="3"/>
      <c r="I49" s="3"/>
      <c r="J49" s="3"/>
      <c r="K49" s="3"/>
      <c r="L49" s="3"/>
      <c r="M49" s="28">
        <v>60000</v>
      </c>
      <c r="N49" s="3"/>
      <c r="O49" s="8" t="e">
        <v>#DIV/0!</v>
      </c>
      <c r="P49" s="44"/>
    </row>
    <row r="50" spans="1:16" ht="36.75" thickBot="1">
      <c r="A50" s="41"/>
      <c r="B50" s="41"/>
      <c r="C50" s="3" t="s">
        <v>57</v>
      </c>
      <c r="D50" s="3"/>
      <c r="E50" s="3"/>
      <c r="F50" s="3" t="s">
        <v>26</v>
      </c>
      <c r="G50" s="3"/>
      <c r="H50" s="3"/>
      <c r="I50" s="3"/>
      <c r="J50" s="3"/>
      <c r="K50" s="3"/>
      <c r="L50" s="3"/>
      <c r="M50" s="3"/>
      <c r="N50" s="3"/>
      <c r="O50" s="7">
        <v>0</v>
      </c>
      <c r="P50" s="44"/>
    </row>
    <row r="51" spans="1:16" ht="24.75" thickBot="1">
      <c r="A51" s="41"/>
      <c r="B51" s="41"/>
      <c r="C51" s="17" t="s">
        <v>67</v>
      </c>
      <c r="D51" s="2"/>
      <c r="E51" s="3"/>
      <c r="F51" s="3"/>
      <c r="G51" s="3"/>
      <c r="H51" s="3"/>
      <c r="I51" s="3"/>
      <c r="J51" s="3"/>
      <c r="K51" s="3"/>
      <c r="L51" s="3"/>
      <c r="M51" s="3">
        <v>32500</v>
      </c>
      <c r="N51" s="12"/>
      <c r="O51" s="8" t="e">
        <v>#DIV/0!</v>
      </c>
      <c r="P51" s="44"/>
    </row>
    <row r="52" spans="1:16" ht="15.75" thickBot="1">
      <c r="A52" s="41"/>
      <c r="B52" s="42"/>
      <c r="C52" s="46"/>
      <c r="D52" s="47"/>
      <c r="E52" s="47"/>
      <c r="F52" s="47"/>
      <c r="G52" s="47"/>
      <c r="H52" s="47"/>
      <c r="I52" s="47"/>
      <c r="J52" s="47"/>
      <c r="K52" s="47"/>
      <c r="L52" s="47"/>
      <c r="M52" s="48"/>
      <c r="N52" s="29">
        <f>M49+M51</f>
        <v>92500</v>
      </c>
      <c r="O52" s="19" t="e">
        <v>#DIV/0!</v>
      </c>
      <c r="P52" s="45"/>
    </row>
    <row r="53" spans="1:16" ht="15.75" thickBot="1">
      <c r="A53" s="41"/>
      <c r="B53" s="49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1"/>
    </row>
    <row r="54" spans="1:16" ht="15.75" thickBot="1">
      <c r="A54" s="41"/>
      <c r="B54" s="52"/>
      <c r="C54" s="3" t="s">
        <v>59</v>
      </c>
      <c r="D54" s="3"/>
      <c r="E54" s="3"/>
      <c r="F54" s="3" t="s">
        <v>15</v>
      </c>
      <c r="G54" s="3"/>
      <c r="H54" s="3"/>
      <c r="I54" s="3">
        <v>6</v>
      </c>
      <c r="J54" s="3"/>
      <c r="K54" s="3"/>
      <c r="L54" s="10">
        <v>0</v>
      </c>
      <c r="M54" s="10">
        <v>0</v>
      </c>
      <c r="N54" s="3"/>
      <c r="O54" s="7">
        <v>1</v>
      </c>
      <c r="P54" s="43"/>
    </row>
    <row r="55" spans="1:16" ht="15.75" thickBot="1">
      <c r="A55" s="41"/>
      <c r="B55" s="53"/>
      <c r="C55" s="46"/>
      <c r="D55" s="47"/>
      <c r="E55" s="47"/>
      <c r="F55" s="47"/>
      <c r="G55" s="47"/>
      <c r="H55" s="47"/>
      <c r="I55" s="47"/>
      <c r="J55" s="47"/>
      <c r="K55" s="47"/>
      <c r="L55" s="47"/>
      <c r="M55" s="48"/>
      <c r="N55" s="10">
        <v>0</v>
      </c>
      <c r="O55" s="14">
        <v>1</v>
      </c>
      <c r="P55" s="54"/>
    </row>
    <row r="56" spans="1:16" ht="15.75" thickBot="1">
      <c r="A56" s="42"/>
      <c r="B56" s="55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7"/>
    </row>
    <row r="57" spans="1:16" ht="15.75" thickBot="1">
      <c r="A57" s="37" t="s">
        <v>68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9"/>
      <c r="N57" s="20">
        <f>N23+N52+N46+N39</f>
        <v>290000</v>
      </c>
      <c r="O57" s="21"/>
      <c r="P57" s="22">
        <v>1</v>
      </c>
    </row>
  </sheetData>
  <mergeCells count="29">
    <mergeCell ref="A57:M57"/>
    <mergeCell ref="B47:P47"/>
    <mergeCell ref="B48:B52"/>
    <mergeCell ref="P48:P52"/>
    <mergeCell ref="C52:M52"/>
    <mergeCell ref="B53:P53"/>
    <mergeCell ref="B54:B55"/>
    <mergeCell ref="P54:P55"/>
    <mergeCell ref="C55:M55"/>
    <mergeCell ref="A32:P32"/>
    <mergeCell ref="A33:A56"/>
    <mergeCell ref="B33:B39"/>
    <mergeCell ref="D33:D38"/>
    <mergeCell ref="P33:P39"/>
    <mergeCell ref="C39:M39"/>
    <mergeCell ref="B40:P40"/>
    <mergeCell ref="B41:B46"/>
    <mergeCell ref="P41:P46"/>
    <mergeCell ref="B56:P56"/>
    <mergeCell ref="A1:P1"/>
    <mergeCell ref="A3:A31"/>
    <mergeCell ref="B3:P3"/>
    <mergeCell ref="B4:B23"/>
    <mergeCell ref="P4:P23"/>
    <mergeCell ref="C23:M23"/>
    <mergeCell ref="B24:P24"/>
    <mergeCell ref="B25:B31"/>
    <mergeCell ref="P25:P31"/>
    <mergeCell ref="C31:M3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Presupuesto inicial</vt:lpstr>
      <vt:lpstr>Ajuuste presupuesto</vt:lpstr>
      <vt:lpstr>Hoja3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salymar2014</dc:creator>
  <cp:lastModifiedBy>salymar2014</cp:lastModifiedBy>
  <dcterms:created xsi:type="dcterms:W3CDTF">2015-04-30T16:04:28Z</dcterms:created>
  <dcterms:modified xsi:type="dcterms:W3CDTF">2015-05-07T06:27:22Z</dcterms:modified>
</cp:coreProperties>
</file>