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https://scientificnet-my.sharepoint.com/personal/friva_unibz_it/Documents/UniBZ/SQL PM/Performance/"/>
    </mc:Choice>
  </mc:AlternateContent>
  <xr:revisionPtr revIDLastSave="1296" documentId="11_F25DC773A252ABDACC104885D91D40D25ADE58ED" xr6:coauthVersionLast="47" xr6:coauthVersionMax="47" xr10:uidLastSave="{3C2F2EA9-A051-E842-B8EA-32D4BD26C613}"/>
  <bookViews>
    <workbookView xWindow="0" yWindow="0" windowWidth="25600" windowHeight="16000" tabRatio="596" firstSheet="3" activeTab="10" xr2:uid="{00000000-000D-0000-FFFF-FFFF00000000}"/>
  </bookViews>
  <sheets>
    <sheet name="Performance" sheetId="1" r:id="rId1"/>
    <sheet name="cls10trc100evt10" sheetId="3" r:id="rId2"/>
    <sheet name="cls10trc100evt20" sheetId="8" r:id="rId3"/>
    <sheet name="cls10trc100evt25" sheetId="9" r:id="rId4"/>
    <sheet name="cls10trc100evt30" sheetId="5" r:id="rId5"/>
    <sheet name="cls10trc100evt50" sheetId="4" r:id="rId6"/>
    <sheet name="cls10trc500evt20" sheetId="6" r:id="rId7"/>
    <sheet name="cls10trc1000evt20" sheetId="7" r:id="rId8"/>
    <sheet name="cls5trc100evt20" sheetId="11" r:id="rId9"/>
    <sheet name="cls15trc100evt20" sheetId="10" r:id="rId10"/>
    <sheet name="cls20trc100evt20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4" i="1" l="1"/>
  <c r="P14" i="1"/>
  <c r="Q14" i="1"/>
  <c r="R14" i="1"/>
  <c r="S14" i="1"/>
  <c r="T14" i="1"/>
  <c r="N14" i="1"/>
  <c r="G14" i="1"/>
  <c r="H14" i="1"/>
  <c r="I14" i="1"/>
  <c r="J14" i="1"/>
  <c r="K14" i="1"/>
  <c r="L14" i="1"/>
  <c r="F14" i="1"/>
  <c r="O12" i="1"/>
  <c r="P12" i="1"/>
  <c r="Q12" i="1"/>
  <c r="R12" i="1"/>
  <c r="S12" i="1"/>
  <c r="T12" i="1"/>
  <c r="G12" i="1"/>
  <c r="H12" i="1"/>
  <c r="I12" i="1"/>
  <c r="J12" i="1"/>
  <c r="K12" i="1"/>
  <c r="L12" i="1"/>
  <c r="N12" i="1"/>
  <c r="F12" i="1"/>
  <c r="F13" i="1"/>
  <c r="O13" i="1"/>
  <c r="P13" i="1"/>
  <c r="Q13" i="1"/>
  <c r="R13" i="1"/>
  <c r="S13" i="1"/>
  <c r="T13" i="1"/>
  <c r="G13" i="1"/>
  <c r="H13" i="1"/>
  <c r="I13" i="1"/>
  <c r="J13" i="1"/>
  <c r="K13" i="1"/>
  <c r="L13" i="1"/>
  <c r="N13" i="1"/>
  <c r="O10" i="1"/>
  <c r="P10" i="1"/>
  <c r="Q10" i="1"/>
  <c r="R10" i="1"/>
  <c r="S10" i="1"/>
  <c r="T10" i="1"/>
  <c r="O11" i="1"/>
  <c r="P11" i="1"/>
  <c r="Q11" i="1"/>
  <c r="R11" i="1"/>
  <c r="S11" i="1"/>
  <c r="T11" i="1"/>
  <c r="G10" i="1"/>
  <c r="H10" i="1"/>
  <c r="I10" i="1"/>
  <c r="J10" i="1"/>
  <c r="K10" i="1"/>
  <c r="L10" i="1"/>
  <c r="G11" i="1"/>
  <c r="H11" i="1"/>
  <c r="I11" i="1"/>
  <c r="J11" i="1"/>
  <c r="K11" i="1"/>
  <c r="L11" i="1"/>
  <c r="O6" i="1"/>
  <c r="P6" i="1"/>
  <c r="Q6" i="1"/>
  <c r="R6" i="1"/>
  <c r="S6" i="1"/>
  <c r="T6" i="1"/>
  <c r="O7" i="1"/>
  <c r="P7" i="1"/>
  <c r="Q7" i="1"/>
  <c r="R7" i="1"/>
  <c r="S7" i="1"/>
  <c r="T7" i="1"/>
  <c r="G6" i="1"/>
  <c r="H6" i="1"/>
  <c r="I6" i="1"/>
  <c r="J6" i="1"/>
  <c r="K6" i="1"/>
  <c r="L6" i="1"/>
  <c r="G7" i="1"/>
  <c r="H7" i="1"/>
  <c r="I7" i="1"/>
  <c r="J7" i="1"/>
  <c r="K7" i="1"/>
  <c r="L7" i="1"/>
  <c r="O8" i="1"/>
  <c r="P8" i="1"/>
  <c r="Q8" i="1"/>
  <c r="R8" i="1"/>
  <c r="S8" i="1"/>
  <c r="T8" i="1"/>
  <c r="O9" i="1"/>
  <c r="P9" i="1"/>
  <c r="Q9" i="1"/>
  <c r="R9" i="1"/>
  <c r="S9" i="1"/>
  <c r="T9" i="1"/>
  <c r="G8" i="1"/>
  <c r="H8" i="1"/>
  <c r="I8" i="1"/>
  <c r="J8" i="1"/>
  <c r="K8" i="1"/>
  <c r="L8" i="1"/>
  <c r="G9" i="1"/>
  <c r="H9" i="1"/>
  <c r="I9" i="1"/>
  <c r="J9" i="1"/>
  <c r="K9" i="1"/>
  <c r="L9" i="1"/>
  <c r="N11" i="1"/>
  <c r="N10" i="1"/>
  <c r="N9" i="1"/>
  <c r="N8" i="1"/>
  <c r="N7" i="1"/>
  <c r="N6" i="1"/>
  <c r="F11" i="1"/>
  <c r="F10" i="1"/>
  <c r="F9" i="1"/>
  <c r="F8" i="1"/>
  <c r="F7" i="1"/>
  <c r="F6" i="1"/>
  <c r="O5" i="1"/>
  <c r="P5" i="1"/>
  <c r="Q5" i="1"/>
  <c r="R5" i="1"/>
  <c r="S5" i="1"/>
  <c r="T5" i="1"/>
  <c r="N5" i="1"/>
  <c r="G5" i="1"/>
  <c r="H5" i="1"/>
  <c r="I5" i="1"/>
  <c r="J5" i="1"/>
  <c r="K5" i="1"/>
  <c r="L5" i="1"/>
  <c r="F5" i="1"/>
  <c r="L18" i="1" l="1"/>
  <c r="T22" i="1" s="1"/>
  <c r="F52" i="1"/>
  <c r="F57" i="1" s="1"/>
  <c r="L52" i="1"/>
  <c r="T57" i="1" s="1"/>
  <c r="K52" i="1"/>
  <c r="K54" i="1" s="1"/>
  <c r="J52" i="1"/>
  <c r="R55" i="1" s="1"/>
  <c r="I52" i="1"/>
  <c r="Q57" i="1" s="1"/>
  <c r="H52" i="1"/>
  <c r="P57" i="1" s="1"/>
  <c r="G52" i="1"/>
  <c r="G57" i="1" s="1"/>
  <c r="K18" i="1"/>
  <c r="S20" i="1" s="1"/>
  <c r="G18" i="1"/>
  <c r="O23" i="1" s="1"/>
  <c r="J18" i="1"/>
  <c r="I18" i="1"/>
  <c r="I22" i="1" s="1"/>
  <c r="H18" i="1"/>
  <c r="H20" i="1" s="1"/>
  <c r="F18" i="1"/>
  <c r="F20" i="1" s="1"/>
  <c r="F36" i="1"/>
  <c r="F40" i="1" s="1"/>
  <c r="G36" i="1"/>
  <c r="O39" i="1" s="1"/>
  <c r="K36" i="1"/>
  <c r="S39" i="1" s="1"/>
  <c r="J36" i="1"/>
  <c r="R40" i="1" s="1"/>
  <c r="I36" i="1"/>
  <c r="I40" i="1" s="1"/>
  <c r="L36" i="1"/>
  <c r="T39" i="1" s="1"/>
  <c r="H36" i="1"/>
  <c r="P39" i="1" s="1"/>
  <c r="H55" i="1" l="1"/>
  <c r="N56" i="1"/>
  <c r="F56" i="1"/>
  <c r="N55" i="1"/>
  <c r="F55" i="1"/>
  <c r="F54" i="1"/>
  <c r="N57" i="1"/>
  <c r="J57" i="1"/>
  <c r="O56" i="1"/>
  <c r="K57" i="1"/>
  <c r="S57" i="1"/>
  <c r="J54" i="1"/>
  <c r="R57" i="1"/>
  <c r="O40" i="1"/>
  <c r="G39" i="1"/>
  <c r="L21" i="1"/>
  <c r="L20" i="1"/>
  <c r="L24" i="1"/>
  <c r="S40" i="1"/>
  <c r="N21" i="1"/>
  <c r="Q54" i="1"/>
  <c r="H21" i="1"/>
  <c r="T55" i="1"/>
  <c r="T54" i="1"/>
  <c r="L57" i="1"/>
  <c r="T56" i="1"/>
  <c r="J55" i="1"/>
  <c r="J56" i="1"/>
  <c r="R54" i="1"/>
  <c r="R56" i="1"/>
  <c r="I57" i="1"/>
  <c r="Q56" i="1"/>
  <c r="Q55" i="1"/>
  <c r="I54" i="1"/>
  <c r="H57" i="1"/>
  <c r="G54" i="1"/>
  <c r="O54" i="1"/>
  <c r="G56" i="1"/>
  <c r="O55" i="1"/>
  <c r="O57" i="1"/>
  <c r="G55" i="1"/>
  <c r="P24" i="1"/>
  <c r="O38" i="1"/>
  <c r="G38" i="1"/>
  <c r="K55" i="1"/>
  <c r="I56" i="1"/>
  <c r="L56" i="1"/>
  <c r="G40" i="1"/>
  <c r="P54" i="1"/>
  <c r="L55" i="1"/>
  <c r="S56" i="1"/>
  <c r="K56" i="1"/>
  <c r="L54" i="1"/>
  <c r="N54" i="1"/>
  <c r="K40" i="1"/>
  <c r="K39" i="1"/>
  <c r="S54" i="1"/>
  <c r="S55" i="1"/>
  <c r="I55" i="1"/>
  <c r="P55" i="1"/>
  <c r="K38" i="1"/>
  <c r="H56" i="1"/>
  <c r="S38" i="1"/>
  <c r="P56" i="1"/>
  <c r="H54" i="1"/>
  <c r="T20" i="1"/>
  <c r="L22" i="1"/>
  <c r="G23" i="1"/>
  <c r="L23" i="1"/>
  <c r="T21" i="1"/>
  <c r="T24" i="1"/>
  <c r="F24" i="1"/>
  <c r="H23" i="1"/>
  <c r="H22" i="1"/>
  <c r="N20" i="1"/>
  <c r="P22" i="1"/>
  <c r="P20" i="1"/>
  <c r="N23" i="1"/>
  <c r="F23" i="1"/>
  <c r="N24" i="1"/>
  <c r="F22" i="1"/>
  <c r="P21" i="1"/>
  <c r="P23" i="1"/>
  <c r="N22" i="1"/>
  <c r="O24" i="1"/>
  <c r="J22" i="1"/>
  <c r="F21" i="1"/>
  <c r="H24" i="1"/>
  <c r="R20" i="1"/>
  <c r="R21" i="1"/>
  <c r="H39" i="1"/>
  <c r="T38" i="1"/>
  <c r="N38" i="1"/>
  <c r="P40" i="1"/>
  <c r="L40" i="1"/>
  <c r="Q38" i="1"/>
  <c r="Q40" i="1"/>
  <c r="I39" i="1"/>
  <c r="N40" i="1"/>
  <c r="L39" i="1"/>
  <c r="H38" i="1"/>
  <c r="Q39" i="1"/>
  <c r="T40" i="1"/>
  <c r="R38" i="1"/>
  <c r="J23" i="1"/>
  <c r="F39" i="1"/>
  <c r="J40" i="1"/>
  <c r="L38" i="1"/>
  <c r="I38" i="1"/>
  <c r="J39" i="1"/>
  <c r="J38" i="1"/>
  <c r="T23" i="1"/>
  <c r="J21" i="1"/>
  <c r="F38" i="1"/>
  <c r="P38" i="1"/>
  <c r="N39" i="1"/>
  <c r="R39" i="1"/>
  <c r="H40" i="1"/>
  <c r="Q20" i="1"/>
  <c r="O21" i="1"/>
  <c r="G24" i="1"/>
  <c r="J24" i="1"/>
  <c r="J20" i="1"/>
  <c r="O20" i="1"/>
  <c r="R24" i="1"/>
  <c r="Q23" i="1"/>
  <c r="K21" i="1"/>
  <c r="K23" i="1"/>
  <c r="K20" i="1"/>
  <c r="S22" i="1"/>
  <c r="S21" i="1"/>
  <c r="I21" i="1"/>
  <c r="K24" i="1"/>
  <c r="Q22" i="1"/>
  <c r="S23" i="1"/>
  <c r="I24" i="1"/>
  <c r="I20" i="1"/>
  <c r="Q21" i="1"/>
  <c r="G22" i="1"/>
  <c r="S24" i="1"/>
  <c r="G20" i="1"/>
  <c r="G21" i="1"/>
  <c r="Q24" i="1"/>
  <c r="R22" i="1"/>
  <c r="O22" i="1"/>
  <c r="K22" i="1"/>
  <c r="I23" i="1"/>
  <c r="R23" i="1"/>
  <c r="F63" i="1" l="1"/>
  <c r="N63" i="1"/>
  <c r="F62" i="1"/>
  <c r="F60" i="1"/>
  <c r="N62" i="1"/>
  <c r="N60" i="1"/>
  <c r="N61" i="1"/>
  <c r="F27" i="1"/>
  <c r="F61" i="1"/>
  <c r="N28" i="1"/>
  <c r="F29" i="1"/>
  <c r="F28" i="1"/>
  <c r="F44" i="1"/>
  <c r="F45" i="1"/>
  <c r="N44" i="1"/>
  <c r="N45" i="1"/>
  <c r="F43" i="1"/>
  <c r="N43" i="1"/>
  <c r="N27" i="1"/>
  <c r="F30" i="1"/>
  <c r="N30" i="1"/>
  <c r="N29" i="1"/>
  <c r="N31" i="1"/>
  <c r="F31" i="1"/>
</calcChain>
</file>

<file path=xl/sharedStrings.xml><?xml version="1.0" encoding="utf-8"?>
<sst xmlns="http://schemas.openxmlformats.org/spreadsheetml/2006/main" count="221" uniqueCount="31">
  <si>
    <t>Response</t>
  </si>
  <si>
    <t>Alternate
Response</t>
  </si>
  <si>
    <t>Chain
Response</t>
  </si>
  <si>
    <t>Precedence</t>
  </si>
  <si>
    <t>Alternate
Precedence</t>
  </si>
  <si>
    <t>Chain
Precedence</t>
  </si>
  <si>
    <t>Responded
Existence</t>
  </si>
  <si>
    <t>Log</t>
  </si>
  <si>
    <t>cls10trc100evt10</t>
  </si>
  <si>
    <t>cls10trc100evt50</t>
  </si>
  <si>
    <t>cls10trc100evt30</t>
  </si>
  <si>
    <t>Join</t>
  </si>
  <si>
    <t>Join Queries</t>
  </si>
  <si>
    <t>Query time (ms)</t>
  </si>
  <si>
    <t>cls10trc100evt20</t>
  </si>
  <si>
    <t>cls10trc100evt25</t>
  </si>
  <si>
    <t>Average query time (ms)</t>
  </si>
  <si>
    <t>Evt
classes</t>
  </si>
  <si>
    <t>Trace
num</t>
  </si>
  <si>
    <t>Event
num</t>
  </si>
  <si>
    <t>cls10trc500evt20</t>
  </si>
  <si>
    <t>cls10trc1000evt20</t>
  </si>
  <si>
    <t>cls5trc100evt20</t>
  </si>
  <si>
    <t>cls15trc100evt20</t>
  </si>
  <si>
    <t>cls20trc100evt20</t>
  </si>
  <si>
    <t>Normalization</t>
  </si>
  <si>
    <t>over</t>
  </si>
  <si>
    <t>Trace Size</t>
  </si>
  <si>
    <t>Log Size</t>
  </si>
  <si>
    <t>Event Classes</t>
  </si>
  <si>
    <t>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</si>
</sst>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5" xfId="0" applyBorder="1"/>
    <xf numFmtId="0" fontId="0" fillId="0" borderId="8" xfId="0" applyBorder="1"/>
    <xf numFmtId="2" fontId="0" fillId="0" borderId="5" xfId="0" applyNumberFormat="1" applyBorder="1"/>
    <xf numFmtId="2" fontId="0" fillId="0" borderId="1" xfId="0" applyNumberFormat="1" applyBorder="1"/>
    <xf numFmtId="2" fontId="0" fillId="0" borderId="8" xfId="0" applyNumberFormat="1" applyBorder="1"/>
    <xf numFmtId="0" fontId="0" fillId="0" borderId="7" xfId="0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1" fontId="0" fillId="0" borderId="12" xfId="0" applyNumberFormat="1" applyBorder="1"/>
    <xf numFmtId="2" fontId="0" fillId="0" borderId="0" xfId="0" applyNumberFormat="1"/>
    <xf numFmtId="0" fontId="0" fillId="0" borderId="1" xfId="0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 wrapText="1"/>
    </xf>
    <xf numFmtId="0" fontId="0" fillId="0" borderId="9" xfId="0" applyBorder="1"/>
    <xf numFmtId="0" fontId="0" fillId="0" borderId="13" xfId="0" applyBorder="1"/>
    <xf numFmtId="2" fontId="0" fillId="0" borderId="13" xfId="0" applyNumberFormat="1" applyBorder="1"/>
    <xf numFmtId="0" fontId="0" fillId="0" borderId="6" xfId="0" applyBorder="1"/>
    <xf numFmtId="0" fontId="0" fillId="0" borderId="10" xfId="0" applyBorder="1"/>
    <xf numFmtId="0" fontId="0" fillId="0" borderId="0" xfId="0" applyBorder="1"/>
    <xf numFmtId="2" fontId="0" fillId="0" borderId="0" xfId="0" applyNumberFormat="1" applyBorder="1"/>
    <xf numFmtId="2" fontId="0" fillId="0" borderId="7" xfId="0" applyNumberFormat="1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0" fillId="0" borderId="8" xfId="0" applyFill="1" applyBorder="1"/>
    <xf numFmtId="0" fontId="0" fillId="0" borderId="1" xfId="0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BS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Performance!$D$5:$D$9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50</c:v>
                </c:pt>
              </c:numCache>
            </c:numRef>
          </c:cat>
          <c:val>
            <c:numRef>
              <c:f>Performance!$F$27:$F$31</c:f>
              <c:numCache>
                <c:formatCode>0.00</c:formatCode>
                <c:ptCount val="5"/>
                <c:pt idx="0">
                  <c:v>6.9350112674003664E-2</c:v>
                </c:pt>
                <c:pt idx="1">
                  <c:v>0.11986374925299451</c:v>
                </c:pt>
                <c:pt idx="2">
                  <c:v>0.14403748322984827</c:v>
                </c:pt>
                <c:pt idx="3">
                  <c:v>0.17457641502790647</c:v>
                </c:pt>
                <c:pt idx="4">
                  <c:v>0.31025389549409071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61-FB4D-B0DB-37E261EEDEA9}"/>
            </c:ext>
          </c:extLst>
        </c:ser>
        <c:ser>
          <c:idx val="2"/>
          <c:order val="1"/>
          <c:tx>
            <c:v>Join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Performance!$D$5:$D$9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50</c:v>
                </c:pt>
              </c:numCache>
            </c:numRef>
          </c:cat>
          <c:val>
            <c:numRef>
              <c:f>Performance!$N$27:$N$31</c:f>
              <c:numCache>
                <c:formatCode>0.00</c:formatCode>
                <c:ptCount val="5"/>
                <c:pt idx="0">
                  <c:v>3.7751448269903738E-2</c:v>
                </c:pt>
                <c:pt idx="1">
                  <c:v>0.14708522179973069</c:v>
                </c:pt>
                <c:pt idx="2">
                  <c:v>0.22124558414592599</c:v>
                </c:pt>
                <c:pt idx="3">
                  <c:v>0.31530470346024808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61-FB4D-B0DB-37E261EED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683231"/>
        <c:axId val="2136379439"/>
      </c:lineChart>
      <c:catAx>
        <c:axId val="2115683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Number</a:t>
                </a:r>
                <a:r>
                  <a:rPr lang="en-GB" sz="1800" baseline="0"/>
                  <a:t> of events per trace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2136379439"/>
        <c:crosses val="autoZero"/>
        <c:auto val="1"/>
        <c:lblAlgn val="ctr"/>
        <c:lblOffset val="100"/>
        <c:noMultiLvlLbl val="0"/>
      </c:catAx>
      <c:valAx>
        <c:axId val="21363794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Normalized</a:t>
                </a:r>
                <a:r>
                  <a:rPr lang="en-GB" sz="1800" baseline="0"/>
                  <a:t> query time</a:t>
                </a:r>
                <a:endParaRPr lang="en-GB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211568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BS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(Performance!$C$6,Performance!$C$10,Performance!$C$11)</c:f>
              <c:numCache>
                <c:formatCode>General</c:formatCode>
                <c:ptCount val="3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Performance!$F$43:$F$45</c:f>
              <c:numCache>
                <c:formatCode>0.00</c:formatCode>
                <c:ptCount val="3"/>
                <c:pt idx="0">
                  <c:v>0.11447688236873994</c:v>
                </c:pt>
                <c:pt idx="1">
                  <c:v>0.45027870348258131</c:v>
                </c:pt>
                <c:pt idx="2">
                  <c:v>0.9216952567370732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A3-A141-8626-97A4881872EB}"/>
            </c:ext>
          </c:extLst>
        </c:ser>
        <c:ser>
          <c:idx val="1"/>
          <c:order val="1"/>
          <c:tx>
            <c:v>Join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(Performance!$C$6,Performance!$C$10,Performance!$C$11)</c:f>
              <c:numCache>
                <c:formatCode>General</c:formatCode>
                <c:ptCount val="3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Performance!$N$43:$N$45</c:f>
              <c:numCache>
                <c:formatCode>0.00</c:formatCode>
                <c:ptCount val="3"/>
                <c:pt idx="0">
                  <c:v>0.15110827890406037</c:v>
                </c:pt>
                <c:pt idx="1">
                  <c:v>0.39483762095663366</c:v>
                </c:pt>
                <c:pt idx="2">
                  <c:v>0.61843125972630908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A3-A141-8626-97A488187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716144"/>
        <c:axId val="108744176"/>
      </c:lineChart>
      <c:catAx>
        <c:axId val="10871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Number</a:t>
                </a:r>
                <a:r>
                  <a:rPr lang="en-GB" sz="1800" baseline="0"/>
                  <a:t> of traces in log</a:t>
                </a:r>
                <a:endParaRPr lang="en-GB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08744176"/>
        <c:crosses val="autoZero"/>
        <c:auto val="1"/>
        <c:lblAlgn val="ctr"/>
        <c:lblOffset val="100"/>
        <c:noMultiLvlLbl val="0"/>
      </c:catAx>
      <c:valAx>
        <c:axId val="10874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Normalized query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0871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BS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(Performance!$B$12,Performance!$B$6,Performance!$B$13,Performance!$B$14)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Performance!$F$60:$F$63</c:f>
              <c:numCache>
                <c:formatCode>General</c:formatCode>
                <c:ptCount val="4"/>
                <c:pt idx="0">
                  <c:v>0.33802322486271602</c:v>
                </c:pt>
                <c:pt idx="1">
                  <c:v>0.5140009475454258</c:v>
                </c:pt>
                <c:pt idx="2">
                  <c:v>0.73772610460678101</c:v>
                </c:pt>
                <c:pt idx="3">
                  <c:v>0.97974854442663073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2-E14F-A3C6-BC31AC51D379}"/>
            </c:ext>
          </c:extLst>
        </c:ser>
        <c:ser>
          <c:idx val="1"/>
          <c:order val="1"/>
          <c:tx>
            <c:v>Join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(Performance!$B$12,Performance!$B$6,Performance!$B$13,Performance!$B$14)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Performance!$N$60:$N$63</c:f>
              <c:numCache>
                <c:formatCode>General</c:formatCode>
                <c:ptCount val="4"/>
                <c:pt idx="0">
                  <c:v>0.62114067007397245</c:v>
                </c:pt>
                <c:pt idx="1">
                  <c:v>0.68679616008154254</c:v>
                </c:pt>
                <c:pt idx="2">
                  <c:v>0.72636699723536657</c:v>
                </c:pt>
                <c:pt idx="3">
                  <c:v>0.78258001007737932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82-E14F-A3C6-BC31AC51D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79360"/>
        <c:axId val="87484464"/>
      </c:lineChart>
      <c:catAx>
        <c:axId val="87379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Nunber of event classes in the log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87484464"/>
        <c:crosses val="autoZero"/>
        <c:auto val="1"/>
        <c:lblAlgn val="ctr"/>
        <c:lblOffset val="100"/>
        <c:noMultiLvlLbl val="0"/>
      </c:catAx>
      <c:valAx>
        <c:axId val="87484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Normalized qeury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8737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17</xdr:row>
      <xdr:rowOff>0</xdr:rowOff>
    </xdr:from>
    <xdr:to>
      <xdr:col>33</xdr:col>
      <xdr:colOff>1</xdr:colOff>
      <xdr:row>32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7F2AE1-7DE5-0A68-292A-120034476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12701</xdr:colOff>
      <xdr:row>35</xdr:row>
      <xdr:rowOff>2721</xdr:rowOff>
    </xdr:from>
    <xdr:to>
      <xdr:col>33</xdr:col>
      <xdr:colOff>18144</xdr:colOff>
      <xdr:row>48</xdr:row>
      <xdr:rowOff>199570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7F45D9-184C-DA34-DA4B-94B28427F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9979</xdr:colOff>
      <xdr:row>50</xdr:row>
      <xdr:rowOff>185965</xdr:rowOff>
    </xdr:from>
    <xdr:to>
      <xdr:col>33</xdr:col>
      <xdr:colOff>18144</xdr:colOff>
      <xdr:row>66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BD49FE-2172-61A2-B9E5-81AADBC78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4"/>
  <sheetViews>
    <sheetView topLeftCell="A31" zoomScale="70" zoomScaleNormal="70" workbookViewId="0">
      <selection activeCell="F2" sqref="F2:L2"/>
    </sheetView>
  </sheetViews>
  <sheetFormatPr baseColWidth="10" defaultColWidth="8.83203125" defaultRowHeight="15" x14ac:dyDescent="0.2"/>
  <cols>
    <col min="1" max="1" width="16" bestFit="1" customWidth="1"/>
    <col min="2" max="2" width="6.1640625" bestFit="1" customWidth="1"/>
    <col min="3" max="3" width="5.1640625" bestFit="1" customWidth="1"/>
    <col min="4" max="4" width="5.33203125" bestFit="1" customWidth="1"/>
    <col min="5" max="5" width="2.1640625" customWidth="1"/>
    <col min="6" max="8" width="8.83203125" bestFit="1" customWidth="1"/>
    <col min="9" max="11" width="10.5" bestFit="1" customWidth="1"/>
    <col min="12" max="12" width="10" bestFit="1" customWidth="1"/>
    <col min="13" max="13" width="2.1640625" customWidth="1"/>
    <col min="14" max="16" width="8.83203125" bestFit="1" customWidth="1"/>
    <col min="17" max="19" width="10.5" bestFit="1" customWidth="1"/>
    <col min="20" max="20" width="10" bestFit="1" customWidth="1"/>
    <col min="21" max="21" width="2.1640625" customWidth="1"/>
  </cols>
  <sheetData>
    <row r="1" spans="1:21" ht="21" x14ac:dyDescent="0.25">
      <c r="F1" s="36" t="s">
        <v>30</v>
      </c>
      <c r="G1" s="37"/>
      <c r="H1" s="37"/>
      <c r="I1" s="37"/>
      <c r="J1" s="37"/>
      <c r="K1" s="37"/>
      <c r="L1" s="38"/>
      <c r="N1" s="36" t="s">
        <v>11</v>
      </c>
      <c r="O1" s="37"/>
      <c r="P1" s="37"/>
      <c r="Q1" s="37"/>
      <c r="R1" s="37"/>
      <c r="S1" s="37"/>
      <c r="T1" s="38"/>
    </row>
    <row r="2" spans="1:21" x14ac:dyDescent="0.2">
      <c r="A2" s="31" t="s">
        <v>7</v>
      </c>
      <c r="B2" s="16"/>
      <c r="C2" s="16"/>
      <c r="D2" s="14"/>
      <c r="F2" s="39" t="s">
        <v>16</v>
      </c>
      <c r="G2" s="40"/>
      <c r="H2" s="40"/>
      <c r="I2" s="40"/>
      <c r="J2" s="40"/>
      <c r="K2" s="40"/>
      <c r="L2" s="41"/>
      <c r="N2" s="39" t="s">
        <v>16</v>
      </c>
      <c r="O2" s="40"/>
      <c r="P2" s="40"/>
      <c r="Q2" s="40"/>
      <c r="R2" s="40"/>
      <c r="S2" s="40"/>
      <c r="T2" s="41"/>
    </row>
    <row r="3" spans="1:21" x14ac:dyDescent="0.2">
      <c r="A3" s="32"/>
      <c r="B3" s="17"/>
      <c r="C3" s="17"/>
      <c r="D3" s="15"/>
      <c r="F3" s="42" t="s">
        <v>0</v>
      </c>
      <c r="G3" s="44" t="s">
        <v>1</v>
      </c>
      <c r="H3" s="44" t="s">
        <v>2</v>
      </c>
      <c r="I3" s="45" t="s">
        <v>3</v>
      </c>
      <c r="J3" s="44" t="s">
        <v>4</v>
      </c>
      <c r="K3" s="44" t="s">
        <v>5</v>
      </c>
      <c r="L3" s="34" t="s">
        <v>6</v>
      </c>
      <c r="N3" s="42" t="s">
        <v>0</v>
      </c>
      <c r="O3" s="44" t="s">
        <v>1</v>
      </c>
      <c r="P3" s="44" t="s">
        <v>2</v>
      </c>
      <c r="Q3" s="45" t="s">
        <v>3</v>
      </c>
      <c r="R3" s="44" t="s">
        <v>4</v>
      </c>
      <c r="S3" s="44" t="s">
        <v>5</v>
      </c>
      <c r="T3" s="34" t="s">
        <v>6</v>
      </c>
    </row>
    <row r="4" spans="1:21" x14ac:dyDescent="0.2">
      <c r="A4" s="33"/>
      <c r="B4" s="18" t="s">
        <v>17</v>
      </c>
      <c r="C4" s="18" t="s">
        <v>18</v>
      </c>
      <c r="D4" s="18" t="s">
        <v>19</v>
      </c>
      <c r="F4" s="43"/>
      <c r="G4" s="35"/>
      <c r="H4" s="35"/>
      <c r="I4" s="35"/>
      <c r="J4" s="35"/>
      <c r="K4" s="35"/>
      <c r="L4" s="35"/>
      <c r="N4" s="43"/>
      <c r="O4" s="35"/>
      <c r="P4" s="35"/>
      <c r="Q4" s="35"/>
      <c r="R4" s="35"/>
      <c r="S4" s="35"/>
      <c r="T4" s="35"/>
    </row>
    <row r="5" spans="1:21" x14ac:dyDescent="0.2">
      <c r="A5" s="1" t="s">
        <v>8</v>
      </c>
      <c r="B5" s="1">
        <v>10</v>
      </c>
      <c r="C5" s="1">
        <v>100</v>
      </c>
      <c r="D5" s="1">
        <v>10</v>
      </c>
      <c r="F5" s="4">
        <f>TRIMMEAN(cls10trc100evt10!B:B,0.4)</f>
        <v>36.5</v>
      </c>
      <c r="G5" s="4">
        <f>TRIMMEAN(cls10trc100evt10!C:C,0.4)</f>
        <v>62.166666666666664</v>
      </c>
      <c r="H5" s="4">
        <f>TRIMMEAN(cls10trc100evt10!D:D,0.4)</f>
        <v>62</v>
      </c>
      <c r="I5" s="4">
        <f>TRIMMEAN(cls10trc100evt10!E:E,0.4)</f>
        <v>36.666666666666664</v>
      </c>
      <c r="J5" s="4">
        <f>TRIMMEAN(cls10trc100evt10!F:F,0.4)</f>
        <v>61.5</v>
      </c>
      <c r="K5" s="4">
        <f>TRIMMEAN(cls10trc100evt10!G:G,0.4)</f>
        <v>65.333333333333329</v>
      </c>
      <c r="L5" s="4">
        <f>TRIMMEAN(cls10trc100evt10!H:H,0.4)</f>
        <v>77.833333333333329</v>
      </c>
      <c r="N5" s="4">
        <f>TRIMMEAN(cls10trc100evt10!J:J,0.4)</f>
        <v>19.5</v>
      </c>
      <c r="O5" s="4">
        <f>TRIMMEAN(cls10trc100evt10!K:K,0.4)</f>
        <v>44.5</v>
      </c>
      <c r="P5" s="4">
        <f>TRIMMEAN(cls10trc100evt10!L:L,0.4)</f>
        <v>24.666666666666668</v>
      </c>
      <c r="Q5" s="4">
        <f>TRIMMEAN(cls10trc100evt10!M:M,0.4)</f>
        <v>23.833333333333332</v>
      </c>
      <c r="R5" s="4">
        <f>TRIMMEAN(cls10trc100evt10!N:N,0.4)</f>
        <v>43.833333333333336</v>
      </c>
      <c r="S5" s="4">
        <f>TRIMMEAN(cls10trc100evt10!O:O,0.4)</f>
        <v>22.5</v>
      </c>
      <c r="T5" s="4">
        <f>TRIMMEAN(cls10trc100evt10!P:P,0.4)</f>
        <v>30</v>
      </c>
    </row>
    <row r="6" spans="1:21" x14ac:dyDescent="0.2">
      <c r="A6" s="1" t="s">
        <v>14</v>
      </c>
      <c r="B6" s="1">
        <v>10</v>
      </c>
      <c r="C6" s="1">
        <v>100</v>
      </c>
      <c r="D6" s="1">
        <v>20</v>
      </c>
      <c r="F6" s="3">
        <f>TRIMMEAN(cls10trc100evt20!B:B,0.4)</f>
        <v>57.5</v>
      </c>
      <c r="G6" s="3">
        <f>TRIMMEAN(cls10trc100evt20!C:C,0.4)</f>
        <v>122.16666666666667</v>
      </c>
      <c r="H6" s="3">
        <f>TRIMMEAN(cls10trc100evt20!D:D,0.4)</f>
        <v>133.5</v>
      </c>
      <c r="I6" s="3">
        <f>TRIMMEAN(cls10trc100evt20!E:E,0.4)</f>
        <v>64</v>
      </c>
      <c r="J6" s="3">
        <f>TRIMMEAN(cls10trc100evt20!F:F,0.4)</f>
        <v>130</v>
      </c>
      <c r="K6" s="3">
        <f>TRIMMEAN(cls10trc100evt20!G:G,0.4)</f>
        <v>162.16666666666666</v>
      </c>
      <c r="L6" s="3">
        <f>TRIMMEAN(cls10trc100evt20!H:H,0.4)</f>
        <v>104.66666666666667</v>
      </c>
      <c r="N6" s="3">
        <f>TRIMMEAN(cls10trc100evt20!J:J,0.4)</f>
        <v>66.166666666666671</v>
      </c>
      <c r="O6" s="3">
        <f>TRIMMEAN(cls10trc100evt20!K:K,0.4)</f>
        <v>154.83333333333334</v>
      </c>
      <c r="P6" s="3">
        <f>TRIMMEAN(cls10trc100evt20!L:L,0.4)</f>
        <v>255.66666666666666</v>
      </c>
      <c r="Q6" s="3">
        <f>TRIMMEAN(cls10trc100evt20!M:M,0.4)</f>
        <v>68</v>
      </c>
      <c r="R6" s="3">
        <f>TRIMMEAN(cls10trc100evt20!N:N,0.4)</f>
        <v>160.5</v>
      </c>
      <c r="S6" s="3">
        <f>TRIMMEAN(cls10trc100evt20!O:O,0.4)</f>
        <v>251.66666666666666</v>
      </c>
      <c r="T6" s="3">
        <f>TRIMMEAN(cls10trc100evt20!P:P,0.4)</f>
        <v>117.83333333333333</v>
      </c>
    </row>
    <row r="7" spans="1:21" x14ac:dyDescent="0.2">
      <c r="A7" s="1" t="s">
        <v>15</v>
      </c>
      <c r="B7" s="1">
        <v>10</v>
      </c>
      <c r="C7" s="1">
        <v>100</v>
      </c>
      <c r="D7" s="1">
        <v>25</v>
      </c>
      <c r="F7" s="3">
        <f>TRIMMEAN(cls10trc100evt25!B:B,0.4)</f>
        <v>69.5</v>
      </c>
      <c r="G7" s="3">
        <f>TRIMMEAN(cls10trc100evt25!C:C,0.4)</f>
        <v>152.16666666666666</v>
      </c>
      <c r="H7" s="3">
        <f>TRIMMEAN(cls10trc100evt25!D:D,0.4)</f>
        <v>171</v>
      </c>
      <c r="I7" s="3">
        <f>TRIMMEAN(cls10trc100evt25!E:E,0.4)</f>
        <v>77.5</v>
      </c>
      <c r="J7" s="3">
        <f>TRIMMEAN(cls10trc100evt25!F:F,0.4)</f>
        <v>163.83333333333334</v>
      </c>
      <c r="K7" s="3">
        <f>TRIMMEAN(cls10trc100evt25!G:G,0.4)</f>
        <v>222.83333333333334</v>
      </c>
      <c r="L7" s="3">
        <f>TRIMMEAN(cls10trc100evt25!H:H,0.4)</f>
        <v>108.16666666666667</v>
      </c>
      <c r="N7" s="3">
        <f>TRIMMEAN(cls10trc100evt25!J:J,0.4)</f>
        <v>98.5</v>
      </c>
      <c r="O7" s="3">
        <f>TRIMMEAN(cls10trc100evt25!K:K,0.4)</f>
        <v>246.66666666666666</v>
      </c>
      <c r="P7" s="3">
        <f>TRIMMEAN(cls10trc100evt25!L:L,0.4)</f>
        <v>403</v>
      </c>
      <c r="Q7" s="3">
        <f>TRIMMEAN(cls10trc100evt25!M:M,0.4)</f>
        <v>103.33333333333333</v>
      </c>
      <c r="R7" s="3">
        <f>TRIMMEAN(cls10trc100evt25!N:N,0.4)</f>
        <v>239.83333333333334</v>
      </c>
      <c r="S7" s="3">
        <f>TRIMMEAN(cls10trc100evt25!O:O,0.4)</f>
        <v>411.83333333333331</v>
      </c>
      <c r="T7" s="3">
        <f>TRIMMEAN(cls10trc100evt25!P:P,0.4)</f>
        <v>159</v>
      </c>
    </row>
    <row r="8" spans="1:21" x14ac:dyDescent="0.2">
      <c r="A8" s="1" t="s">
        <v>10</v>
      </c>
      <c r="B8" s="1">
        <v>10</v>
      </c>
      <c r="C8" s="1">
        <v>100</v>
      </c>
      <c r="D8" s="1">
        <v>30</v>
      </c>
      <c r="F8" s="3">
        <f>TRIMMEAN(cls10trc100evt30!B:B,0.4)</f>
        <v>85.666666666666671</v>
      </c>
      <c r="G8" s="3">
        <f>TRIMMEAN(cls10trc100evt30!C:C,0.4)</f>
        <v>187.33333333333334</v>
      </c>
      <c r="H8" s="3">
        <f>TRIMMEAN(cls10trc100evt30!D:D,0.4)</f>
        <v>212.5</v>
      </c>
      <c r="I8" s="3">
        <f>TRIMMEAN(cls10trc100evt30!E:E,0.4)</f>
        <v>90.5</v>
      </c>
      <c r="J8" s="3">
        <f>TRIMMEAN(cls10trc100evt30!F:F,0.4)</f>
        <v>215.66666666666666</v>
      </c>
      <c r="K8" s="3">
        <f>TRIMMEAN(cls10trc100evt30!G:G,0.4)</f>
        <v>305.33333333333331</v>
      </c>
      <c r="L8" s="3">
        <f>TRIMMEAN(cls10trc100evt30!H:H,0.4)</f>
        <v>114.33333333333333</v>
      </c>
      <c r="N8" s="3">
        <f>TRIMMEAN(cls10trc100evt30!J:J,0.4)</f>
        <v>140.66666666666666</v>
      </c>
      <c r="O8" s="3">
        <f>TRIMMEAN(cls10trc100evt30!K:K,0.4)</f>
        <v>359.5</v>
      </c>
      <c r="P8" s="3">
        <f>TRIMMEAN(cls10trc100evt30!L:L,0.4)</f>
        <v>643.33333333333337</v>
      </c>
      <c r="Q8" s="3">
        <f>TRIMMEAN(cls10trc100evt30!M:M,0.4)</f>
        <v>134.83333333333334</v>
      </c>
      <c r="R8" s="3">
        <f>TRIMMEAN(cls10trc100evt30!N:N,0.4)</f>
        <v>338.33333333333331</v>
      </c>
      <c r="S8" s="3">
        <f>TRIMMEAN(cls10trc100evt30!O:O,0.4)</f>
        <v>640.5</v>
      </c>
      <c r="T8" s="3">
        <f>TRIMMEAN(cls10trc100evt30!P:P,0.4)</f>
        <v>217.33333333333334</v>
      </c>
    </row>
    <row r="9" spans="1:21" x14ac:dyDescent="0.2">
      <c r="A9" s="1" t="s">
        <v>9</v>
      </c>
      <c r="B9" s="1">
        <v>10</v>
      </c>
      <c r="C9" s="1">
        <v>100</v>
      </c>
      <c r="D9" s="1">
        <v>50</v>
      </c>
      <c r="F9" s="3">
        <f>TRIMMEAN(cls10trc100evt50!B:B,0.4)</f>
        <v>145.83333333333334</v>
      </c>
      <c r="G9" s="3">
        <f>TRIMMEAN(cls10trc100evt50!C:C,0.4)</f>
        <v>344.16666666666669</v>
      </c>
      <c r="H9" s="3">
        <f>TRIMMEAN(cls10trc100evt50!D:D,0.4)</f>
        <v>408.83333333333331</v>
      </c>
      <c r="I9" s="3">
        <f>TRIMMEAN(cls10trc100evt50!E:E,0.4)</f>
        <v>136.16666666666666</v>
      </c>
      <c r="J9" s="3">
        <f>TRIMMEAN(cls10trc100evt50!F:F,0.4)</f>
        <v>452.66666666666669</v>
      </c>
      <c r="K9" s="3">
        <f>TRIMMEAN(cls10trc100evt50!G:G,0.4)</f>
        <v>794.33333333333337</v>
      </c>
      <c r="L9" s="3">
        <f>TRIMMEAN(cls10trc100evt50!H:H,0.4)</f>
        <v>147.83333333333334</v>
      </c>
      <c r="N9" s="3">
        <f>TRIMMEAN(cls10trc100evt50!J:J,0.4)</f>
        <v>363.5</v>
      </c>
      <c r="O9" s="3">
        <f>TRIMMEAN(cls10trc100evt50!K:K,0.4)</f>
        <v>1187.1666666666667</v>
      </c>
      <c r="P9" s="3">
        <f>TRIMMEAN(cls10trc100evt50!L:L,0.4)</f>
        <v>2661.1666666666665</v>
      </c>
      <c r="Q9" s="3">
        <f>TRIMMEAN(cls10trc100evt50!M:M,0.4)</f>
        <v>353.66666666666669</v>
      </c>
      <c r="R9" s="3">
        <f>TRIMMEAN(cls10trc100evt50!N:N,0.4)</f>
        <v>1107.1666666666667</v>
      </c>
      <c r="S9" s="3">
        <f>TRIMMEAN(cls10trc100evt50!O:O,0.4)</f>
        <v>2702.6666666666665</v>
      </c>
      <c r="T9" s="3">
        <f>TRIMMEAN(cls10trc100evt50!P:P,0.4)</f>
        <v>617.83333333333337</v>
      </c>
    </row>
    <row r="10" spans="1:21" x14ac:dyDescent="0.2">
      <c r="A10" s="1" t="s">
        <v>20</v>
      </c>
      <c r="B10" s="1">
        <v>10</v>
      </c>
      <c r="C10" s="1">
        <v>500</v>
      </c>
      <c r="D10" s="1">
        <v>20</v>
      </c>
      <c r="F10" s="3">
        <f>TRIMMEAN(cls10trc500evt20!B:B,0.4)</f>
        <v>231.33333333333334</v>
      </c>
      <c r="G10" s="3">
        <f>TRIMMEAN(cls10trc500evt20!C:C,0.4)</f>
        <v>502.66666666666669</v>
      </c>
      <c r="H10" s="3">
        <f>TRIMMEAN(cls10trc500evt20!D:D,0.4)</f>
        <v>587.83333333333337</v>
      </c>
      <c r="I10" s="3">
        <f>TRIMMEAN(cls10trc500evt20!E:E,0.4)</f>
        <v>238.66666666666666</v>
      </c>
      <c r="J10" s="3">
        <f>TRIMMEAN(cls10trc500evt20!F:F,0.4)</f>
        <v>537.16666666666663</v>
      </c>
      <c r="K10" s="3">
        <f>TRIMMEAN(cls10trc500evt20!G:G,0.4)</f>
        <v>745.16666666666663</v>
      </c>
      <c r="L10" s="3">
        <f>TRIMMEAN(cls10trc500evt20!H:H,0.4)</f>
        <v>274.66666666666669</v>
      </c>
      <c r="N10" s="3">
        <f>TRIMMEAN(cls10trc500evt20!J:J,0.4)</f>
        <v>340.5</v>
      </c>
      <c r="O10" s="3">
        <f>TRIMMEAN(cls10trc500evt20!K:K,0.4)</f>
        <v>332.16666666666669</v>
      </c>
      <c r="P10" s="3">
        <f>TRIMMEAN(cls10trc500evt20!L:L,0.4)</f>
        <v>248.83333333333334</v>
      </c>
      <c r="Q10" s="3">
        <f>TRIMMEAN(cls10trc500evt20!M:M,0.4)</f>
        <v>329.66666666666669</v>
      </c>
      <c r="R10" s="3">
        <f>TRIMMEAN(cls10trc500evt20!N:N,0.4)</f>
        <v>316.66666666666669</v>
      </c>
      <c r="S10" s="3">
        <f>TRIMMEAN(cls10trc500evt20!O:O,0.4)</f>
        <v>259.5</v>
      </c>
      <c r="T10" s="3">
        <f>TRIMMEAN(cls10trc500evt20!P:P,0.4)</f>
        <v>435.16666666666669</v>
      </c>
    </row>
    <row r="11" spans="1:21" x14ac:dyDescent="0.2">
      <c r="A11" s="1" t="s">
        <v>21</v>
      </c>
      <c r="B11" s="1">
        <v>10</v>
      </c>
      <c r="C11" s="1">
        <v>1000</v>
      </c>
      <c r="D11" s="1">
        <v>20</v>
      </c>
      <c r="F11" s="3">
        <f>TRIMMEAN(cls10trc1000evt20!B:B,0.4)</f>
        <v>465</v>
      </c>
      <c r="G11" s="3">
        <f>TRIMMEAN(cls10trc1000evt20!C:C,0.4)</f>
        <v>1066</v>
      </c>
      <c r="H11" s="3">
        <f>TRIMMEAN(cls10trc1000evt20!D:D,0.4)</f>
        <v>1230.5</v>
      </c>
      <c r="I11" s="3">
        <f>TRIMMEAN(cls10trc1000evt20!E:E,0.4)</f>
        <v>477.33333333333331</v>
      </c>
      <c r="J11" s="3">
        <f>TRIMMEAN(cls10trc1000evt20!F:F,0.4)</f>
        <v>1124.1666666666667</v>
      </c>
      <c r="K11" s="3">
        <f>TRIMMEAN(cls10trc1000evt20!G:G,0.4)</f>
        <v>1490.3333333333333</v>
      </c>
      <c r="L11" s="3">
        <f>TRIMMEAN(cls10trc1000evt20!H:H,0.4)</f>
        <v>547.16666666666663</v>
      </c>
      <c r="N11" s="3">
        <f>TRIMMEAN(cls10trc1000evt20!J:J,0.4)</f>
        <v>512.66666666666663</v>
      </c>
      <c r="O11" s="3">
        <f>TRIMMEAN(cls10trc1000evt20!K:K,0.4)</f>
        <v>476.16666666666669</v>
      </c>
      <c r="P11" s="3">
        <f>TRIMMEAN(cls10trc1000evt20!L:L,0.4)</f>
        <v>308.83333333333331</v>
      </c>
      <c r="Q11" s="3">
        <f>TRIMMEAN(cls10trc1000evt20!M:M,0.4)</f>
        <v>506.83333333333331</v>
      </c>
      <c r="R11" s="3">
        <f>TRIMMEAN(cls10trc1000evt20!N:N,0.4)</f>
        <v>477.16666666666669</v>
      </c>
      <c r="S11" s="3">
        <f>TRIMMEAN(cls10trc1000evt20!O:O,0.4)</f>
        <v>308.33333333333331</v>
      </c>
      <c r="T11" s="3">
        <f>TRIMMEAN(cls10trc1000evt20!P:P,0.4)</f>
        <v>907.33333333333337</v>
      </c>
    </row>
    <row r="12" spans="1:21" x14ac:dyDescent="0.2">
      <c r="A12" s="1" t="s">
        <v>22</v>
      </c>
      <c r="B12" s="1">
        <v>5</v>
      </c>
      <c r="C12" s="1">
        <v>100</v>
      </c>
      <c r="D12" s="1">
        <v>20</v>
      </c>
      <c r="F12" s="3">
        <f>TRIMMEAN(cls5trc100evt20!B:B,0.4)</f>
        <v>29.5</v>
      </c>
      <c r="G12" s="3">
        <f>TRIMMEAN(cls5trc100evt20!C:C,0.4)</f>
        <v>87.5</v>
      </c>
      <c r="H12" s="3">
        <f>TRIMMEAN(cls5trc100evt20!D:D,0.4)</f>
        <v>88.5</v>
      </c>
      <c r="I12" s="3">
        <f>TRIMMEAN(cls5trc100evt20!E:E,0.4)</f>
        <v>37.666666666666664</v>
      </c>
      <c r="J12" s="3">
        <f>TRIMMEAN(cls5trc100evt20!F:F,0.4)</f>
        <v>93.166666666666671</v>
      </c>
      <c r="K12" s="3">
        <f>TRIMMEAN(cls5trc100evt20!G:G,0.4)</f>
        <v>117.83333333333333</v>
      </c>
      <c r="L12" s="3">
        <f>TRIMMEAN(cls5trc100evt20!H:H,0.4)</f>
        <v>64.666666666666671</v>
      </c>
      <c r="N12" s="3">
        <f>TRIMMEAN(cls5trc100evt20!J:J,0.4)</f>
        <v>60.5</v>
      </c>
      <c r="O12" s="3">
        <f>TRIMMEAN(cls5trc100evt20!K:K,0.4)</f>
        <v>154.16666666666666</v>
      </c>
      <c r="P12" s="3">
        <f>TRIMMEAN(cls5trc100evt20!L:L,0.4)</f>
        <v>220.66666666666666</v>
      </c>
      <c r="Q12" s="3">
        <f>TRIMMEAN(cls5trc100evt20!M:M,0.4)</f>
        <v>65</v>
      </c>
      <c r="R12" s="3">
        <f>TRIMMEAN(cls5trc100evt20!N:N,0.4)</f>
        <v>144.33333333333334</v>
      </c>
      <c r="S12" s="3">
        <f>TRIMMEAN(cls5trc100evt20!O:O,0.4)</f>
        <v>218.33333333333334</v>
      </c>
      <c r="T12" s="3">
        <f>TRIMMEAN(cls5trc100evt20!P:P,0.4)</f>
        <v>101</v>
      </c>
    </row>
    <row r="13" spans="1:21" x14ac:dyDescent="0.2">
      <c r="A13" s="1" t="s">
        <v>23</v>
      </c>
      <c r="B13" s="1">
        <v>15</v>
      </c>
      <c r="C13" s="1">
        <v>100</v>
      </c>
      <c r="D13" s="1">
        <v>20</v>
      </c>
      <c r="F13" s="3">
        <f>TRIMMEAN(cls15trc100evt20!B:B,0.4)</f>
        <v>97.833333333333329</v>
      </c>
      <c r="G13" s="3">
        <f>TRIMMEAN(cls15trc100evt20!C:C,0.4)</f>
        <v>164.83333333333334</v>
      </c>
      <c r="H13" s="3">
        <f>TRIMMEAN(cls15trc100evt20!D:D,0.4)</f>
        <v>181.33333333333334</v>
      </c>
      <c r="I13" s="3">
        <f>TRIMMEAN(cls15trc100evt20!E:E,0.4)</f>
        <v>104.5</v>
      </c>
      <c r="J13" s="3">
        <f>TRIMMEAN(cls15trc100evt20!F:F,0.4)</f>
        <v>166.33333333333334</v>
      </c>
      <c r="K13" s="3">
        <f>TRIMMEAN(cls15trc100evt20!G:G,0.4)</f>
        <v>205.5</v>
      </c>
      <c r="L13" s="3">
        <f>TRIMMEAN(cls15trc100evt20!H:H,0.4)</f>
        <v>168.33333333333334</v>
      </c>
      <c r="N13" s="3">
        <f>TRIMMEAN(cls15trc100evt20!J:J,0.4)</f>
        <v>70</v>
      </c>
      <c r="O13" s="3">
        <f>TRIMMEAN(cls15trc100evt20!K:K,0.4)</f>
        <v>159.5</v>
      </c>
      <c r="P13" s="3">
        <f>TRIMMEAN(cls15trc100evt20!L:L,0.4)</f>
        <v>280</v>
      </c>
      <c r="Q13" s="3">
        <f>TRIMMEAN(cls15trc100evt20!M:M,0.4)</f>
        <v>75</v>
      </c>
      <c r="R13" s="3">
        <f>TRIMMEAN(cls15trc100evt20!N:N,0.4)</f>
        <v>171.66666666666666</v>
      </c>
      <c r="S13" s="3">
        <f>TRIMMEAN(cls15trc100evt20!O:O,0.4)</f>
        <v>259.5</v>
      </c>
      <c r="T13" s="3">
        <f>TRIMMEAN(cls15trc100evt20!P:P,0.4)</f>
        <v>118.5</v>
      </c>
    </row>
    <row r="14" spans="1:21" x14ac:dyDescent="0.2">
      <c r="A14" s="2" t="s">
        <v>24</v>
      </c>
      <c r="B14" s="30">
        <v>20</v>
      </c>
      <c r="C14" s="30">
        <v>100</v>
      </c>
      <c r="D14" s="30">
        <v>20</v>
      </c>
      <c r="E14" s="24"/>
      <c r="F14" s="5">
        <f>TRIMMEAN(cls20trc100evt20!B:B,0.4)</f>
        <v>129.16666666666666</v>
      </c>
      <c r="G14" s="5">
        <f>TRIMMEAN(cls20trc100evt20!C:C,0.4)</f>
        <v>218.33333333333334</v>
      </c>
      <c r="H14" s="5">
        <f>TRIMMEAN(cls20trc100evt20!D:D,0.4)</f>
        <v>242.16666666666666</v>
      </c>
      <c r="I14" s="5">
        <f>TRIMMEAN(cls20trc100evt20!E:E,0.4)</f>
        <v>130.16666666666666</v>
      </c>
      <c r="J14" s="5">
        <f>TRIMMEAN(cls20trc100evt20!F:F,0.4)</f>
        <v>205</v>
      </c>
      <c r="K14" s="5">
        <f>TRIMMEAN(cls20trc100evt20!G:G,0.4)</f>
        <v>270.66666666666669</v>
      </c>
      <c r="L14" s="5">
        <f>TRIMMEAN(cls20trc100evt20!H:H,0.4)</f>
        <v>264.83333333333331</v>
      </c>
      <c r="M14" s="24"/>
      <c r="N14" s="5">
        <f>TRIMMEAN(cls20trc100evt20!J:J,0.4)</f>
        <v>77</v>
      </c>
      <c r="O14" s="5">
        <f>TRIMMEAN(cls20trc100evt20!K:K,0.4)</f>
        <v>183.5</v>
      </c>
      <c r="P14" s="5">
        <f>TRIMMEAN(cls20trc100evt20!L:L,0.4)</f>
        <v>282.16666666666669</v>
      </c>
      <c r="Q14" s="5">
        <f>TRIMMEAN(cls20trc100evt20!M:M,0.4)</f>
        <v>87.166666666666671</v>
      </c>
      <c r="R14" s="5">
        <f>TRIMMEAN(cls20trc100evt20!N:N,0.4)</f>
        <v>172.83333333333334</v>
      </c>
      <c r="S14" s="5">
        <f>TRIMMEAN(cls20trc100evt20!O:O,0.4)</f>
        <v>269.5</v>
      </c>
      <c r="T14" s="5">
        <f>TRIMMEAN(cls20trc100evt20!P:P,0.4)</f>
        <v>141.16666666666666</v>
      </c>
      <c r="U14" s="24"/>
    </row>
    <row r="15" spans="1:21" x14ac:dyDescent="0.2">
      <c r="A15" s="24"/>
      <c r="B15" s="48"/>
      <c r="C15" s="48"/>
      <c r="D15" s="48"/>
      <c r="E15" s="24"/>
      <c r="F15" s="25"/>
      <c r="G15" s="25"/>
      <c r="H15" s="25"/>
      <c r="I15" s="25"/>
      <c r="J15" s="25"/>
      <c r="K15" s="25"/>
      <c r="L15" s="25"/>
      <c r="M15" s="24"/>
      <c r="N15" s="25"/>
      <c r="O15" s="25"/>
      <c r="P15" s="25"/>
      <c r="Q15" s="25"/>
      <c r="R15" s="25"/>
      <c r="S15" s="25"/>
      <c r="T15" s="25"/>
      <c r="U15" s="24"/>
    </row>
    <row r="16" spans="1:21" x14ac:dyDescent="0.2">
      <c r="A16" s="24"/>
      <c r="B16" s="48"/>
      <c r="C16" s="48"/>
      <c r="D16" s="48"/>
      <c r="E16" s="24"/>
      <c r="F16" s="25"/>
      <c r="G16" s="25"/>
      <c r="H16" s="25"/>
      <c r="I16" s="25"/>
      <c r="J16" s="25"/>
      <c r="K16" s="25"/>
      <c r="L16" s="25"/>
      <c r="M16" s="24"/>
      <c r="N16" s="25"/>
      <c r="O16" s="25"/>
      <c r="P16" s="25"/>
      <c r="Q16" s="25"/>
      <c r="R16" s="25"/>
      <c r="S16" s="25"/>
      <c r="T16" s="25"/>
      <c r="U16" s="24"/>
    </row>
    <row r="18" spans="1:21" x14ac:dyDescent="0.2">
      <c r="A18" s="19" t="s">
        <v>25</v>
      </c>
      <c r="B18" s="20"/>
      <c r="C18" s="20"/>
      <c r="D18" s="20"/>
      <c r="E18" s="20"/>
      <c r="F18" s="21">
        <f xml:space="preserve"> MAX(F5:F9,N5:N9)</f>
        <v>363.5</v>
      </c>
      <c r="G18" s="21">
        <f xml:space="preserve"> MAX(G5:G9,O5:O9)</f>
        <v>1187.1666666666667</v>
      </c>
      <c r="H18" s="21">
        <f xml:space="preserve"> MAX(H5:H9,P5:P9)</f>
        <v>2661.1666666666665</v>
      </c>
      <c r="I18" s="21">
        <f xml:space="preserve"> MAX(I5:I9,Q5:Q9)</f>
        <v>353.66666666666669</v>
      </c>
      <c r="J18" s="21">
        <f xml:space="preserve"> MAX(J5:J9,R5:R9)</f>
        <v>1107.1666666666667</v>
      </c>
      <c r="K18" s="21">
        <f xml:space="preserve"> MAX(K5:K9,S5:S9)</f>
        <v>2702.6666666666665</v>
      </c>
      <c r="L18" s="21">
        <f xml:space="preserve"> MAX(L5:L9,T5:T9)</f>
        <v>617.83333333333337</v>
      </c>
      <c r="M18" s="20"/>
      <c r="N18" s="20"/>
      <c r="O18" s="20"/>
      <c r="P18" s="20"/>
      <c r="Q18" s="20"/>
      <c r="R18" s="20"/>
      <c r="S18" s="20"/>
      <c r="T18" s="22"/>
      <c r="U18" s="24"/>
    </row>
    <row r="19" spans="1:21" x14ac:dyDescent="0.2">
      <c r="A19" s="23" t="s">
        <v>26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6"/>
      <c r="U19" s="24"/>
    </row>
    <row r="20" spans="1:21" x14ac:dyDescent="0.2">
      <c r="A20" s="23" t="s">
        <v>27</v>
      </c>
      <c r="B20" s="24"/>
      <c r="C20" s="24"/>
      <c r="D20" s="24"/>
      <c r="E20" s="24"/>
      <c r="F20" s="25">
        <f xml:space="preserve"> F5 / F18</f>
        <v>0.10041265474552957</v>
      </c>
      <c r="G20" s="25">
        <f xml:space="preserve"> G5 / G18</f>
        <v>5.2365576302119889E-2</v>
      </c>
      <c r="H20" s="25">
        <f xml:space="preserve"> H5 / H18</f>
        <v>2.3298052232730009E-2</v>
      </c>
      <c r="I20" s="25">
        <f xml:space="preserve"> I5 / I18</f>
        <v>0.10367577756833175</v>
      </c>
      <c r="J20" s="25">
        <f xml:space="preserve"> J5 / J18</f>
        <v>5.5547192533493897E-2</v>
      </c>
      <c r="K20" s="25">
        <f xml:space="preserve"> K5 / K18</f>
        <v>2.4173655648741982E-2</v>
      </c>
      <c r="L20" s="25">
        <f xml:space="preserve"> L5 / L18</f>
        <v>0.12597787968707849</v>
      </c>
      <c r="M20" s="25"/>
      <c r="N20" s="25">
        <f xml:space="preserve"> N5 / F18</f>
        <v>5.364511691884457E-2</v>
      </c>
      <c r="O20" s="25">
        <f xml:space="preserve"> O5 / G18</f>
        <v>3.7484206092938364E-2</v>
      </c>
      <c r="P20" s="25">
        <f xml:space="preserve"> P5 / H18</f>
        <v>9.2691175549570997E-3</v>
      </c>
      <c r="Q20" s="25">
        <f xml:space="preserve"> Q5 / I18</f>
        <v>6.7389255419415636E-2</v>
      </c>
      <c r="R20" s="25">
        <f xml:space="preserve"> R5 / J18</f>
        <v>3.9590546439861506E-2</v>
      </c>
      <c r="S20" s="25">
        <f xml:space="preserve"> S5 / K18</f>
        <v>8.3251110014800206E-3</v>
      </c>
      <c r="T20" s="26">
        <f xml:space="preserve"> T5 / L18</f>
        <v>4.855678446182897E-2</v>
      </c>
      <c r="U20" s="25"/>
    </row>
    <row r="21" spans="1:21" x14ac:dyDescent="0.2">
      <c r="A21" s="23"/>
      <c r="B21" s="24"/>
      <c r="C21" s="24"/>
      <c r="D21" s="24"/>
      <c r="E21" s="24"/>
      <c r="F21" s="25">
        <f xml:space="preserve"> F6 / F18</f>
        <v>0.15818431911966988</v>
      </c>
      <c r="G21" s="25">
        <f xml:space="preserve"> G6 / G18</f>
        <v>0.10290607889934017</v>
      </c>
      <c r="H21" s="25">
        <f xml:space="preserve"> H6 / H18</f>
        <v>5.016596730757187E-2</v>
      </c>
      <c r="I21" s="25">
        <f xml:space="preserve"> I6 / I18</f>
        <v>0.18096135721017906</v>
      </c>
      <c r="J21" s="25">
        <f xml:space="preserve"> J6 / J18</f>
        <v>0.11741682974559686</v>
      </c>
      <c r="K21" s="25">
        <f xml:space="preserve"> K6 / K18</f>
        <v>6.0002466699555994E-2</v>
      </c>
      <c r="L21" s="25">
        <f xml:space="preserve"> L6 / L18</f>
        <v>0.16940922578904774</v>
      </c>
      <c r="M21" s="25"/>
      <c r="N21" s="25">
        <f xml:space="preserve"> N6 / F18</f>
        <v>0.18202659330582302</v>
      </c>
      <c r="O21" s="25">
        <f xml:space="preserve"> O6 / G18</f>
        <v>0.13042257475782676</v>
      </c>
      <c r="P21" s="25">
        <f xml:space="preserve"> P6 / H18</f>
        <v>9.607315087367696E-2</v>
      </c>
      <c r="Q21" s="25">
        <f xml:space="preserve"> Q6 / I18</f>
        <v>0.19227144203581525</v>
      </c>
      <c r="R21" s="25">
        <f xml:space="preserve"> R6 / J18</f>
        <v>0.14496462441667921</v>
      </c>
      <c r="S21" s="25">
        <f xml:space="preserve"> S6 / K18</f>
        <v>9.3117908238776526E-2</v>
      </c>
      <c r="T21" s="26">
        <f xml:space="preserve"> T6 / L18</f>
        <v>0.19072025896951711</v>
      </c>
      <c r="U21" s="25"/>
    </row>
    <row r="22" spans="1:21" x14ac:dyDescent="0.2">
      <c r="A22" s="23"/>
      <c r="B22" s="24"/>
      <c r="C22" s="24"/>
      <c r="D22" s="24"/>
      <c r="E22" s="24"/>
      <c r="F22" s="25">
        <f xml:space="preserve"> F7 / F18</f>
        <v>0.19119669876203577</v>
      </c>
      <c r="G22" s="25">
        <f xml:space="preserve"> G7 / G18</f>
        <v>0.12817633019795027</v>
      </c>
      <c r="H22" s="25">
        <f xml:space="preserve"> H7 / H18</f>
        <v>6.4257531158013401E-2</v>
      </c>
      <c r="I22" s="25">
        <f xml:space="preserve"> I7 / I18</f>
        <v>0.2191328934967012</v>
      </c>
      <c r="J22" s="25">
        <f xml:space="preserve"> J7 / J18</f>
        <v>0.14797531235887401</v>
      </c>
      <c r="K22" s="25">
        <f xml:space="preserve"> K7 / K18</f>
        <v>8.2449432659102123E-2</v>
      </c>
      <c r="L22" s="25">
        <f xml:space="preserve"> L7 / L18</f>
        <v>0.17507418397626112</v>
      </c>
      <c r="M22" s="25"/>
      <c r="N22" s="25">
        <f xml:space="preserve"> N7 / F18</f>
        <v>0.27097661623108665</v>
      </c>
      <c r="O22" s="25">
        <f xml:space="preserve"> O7 / G18</f>
        <v>0.2077776217885722</v>
      </c>
      <c r="P22" s="25">
        <f xml:space="preserve"> P7 / H18</f>
        <v>0.15143733951274505</v>
      </c>
      <c r="Q22" s="25">
        <f xml:space="preserve"> Q7 / I18</f>
        <v>0.29217719132893494</v>
      </c>
      <c r="R22" s="25">
        <f xml:space="preserve"> R7 / J18</f>
        <v>0.21661899744091526</v>
      </c>
      <c r="S22" s="25">
        <f xml:space="preserve"> S7 / K18</f>
        <v>0.1523803650715343</v>
      </c>
      <c r="T22" s="26">
        <f xml:space="preserve"> T7 / L18</f>
        <v>0.25735095764769356</v>
      </c>
      <c r="U22" s="25"/>
    </row>
    <row r="23" spans="1:21" x14ac:dyDescent="0.2">
      <c r="A23" s="23"/>
      <c r="B23" s="24"/>
      <c r="C23" s="24"/>
      <c r="D23" s="24"/>
      <c r="E23" s="24"/>
      <c r="F23" s="25">
        <f xml:space="preserve"> F8 / F18</f>
        <v>0.2356717102246676</v>
      </c>
      <c r="G23" s="25">
        <f xml:space="preserve"> G8 / G18</f>
        <v>0.15779868033132108</v>
      </c>
      <c r="H23" s="25">
        <f xml:space="preserve"> H8 / H18</f>
        <v>7.985219515250204E-2</v>
      </c>
      <c r="I23" s="25">
        <f xml:space="preserve"> I8 / I18</f>
        <v>0.25589066918001885</v>
      </c>
      <c r="J23" s="25">
        <f xml:space="preserve"> J8 / J18</f>
        <v>0.19479150986000299</v>
      </c>
      <c r="K23" s="25">
        <f xml:space="preserve"> K8 / K18</f>
        <v>0.11297483966452886</v>
      </c>
      <c r="L23" s="25">
        <f xml:space="preserve"> L8 / L18</f>
        <v>0.18505530078230373</v>
      </c>
      <c r="M23" s="25"/>
      <c r="N23" s="25">
        <f xml:space="preserve"> N8 / F18</f>
        <v>0.38697845025217786</v>
      </c>
      <c r="O23" s="25">
        <f xml:space="preserve"> O8 / G18</f>
        <v>0.30282184472834478</v>
      </c>
      <c r="P23" s="25">
        <f xml:space="preserve"> P8 / H18</f>
        <v>0.24174860650090815</v>
      </c>
      <c r="Q23" s="25">
        <f xml:space="preserve"> Q8 / I18</f>
        <v>0.38124410933081998</v>
      </c>
      <c r="R23" s="25">
        <f xml:space="preserve"> R8 / J18</f>
        <v>0.30558482613277133</v>
      </c>
      <c r="S23" s="25">
        <f xml:space="preserve"> S8 / K18</f>
        <v>0.23698815984213123</v>
      </c>
      <c r="T23" s="26">
        <f xml:space="preserve"> T8 / L18</f>
        <v>0.35176692743458321</v>
      </c>
      <c r="U23" s="25"/>
    </row>
    <row r="24" spans="1:21" x14ac:dyDescent="0.2">
      <c r="A24" s="23"/>
      <c r="B24" s="24"/>
      <c r="C24" s="24"/>
      <c r="D24" s="24"/>
      <c r="E24" s="24"/>
      <c r="F24" s="25">
        <f xml:space="preserve"> F9 / F18</f>
        <v>0.40119211370930769</v>
      </c>
      <c r="G24" s="25">
        <f xml:space="preserve"> G9 / G18</f>
        <v>0.28990593850905516</v>
      </c>
      <c r="H24" s="25">
        <f xml:space="preserve"> H9 / H18</f>
        <v>0.15362936055614707</v>
      </c>
      <c r="I24" s="25">
        <f xml:space="preserve"> I9 / I18</f>
        <v>0.38501413760603198</v>
      </c>
      <c r="J24" s="25">
        <f xml:space="preserve"> J9 / J18</f>
        <v>0.40885142255005269</v>
      </c>
      <c r="K24" s="25">
        <f xml:space="preserve"> K9 / K18</f>
        <v>0.29390725209669466</v>
      </c>
      <c r="L24" s="25">
        <f xml:space="preserve"> L9 / L18</f>
        <v>0.23927704343134609</v>
      </c>
      <c r="M24" s="25"/>
      <c r="N24" s="25">
        <f xml:space="preserve"> N9 / F18</f>
        <v>1</v>
      </c>
      <c r="O24" s="25">
        <f xml:space="preserve"> O9 / G18</f>
        <v>1</v>
      </c>
      <c r="P24" s="25">
        <f xml:space="preserve"> P9 / H18</f>
        <v>1</v>
      </c>
      <c r="Q24" s="25">
        <f xml:space="preserve"> Q9 / I18</f>
        <v>1</v>
      </c>
      <c r="R24" s="25">
        <f xml:space="preserve"> R9 / J18</f>
        <v>1</v>
      </c>
      <c r="S24" s="25">
        <f xml:space="preserve"> S9 / K18</f>
        <v>1</v>
      </c>
      <c r="T24" s="26">
        <f xml:space="preserve"> T9 / L18</f>
        <v>1</v>
      </c>
      <c r="U24" s="25"/>
    </row>
    <row r="25" spans="1:21" x14ac:dyDescent="0.2">
      <c r="A25" s="23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6"/>
      <c r="U25" s="24"/>
    </row>
    <row r="26" spans="1:21" x14ac:dyDescent="0.2">
      <c r="A26" s="23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6"/>
      <c r="U26" s="24"/>
    </row>
    <row r="27" spans="1:21" x14ac:dyDescent="0.2">
      <c r="A27" s="23"/>
      <c r="B27" s="24"/>
      <c r="C27" s="24"/>
      <c r="D27" s="24"/>
      <c r="E27" s="24"/>
      <c r="F27" s="25">
        <f>AVERAGE(F20:L20)</f>
        <v>6.9350112674003664E-2</v>
      </c>
      <c r="G27" s="24"/>
      <c r="H27" s="24"/>
      <c r="I27" s="24"/>
      <c r="J27" s="24"/>
      <c r="K27" s="24"/>
      <c r="L27" s="24"/>
      <c r="M27" s="24"/>
      <c r="N27" s="25">
        <f>AVERAGE(N20:T20)</f>
        <v>3.7751448269903738E-2</v>
      </c>
      <c r="O27" s="24"/>
      <c r="P27" s="24"/>
      <c r="Q27" s="24"/>
      <c r="R27" s="24"/>
      <c r="S27" s="24"/>
      <c r="T27" s="6"/>
      <c r="U27" s="24"/>
    </row>
    <row r="28" spans="1:21" x14ac:dyDescent="0.2">
      <c r="A28" s="23"/>
      <c r="B28" s="24"/>
      <c r="C28" s="24"/>
      <c r="D28" s="24"/>
      <c r="E28" s="24"/>
      <c r="F28" s="25">
        <f t="shared" ref="F28:F31" si="0">AVERAGE(F21:L21)</f>
        <v>0.11986374925299451</v>
      </c>
      <c r="G28" s="24"/>
      <c r="H28" s="24"/>
      <c r="I28" s="24"/>
      <c r="J28" s="24"/>
      <c r="K28" s="24"/>
      <c r="L28" s="24"/>
      <c r="M28" s="24"/>
      <c r="N28" s="25">
        <f t="shared" ref="N28:N31" si="1">AVERAGE(N21:T21)</f>
        <v>0.14708522179973069</v>
      </c>
      <c r="O28" s="24"/>
      <c r="P28" s="24"/>
      <c r="Q28" s="24"/>
      <c r="R28" s="24"/>
      <c r="S28" s="24"/>
      <c r="T28" s="6"/>
      <c r="U28" s="24"/>
    </row>
    <row r="29" spans="1:21" x14ac:dyDescent="0.2">
      <c r="A29" s="23"/>
      <c r="B29" s="24"/>
      <c r="C29" s="24"/>
      <c r="D29" s="24"/>
      <c r="E29" s="24"/>
      <c r="F29" s="25">
        <f t="shared" si="0"/>
        <v>0.14403748322984827</v>
      </c>
      <c r="G29" s="24"/>
      <c r="H29" s="24"/>
      <c r="I29" s="24"/>
      <c r="J29" s="24"/>
      <c r="K29" s="24"/>
      <c r="L29" s="24"/>
      <c r="M29" s="24"/>
      <c r="N29" s="25">
        <f t="shared" si="1"/>
        <v>0.22124558414592599</v>
      </c>
      <c r="O29" s="24"/>
      <c r="P29" s="24"/>
      <c r="Q29" s="24"/>
      <c r="R29" s="24"/>
      <c r="S29" s="24"/>
      <c r="T29" s="6"/>
      <c r="U29" s="24"/>
    </row>
    <row r="30" spans="1:21" x14ac:dyDescent="0.2">
      <c r="A30" s="23"/>
      <c r="B30" s="24"/>
      <c r="C30" s="24"/>
      <c r="D30" s="24"/>
      <c r="E30" s="24"/>
      <c r="F30" s="25">
        <f t="shared" si="0"/>
        <v>0.17457641502790647</v>
      </c>
      <c r="G30" s="24"/>
      <c r="H30" s="24"/>
      <c r="I30" s="24"/>
      <c r="J30" s="24"/>
      <c r="K30" s="24"/>
      <c r="L30" s="24"/>
      <c r="M30" s="24"/>
      <c r="N30" s="25">
        <f t="shared" si="1"/>
        <v>0.31530470346024808</v>
      </c>
      <c r="O30" s="24"/>
      <c r="P30" s="24"/>
      <c r="Q30" s="24"/>
      <c r="R30" s="24"/>
      <c r="S30" s="24"/>
      <c r="T30" s="6"/>
      <c r="U30" s="24"/>
    </row>
    <row r="31" spans="1:21" x14ac:dyDescent="0.2">
      <c r="A31" s="23"/>
      <c r="B31" s="24"/>
      <c r="C31" s="24"/>
      <c r="D31" s="24"/>
      <c r="E31" s="24"/>
      <c r="F31" s="25">
        <f t="shared" si="0"/>
        <v>0.31025389549409071</v>
      </c>
      <c r="G31" s="24"/>
      <c r="H31" s="24"/>
      <c r="I31" s="24"/>
      <c r="J31" s="24"/>
      <c r="K31" s="24"/>
      <c r="L31" s="24"/>
      <c r="M31" s="24"/>
      <c r="N31" s="25">
        <f t="shared" si="1"/>
        <v>1</v>
      </c>
      <c r="O31" s="24"/>
      <c r="P31" s="24"/>
      <c r="Q31" s="24"/>
      <c r="R31" s="24"/>
      <c r="S31" s="24"/>
      <c r="T31" s="6"/>
      <c r="U31" s="24"/>
    </row>
    <row r="32" spans="1:21" x14ac:dyDescent="0.2">
      <c r="A32" s="27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9"/>
      <c r="U32" s="24"/>
    </row>
    <row r="33" spans="1:21" x14ac:dyDescent="0.2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</row>
    <row r="34" spans="1:21" x14ac:dyDescent="0.2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</row>
    <row r="36" spans="1:21" x14ac:dyDescent="0.2">
      <c r="A36" s="19" t="s">
        <v>25</v>
      </c>
      <c r="B36" s="20"/>
      <c r="C36" s="20"/>
      <c r="D36" s="20"/>
      <c r="E36" s="20"/>
      <c r="F36" s="21">
        <f>MAX(F6,F10,F11,N6,N10,N11)</f>
        <v>512.66666666666663</v>
      </c>
      <c r="G36" s="21">
        <f>MAX(G6,G10,G11,O6,O10,O11)</f>
        <v>1066</v>
      </c>
      <c r="H36" s="21">
        <f>MAX(H6,H10,H11,P6,P10,P11)</f>
        <v>1230.5</v>
      </c>
      <c r="I36" s="21">
        <f>MAX(I6,I10,I11,Q6,Q10,Q11)</f>
        <v>506.83333333333331</v>
      </c>
      <c r="J36" s="21">
        <f>MAX(J6,J10,J11,R6,R10,R11)</f>
        <v>1124.1666666666667</v>
      </c>
      <c r="K36" s="21">
        <f>MAX(K6,K10,K11,S6,S10,S11)</f>
        <v>1490.3333333333333</v>
      </c>
      <c r="L36" s="21">
        <f>MAX(L6,L10,L11,T6,T10,T11)</f>
        <v>907.33333333333337</v>
      </c>
      <c r="M36" s="20"/>
      <c r="N36" s="20"/>
      <c r="O36" s="20"/>
      <c r="P36" s="20"/>
      <c r="Q36" s="20"/>
      <c r="R36" s="20"/>
      <c r="S36" s="20"/>
      <c r="T36" s="22"/>
    </row>
    <row r="37" spans="1:21" x14ac:dyDescent="0.2">
      <c r="A37" s="23" t="s">
        <v>26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6"/>
    </row>
    <row r="38" spans="1:21" x14ac:dyDescent="0.2">
      <c r="A38" s="23" t="s">
        <v>28</v>
      </c>
      <c r="B38" s="24"/>
      <c r="C38" s="24"/>
      <c r="D38" s="24"/>
      <c r="E38" s="24"/>
      <c r="F38" s="25">
        <f xml:space="preserve"> F6 / F36</f>
        <v>0.11215864759427829</v>
      </c>
      <c r="G38" s="25">
        <f xml:space="preserve"> G6 / G36</f>
        <v>0.11460287679799876</v>
      </c>
      <c r="H38" s="25">
        <f xml:space="preserve"> H6 / H36</f>
        <v>0.10849248273059732</v>
      </c>
      <c r="I38" s="25">
        <f xml:space="preserve"> I6 / I36</f>
        <v>0.12627425189082539</v>
      </c>
      <c r="J38" s="25">
        <f xml:space="preserve"> J6 / J36</f>
        <v>0.11564121571534469</v>
      </c>
      <c r="K38" s="25">
        <f xml:space="preserve"> K6 / K36</f>
        <v>0.10881234623126818</v>
      </c>
      <c r="L38" s="25">
        <f xml:space="preserve"> L6 / L36</f>
        <v>0.115356355620867</v>
      </c>
      <c r="M38" s="25"/>
      <c r="N38" s="25">
        <f xml:space="preserve"> N6 / F36</f>
        <v>0.12906371911573475</v>
      </c>
      <c r="O38" s="25">
        <f xml:space="preserve"> O6 / G36</f>
        <v>0.14524702939337086</v>
      </c>
      <c r="P38" s="25">
        <f xml:space="preserve"> P6 / H36</f>
        <v>0.20777461736421507</v>
      </c>
      <c r="Q38" s="25">
        <f xml:space="preserve"> Q6 / I36</f>
        <v>0.13416639263400199</v>
      </c>
      <c r="R38" s="25">
        <f xml:space="preserve"> R6 / J36</f>
        <v>0.14277242401779094</v>
      </c>
      <c r="S38" s="25">
        <f xml:space="preserve"> S6 / K36</f>
        <v>0.16886602549765153</v>
      </c>
      <c r="T38" s="26">
        <f xml:space="preserve"> T6 / L36</f>
        <v>0.12986774430565759</v>
      </c>
    </row>
    <row r="39" spans="1:21" x14ac:dyDescent="0.2">
      <c r="A39" s="23"/>
      <c r="B39" s="24"/>
      <c r="C39" s="24"/>
      <c r="D39" s="24"/>
      <c r="E39" s="24"/>
      <c r="F39" s="25">
        <f xml:space="preserve"> F10 / F36</f>
        <v>0.45123537061118341</v>
      </c>
      <c r="G39" s="25">
        <f xml:space="preserve"> G10 / G36</f>
        <v>0.47154471544715448</v>
      </c>
      <c r="H39" s="25">
        <f xml:space="preserve"> H10 / H36</f>
        <v>0.47771908438304217</v>
      </c>
      <c r="I39" s="25">
        <f xml:space="preserve"> I10 / I36</f>
        <v>0.47089773100953636</v>
      </c>
      <c r="J39" s="25">
        <f xml:space="preserve"> J10 / J36</f>
        <v>0.47783543365455888</v>
      </c>
      <c r="K39" s="25">
        <f xml:space="preserve"> K10 / K36</f>
        <v>0.5</v>
      </c>
      <c r="L39" s="25">
        <f xml:space="preserve"> L10 / L36</f>
        <v>0.30271858927259371</v>
      </c>
      <c r="M39" s="25"/>
      <c r="N39" s="25">
        <f xml:space="preserve"> N10 / F36</f>
        <v>0.66417425227568272</v>
      </c>
      <c r="O39" s="25">
        <f xml:space="preserve"> O10 / G36</f>
        <v>0.31160100062539087</v>
      </c>
      <c r="P39" s="25">
        <f xml:space="preserve"> P10 / H36</f>
        <v>0.20222131924691861</v>
      </c>
      <c r="Q39" s="25">
        <f xml:space="preserve"> Q10 / I36</f>
        <v>0.65044393291680369</v>
      </c>
      <c r="R39" s="25">
        <f xml:space="preserve"> R10 / J36</f>
        <v>0.28169014084507044</v>
      </c>
      <c r="S39" s="25">
        <f xml:space="preserve"> S10 / K36</f>
        <v>0.17412212033102215</v>
      </c>
      <c r="T39" s="26">
        <f xml:space="preserve"> T10 / L36</f>
        <v>0.47961058045554739</v>
      </c>
    </row>
    <row r="40" spans="1:21" x14ac:dyDescent="0.2">
      <c r="A40" s="23"/>
      <c r="B40" s="24"/>
      <c r="C40" s="24"/>
      <c r="D40" s="24"/>
      <c r="E40" s="24"/>
      <c r="F40" s="25">
        <f xml:space="preserve"> F11 / F36</f>
        <v>0.90702210663198968</v>
      </c>
      <c r="G40" s="25">
        <f xml:space="preserve"> G11 / G36</f>
        <v>1</v>
      </c>
      <c r="H40" s="25">
        <f xml:space="preserve"> H11 / H36</f>
        <v>1</v>
      </c>
      <c r="I40" s="25">
        <f xml:space="preserve"> I11 / I36</f>
        <v>0.94179546201907272</v>
      </c>
      <c r="J40" s="25">
        <f xml:space="preserve"> J11 / J36</f>
        <v>1</v>
      </c>
      <c r="K40" s="25">
        <f xml:space="preserve"> K11 / K36</f>
        <v>1</v>
      </c>
      <c r="L40" s="25">
        <f xml:space="preserve"> L11 / L36</f>
        <v>0.60304922850844955</v>
      </c>
      <c r="M40" s="25"/>
      <c r="N40" s="25">
        <f xml:space="preserve"> N11 / F36</f>
        <v>1</v>
      </c>
      <c r="O40" s="25">
        <f xml:space="preserve"> O11 / G36</f>
        <v>0.4466854283927455</v>
      </c>
      <c r="P40" s="25">
        <f xml:space="preserve"> P11 / H36</f>
        <v>0.25098198564269264</v>
      </c>
      <c r="Q40" s="25">
        <f xml:space="preserve"> Q11 / I36</f>
        <v>1</v>
      </c>
      <c r="R40" s="25">
        <f xml:space="preserve"> R11 / J36</f>
        <v>0.42446256486286138</v>
      </c>
      <c r="S40" s="25">
        <f xml:space="preserve"> S11 / K36</f>
        <v>0.20688883918586445</v>
      </c>
      <c r="T40" s="26">
        <f xml:space="preserve"> T11 / L36</f>
        <v>1</v>
      </c>
    </row>
    <row r="41" spans="1:21" x14ac:dyDescent="0.2">
      <c r="A41" s="23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6"/>
    </row>
    <row r="42" spans="1:21" x14ac:dyDescent="0.2">
      <c r="A42" s="23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6"/>
    </row>
    <row r="43" spans="1:21" x14ac:dyDescent="0.2">
      <c r="A43" s="23"/>
      <c r="B43" s="24"/>
      <c r="C43" s="24"/>
      <c r="D43" s="24"/>
      <c r="E43" s="24"/>
      <c r="F43" s="25">
        <f>AVERAGE(F38:L38)</f>
        <v>0.11447688236873994</v>
      </c>
      <c r="G43" s="24"/>
      <c r="H43" s="24"/>
      <c r="I43" s="24"/>
      <c r="J43" s="24"/>
      <c r="K43" s="24"/>
      <c r="L43" s="24"/>
      <c r="M43" s="24"/>
      <c r="N43" s="25">
        <f>AVERAGE(N38:T38)</f>
        <v>0.15110827890406037</v>
      </c>
      <c r="O43" s="24"/>
      <c r="P43" s="24"/>
      <c r="Q43" s="24"/>
      <c r="R43" s="24"/>
      <c r="S43" s="24"/>
      <c r="T43" s="6"/>
    </row>
    <row r="44" spans="1:21" x14ac:dyDescent="0.2">
      <c r="A44" s="23"/>
      <c r="B44" s="24"/>
      <c r="C44" s="24"/>
      <c r="D44" s="24"/>
      <c r="E44" s="24"/>
      <c r="F44" s="25">
        <f>AVERAGE(F39:L39)</f>
        <v>0.45027870348258131</v>
      </c>
      <c r="G44" s="24"/>
      <c r="H44" s="24"/>
      <c r="I44" s="24"/>
      <c r="J44" s="24"/>
      <c r="K44" s="24"/>
      <c r="L44" s="24"/>
      <c r="M44" s="24"/>
      <c r="N44" s="25">
        <f>AVERAGE(N39:T39)</f>
        <v>0.39483762095663366</v>
      </c>
      <c r="O44" s="24"/>
      <c r="P44" s="24"/>
      <c r="Q44" s="24"/>
      <c r="R44" s="24"/>
      <c r="S44" s="24"/>
      <c r="T44" s="6"/>
    </row>
    <row r="45" spans="1:21" x14ac:dyDescent="0.2">
      <c r="A45" s="23"/>
      <c r="B45" s="24"/>
      <c r="C45" s="24"/>
      <c r="D45" s="24"/>
      <c r="E45" s="24"/>
      <c r="F45" s="25">
        <f>AVERAGE(F40:L40)</f>
        <v>0.9216952567370732</v>
      </c>
      <c r="G45" s="24"/>
      <c r="H45" s="24"/>
      <c r="I45" s="24"/>
      <c r="J45" s="24"/>
      <c r="K45" s="24"/>
      <c r="L45" s="24"/>
      <c r="M45" s="24"/>
      <c r="N45" s="25">
        <f>AVERAGE(N40:T40)</f>
        <v>0.61843125972630908</v>
      </c>
      <c r="O45" s="24"/>
      <c r="P45" s="24"/>
      <c r="Q45" s="24"/>
      <c r="R45" s="24"/>
      <c r="S45" s="24"/>
      <c r="T45" s="6"/>
    </row>
    <row r="46" spans="1:21" x14ac:dyDescent="0.2">
      <c r="A46" s="27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9"/>
    </row>
    <row r="47" spans="1:21" x14ac:dyDescent="0.2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</row>
    <row r="48" spans="1:21" x14ac:dyDescent="0.2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</row>
    <row r="49" spans="1:20" x14ac:dyDescent="0.2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</row>
    <row r="50" spans="1:20" x14ac:dyDescent="0.2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</row>
    <row r="52" spans="1:20" x14ac:dyDescent="0.2">
      <c r="A52" s="19" t="s">
        <v>25</v>
      </c>
      <c r="B52" s="20"/>
      <c r="C52" s="20"/>
      <c r="D52" s="20"/>
      <c r="E52" s="20"/>
      <c r="F52" s="21">
        <f>MAX(F12,F6,F13,F14,N12,N6,N13,N14)</f>
        <v>129.16666666666666</v>
      </c>
      <c r="G52" s="21">
        <f>MAX(G12,G6,G13,G14,O12,O6,O13,O14)</f>
        <v>218.33333333333334</v>
      </c>
      <c r="H52" s="21">
        <f>MAX(H12,H6,H13,H14,P12,P6,P13,P14)</f>
        <v>282.16666666666669</v>
      </c>
      <c r="I52" s="21">
        <f>MAX(I12,I6,I13,I14,Q12,Q6,Q13,Q14)</f>
        <v>130.16666666666666</v>
      </c>
      <c r="J52" s="21">
        <f>MAX(J12,J6,J13,J14,R12,R6,R13,R14)</f>
        <v>205</v>
      </c>
      <c r="K52" s="21">
        <f>MAX(K12,K6,K13,K14,S12,S6,S13,S14)</f>
        <v>270.66666666666669</v>
      </c>
      <c r="L52" s="21">
        <f>MAX(L12,L6,L13,L14,T12,T6,T13,T14)</f>
        <v>264.83333333333331</v>
      </c>
      <c r="M52" s="20"/>
      <c r="N52" s="20"/>
      <c r="O52" s="20"/>
      <c r="P52" s="20"/>
      <c r="Q52" s="20"/>
      <c r="R52" s="20"/>
      <c r="S52" s="20"/>
      <c r="T52" s="22"/>
    </row>
    <row r="53" spans="1:20" x14ac:dyDescent="0.2">
      <c r="A53" s="23" t="s">
        <v>26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6"/>
    </row>
    <row r="54" spans="1:20" x14ac:dyDescent="0.2">
      <c r="A54" s="23" t="s">
        <v>29</v>
      </c>
      <c r="B54" s="24"/>
      <c r="C54" s="24"/>
      <c r="D54" s="24"/>
      <c r="E54" s="24"/>
      <c r="F54" s="24">
        <f xml:space="preserve"> F12 / F52</f>
        <v>0.22838709677419355</v>
      </c>
      <c r="G54" s="24">
        <f xml:space="preserve"> G12 / G52</f>
        <v>0.40076335877862596</v>
      </c>
      <c r="H54" s="24">
        <f xml:space="preserve"> H12 / H52</f>
        <v>0.31364441819255756</v>
      </c>
      <c r="I54" s="24">
        <f xml:space="preserve"> I12 / I52</f>
        <v>0.28937259923175418</v>
      </c>
      <c r="J54" s="24">
        <f xml:space="preserve"> J12 / J52</f>
        <v>0.45447154471544715</v>
      </c>
      <c r="K54" s="24">
        <f xml:space="preserve"> K12 / K52</f>
        <v>0.43534482758620685</v>
      </c>
      <c r="L54" s="24">
        <f xml:space="preserve"> L12 / L52</f>
        <v>0.24417872876022659</v>
      </c>
      <c r="M54" s="24"/>
      <c r="N54" s="24">
        <f xml:space="preserve"> N12 / F52</f>
        <v>0.4683870967741936</v>
      </c>
      <c r="O54" s="24">
        <f xml:space="preserve"> O12 / G52</f>
        <v>0.70610687022900753</v>
      </c>
      <c r="P54" s="24">
        <f xml:space="preserve"> P12 / H52</f>
        <v>0.78204370939161238</v>
      </c>
      <c r="Q54" s="24">
        <f xml:space="preserve"> Q12 / I52</f>
        <v>0.49935979513444306</v>
      </c>
      <c r="R54" s="24">
        <f xml:space="preserve"> R12 / J52</f>
        <v>0.70406504065040654</v>
      </c>
      <c r="S54" s="24">
        <f xml:space="preserve"> S12 / K52</f>
        <v>0.80665024630541871</v>
      </c>
      <c r="T54" s="6">
        <f xml:space="preserve"> T12 / L52</f>
        <v>0.38137193203272501</v>
      </c>
    </row>
    <row r="55" spans="1:20" x14ac:dyDescent="0.2">
      <c r="A55" s="23"/>
      <c r="B55" s="24"/>
      <c r="C55" s="24"/>
      <c r="D55" s="24"/>
      <c r="E55" s="24"/>
      <c r="F55" s="24">
        <f xml:space="preserve"> F6 / F52</f>
        <v>0.44516129032258067</v>
      </c>
      <c r="G55" s="24">
        <f xml:space="preserve"> G6 / G52</f>
        <v>0.55954198473282446</v>
      </c>
      <c r="H55" s="24">
        <f xml:space="preserve"> H6 / H52</f>
        <v>0.47312463083284106</v>
      </c>
      <c r="I55" s="24">
        <f xml:space="preserve"> I6 / I52</f>
        <v>0.49167733674775932</v>
      </c>
      <c r="J55" s="24">
        <f xml:space="preserve"> J6 / J52</f>
        <v>0.63414634146341464</v>
      </c>
      <c r="K55" s="24">
        <f xml:space="preserve"> K6 / K52</f>
        <v>0.59913793103448265</v>
      </c>
      <c r="L55" s="24">
        <f xml:space="preserve"> L6 / L52</f>
        <v>0.39521711768407808</v>
      </c>
      <c r="M55" s="24"/>
      <c r="N55" s="24">
        <f xml:space="preserve"> N6 / F52</f>
        <v>0.5122580645161291</v>
      </c>
      <c r="O55" s="24">
        <f xml:space="preserve"> O6 / G52</f>
        <v>0.70916030534351149</v>
      </c>
      <c r="P55" s="24">
        <f xml:space="preserve"> P6 / H52</f>
        <v>0.90608387477849961</v>
      </c>
      <c r="Q55" s="24">
        <f xml:space="preserve"> Q6 / I52</f>
        <v>0.52240717029449424</v>
      </c>
      <c r="R55" s="24">
        <f xml:space="preserve"> R6 / J52</f>
        <v>0.78292682926829271</v>
      </c>
      <c r="S55" s="24">
        <f xml:space="preserve"> S6 / K52</f>
        <v>0.92980295566502458</v>
      </c>
      <c r="T55" s="6">
        <f xml:space="preserve"> T6 / L52</f>
        <v>0.44493392070484583</v>
      </c>
    </row>
    <row r="56" spans="1:20" x14ac:dyDescent="0.2">
      <c r="A56" s="23"/>
      <c r="B56" s="24"/>
      <c r="C56" s="24"/>
      <c r="D56" s="24"/>
      <c r="E56" s="24"/>
      <c r="F56" s="24">
        <f xml:space="preserve"> F13 / F52</f>
        <v>0.7574193548387097</v>
      </c>
      <c r="G56" s="24">
        <f xml:space="preserve"> G13 / G52</f>
        <v>0.75496183206106871</v>
      </c>
      <c r="H56" s="24">
        <f xml:space="preserve"> H13 / H52</f>
        <v>0.6426461901949202</v>
      </c>
      <c r="I56" s="24">
        <f xml:space="preserve"> I13 / I52</f>
        <v>0.80281690140845074</v>
      </c>
      <c r="J56" s="24">
        <f xml:space="preserve"> J13 / J52</f>
        <v>0.81138211382113823</v>
      </c>
      <c r="K56" s="24">
        <f xml:space="preserve"> K13 / K52</f>
        <v>0.75923645320197042</v>
      </c>
      <c r="L56" s="24">
        <f xml:space="preserve"> L13 / L52</f>
        <v>0.63561988672120839</v>
      </c>
      <c r="M56" s="24"/>
      <c r="N56" s="24">
        <f xml:space="preserve"> N13 / F52</f>
        <v>0.54193548387096779</v>
      </c>
      <c r="O56" s="24">
        <f xml:space="preserve"> O13 / G52</f>
        <v>0.73053435114503817</v>
      </c>
      <c r="P56" s="24">
        <f xml:space="preserve"> P13 / H52</f>
        <v>0.99232132309509735</v>
      </c>
      <c r="Q56" s="24">
        <f xml:space="preserve"> Q13 / I52</f>
        <v>0.5761843790012805</v>
      </c>
      <c r="R56" s="24">
        <f xml:space="preserve"> R13 / J52</f>
        <v>0.83739837398373984</v>
      </c>
      <c r="S56" s="24">
        <f xml:space="preserve"> S13 / K52</f>
        <v>0.95874384236453192</v>
      </c>
      <c r="T56" s="6">
        <f xml:space="preserve"> T13 / L52</f>
        <v>0.44745122718691005</v>
      </c>
    </row>
    <row r="57" spans="1:20" x14ac:dyDescent="0.2">
      <c r="A57" s="23"/>
      <c r="B57" s="24"/>
      <c r="C57" s="24"/>
      <c r="D57" s="24"/>
      <c r="E57" s="24"/>
      <c r="F57" s="24">
        <f xml:space="preserve"> F14 / F52</f>
        <v>1</v>
      </c>
      <c r="G57" s="24">
        <f xml:space="preserve"> G14 / G52</f>
        <v>1</v>
      </c>
      <c r="H57" s="24">
        <f xml:space="preserve"> H14 / H52</f>
        <v>0.85823981098641455</v>
      </c>
      <c r="I57" s="24">
        <f xml:space="preserve"> I14 / I52</f>
        <v>1</v>
      </c>
      <c r="J57" s="24">
        <f xml:space="preserve"> J14 / J52</f>
        <v>1</v>
      </c>
      <c r="K57" s="24">
        <f xml:space="preserve"> K14 / K52</f>
        <v>1</v>
      </c>
      <c r="L57" s="24">
        <f xml:space="preserve"> L14 / L52</f>
        <v>1</v>
      </c>
      <c r="M57" s="24"/>
      <c r="N57" s="24">
        <f xml:space="preserve"> N14 / F52</f>
        <v>0.59612903225806457</v>
      </c>
      <c r="O57" s="24">
        <f xml:space="preserve"> O14 / G52</f>
        <v>0.84045801526717556</v>
      </c>
      <c r="P57" s="24">
        <f xml:space="preserve"> P14 / H52</f>
        <v>1</v>
      </c>
      <c r="Q57" s="24">
        <f xml:space="preserve"> Q14 / I52</f>
        <v>0.6696542893725993</v>
      </c>
      <c r="R57" s="24">
        <f xml:space="preserve"> R14 / J52</f>
        <v>0.84308943089430899</v>
      </c>
      <c r="S57" s="24">
        <f xml:space="preserve"> S14 / K52</f>
        <v>0.9956896551724137</v>
      </c>
      <c r="T57" s="6">
        <f xml:space="preserve"> T14 / L52</f>
        <v>0.53303964757709255</v>
      </c>
    </row>
    <row r="58" spans="1:20" x14ac:dyDescent="0.2">
      <c r="A58" s="23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6"/>
    </row>
    <row r="59" spans="1:20" x14ac:dyDescent="0.2">
      <c r="A59" s="23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6"/>
    </row>
    <row r="60" spans="1:20" x14ac:dyDescent="0.2">
      <c r="A60" s="23"/>
      <c r="B60" s="24"/>
      <c r="C60" s="24"/>
      <c r="D60" s="24"/>
      <c r="E60" s="24"/>
      <c r="F60" s="24">
        <f xml:space="preserve"> AVERAGE(F54:L54)</f>
        <v>0.33802322486271602</v>
      </c>
      <c r="G60" s="24"/>
      <c r="H60" s="24"/>
      <c r="I60" s="24"/>
      <c r="J60" s="24"/>
      <c r="K60" s="24"/>
      <c r="L60" s="24"/>
      <c r="M60" s="24"/>
      <c r="N60" s="24">
        <f xml:space="preserve"> AVERAGE(N54:T54)</f>
        <v>0.62114067007397245</v>
      </c>
      <c r="O60" s="24"/>
      <c r="P60" s="24"/>
      <c r="Q60" s="24"/>
      <c r="R60" s="24"/>
      <c r="S60" s="24"/>
      <c r="T60" s="6"/>
    </row>
    <row r="61" spans="1:20" x14ac:dyDescent="0.2">
      <c r="A61" s="23"/>
      <c r="B61" s="24"/>
      <c r="C61" s="24"/>
      <c r="D61" s="24"/>
      <c r="E61" s="24"/>
      <c r="F61" s="24">
        <f t="shared" ref="F61:F63" si="2" xml:space="preserve"> AVERAGE(F55:L55)</f>
        <v>0.5140009475454258</v>
      </c>
      <c r="G61" s="24"/>
      <c r="H61" s="24"/>
      <c r="I61" s="24"/>
      <c r="J61" s="24"/>
      <c r="K61" s="24"/>
      <c r="L61" s="24"/>
      <c r="M61" s="24"/>
      <c r="N61" s="24">
        <f t="shared" ref="N61:N63" si="3" xml:space="preserve"> AVERAGE(N55:T55)</f>
        <v>0.68679616008154254</v>
      </c>
      <c r="O61" s="24"/>
      <c r="P61" s="24"/>
      <c r="Q61" s="24"/>
      <c r="R61" s="24"/>
      <c r="S61" s="24"/>
      <c r="T61" s="6"/>
    </row>
    <row r="62" spans="1:20" x14ac:dyDescent="0.2">
      <c r="A62" s="23"/>
      <c r="B62" s="24"/>
      <c r="C62" s="24"/>
      <c r="D62" s="24"/>
      <c r="E62" s="24"/>
      <c r="F62" s="24">
        <f t="shared" si="2"/>
        <v>0.73772610460678101</v>
      </c>
      <c r="G62" s="24"/>
      <c r="H62" s="24"/>
      <c r="I62" s="24"/>
      <c r="J62" s="24"/>
      <c r="K62" s="24"/>
      <c r="L62" s="24"/>
      <c r="M62" s="24"/>
      <c r="N62" s="24">
        <f t="shared" si="3"/>
        <v>0.72636699723536657</v>
      </c>
      <c r="O62" s="24"/>
      <c r="P62" s="24"/>
      <c r="Q62" s="24"/>
      <c r="R62" s="24"/>
      <c r="S62" s="24"/>
      <c r="T62" s="6"/>
    </row>
    <row r="63" spans="1:20" x14ac:dyDescent="0.2">
      <c r="A63" s="23"/>
      <c r="B63" s="24"/>
      <c r="C63" s="24"/>
      <c r="D63" s="24"/>
      <c r="E63" s="24"/>
      <c r="F63" s="24">
        <f t="shared" si="2"/>
        <v>0.97974854442663073</v>
      </c>
      <c r="G63" s="24"/>
      <c r="H63" s="24"/>
      <c r="I63" s="24"/>
      <c r="J63" s="24"/>
      <c r="K63" s="24"/>
      <c r="L63" s="24"/>
      <c r="M63" s="24"/>
      <c r="N63" s="24">
        <f t="shared" si="3"/>
        <v>0.78258001007737932</v>
      </c>
      <c r="O63" s="24"/>
      <c r="P63" s="24"/>
      <c r="Q63" s="24"/>
      <c r="R63" s="24"/>
      <c r="S63" s="24"/>
      <c r="T63" s="6"/>
    </row>
    <row r="64" spans="1:20" x14ac:dyDescent="0.2">
      <c r="A64" s="27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9"/>
    </row>
  </sheetData>
  <mergeCells count="19">
    <mergeCell ref="F2:L2"/>
    <mergeCell ref="F3:F4"/>
    <mergeCell ref="G3:G4"/>
    <mergeCell ref="H3:H4"/>
    <mergeCell ref="I3:I4"/>
    <mergeCell ref="J3:J4"/>
    <mergeCell ref="K3:K4"/>
    <mergeCell ref="O3:O4"/>
    <mergeCell ref="P3:P4"/>
    <mergeCell ref="Q3:Q4"/>
    <mergeCell ref="R3:R4"/>
    <mergeCell ref="S3:S4"/>
    <mergeCell ref="A2:A4"/>
    <mergeCell ref="T3:T4"/>
    <mergeCell ref="L3:L4"/>
    <mergeCell ref="F1:L1"/>
    <mergeCell ref="N1:T1"/>
    <mergeCell ref="N2:T2"/>
    <mergeCell ref="N3:N4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C59DB-CFCA-2A44-B586-209E299A24EC}">
  <dimension ref="B1:P15"/>
  <sheetViews>
    <sheetView workbookViewId="0">
      <selection activeCell="B1" sqref="B1:H1"/>
    </sheetView>
  </sheetViews>
  <sheetFormatPr baseColWidth="10" defaultColWidth="8.83203125" defaultRowHeight="15" x14ac:dyDescent="0.2"/>
  <cols>
    <col min="5" max="7" width="10.5" bestFit="1" customWidth="1"/>
    <col min="8" max="8" width="10" bestFit="1" customWidth="1"/>
    <col min="13" max="15" width="10.5" bestFit="1" customWidth="1"/>
    <col min="16" max="16" width="10" bestFit="1" customWidth="1"/>
    <col min="18" max="18" width="4" bestFit="1" customWidth="1"/>
    <col min="19" max="19" width="2.5" bestFit="1" customWidth="1"/>
    <col min="20" max="20" width="3.83203125" bestFit="1" customWidth="1"/>
    <col min="21" max="21" width="4" bestFit="1" customWidth="1"/>
    <col min="22" max="22" width="2.5" bestFit="1" customWidth="1"/>
    <col min="23" max="23" width="3.83203125" bestFit="1" customWidth="1"/>
    <col min="24" max="24" width="4" bestFit="1" customWidth="1"/>
    <col min="25" max="25" width="2.5" bestFit="1" customWidth="1"/>
    <col min="26" max="26" width="3.83203125" bestFit="1" customWidth="1"/>
    <col min="27" max="27" width="4" bestFit="1" customWidth="1"/>
    <col min="28" max="28" width="2.5" bestFit="1" customWidth="1"/>
    <col min="29" max="29" width="3.83203125" bestFit="1" customWidth="1"/>
    <col min="30" max="30" width="4" bestFit="1" customWidth="1"/>
    <col min="31" max="31" width="2.5" bestFit="1" customWidth="1"/>
    <col min="32" max="32" width="3.83203125" bestFit="1" customWidth="1"/>
    <col min="33" max="33" width="4" bestFit="1" customWidth="1"/>
    <col min="34" max="34" width="2.5" bestFit="1" customWidth="1"/>
    <col min="35" max="35" width="3.83203125" bestFit="1" customWidth="1"/>
    <col min="36" max="36" width="4" bestFit="1" customWidth="1"/>
    <col min="37" max="37" width="2.5" bestFit="1" customWidth="1"/>
    <col min="39" max="39" width="3.83203125" bestFit="1" customWidth="1"/>
    <col min="40" max="40" width="4" bestFit="1" customWidth="1"/>
    <col min="41" max="41" width="2.5" bestFit="1" customWidth="1"/>
    <col min="42" max="42" width="3.83203125" bestFit="1" customWidth="1"/>
    <col min="43" max="43" width="4" bestFit="1" customWidth="1"/>
    <col min="44" max="44" width="2.5" bestFit="1" customWidth="1"/>
    <col min="45" max="45" width="3.83203125" bestFit="1" customWidth="1"/>
    <col min="46" max="46" width="4" bestFit="1" customWidth="1"/>
    <col min="47" max="47" width="2.5" bestFit="1" customWidth="1"/>
    <col min="48" max="48" width="3.83203125" bestFit="1" customWidth="1"/>
    <col min="49" max="49" width="4" bestFit="1" customWidth="1"/>
    <col min="50" max="50" width="2.5" bestFit="1" customWidth="1"/>
    <col min="51" max="51" width="3.83203125" bestFit="1" customWidth="1"/>
    <col min="52" max="52" width="4" bestFit="1" customWidth="1"/>
    <col min="53" max="53" width="2.5" bestFit="1" customWidth="1"/>
    <col min="54" max="54" width="3.83203125" bestFit="1" customWidth="1"/>
    <col min="55" max="55" width="4" bestFit="1" customWidth="1"/>
    <col min="56" max="56" width="2.5" bestFit="1" customWidth="1"/>
    <col min="57" max="57" width="3.83203125" bestFit="1" customWidth="1"/>
    <col min="58" max="58" width="4" bestFit="1" customWidth="1"/>
    <col min="59" max="59" width="2.5" bestFit="1" customWidth="1"/>
  </cols>
  <sheetData>
    <row r="1" spans="2:16" x14ac:dyDescent="0.2">
      <c r="B1" s="39" t="s">
        <v>30</v>
      </c>
      <c r="C1" s="40"/>
      <c r="D1" s="40"/>
      <c r="E1" s="40"/>
      <c r="F1" s="40"/>
      <c r="G1" s="40"/>
      <c r="H1" s="41"/>
      <c r="I1" s="6"/>
      <c r="J1" s="39" t="s">
        <v>12</v>
      </c>
      <c r="K1" s="40"/>
      <c r="L1" s="40"/>
      <c r="M1" s="40"/>
      <c r="N1" s="40"/>
      <c r="O1" s="40"/>
      <c r="P1" s="41"/>
    </row>
    <row r="2" spans="2:16" x14ac:dyDescent="0.2">
      <c r="B2" s="39" t="s">
        <v>13</v>
      </c>
      <c r="C2" s="40"/>
      <c r="D2" s="40"/>
      <c r="E2" s="40"/>
      <c r="F2" s="40"/>
      <c r="G2" s="40"/>
      <c r="H2" s="41"/>
      <c r="J2" s="39" t="s">
        <v>13</v>
      </c>
      <c r="K2" s="40"/>
      <c r="L2" s="40"/>
      <c r="M2" s="40"/>
      <c r="N2" s="40"/>
      <c r="O2" s="40"/>
      <c r="P2" s="41"/>
    </row>
    <row r="3" spans="2:16" x14ac:dyDescent="0.2">
      <c r="B3" s="43" t="s">
        <v>0</v>
      </c>
      <c r="C3" s="34" t="s">
        <v>1</v>
      </c>
      <c r="D3" s="34" t="s">
        <v>2</v>
      </c>
      <c r="E3" s="35" t="s">
        <v>3</v>
      </c>
      <c r="F3" s="34" t="s">
        <v>4</v>
      </c>
      <c r="G3" s="34" t="s">
        <v>5</v>
      </c>
      <c r="H3" s="34" t="s">
        <v>6</v>
      </c>
      <c r="J3" s="43" t="s">
        <v>0</v>
      </c>
      <c r="K3" s="34" t="s">
        <v>1</v>
      </c>
      <c r="L3" s="34" t="s">
        <v>2</v>
      </c>
      <c r="M3" s="35" t="s">
        <v>3</v>
      </c>
      <c r="N3" s="34" t="s">
        <v>4</v>
      </c>
      <c r="O3" s="34" t="s">
        <v>5</v>
      </c>
      <c r="P3" s="34" t="s">
        <v>6</v>
      </c>
    </row>
    <row r="4" spans="2:16" x14ac:dyDescent="0.2">
      <c r="B4" s="47"/>
      <c r="C4" s="46"/>
      <c r="D4" s="46"/>
      <c r="E4" s="46"/>
      <c r="F4" s="46"/>
      <c r="G4" s="46"/>
      <c r="H4" s="46"/>
      <c r="J4" s="47"/>
      <c r="K4" s="46"/>
      <c r="L4" s="46"/>
      <c r="M4" s="46"/>
      <c r="N4" s="46"/>
      <c r="O4" s="46"/>
      <c r="P4" s="46"/>
    </row>
    <row r="5" spans="2:16" x14ac:dyDescent="0.2">
      <c r="B5" s="7">
        <v>110</v>
      </c>
      <c r="C5" s="9">
        <v>163</v>
      </c>
      <c r="D5" s="9">
        <v>180</v>
      </c>
      <c r="E5" s="9">
        <v>104</v>
      </c>
      <c r="F5" s="9">
        <v>156</v>
      </c>
      <c r="G5" s="9">
        <v>213</v>
      </c>
      <c r="H5" s="9">
        <v>167</v>
      </c>
      <c r="J5" s="7">
        <v>77</v>
      </c>
      <c r="K5" s="9">
        <v>157</v>
      </c>
      <c r="L5" s="9">
        <v>317</v>
      </c>
      <c r="M5" s="9">
        <v>77</v>
      </c>
      <c r="N5" s="9">
        <v>163</v>
      </c>
      <c r="O5" s="9">
        <v>254</v>
      </c>
      <c r="P5" s="9">
        <v>114</v>
      </c>
    </row>
    <row r="6" spans="2:16" x14ac:dyDescent="0.2">
      <c r="B6" s="8">
        <v>94</v>
      </c>
      <c r="C6" s="10">
        <v>167</v>
      </c>
      <c r="D6" s="10">
        <v>180</v>
      </c>
      <c r="E6" s="10">
        <v>104</v>
      </c>
      <c r="F6" s="10">
        <v>157</v>
      </c>
      <c r="G6" s="10">
        <v>210</v>
      </c>
      <c r="H6" s="10">
        <v>163</v>
      </c>
      <c r="J6" s="8">
        <v>70</v>
      </c>
      <c r="K6" s="10">
        <v>160</v>
      </c>
      <c r="L6" s="10">
        <v>347</v>
      </c>
      <c r="M6" s="10">
        <v>76</v>
      </c>
      <c r="N6" s="10">
        <v>170</v>
      </c>
      <c r="O6" s="10">
        <v>260</v>
      </c>
      <c r="P6" s="10">
        <v>116</v>
      </c>
    </row>
    <row r="7" spans="2:16" x14ac:dyDescent="0.2">
      <c r="B7" s="8">
        <v>97</v>
      </c>
      <c r="C7" s="10">
        <v>170</v>
      </c>
      <c r="D7" s="10">
        <v>190</v>
      </c>
      <c r="E7" s="10">
        <v>103</v>
      </c>
      <c r="F7" s="10">
        <v>160</v>
      </c>
      <c r="G7" s="10">
        <v>203</v>
      </c>
      <c r="H7" s="10">
        <v>166</v>
      </c>
      <c r="J7" s="8">
        <v>67</v>
      </c>
      <c r="K7" s="10">
        <v>156</v>
      </c>
      <c r="L7" s="10">
        <v>380</v>
      </c>
      <c r="M7" s="10">
        <v>70</v>
      </c>
      <c r="N7" s="10">
        <v>167</v>
      </c>
      <c r="O7" s="10">
        <v>254</v>
      </c>
      <c r="P7" s="10">
        <v>124</v>
      </c>
    </row>
    <row r="8" spans="2:16" x14ac:dyDescent="0.2">
      <c r="B8" s="8">
        <v>100</v>
      </c>
      <c r="C8" s="10">
        <v>166</v>
      </c>
      <c r="D8" s="10">
        <v>180</v>
      </c>
      <c r="E8" s="10">
        <v>100</v>
      </c>
      <c r="F8" s="10">
        <v>170</v>
      </c>
      <c r="G8" s="10">
        <v>207</v>
      </c>
      <c r="H8" s="10">
        <v>173</v>
      </c>
      <c r="J8" s="8">
        <v>67</v>
      </c>
      <c r="K8" s="10">
        <v>167</v>
      </c>
      <c r="L8" s="10">
        <v>296</v>
      </c>
      <c r="M8" s="10">
        <v>74</v>
      </c>
      <c r="N8" s="10">
        <v>167</v>
      </c>
      <c r="O8" s="10">
        <v>266</v>
      </c>
      <c r="P8" s="10">
        <v>127</v>
      </c>
    </row>
    <row r="9" spans="2:16" x14ac:dyDescent="0.2">
      <c r="B9" s="8">
        <v>93</v>
      </c>
      <c r="C9" s="10">
        <v>160</v>
      </c>
      <c r="D9" s="10">
        <v>187</v>
      </c>
      <c r="E9" s="10">
        <v>100</v>
      </c>
      <c r="F9" s="10">
        <v>167</v>
      </c>
      <c r="G9" s="10">
        <v>203</v>
      </c>
      <c r="H9" s="10">
        <v>163</v>
      </c>
      <c r="J9" s="8">
        <v>70</v>
      </c>
      <c r="K9" s="10">
        <v>156</v>
      </c>
      <c r="L9" s="10">
        <v>267</v>
      </c>
      <c r="M9" s="10">
        <v>77</v>
      </c>
      <c r="N9" s="10">
        <v>176</v>
      </c>
      <c r="O9" s="10">
        <v>260</v>
      </c>
      <c r="P9" s="10">
        <v>124</v>
      </c>
    </row>
    <row r="10" spans="2:16" x14ac:dyDescent="0.2">
      <c r="B10" s="8">
        <v>96</v>
      </c>
      <c r="C10" s="10">
        <v>163</v>
      </c>
      <c r="D10" s="10">
        <v>223</v>
      </c>
      <c r="E10" s="10">
        <v>114</v>
      </c>
      <c r="F10" s="10">
        <v>167</v>
      </c>
      <c r="G10" s="10">
        <v>206</v>
      </c>
      <c r="H10" s="10">
        <v>167</v>
      </c>
      <c r="J10" s="8">
        <v>73</v>
      </c>
      <c r="K10" s="10">
        <v>157</v>
      </c>
      <c r="L10" s="10">
        <v>260</v>
      </c>
      <c r="M10" s="10">
        <v>73</v>
      </c>
      <c r="N10" s="10">
        <v>184</v>
      </c>
      <c r="O10" s="10">
        <v>260</v>
      </c>
      <c r="P10" s="10">
        <v>117</v>
      </c>
    </row>
    <row r="11" spans="2:16" x14ac:dyDescent="0.2">
      <c r="B11" s="8">
        <v>110</v>
      </c>
      <c r="C11" s="10">
        <v>167</v>
      </c>
      <c r="D11" s="10">
        <v>177</v>
      </c>
      <c r="E11" s="10">
        <v>103</v>
      </c>
      <c r="F11" s="10">
        <v>174</v>
      </c>
      <c r="G11" s="10">
        <v>207</v>
      </c>
      <c r="H11" s="10">
        <v>170</v>
      </c>
      <c r="J11" s="8">
        <v>80</v>
      </c>
      <c r="K11" s="10">
        <v>156</v>
      </c>
      <c r="L11" s="10">
        <v>260</v>
      </c>
      <c r="M11" s="10">
        <v>77</v>
      </c>
      <c r="N11" s="10">
        <v>176</v>
      </c>
      <c r="O11" s="10">
        <v>257</v>
      </c>
      <c r="P11" s="10">
        <v>116</v>
      </c>
    </row>
    <row r="12" spans="2:16" x14ac:dyDescent="0.2">
      <c r="B12" s="8">
        <v>94</v>
      </c>
      <c r="C12" s="10">
        <v>163</v>
      </c>
      <c r="D12" s="10">
        <v>184</v>
      </c>
      <c r="E12" s="10">
        <v>106</v>
      </c>
      <c r="F12" s="10">
        <v>174</v>
      </c>
      <c r="G12" s="10">
        <v>204</v>
      </c>
      <c r="H12" s="10">
        <v>170</v>
      </c>
      <c r="J12" s="8">
        <v>70</v>
      </c>
      <c r="K12" s="10">
        <v>160</v>
      </c>
      <c r="L12" s="10">
        <v>250</v>
      </c>
      <c r="M12" s="10">
        <v>77</v>
      </c>
      <c r="N12" s="10">
        <v>177</v>
      </c>
      <c r="O12" s="10">
        <v>263</v>
      </c>
      <c r="P12" s="10">
        <v>117</v>
      </c>
    </row>
    <row r="13" spans="2:16" x14ac:dyDescent="0.2">
      <c r="B13" s="8">
        <v>103</v>
      </c>
      <c r="C13" s="10">
        <v>163</v>
      </c>
      <c r="D13" s="10">
        <v>173</v>
      </c>
      <c r="E13" s="10">
        <v>110</v>
      </c>
      <c r="F13" s="10">
        <v>183</v>
      </c>
      <c r="G13" s="10">
        <v>206</v>
      </c>
      <c r="H13" s="10">
        <v>170</v>
      </c>
      <c r="J13" s="8">
        <v>70</v>
      </c>
      <c r="K13" s="10">
        <v>174</v>
      </c>
      <c r="L13" s="10">
        <v>267</v>
      </c>
      <c r="M13" s="10">
        <v>70</v>
      </c>
      <c r="N13" s="10">
        <v>174</v>
      </c>
      <c r="O13" s="10">
        <v>257</v>
      </c>
      <c r="P13" s="10">
        <v>117</v>
      </c>
    </row>
    <row r="14" spans="2:16" x14ac:dyDescent="0.2">
      <c r="B14" s="11">
        <v>97</v>
      </c>
      <c r="C14" s="12">
        <v>167</v>
      </c>
      <c r="D14" s="12">
        <v>173</v>
      </c>
      <c r="E14" s="12">
        <v>107</v>
      </c>
      <c r="F14" s="12">
        <v>160</v>
      </c>
      <c r="G14" s="12">
        <v>203</v>
      </c>
      <c r="H14" s="12">
        <v>173</v>
      </c>
      <c r="J14" s="11">
        <v>67</v>
      </c>
      <c r="K14" s="12">
        <v>187</v>
      </c>
      <c r="L14" s="12">
        <v>273</v>
      </c>
      <c r="M14" s="12">
        <v>73</v>
      </c>
      <c r="N14" s="12">
        <v>156</v>
      </c>
      <c r="O14" s="12">
        <v>266</v>
      </c>
      <c r="P14" s="12">
        <v>120</v>
      </c>
    </row>
    <row r="15" spans="2:16" x14ac:dyDescent="0.2">
      <c r="B15" s="13"/>
      <c r="C15" s="13"/>
      <c r="D15" s="13"/>
      <c r="E15" s="13"/>
      <c r="F15" s="13"/>
      <c r="G15" s="13"/>
      <c r="H15" s="13"/>
      <c r="J15" s="13"/>
      <c r="K15" s="13"/>
      <c r="L15" s="13"/>
      <c r="M15" s="13"/>
      <c r="N15" s="13"/>
      <c r="O15" s="13"/>
      <c r="P15" s="13"/>
    </row>
  </sheetData>
  <mergeCells count="18">
    <mergeCell ref="O3:O4"/>
    <mergeCell ref="J3:J4"/>
    <mergeCell ref="K3:K4"/>
    <mergeCell ref="L3:L4"/>
    <mergeCell ref="M3:M4"/>
    <mergeCell ref="N3:N4"/>
    <mergeCell ref="B1:H1"/>
    <mergeCell ref="J1:P1"/>
    <mergeCell ref="B2:H2"/>
    <mergeCell ref="J2:P2"/>
    <mergeCell ref="B3:B4"/>
    <mergeCell ref="C3:C4"/>
    <mergeCell ref="P3:P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04DAA-99B9-4743-87C1-6D03653F6913}">
  <dimension ref="B1:P15"/>
  <sheetViews>
    <sheetView tabSelected="1" workbookViewId="0">
      <selection activeCell="B1" sqref="B1:H1"/>
    </sheetView>
  </sheetViews>
  <sheetFormatPr baseColWidth="10" defaultColWidth="8.83203125" defaultRowHeight="15" x14ac:dyDescent="0.2"/>
  <cols>
    <col min="5" max="7" width="10.5" bestFit="1" customWidth="1"/>
    <col min="8" max="8" width="10" bestFit="1" customWidth="1"/>
    <col min="13" max="15" width="10.5" bestFit="1" customWidth="1"/>
    <col min="16" max="16" width="10" bestFit="1" customWidth="1"/>
    <col min="18" max="18" width="4" bestFit="1" customWidth="1"/>
    <col min="19" max="19" width="2.5" bestFit="1" customWidth="1"/>
    <col min="20" max="20" width="3.83203125" bestFit="1" customWidth="1"/>
    <col min="21" max="21" width="4" bestFit="1" customWidth="1"/>
    <col min="22" max="22" width="2.5" bestFit="1" customWidth="1"/>
    <col min="23" max="23" width="3.83203125" bestFit="1" customWidth="1"/>
    <col min="24" max="24" width="4" bestFit="1" customWidth="1"/>
    <col min="25" max="25" width="2.5" bestFit="1" customWidth="1"/>
    <col min="26" max="26" width="3.83203125" bestFit="1" customWidth="1"/>
    <col min="27" max="27" width="4" bestFit="1" customWidth="1"/>
    <col min="28" max="28" width="2.5" bestFit="1" customWidth="1"/>
    <col min="29" max="29" width="3.83203125" bestFit="1" customWidth="1"/>
    <col min="30" max="30" width="4" bestFit="1" customWidth="1"/>
    <col min="31" max="31" width="2.5" bestFit="1" customWidth="1"/>
    <col min="32" max="32" width="3.83203125" bestFit="1" customWidth="1"/>
    <col min="33" max="33" width="4" bestFit="1" customWidth="1"/>
    <col min="34" max="34" width="2.5" bestFit="1" customWidth="1"/>
    <col min="35" max="35" width="3.83203125" bestFit="1" customWidth="1"/>
    <col min="36" max="36" width="4" bestFit="1" customWidth="1"/>
    <col min="37" max="37" width="2.5" bestFit="1" customWidth="1"/>
    <col min="39" max="39" width="3.83203125" bestFit="1" customWidth="1"/>
    <col min="40" max="40" width="4" bestFit="1" customWidth="1"/>
    <col min="41" max="41" width="2.5" bestFit="1" customWidth="1"/>
    <col min="42" max="42" width="3.83203125" bestFit="1" customWidth="1"/>
    <col min="43" max="43" width="4" bestFit="1" customWidth="1"/>
    <col min="44" max="44" width="2.5" bestFit="1" customWidth="1"/>
    <col min="45" max="45" width="3.83203125" bestFit="1" customWidth="1"/>
    <col min="46" max="46" width="4" bestFit="1" customWidth="1"/>
    <col min="47" max="47" width="2.5" bestFit="1" customWidth="1"/>
    <col min="48" max="48" width="3.83203125" bestFit="1" customWidth="1"/>
    <col min="49" max="49" width="4" bestFit="1" customWidth="1"/>
    <col min="50" max="50" width="2.5" bestFit="1" customWidth="1"/>
    <col min="51" max="51" width="3.83203125" bestFit="1" customWidth="1"/>
    <col min="52" max="52" width="4" bestFit="1" customWidth="1"/>
    <col min="53" max="53" width="2.5" bestFit="1" customWidth="1"/>
    <col min="54" max="54" width="3.83203125" bestFit="1" customWidth="1"/>
    <col min="55" max="55" width="4" bestFit="1" customWidth="1"/>
    <col min="56" max="56" width="2.5" bestFit="1" customWidth="1"/>
    <col min="57" max="57" width="3.83203125" bestFit="1" customWidth="1"/>
    <col min="58" max="58" width="4" bestFit="1" customWidth="1"/>
    <col min="59" max="59" width="2.5" bestFit="1" customWidth="1"/>
  </cols>
  <sheetData>
    <row r="1" spans="2:16" x14ac:dyDescent="0.2">
      <c r="B1" s="39" t="s">
        <v>30</v>
      </c>
      <c r="C1" s="40"/>
      <c r="D1" s="40"/>
      <c r="E1" s="40"/>
      <c r="F1" s="40"/>
      <c r="G1" s="40"/>
      <c r="H1" s="41"/>
      <c r="I1" s="6"/>
      <c r="J1" s="39" t="s">
        <v>12</v>
      </c>
      <c r="K1" s="40"/>
      <c r="L1" s="40"/>
      <c r="M1" s="40"/>
      <c r="N1" s="40"/>
      <c r="O1" s="40"/>
      <c r="P1" s="41"/>
    </row>
    <row r="2" spans="2:16" x14ac:dyDescent="0.2">
      <c r="B2" s="39" t="s">
        <v>13</v>
      </c>
      <c r="C2" s="40"/>
      <c r="D2" s="40"/>
      <c r="E2" s="40"/>
      <c r="F2" s="40"/>
      <c r="G2" s="40"/>
      <c r="H2" s="41"/>
      <c r="J2" s="39" t="s">
        <v>13</v>
      </c>
      <c r="K2" s="40"/>
      <c r="L2" s="40"/>
      <c r="M2" s="40"/>
      <c r="N2" s="40"/>
      <c r="O2" s="40"/>
      <c r="P2" s="41"/>
    </row>
    <row r="3" spans="2:16" x14ac:dyDescent="0.2">
      <c r="B3" s="43" t="s">
        <v>0</v>
      </c>
      <c r="C3" s="34" t="s">
        <v>1</v>
      </c>
      <c r="D3" s="34" t="s">
        <v>2</v>
      </c>
      <c r="E3" s="35" t="s">
        <v>3</v>
      </c>
      <c r="F3" s="34" t="s">
        <v>4</v>
      </c>
      <c r="G3" s="34" t="s">
        <v>5</v>
      </c>
      <c r="H3" s="34" t="s">
        <v>6</v>
      </c>
      <c r="J3" s="43" t="s">
        <v>0</v>
      </c>
      <c r="K3" s="34" t="s">
        <v>1</v>
      </c>
      <c r="L3" s="34" t="s">
        <v>2</v>
      </c>
      <c r="M3" s="35" t="s">
        <v>3</v>
      </c>
      <c r="N3" s="34" t="s">
        <v>4</v>
      </c>
      <c r="O3" s="34" t="s">
        <v>5</v>
      </c>
      <c r="P3" s="34" t="s">
        <v>6</v>
      </c>
    </row>
    <row r="4" spans="2:16" x14ac:dyDescent="0.2">
      <c r="B4" s="47"/>
      <c r="C4" s="46"/>
      <c r="D4" s="46"/>
      <c r="E4" s="46"/>
      <c r="F4" s="46"/>
      <c r="G4" s="46"/>
      <c r="H4" s="46"/>
      <c r="J4" s="47"/>
      <c r="K4" s="46"/>
      <c r="L4" s="46"/>
      <c r="M4" s="46"/>
      <c r="N4" s="46"/>
      <c r="O4" s="46"/>
      <c r="P4" s="46"/>
    </row>
    <row r="5" spans="2:16" x14ac:dyDescent="0.2">
      <c r="B5" s="7">
        <v>227</v>
      </c>
      <c r="C5" s="9">
        <v>216</v>
      </c>
      <c r="D5" s="9">
        <v>310</v>
      </c>
      <c r="E5" s="9">
        <v>137</v>
      </c>
      <c r="F5" s="9">
        <v>203</v>
      </c>
      <c r="G5" s="9">
        <v>276</v>
      </c>
      <c r="H5" s="9">
        <v>266</v>
      </c>
      <c r="J5" s="7">
        <v>193</v>
      </c>
      <c r="K5" s="9">
        <v>270</v>
      </c>
      <c r="L5" s="9">
        <v>330</v>
      </c>
      <c r="M5" s="9">
        <v>190</v>
      </c>
      <c r="N5" s="9">
        <v>200</v>
      </c>
      <c r="O5" s="9">
        <v>274</v>
      </c>
      <c r="P5" s="9">
        <v>157</v>
      </c>
    </row>
    <row r="6" spans="2:16" x14ac:dyDescent="0.2">
      <c r="B6" s="8">
        <v>133</v>
      </c>
      <c r="C6" s="10">
        <v>207</v>
      </c>
      <c r="D6" s="10">
        <v>243</v>
      </c>
      <c r="E6" s="10">
        <v>134</v>
      </c>
      <c r="F6" s="10">
        <v>203</v>
      </c>
      <c r="G6" s="10">
        <v>287</v>
      </c>
      <c r="H6" s="10">
        <v>267</v>
      </c>
      <c r="J6" s="8">
        <v>76</v>
      </c>
      <c r="K6" s="10">
        <v>193</v>
      </c>
      <c r="L6" s="10">
        <v>267</v>
      </c>
      <c r="M6" s="10">
        <v>107</v>
      </c>
      <c r="N6" s="10">
        <v>170</v>
      </c>
      <c r="O6" s="10">
        <v>280</v>
      </c>
      <c r="P6" s="10">
        <v>150</v>
      </c>
    </row>
    <row r="7" spans="2:16" x14ac:dyDescent="0.2">
      <c r="B7" s="8">
        <v>133</v>
      </c>
      <c r="C7" s="10">
        <v>206</v>
      </c>
      <c r="D7" s="10">
        <v>240</v>
      </c>
      <c r="E7" s="10">
        <v>126</v>
      </c>
      <c r="F7" s="10">
        <v>203</v>
      </c>
      <c r="G7" s="10">
        <v>264</v>
      </c>
      <c r="H7" s="10">
        <v>260</v>
      </c>
      <c r="J7" s="8">
        <v>76</v>
      </c>
      <c r="K7" s="10">
        <v>180</v>
      </c>
      <c r="L7" s="10">
        <v>270</v>
      </c>
      <c r="M7" s="10">
        <v>100</v>
      </c>
      <c r="N7" s="10">
        <v>176</v>
      </c>
      <c r="O7" s="10">
        <v>277</v>
      </c>
      <c r="P7" s="10">
        <v>137</v>
      </c>
    </row>
    <row r="8" spans="2:16" x14ac:dyDescent="0.2">
      <c r="B8" s="8">
        <v>130</v>
      </c>
      <c r="C8" s="10">
        <v>217</v>
      </c>
      <c r="D8" s="10">
        <v>244</v>
      </c>
      <c r="E8" s="10">
        <v>134</v>
      </c>
      <c r="F8" s="10">
        <v>203</v>
      </c>
      <c r="G8" s="10">
        <v>274</v>
      </c>
      <c r="H8" s="10">
        <v>277</v>
      </c>
      <c r="J8" s="8">
        <v>76</v>
      </c>
      <c r="K8" s="10">
        <v>176</v>
      </c>
      <c r="L8" s="10">
        <v>286</v>
      </c>
      <c r="M8" s="10">
        <v>96</v>
      </c>
      <c r="N8" s="10">
        <v>174</v>
      </c>
      <c r="O8" s="10">
        <v>294</v>
      </c>
      <c r="P8" s="10">
        <v>134</v>
      </c>
    </row>
    <row r="9" spans="2:16" x14ac:dyDescent="0.2">
      <c r="B9" s="8">
        <v>126</v>
      </c>
      <c r="C9" s="10">
        <v>220</v>
      </c>
      <c r="D9" s="10">
        <v>260</v>
      </c>
      <c r="E9" s="10">
        <v>127</v>
      </c>
      <c r="F9" s="10">
        <v>207</v>
      </c>
      <c r="G9" s="10">
        <v>270</v>
      </c>
      <c r="H9" s="10">
        <v>274</v>
      </c>
      <c r="J9" s="8">
        <v>74</v>
      </c>
      <c r="K9" s="10">
        <v>177</v>
      </c>
      <c r="L9" s="10">
        <v>264</v>
      </c>
      <c r="M9" s="10">
        <v>80</v>
      </c>
      <c r="N9" s="10">
        <v>190</v>
      </c>
      <c r="O9" s="10">
        <v>260</v>
      </c>
      <c r="P9" s="10">
        <v>136</v>
      </c>
    </row>
    <row r="10" spans="2:16" x14ac:dyDescent="0.2">
      <c r="B10" s="8">
        <v>123</v>
      </c>
      <c r="C10" s="10">
        <v>224</v>
      </c>
      <c r="D10" s="10">
        <v>240</v>
      </c>
      <c r="E10" s="10">
        <v>127</v>
      </c>
      <c r="F10" s="10">
        <v>207</v>
      </c>
      <c r="G10" s="10">
        <v>263</v>
      </c>
      <c r="H10" s="10">
        <v>266</v>
      </c>
      <c r="J10" s="8">
        <v>73</v>
      </c>
      <c r="K10" s="10">
        <v>203</v>
      </c>
      <c r="L10" s="10">
        <v>266</v>
      </c>
      <c r="M10" s="10">
        <v>76</v>
      </c>
      <c r="N10" s="10">
        <v>180</v>
      </c>
      <c r="O10" s="10">
        <v>263</v>
      </c>
      <c r="P10" s="10">
        <v>134</v>
      </c>
    </row>
    <row r="11" spans="2:16" x14ac:dyDescent="0.2">
      <c r="B11" s="8">
        <v>120</v>
      </c>
      <c r="C11" s="10">
        <v>220</v>
      </c>
      <c r="D11" s="10">
        <v>237</v>
      </c>
      <c r="E11" s="10">
        <v>130</v>
      </c>
      <c r="F11" s="10">
        <v>210</v>
      </c>
      <c r="G11" s="10">
        <v>264</v>
      </c>
      <c r="H11" s="10">
        <v>267</v>
      </c>
      <c r="J11" s="8">
        <v>77</v>
      </c>
      <c r="K11" s="10">
        <v>177</v>
      </c>
      <c r="L11" s="10">
        <v>254</v>
      </c>
      <c r="M11" s="10">
        <v>84</v>
      </c>
      <c r="N11" s="10">
        <v>170</v>
      </c>
      <c r="O11" s="10">
        <v>273</v>
      </c>
      <c r="P11" s="10">
        <v>133</v>
      </c>
    </row>
    <row r="12" spans="2:16" x14ac:dyDescent="0.2">
      <c r="B12" s="8">
        <v>130</v>
      </c>
      <c r="C12" s="10">
        <v>220</v>
      </c>
      <c r="D12" s="10">
        <v>246</v>
      </c>
      <c r="E12" s="10">
        <v>133</v>
      </c>
      <c r="F12" s="10">
        <v>207</v>
      </c>
      <c r="G12" s="10">
        <v>263</v>
      </c>
      <c r="H12" s="10">
        <v>247</v>
      </c>
      <c r="J12" s="8">
        <v>74</v>
      </c>
      <c r="K12" s="10">
        <v>184</v>
      </c>
      <c r="L12" s="10">
        <v>410</v>
      </c>
      <c r="M12" s="10">
        <v>77</v>
      </c>
      <c r="N12" s="10">
        <v>163</v>
      </c>
      <c r="O12" s="10">
        <v>263</v>
      </c>
      <c r="P12" s="10">
        <v>167</v>
      </c>
    </row>
    <row r="13" spans="2:16" x14ac:dyDescent="0.2">
      <c r="B13" s="8">
        <v>147</v>
      </c>
      <c r="C13" s="10">
        <v>247</v>
      </c>
      <c r="D13" s="10">
        <v>240</v>
      </c>
      <c r="E13" s="10">
        <v>130</v>
      </c>
      <c r="F13" s="10">
        <v>206</v>
      </c>
      <c r="G13" s="10">
        <v>276</v>
      </c>
      <c r="H13" s="10">
        <v>263</v>
      </c>
      <c r="J13" s="8">
        <v>86</v>
      </c>
      <c r="K13" s="10">
        <v>170</v>
      </c>
      <c r="L13" s="10">
        <v>277</v>
      </c>
      <c r="M13" s="10">
        <v>80</v>
      </c>
      <c r="N13" s="10">
        <v>167</v>
      </c>
      <c r="O13" s="10">
        <v>263</v>
      </c>
      <c r="P13" s="10">
        <v>147</v>
      </c>
    </row>
    <row r="14" spans="2:16" x14ac:dyDescent="0.2">
      <c r="B14" s="11">
        <v>120</v>
      </c>
      <c r="C14" s="12">
        <v>217</v>
      </c>
      <c r="D14" s="12">
        <v>230</v>
      </c>
      <c r="E14" s="12">
        <v>127</v>
      </c>
      <c r="F14" s="12">
        <v>204</v>
      </c>
      <c r="G14" s="12">
        <v>283</v>
      </c>
      <c r="H14" s="12">
        <v>253</v>
      </c>
      <c r="J14" s="11">
        <v>83</v>
      </c>
      <c r="K14" s="12">
        <v>190</v>
      </c>
      <c r="L14" s="12">
        <v>327</v>
      </c>
      <c r="M14" s="12">
        <v>83</v>
      </c>
      <c r="N14" s="12">
        <v>166</v>
      </c>
      <c r="O14" s="12">
        <v>267</v>
      </c>
      <c r="P14" s="12">
        <v>143</v>
      </c>
    </row>
    <row r="15" spans="2:16" x14ac:dyDescent="0.2">
      <c r="B15" s="13"/>
      <c r="C15" s="13"/>
      <c r="D15" s="13"/>
      <c r="E15" s="13"/>
      <c r="F15" s="13"/>
      <c r="G15" s="13"/>
      <c r="H15" s="13"/>
      <c r="J15" s="13"/>
      <c r="K15" s="13"/>
      <c r="L15" s="13"/>
      <c r="M15" s="13"/>
      <c r="N15" s="13"/>
      <c r="O15" s="13"/>
      <c r="P15" s="13"/>
    </row>
  </sheetData>
  <mergeCells count="18">
    <mergeCell ref="O3:O4"/>
    <mergeCell ref="J3:J4"/>
    <mergeCell ref="K3:K4"/>
    <mergeCell ref="L3:L4"/>
    <mergeCell ref="M3:M4"/>
    <mergeCell ref="N3:N4"/>
    <mergeCell ref="B1:H1"/>
    <mergeCell ref="J1:P1"/>
    <mergeCell ref="B2:H2"/>
    <mergeCell ref="J2:P2"/>
    <mergeCell ref="B3:B4"/>
    <mergeCell ref="C3:C4"/>
    <mergeCell ref="P3:P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3C59C-0B5F-4F81-B37D-E4B6683D318E}">
  <dimension ref="B1:P15"/>
  <sheetViews>
    <sheetView workbookViewId="0">
      <selection activeCell="B1" sqref="B1:H1"/>
    </sheetView>
  </sheetViews>
  <sheetFormatPr baseColWidth="10" defaultColWidth="8.83203125" defaultRowHeight="15" x14ac:dyDescent="0.2"/>
  <cols>
    <col min="5" max="7" width="10.5" bestFit="1" customWidth="1"/>
    <col min="8" max="8" width="10" bestFit="1" customWidth="1"/>
    <col min="13" max="15" width="10.5" bestFit="1" customWidth="1"/>
    <col min="16" max="16" width="10" bestFit="1" customWidth="1"/>
    <col min="18" max="18" width="2.5" bestFit="1" customWidth="1"/>
    <col min="19" max="19" width="3.83203125" bestFit="1" customWidth="1"/>
    <col min="20" max="20" width="4" bestFit="1" customWidth="1"/>
    <col min="21" max="21" width="2.5" bestFit="1" customWidth="1"/>
    <col min="22" max="22" width="3.83203125" bestFit="1" customWidth="1"/>
    <col min="23" max="23" width="4" bestFit="1" customWidth="1"/>
    <col min="24" max="24" width="2.5" bestFit="1" customWidth="1"/>
    <col min="25" max="25" width="3.83203125" bestFit="1" customWidth="1"/>
    <col min="26" max="26" width="4" bestFit="1" customWidth="1"/>
    <col min="27" max="27" width="2.5" bestFit="1" customWidth="1"/>
    <col min="28" max="28" width="3.83203125" bestFit="1" customWidth="1"/>
    <col min="29" max="29" width="4" bestFit="1" customWidth="1"/>
    <col min="30" max="30" width="2.5" bestFit="1" customWidth="1"/>
    <col min="31" max="31" width="3.83203125" bestFit="1" customWidth="1"/>
    <col min="32" max="32" width="4" bestFit="1" customWidth="1"/>
    <col min="33" max="33" width="2.5" bestFit="1" customWidth="1"/>
    <col min="34" max="34" width="3.83203125" bestFit="1" customWidth="1"/>
    <col min="35" max="35" width="4" bestFit="1" customWidth="1"/>
    <col min="36" max="36" width="2.5" bestFit="1" customWidth="1"/>
    <col min="38" max="38" width="3.83203125" bestFit="1" customWidth="1"/>
    <col min="39" max="39" width="4" bestFit="1" customWidth="1"/>
    <col min="40" max="40" width="2.5" bestFit="1" customWidth="1"/>
    <col min="41" max="41" width="3.83203125" bestFit="1" customWidth="1"/>
    <col min="42" max="42" width="4" bestFit="1" customWidth="1"/>
    <col min="43" max="43" width="2.5" bestFit="1" customWidth="1"/>
    <col min="44" max="44" width="3.83203125" bestFit="1" customWidth="1"/>
    <col min="45" max="45" width="4" bestFit="1" customWidth="1"/>
    <col min="46" max="46" width="2.5" bestFit="1" customWidth="1"/>
    <col min="47" max="47" width="3.83203125" bestFit="1" customWidth="1"/>
    <col min="48" max="48" width="4" bestFit="1" customWidth="1"/>
    <col min="49" max="49" width="2.5" bestFit="1" customWidth="1"/>
    <col min="50" max="50" width="3.83203125" bestFit="1" customWidth="1"/>
    <col min="51" max="51" width="4" bestFit="1" customWidth="1"/>
    <col min="52" max="52" width="2.5" bestFit="1" customWidth="1"/>
    <col min="53" max="53" width="3.83203125" bestFit="1" customWidth="1"/>
    <col min="54" max="54" width="4" bestFit="1" customWidth="1"/>
    <col min="55" max="55" width="2.5" bestFit="1" customWidth="1"/>
    <col min="56" max="56" width="3.83203125" bestFit="1" customWidth="1"/>
    <col min="57" max="57" width="4" bestFit="1" customWidth="1"/>
    <col min="58" max="58" width="2.5" bestFit="1" customWidth="1"/>
  </cols>
  <sheetData>
    <row r="1" spans="2:16" x14ac:dyDescent="0.2">
      <c r="B1" s="39" t="s">
        <v>30</v>
      </c>
      <c r="C1" s="40"/>
      <c r="D1" s="40"/>
      <c r="E1" s="40"/>
      <c r="F1" s="40"/>
      <c r="G1" s="40"/>
      <c r="H1" s="41"/>
      <c r="I1" s="6"/>
      <c r="J1" s="39" t="s">
        <v>12</v>
      </c>
      <c r="K1" s="40"/>
      <c r="L1" s="40"/>
      <c r="M1" s="40"/>
      <c r="N1" s="40"/>
      <c r="O1" s="40"/>
      <c r="P1" s="41"/>
    </row>
    <row r="2" spans="2:16" x14ac:dyDescent="0.2">
      <c r="B2" s="39" t="s">
        <v>13</v>
      </c>
      <c r="C2" s="40"/>
      <c r="D2" s="40"/>
      <c r="E2" s="40"/>
      <c r="F2" s="40"/>
      <c r="G2" s="40"/>
      <c r="H2" s="41"/>
      <c r="J2" s="39" t="s">
        <v>13</v>
      </c>
      <c r="K2" s="40"/>
      <c r="L2" s="40"/>
      <c r="M2" s="40"/>
      <c r="N2" s="40"/>
      <c r="O2" s="40"/>
      <c r="P2" s="41"/>
    </row>
    <row r="3" spans="2:16" x14ac:dyDescent="0.2">
      <c r="B3" s="43" t="s">
        <v>0</v>
      </c>
      <c r="C3" s="34" t="s">
        <v>1</v>
      </c>
      <c r="D3" s="34" t="s">
        <v>2</v>
      </c>
      <c r="E3" s="35" t="s">
        <v>3</v>
      </c>
      <c r="F3" s="34" t="s">
        <v>4</v>
      </c>
      <c r="G3" s="34" t="s">
        <v>5</v>
      </c>
      <c r="H3" s="34" t="s">
        <v>6</v>
      </c>
      <c r="J3" s="43" t="s">
        <v>0</v>
      </c>
      <c r="K3" s="34" t="s">
        <v>1</v>
      </c>
      <c r="L3" s="34" t="s">
        <v>2</v>
      </c>
      <c r="M3" s="35" t="s">
        <v>3</v>
      </c>
      <c r="N3" s="34" t="s">
        <v>4</v>
      </c>
      <c r="O3" s="34" t="s">
        <v>5</v>
      </c>
      <c r="P3" s="34" t="s">
        <v>6</v>
      </c>
    </row>
    <row r="4" spans="2:16" x14ac:dyDescent="0.2">
      <c r="B4" s="47"/>
      <c r="C4" s="46"/>
      <c r="D4" s="46"/>
      <c r="E4" s="46"/>
      <c r="F4" s="46"/>
      <c r="G4" s="46"/>
      <c r="H4" s="46"/>
      <c r="J4" s="47"/>
      <c r="K4" s="46"/>
      <c r="L4" s="46"/>
      <c r="M4" s="46"/>
      <c r="N4" s="46"/>
      <c r="O4" s="46"/>
      <c r="P4" s="46"/>
    </row>
    <row r="5" spans="2:16" x14ac:dyDescent="0.2">
      <c r="B5" s="7">
        <v>43</v>
      </c>
      <c r="C5" s="9">
        <v>97</v>
      </c>
      <c r="D5" s="9">
        <v>60</v>
      </c>
      <c r="E5" s="9">
        <v>36</v>
      </c>
      <c r="F5" s="9">
        <v>64</v>
      </c>
      <c r="G5" s="9">
        <v>64</v>
      </c>
      <c r="H5" s="9">
        <v>76</v>
      </c>
      <c r="J5" s="7">
        <v>23</v>
      </c>
      <c r="K5" s="9">
        <v>47</v>
      </c>
      <c r="L5" s="9">
        <v>27</v>
      </c>
      <c r="M5" s="9">
        <v>30</v>
      </c>
      <c r="N5" s="9">
        <v>47</v>
      </c>
      <c r="O5" s="9">
        <v>20</v>
      </c>
      <c r="P5" s="9">
        <v>30</v>
      </c>
    </row>
    <row r="6" spans="2:16" x14ac:dyDescent="0.2">
      <c r="B6" s="8">
        <v>37</v>
      </c>
      <c r="C6" s="10">
        <v>67</v>
      </c>
      <c r="D6" s="10">
        <v>63</v>
      </c>
      <c r="E6" s="10">
        <v>37</v>
      </c>
      <c r="F6" s="10">
        <v>63</v>
      </c>
      <c r="G6" s="10">
        <v>64</v>
      </c>
      <c r="H6" s="10">
        <v>83</v>
      </c>
      <c r="J6" s="8">
        <v>20</v>
      </c>
      <c r="K6" s="10">
        <v>46</v>
      </c>
      <c r="L6" s="10">
        <v>24</v>
      </c>
      <c r="M6" s="10">
        <v>23</v>
      </c>
      <c r="N6" s="10">
        <v>47</v>
      </c>
      <c r="O6" s="10">
        <v>23</v>
      </c>
      <c r="P6" s="10">
        <v>30</v>
      </c>
    </row>
    <row r="7" spans="2:16" x14ac:dyDescent="0.2">
      <c r="B7" s="8">
        <v>34</v>
      </c>
      <c r="C7" s="10">
        <v>80</v>
      </c>
      <c r="D7" s="10">
        <v>63</v>
      </c>
      <c r="E7" s="10">
        <v>36</v>
      </c>
      <c r="F7" s="10">
        <v>60</v>
      </c>
      <c r="G7" s="10">
        <v>63</v>
      </c>
      <c r="H7" s="10">
        <v>73</v>
      </c>
      <c r="J7" s="8">
        <v>17</v>
      </c>
      <c r="K7" s="10">
        <v>44</v>
      </c>
      <c r="L7" s="10">
        <v>23</v>
      </c>
      <c r="M7" s="10">
        <v>24</v>
      </c>
      <c r="N7" s="10">
        <v>43</v>
      </c>
      <c r="O7" s="10">
        <v>20</v>
      </c>
      <c r="P7" s="10">
        <v>27</v>
      </c>
    </row>
    <row r="8" spans="2:16" x14ac:dyDescent="0.2">
      <c r="B8" s="8">
        <v>33</v>
      </c>
      <c r="C8" s="10">
        <v>60</v>
      </c>
      <c r="D8" s="10">
        <v>63</v>
      </c>
      <c r="E8" s="10">
        <v>40</v>
      </c>
      <c r="F8" s="10">
        <v>63</v>
      </c>
      <c r="G8" s="10">
        <v>66</v>
      </c>
      <c r="H8" s="10">
        <v>80</v>
      </c>
      <c r="J8" s="8">
        <v>20</v>
      </c>
      <c r="K8" s="10">
        <v>60</v>
      </c>
      <c r="L8" s="10">
        <v>23</v>
      </c>
      <c r="M8" s="10">
        <v>24</v>
      </c>
      <c r="N8" s="10">
        <v>47</v>
      </c>
      <c r="O8" s="10">
        <v>23</v>
      </c>
      <c r="P8" s="10">
        <v>30</v>
      </c>
    </row>
    <row r="9" spans="2:16" x14ac:dyDescent="0.2">
      <c r="B9" s="8">
        <v>37</v>
      </c>
      <c r="C9" s="10">
        <v>63</v>
      </c>
      <c r="D9" s="10">
        <v>63</v>
      </c>
      <c r="E9" s="10">
        <v>47</v>
      </c>
      <c r="F9" s="10">
        <v>64</v>
      </c>
      <c r="G9" s="10">
        <v>64</v>
      </c>
      <c r="H9" s="10">
        <v>80</v>
      </c>
      <c r="J9" s="8">
        <v>20</v>
      </c>
      <c r="K9" s="10">
        <v>44</v>
      </c>
      <c r="L9" s="10">
        <v>26</v>
      </c>
      <c r="M9" s="10">
        <v>24</v>
      </c>
      <c r="N9" s="10">
        <v>40</v>
      </c>
      <c r="O9" s="10">
        <v>23</v>
      </c>
      <c r="P9" s="10">
        <v>60</v>
      </c>
    </row>
    <row r="10" spans="2:16" x14ac:dyDescent="0.2">
      <c r="B10" s="8">
        <v>36</v>
      </c>
      <c r="C10" s="10">
        <v>60</v>
      </c>
      <c r="D10" s="10">
        <v>63</v>
      </c>
      <c r="E10" s="10">
        <v>37</v>
      </c>
      <c r="F10" s="10">
        <v>56</v>
      </c>
      <c r="G10" s="10">
        <v>67</v>
      </c>
      <c r="H10" s="10">
        <v>77</v>
      </c>
      <c r="J10" s="8">
        <v>20</v>
      </c>
      <c r="K10" s="10">
        <v>43</v>
      </c>
      <c r="L10" s="10">
        <v>27</v>
      </c>
      <c r="M10" s="10">
        <v>23</v>
      </c>
      <c r="N10" s="10">
        <v>43</v>
      </c>
      <c r="O10" s="10">
        <v>23</v>
      </c>
      <c r="P10" s="10">
        <v>33</v>
      </c>
    </row>
    <row r="11" spans="2:16" x14ac:dyDescent="0.2">
      <c r="B11" s="8">
        <v>40</v>
      </c>
      <c r="C11" s="10">
        <v>63</v>
      </c>
      <c r="D11" s="10">
        <v>63</v>
      </c>
      <c r="E11" s="10">
        <v>37</v>
      </c>
      <c r="F11" s="10">
        <v>63</v>
      </c>
      <c r="G11" s="10">
        <v>67</v>
      </c>
      <c r="H11" s="10">
        <v>77</v>
      </c>
      <c r="J11" s="8">
        <v>20</v>
      </c>
      <c r="K11" s="10">
        <v>43</v>
      </c>
      <c r="L11" s="10">
        <v>24</v>
      </c>
      <c r="M11" s="10">
        <v>27</v>
      </c>
      <c r="N11" s="10">
        <v>43</v>
      </c>
      <c r="O11" s="10">
        <v>23</v>
      </c>
      <c r="P11" s="10">
        <v>30</v>
      </c>
    </row>
    <row r="12" spans="2:16" x14ac:dyDescent="0.2">
      <c r="B12" s="8">
        <v>36</v>
      </c>
      <c r="C12" s="10">
        <v>60</v>
      </c>
      <c r="D12" s="10">
        <v>60</v>
      </c>
      <c r="E12" s="10">
        <v>36</v>
      </c>
      <c r="F12" s="10">
        <v>60</v>
      </c>
      <c r="G12" s="10">
        <v>67</v>
      </c>
      <c r="H12" s="10">
        <v>77</v>
      </c>
      <c r="J12" s="8">
        <v>23</v>
      </c>
      <c r="K12" s="10">
        <v>47</v>
      </c>
      <c r="L12" s="10">
        <v>24</v>
      </c>
      <c r="M12" s="10">
        <v>24</v>
      </c>
      <c r="N12" s="10">
        <v>43</v>
      </c>
      <c r="O12" s="10">
        <v>20</v>
      </c>
      <c r="P12" s="10">
        <v>30</v>
      </c>
    </row>
    <row r="13" spans="2:16" x14ac:dyDescent="0.2">
      <c r="B13" s="8">
        <v>37</v>
      </c>
      <c r="C13" s="10">
        <v>60</v>
      </c>
      <c r="D13" s="10">
        <v>60</v>
      </c>
      <c r="E13" s="10">
        <v>37</v>
      </c>
      <c r="F13" s="10">
        <v>60</v>
      </c>
      <c r="G13" s="10">
        <v>70</v>
      </c>
      <c r="H13" s="10">
        <v>76</v>
      </c>
      <c r="J13" s="8">
        <v>17</v>
      </c>
      <c r="K13" s="10">
        <v>43</v>
      </c>
      <c r="L13" s="10">
        <v>24</v>
      </c>
      <c r="M13" s="10">
        <v>24</v>
      </c>
      <c r="N13" s="10">
        <v>43</v>
      </c>
      <c r="O13" s="10">
        <v>24</v>
      </c>
      <c r="P13" s="10">
        <v>30</v>
      </c>
    </row>
    <row r="14" spans="2:16" x14ac:dyDescent="0.2">
      <c r="B14" s="11">
        <v>36</v>
      </c>
      <c r="C14" s="12">
        <v>60</v>
      </c>
      <c r="D14" s="12">
        <v>60</v>
      </c>
      <c r="E14" s="12">
        <v>36</v>
      </c>
      <c r="F14" s="12">
        <v>60</v>
      </c>
      <c r="G14" s="12">
        <v>64</v>
      </c>
      <c r="H14" s="12">
        <v>83</v>
      </c>
      <c r="J14" s="11">
        <v>17</v>
      </c>
      <c r="K14" s="12">
        <v>43</v>
      </c>
      <c r="L14" s="12">
        <v>26</v>
      </c>
      <c r="M14" s="12">
        <v>20</v>
      </c>
      <c r="N14" s="12">
        <v>44</v>
      </c>
      <c r="O14" s="12">
        <v>24</v>
      </c>
      <c r="P14" s="12">
        <v>30</v>
      </c>
    </row>
    <row r="15" spans="2:16" x14ac:dyDescent="0.2">
      <c r="B15" s="13"/>
      <c r="C15" s="13"/>
      <c r="D15" s="13"/>
      <c r="E15" s="13"/>
      <c r="F15" s="13"/>
      <c r="G15" s="13"/>
      <c r="H15" s="13"/>
      <c r="J15" s="13"/>
      <c r="K15" s="13"/>
      <c r="L15" s="13"/>
      <c r="M15" s="13"/>
      <c r="N15" s="13"/>
      <c r="O15" s="13"/>
      <c r="P15" s="13"/>
    </row>
  </sheetData>
  <mergeCells count="18">
    <mergeCell ref="B1:H1"/>
    <mergeCell ref="J1:P1"/>
    <mergeCell ref="B2:H2"/>
    <mergeCell ref="J2:P2"/>
    <mergeCell ref="B3:B4"/>
    <mergeCell ref="C3:C4"/>
    <mergeCell ref="P3:P4"/>
    <mergeCell ref="D3:D4"/>
    <mergeCell ref="E3:E4"/>
    <mergeCell ref="F3:F4"/>
    <mergeCell ref="G3:G4"/>
    <mergeCell ref="H3:H4"/>
    <mergeCell ref="J3:J4"/>
    <mergeCell ref="K3:K4"/>
    <mergeCell ref="L3:L4"/>
    <mergeCell ref="M3:M4"/>
    <mergeCell ref="N3:N4"/>
    <mergeCell ref="O3:O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10738-7A59-488E-942A-841E561E170B}">
  <dimension ref="B1:P15"/>
  <sheetViews>
    <sheetView workbookViewId="0">
      <selection activeCell="B1" sqref="B1:H1"/>
    </sheetView>
  </sheetViews>
  <sheetFormatPr baseColWidth="10" defaultColWidth="8.83203125" defaultRowHeight="15" x14ac:dyDescent="0.2"/>
  <cols>
    <col min="5" max="7" width="10.5" bestFit="1" customWidth="1"/>
    <col min="8" max="8" width="10" bestFit="1" customWidth="1"/>
    <col min="13" max="15" width="10.5" bestFit="1" customWidth="1"/>
    <col min="16" max="16" width="10" bestFit="1" customWidth="1"/>
    <col min="18" max="18" width="2.5" bestFit="1" customWidth="1"/>
    <col min="19" max="19" width="3.83203125" bestFit="1" customWidth="1"/>
    <col min="20" max="20" width="4" bestFit="1" customWidth="1"/>
    <col min="21" max="21" width="2.5" bestFit="1" customWidth="1"/>
    <col min="22" max="22" width="3.83203125" bestFit="1" customWidth="1"/>
    <col min="23" max="23" width="4" bestFit="1" customWidth="1"/>
    <col min="24" max="24" width="2.5" bestFit="1" customWidth="1"/>
    <col min="25" max="25" width="3.83203125" bestFit="1" customWidth="1"/>
    <col min="26" max="26" width="4" bestFit="1" customWidth="1"/>
    <col min="27" max="27" width="2.5" bestFit="1" customWidth="1"/>
    <col min="28" max="28" width="3.83203125" bestFit="1" customWidth="1"/>
    <col min="29" max="29" width="4" bestFit="1" customWidth="1"/>
    <col min="30" max="30" width="2.5" bestFit="1" customWidth="1"/>
    <col min="31" max="31" width="3.83203125" bestFit="1" customWidth="1"/>
    <col min="32" max="32" width="4" bestFit="1" customWidth="1"/>
    <col min="33" max="33" width="2.5" bestFit="1" customWidth="1"/>
    <col min="34" max="34" width="3.83203125" bestFit="1" customWidth="1"/>
    <col min="35" max="35" width="4" bestFit="1" customWidth="1"/>
    <col min="36" max="36" width="2.5" bestFit="1" customWidth="1"/>
    <col min="38" max="38" width="3.83203125" bestFit="1" customWidth="1"/>
    <col min="39" max="39" width="4" bestFit="1" customWidth="1"/>
    <col min="40" max="40" width="2.5" bestFit="1" customWidth="1"/>
    <col min="41" max="41" width="3.83203125" bestFit="1" customWidth="1"/>
    <col min="42" max="42" width="4" bestFit="1" customWidth="1"/>
    <col min="43" max="43" width="2.5" bestFit="1" customWidth="1"/>
    <col min="44" max="44" width="3.83203125" bestFit="1" customWidth="1"/>
    <col min="45" max="45" width="4" bestFit="1" customWidth="1"/>
    <col min="46" max="46" width="2.5" bestFit="1" customWidth="1"/>
    <col min="47" max="47" width="3.83203125" bestFit="1" customWidth="1"/>
    <col min="48" max="48" width="4" bestFit="1" customWidth="1"/>
    <col min="49" max="49" width="2.5" bestFit="1" customWidth="1"/>
    <col min="50" max="50" width="3.83203125" bestFit="1" customWidth="1"/>
    <col min="51" max="51" width="4" bestFit="1" customWidth="1"/>
    <col min="52" max="52" width="2.5" bestFit="1" customWidth="1"/>
    <col min="53" max="53" width="3.83203125" bestFit="1" customWidth="1"/>
    <col min="54" max="54" width="4" bestFit="1" customWidth="1"/>
    <col min="55" max="55" width="2.5" bestFit="1" customWidth="1"/>
    <col min="56" max="56" width="3.83203125" bestFit="1" customWidth="1"/>
    <col min="57" max="57" width="4" bestFit="1" customWidth="1"/>
    <col min="58" max="58" width="2.5" bestFit="1" customWidth="1"/>
  </cols>
  <sheetData>
    <row r="1" spans="2:16" x14ac:dyDescent="0.2">
      <c r="B1" s="39" t="s">
        <v>30</v>
      </c>
      <c r="C1" s="40"/>
      <c r="D1" s="40"/>
      <c r="E1" s="40"/>
      <c r="F1" s="40"/>
      <c r="G1" s="40"/>
      <c r="H1" s="41"/>
      <c r="I1" s="6"/>
      <c r="J1" s="39" t="s">
        <v>12</v>
      </c>
      <c r="K1" s="40"/>
      <c r="L1" s="40"/>
      <c r="M1" s="40"/>
      <c r="N1" s="40"/>
      <c r="O1" s="40"/>
      <c r="P1" s="41"/>
    </row>
    <row r="2" spans="2:16" x14ac:dyDescent="0.2">
      <c r="B2" s="39" t="s">
        <v>13</v>
      </c>
      <c r="C2" s="40"/>
      <c r="D2" s="40"/>
      <c r="E2" s="40"/>
      <c r="F2" s="40"/>
      <c r="G2" s="40"/>
      <c r="H2" s="41"/>
      <c r="J2" s="39" t="s">
        <v>13</v>
      </c>
      <c r="K2" s="40"/>
      <c r="L2" s="40"/>
      <c r="M2" s="40"/>
      <c r="N2" s="40"/>
      <c r="O2" s="40"/>
      <c r="P2" s="41"/>
    </row>
    <row r="3" spans="2:16" x14ac:dyDescent="0.2">
      <c r="B3" s="43" t="s">
        <v>0</v>
      </c>
      <c r="C3" s="34" t="s">
        <v>1</v>
      </c>
      <c r="D3" s="34" t="s">
        <v>2</v>
      </c>
      <c r="E3" s="35" t="s">
        <v>3</v>
      </c>
      <c r="F3" s="34" t="s">
        <v>4</v>
      </c>
      <c r="G3" s="34" t="s">
        <v>5</v>
      </c>
      <c r="H3" s="34" t="s">
        <v>6</v>
      </c>
      <c r="J3" s="43" t="s">
        <v>0</v>
      </c>
      <c r="K3" s="34" t="s">
        <v>1</v>
      </c>
      <c r="L3" s="34" t="s">
        <v>2</v>
      </c>
      <c r="M3" s="35" t="s">
        <v>3</v>
      </c>
      <c r="N3" s="34" t="s">
        <v>4</v>
      </c>
      <c r="O3" s="34" t="s">
        <v>5</v>
      </c>
      <c r="P3" s="34" t="s">
        <v>6</v>
      </c>
    </row>
    <row r="4" spans="2:16" x14ac:dyDescent="0.2">
      <c r="B4" s="47"/>
      <c r="C4" s="46"/>
      <c r="D4" s="46"/>
      <c r="E4" s="46"/>
      <c r="F4" s="46"/>
      <c r="G4" s="46"/>
      <c r="H4" s="46"/>
      <c r="J4" s="47"/>
      <c r="K4" s="46"/>
      <c r="L4" s="46"/>
      <c r="M4" s="46"/>
      <c r="N4" s="46"/>
      <c r="O4" s="46"/>
      <c r="P4" s="46"/>
    </row>
    <row r="5" spans="2:16" x14ac:dyDescent="0.2">
      <c r="B5" s="7">
        <v>67</v>
      </c>
      <c r="C5" s="9">
        <v>124</v>
      </c>
      <c r="D5" s="9">
        <v>133</v>
      </c>
      <c r="E5" s="9">
        <v>66</v>
      </c>
      <c r="F5" s="9">
        <v>127</v>
      </c>
      <c r="G5" s="9">
        <v>166</v>
      </c>
      <c r="H5" s="9">
        <v>103</v>
      </c>
      <c r="J5" s="7">
        <v>73</v>
      </c>
      <c r="K5" s="9">
        <v>153</v>
      </c>
      <c r="L5" s="9">
        <v>250</v>
      </c>
      <c r="M5" s="9">
        <v>66</v>
      </c>
      <c r="N5" s="9">
        <v>157</v>
      </c>
      <c r="O5" s="9">
        <v>250</v>
      </c>
      <c r="P5" s="9">
        <v>120</v>
      </c>
    </row>
    <row r="6" spans="2:16" x14ac:dyDescent="0.2">
      <c r="B6" s="8">
        <v>57</v>
      </c>
      <c r="C6" s="10">
        <v>123</v>
      </c>
      <c r="D6" s="10">
        <v>136</v>
      </c>
      <c r="E6" s="10">
        <v>63</v>
      </c>
      <c r="F6" s="10">
        <v>133</v>
      </c>
      <c r="G6" s="10">
        <v>164</v>
      </c>
      <c r="H6" s="10">
        <v>103</v>
      </c>
      <c r="J6" s="8">
        <v>63</v>
      </c>
      <c r="K6" s="10">
        <v>147</v>
      </c>
      <c r="L6" s="10">
        <v>253</v>
      </c>
      <c r="M6" s="10">
        <v>70</v>
      </c>
      <c r="N6" s="10">
        <v>156</v>
      </c>
      <c r="O6" s="10">
        <v>247</v>
      </c>
      <c r="P6" s="10">
        <v>120</v>
      </c>
    </row>
    <row r="7" spans="2:16" x14ac:dyDescent="0.2">
      <c r="B7" s="8">
        <v>57</v>
      </c>
      <c r="C7" s="10">
        <v>133</v>
      </c>
      <c r="D7" s="10">
        <v>137</v>
      </c>
      <c r="E7" s="10">
        <v>63</v>
      </c>
      <c r="F7" s="10">
        <v>126</v>
      </c>
      <c r="G7" s="10">
        <v>163</v>
      </c>
      <c r="H7" s="10">
        <v>104</v>
      </c>
      <c r="J7" s="8">
        <v>70</v>
      </c>
      <c r="K7" s="10">
        <v>153</v>
      </c>
      <c r="L7" s="10">
        <v>257</v>
      </c>
      <c r="M7" s="10">
        <v>73</v>
      </c>
      <c r="N7" s="10">
        <v>167</v>
      </c>
      <c r="O7" s="10">
        <v>250</v>
      </c>
      <c r="P7" s="10">
        <v>113</v>
      </c>
    </row>
    <row r="8" spans="2:16" x14ac:dyDescent="0.2">
      <c r="B8" s="8">
        <v>56</v>
      </c>
      <c r="C8" s="10">
        <v>123</v>
      </c>
      <c r="D8" s="10">
        <v>133</v>
      </c>
      <c r="E8" s="10">
        <v>64</v>
      </c>
      <c r="F8" s="10">
        <v>120</v>
      </c>
      <c r="G8" s="10">
        <v>160</v>
      </c>
      <c r="H8" s="10">
        <v>104</v>
      </c>
      <c r="J8" s="8">
        <v>67</v>
      </c>
      <c r="K8" s="10">
        <v>153</v>
      </c>
      <c r="L8" s="10">
        <v>270</v>
      </c>
      <c r="M8" s="10">
        <v>67</v>
      </c>
      <c r="N8" s="10">
        <v>203</v>
      </c>
      <c r="O8" s="10">
        <v>253</v>
      </c>
      <c r="P8" s="10">
        <v>127</v>
      </c>
    </row>
    <row r="9" spans="2:16" x14ac:dyDescent="0.2">
      <c r="B9" s="8">
        <v>57</v>
      </c>
      <c r="C9" s="10">
        <v>117</v>
      </c>
      <c r="D9" s="10">
        <v>133</v>
      </c>
      <c r="E9" s="10">
        <v>64</v>
      </c>
      <c r="F9" s="10">
        <v>140</v>
      </c>
      <c r="G9" s="10">
        <v>160</v>
      </c>
      <c r="H9" s="10">
        <v>104</v>
      </c>
      <c r="J9" s="8">
        <v>63</v>
      </c>
      <c r="K9" s="10">
        <v>157</v>
      </c>
      <c r="L9" s="10">
        <v>266</v>
      </c>
      <c r="M9" s="10">
        <v>67</v>
      </c>
      <c r="N9" s="10">
        <v>200</v>
      </c>
      <c r="O9" s="10">
        <v>243</v>
      </c>
      <c r="P9" s="10">
        <v>143</v>
      </c>
    </row>
    <row r="10" spans="2:16" x14ac:dyDescent="0.2">
      <c r="B10" s="8">
        <v>60</v>
      </c>
      <c r="C10" s="10">
        <v>120</v>
      </c>
      <c r="D10" s="10">
        <v>130</v>
      </c>
      <c r="E10" s="10">
        <v>70</v>
      </c>
      <c r="F10" s="10">
        <v>130</v>
      </c>
      <c r="G10" s="10">
        <v>156</v>
      </c>
      <c r="H10" s="10">
        <v>104</v>
      </c>
      <c r="J10" s="8">
        <v>60</v>
      </c>
      <c r="K10" s="10">
        <v>160</v>
      </c>
      <c r="L10" s="10">
        <v>254</v>
      </c>
      <c r="M10" s="10">
        <v>66</v>
      </c>
      <c r="N10" s="10">
        <v>163</v>
      </c>
      <c r="O10" s="10">
        <v>250</v>
      </c>
      <c r="P10" s="10">
        <v>120</v>
      </c>
    </row>
    <row r="11" spans="2:16" x14ac:dyDescent="0.2">
      <c r="B11" s="8">
        <v>60</v>
      </c>
      <c r="C11" s="10">
        <v>120</v>
      </c>
      <c r="D11" s="10">
        <v>127</v>
      </c>
      <c r="E11" s="10">
        <v>64</v>
      </c>
      <c r="F11" s="10">
        <v>130</v>
      </c>
      <c r="G11" s="10">
        <v>167</v>
      </c>
      <c r="H11" s="10">
        <v>107</v>
      </c>
      <c r="J11" s="8">
        <v>63</v>
      </c>
      <c r="K11" s="10">
        <v>153</v>
      </c>
      <c r="L11" s="10">
        <v>247</v>
      </c>
      <c r="M11" s="10">
        <v>67</v>
      </c>
      <c r="N11" s="10">
        <v>153</v>
      </c>
      <c r="O11" s="10">
        <v>253</v>
      </c>
      <c r="P11" s="10">
        <v>116</v>
      </c>
    </row>
    <row r="12" spans="2:16" x14ac:dyDescent="0.2">
      <c r="B12" s="8">
        <v>57</v>
      </c>
      <c r="C12" s="10">
        <v>123</v>
      </c>
      <c r="D12" s="10">
        <v>136</v>
      </c>
      <c r="E12" s="10">
        <v>63</v>
      </c>
      <c r="F12" s="10">
        <v>133</v>
      </c>
      <c r="G12" s="10">
        <v>160</v>
      </c>
      <c r="H12" s="10">
        <v>106</v>
      </c>
      <c r="J12" s="8">
        <v>64</v>
      </c>
      <c r="K12" s="10">
        <v>156</v>
      </c>
      <c r="L12" s="10">
        <v>266</v>
      </c>
      <c r="M12" s="10">
        <v>70</v>
      </c>
      <c r="N12" s="10">
        <v>153</v>
      </c>
      <c r="O12" s="10">
        <v>266</v>
      </c>
      <c r="P12" s="10">
        <v>117</v>
      </c>
    </row>
    <row r="13" spans="2:16" x14ac:dyDescent="0.2">
      <c r="B13" s="8">
        <v>57</v>
      </c>
      <c r="C13" s="10">
        <v>120</v>
      </c>
      <c r="D13" s="10">
        <v>147</v>
      </c>
      <c r="E13" s="10">
        <v>63</v>
      </c>
      <c r="F13" s="10">
        <v>153</v>
      </c>
      <c r="G13" s="10">
        <v>163</v>
      </c>
      <c r="H13" s="10">
        <v>107</v>
      </c>
      <c r="J13" s="8">
        <v>73</v>
      </c>
      <c r="K13" s="10">
        <v>157</v>
      </c>
      <c r="L13" s="10">
        <v>247</v>
      </c>
      <c r="M13" s="10">
        <v>67</v>
      </c>
      <c r="N13" s="10">
        <v>160</v>
      </c>
      <c r="O13" s="10">
        <v>274</v>
      </c>
      <c r="P13" s="10">
        <v>114</v>
      </c>
    </row>
    <row r="14" spans="2:16" x14ac:dyDescent="0.2">
      <c r="B14" s="11">
        <v>56</v>
      </c>
      <c r="C14" s="12">
        <v>127</v>
      </c>
      <c r="D14" s="12">
        <v>130</v>
      </c>
      <c r="E14" s="12">
        <v>66</v>
      </c>
      <c r="F14" s="12">
        <v>127</v>
      </c>
      <c r="G14" s="12">
        <v>163</v>
      </c>
      <c r="H14" s="12">
        <v>106</v>
      </c>
      <c r="J14" s="11">
        <v>70</v>
      </c>
      <c r="K14" s="12">
        <v>160</v>
      </c>
      <c r="L14" s="12">
        <v>254</v>
      </c>
      <c r="M14" s="12">
        <v>73</v>
      </c>
      <c r="N14" s="12">
        <v>160</v>
      </c>
      <c r="O14" s="12">
        <v>254</v>
      </c>
      <c r="P14" s="12">
        <v>113</v>
      </c>
    </row>
    <row r="15" spans="2:16" x14ac:dyDescent="0.2">
      <c r="B15" s="13"/>
      <c r="C15" s="13"/>
      <c r="D15" s="13"/>
      <c r="E15" s="13"/>
      <c r="F15" s="13"/>
      <c r="G15" s="13"/>
      <c r="H15" s="13"/>
      <c r="J15" s="13"/>
      <c r="K15" s="13"/>
      <c r="L15" s="13"/>
      <c r="M15" s="13"/>
      <c r="N15" s="13"/>
      <c r="O15" s="13"/>
      <c r="P15" s="13"/>
    </row>
  </sheetData>
  <mergeCells count="18">
    <mergeCell ref="B1:H1"/>
    <mergeCell ref="J1:P1"/>
    <mergeCell ref="B2:H2"/>
    <mergeCell ref="J2:P2"/>
    <mergeCell ref="B3:B4"/>
    <mergeCell ref="C3:C4"/>
    <mergeCell ref="P3:P4"/>
    <mergeCell ref="D3:D4"/>
    <mergeCell ref="E3:E4"/>
    <mergeCell ref="F3:F4"/>
    <mergeCell ref="G3:G4"/>
    <mergeCell ref="H3:H4"/>
    <mergeCell ref="J3:J4"/>
    <mergeCell ref="K3:K4"/>
    <mergeCell ref="L3:L4"/>
    <mergeCell ref="M3:M4"/>
    <mergeCell ref="N3:N4"/>
    <mergeCell ref="O3:O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C6E4-441B-4337-AEA9-D27839819796}">
  <dimension ref="B1:P15"/>
  <sheetViews>
    <sheetView workbookViewId="0">
      <selection activeCell="B1" sqref="B1:H1"/>
    </sheetView>
  </sheetViews>
  <sheetFormatPr baseColWidth="10" defaultColWidth="8.83203125" defaultRowHeight="15" x14ac:dyDescent="0.2"/>
  <cols>
    <col min="5" max="7" width="10.5" bestFit="1" customWidth="1"/>
    <col min="8" max="8" width="10" bestFit="1" customWidth="1"/>
    <col min="13" max="15" width="10.5" bestFit="1" customWidth="1"/>
    <col min="16" max="16" width="10" bestFit="1" customWidth="1"/>
    <col min="18" max="18" width="2.5" bestFit="1" customWidth="1"/>
    <col min="19" max="19" width="3.83203125" bestFit="1" customWidth="1"/>
    <col min="20" max="20" width="4" bestFit="1" customWidth="1"/>
    <col min="21" max="21" width="2.5" bestFit="1" customWidth="1"/>
    <col min="22" max="22" width="3.83203125" bestFit="1" customWidth="1"/>
    <col min="23" max="23" width="4" bestFit="1" customWidth="1"/>
    <col min="24" max="24" width="2.5" bestFit="1" customWidth="1"/>
    <col min="25" max="25" width="3.83203125" bestFit="1" customWidth="1"/>
    <col min="26" max="26" width="4" bestFit="1" customWidth="1"/>
    <col min="27" max="27" width="2.5" bestFit="1" customWidth="1"/>
    <col min="28" max="28" width="3.83203125" bestFit="1" customWidth="1"/>
    <col min="29" max="29" width="4" bestFit="1" customWidth="1"/>
    <col min="30" max="30" width="2.5" bestFit="1" customWidth="1"/>
    <col min="31" max="31" width="3.83203125" bestFit="1" customWidth="1"/>
    <col min="32" max="32" width="4" bestFit="1" customWidth="1"/>
    <col min="33" max="33" width="2.5" bestFit="1" customWidth="1"/>
    <col min="34" max="34" width="3.83203125" bestFit="1" customWidth="1"/>
    <col min="35" max="35" width="4" bestFit="1" customWidth="1"/>
    <col min="36" max="36" width="2.5" bestFit="1" customWidth="1"/>
    <col min="38" max="38" width="3.83203125" bestFit="1" customWidth="1"/>
    <col min="39" max="39" width="4" bestFit="1" customWidth="1"/>
    <col min="40" max="40" width="2.5" bestFit="1" customWidth="1"/>
    <col min="41" max="41" width="3.83203125" bestFit="1" customWidth="1"/>
    <col min="42" max="42" width="4" bestFit="1" customWidth="1"/>
    <col min="43" max="43" width="2.5" bestFit="1" customWidth="1"/>
    <col min="44" max="44" width="3.83203125" bestFit="1" customWidth="1"/>
    <col min="45" max="45" width="4" bestFit="1" customWidth="1"/>
    <col min="46" max="46" width="2.5" bestFit="1" customWidth="1"/>
    <col min="47" max="47" width="3.83203125" bestFit="1" customWidth="1"/>
    <col min="48" max="48" width="4" bestFit="1" customWidth="1"/>
    <col min="49" max="49" width="2.5" bestFit="1" customWidth="1"/>
    <col min="50" max="50" width="3.83203125" bestFit="1" customWidth="1"/>
    <col min="51" max="51" width="4" bestFit="1" customWidth="1"/>
    <col min="52" max="52" width="2.5" bestFit="1" customWidth="1"/>
    <col min="53" max="53" width="3.83203125" bestFit="1" customWidth="1"/>
    <col min="54" max="54" width="4" bestFit="1" customWidth="1"/>
    <col min="55" max="55" width="2.5" bestFit="1" customWidth="1"/>
    <col min="56" max="56" width="3.83203125" bestFit="1" customWidth="1"/>
    <col min="57" max="57" width="4" bestFit="1" customWidth="1"/>
    <col min="58" max="58" width="2.5" bestFit="1" customWidth="1"/>
  </cols>
  <sheetData>
    <row r="1" spans="2:16" x14ac:dyDescent="0.2">
      <c r="B1" s="39" t="s">
        <v>30</v>
      </c>
      <c r="C1" s="40"/>
      <c r="D1" s="40"/>
      <c r="E1" s="40"/>
      <c r="F1" s="40"/>
      <c r="G1" s="40"/>
      <c r="H1" s="41"/>
      <c r="I1" s="6"/>
      <c r="J1" s="39" t="s">
        <v>12</v>
      </c>
      <c r="K1" s="40"/>
      <c r="L1" s="40"/>
      <c r="M1" s="40"/>
      <c r="N1" s="40"/>
      <c r="O1" s="40"/>
      <c r="P1" s="41"/>
    </row>
    <row r="2" spans="2:16" x14ac:dyDescent="0.2">
      <c r="B2" s="39" t="s">
        <v>13</v>
      </c>
      <c r="C2" s="40"/>
      <c r="D2" s="40"/>
      <c r="E2" s="40"/>
      <c r="F2" s="40"/>
      <c r="G2" s="40"/>
      <c r="H2" s="41"/>
      <c r="J2" s="39" t="s">
        <v>13</v>
      </c>
      <c r="K2" s="40"/>
      <c r="L2" s="40"/>
      <c r="M2" s="40"/>
      <c r="N2" s="40"/>
      <c r="O2" s="40"/>
      <c r="P2" s="41"/>
    </row>
    <row r="3" spans="2:16" x14ac:dyDescent="0.2">
      <c r="B3" s="43" t="s">
        <v>0</v>
      </c>
      <c r="C3" s="34" t="s">
        <v>1</v>
      </c>
      <c r="D3" s="34" t="s">
        <v>2</v>
      </c>
      <c r="E3" s="35" t="s">
        <v>3</v>
      </c>
      <c r="F3" s="34" t="s">
        <v>4</v>
      </c>
      <c r="G3" s="34" t="s">
        <v>5</v>
      </c>
      <c r="H3" s="34" t="s">
        <v>6</v>
      </c>
      <c r="J3" s="43" t="s">
        <v>0</v>
      </c>
      <c r="K3" s="34" t="s">
        <v>1</v>
      </c>
      <c r="L3" s="34" t="s">
        <v>2</v>
      </c>
      <c r="M3" s="35" t="s">
        <v>3</v>
      </c>
      <c r="N3" s="34" t="s">
        <v>4</v>
      </c>
      <c r="O3" s="34" t="s">
        <v>5</v>
      </c>
      <c r="P3" s="34" t="s">
        <v>6</v>
      </c>
    </row>
    <row r="4" spans="2:16" x14ac:dyDescent="0.2">
      <c r="B4" s="47"/>
      <c r="C4" s="46"/>
      <c r="D4" s="46"/>
      <c r="E4" s="46"/>
      <c r="F4" s="46"/>
      <c r="G4" s="46"/>
      <c r="H4" s="46"/>
      <c r="J4" s="47"/>
      <c r="K4" s="46"/>
      <c r="L4" s="46"/>
      <c r="M4" s="46"/>
      <c r="N4" s="46"/>
      <c r="O4" s="46"/>
      <c r="P4" s="46"/>
    </row>
    <row r="5" spans="2:16" x14ac:dyDescent="0.2">
      <c r="B5" s="7">
        <v>77</v>
      </c>
      <c r="C5" s="9">
        <v>153</v>
      </c>
      <c r="D5" s="9">
        <v>167</v>
      </c>
      <c r="E5" s="9">
        <v>73</v>
      </c>
      <c r="F5" s="9">
        <v>170</v>
      </c>
      <c r="G5" s="9">
        <v>216</v>
      </c>
      <c r="H5" s="9">
        <v>100</v>
      </c>
      <c r="J5" s="7">
        <v>110</v>
      </c>
      <c r="K5" s="9">
        <v>250</v>
      </c>
      <c r="L5" s="9">
        <v>404</v>
      </c>
      <c r="M5" s="9">
        <v>110</v>
      </c>
      <c r="N5" s="9">
        <v>240</v>
      </c>
      <c r="O5" s="9">
        <v>407</v>
      </c>
      <c r="P5" s="9">
        <v>154</v>
      </c>
    </row>
    <row r="6" spans="2:16" x14ac:dyDescent="0.2">
      <c r="B6" s="8">
        <v>70</v>
      </c>
      <c r="C6" s="10">
        <v>153</v>
      </c>
      <c r="D6" s="10">
        <v>173</v>
      </c>
      <c r="E6" s="10">
        <v>77</v>
      </c>
      <c r="F6" s="10">
        <v>160</v>
      </c>
      <c r="G6" s="10">
        <v>227</v>
      </c>
      <c r="H6" s="10">
        <v>113</v>
      </c>
      <c r="J6" s="8">
        <v>100</v>
      </c>
      <c r="K6" s="10">
        <v>250</v>
      </c>
      <c r="L6" s="10">
        <v>400</v>
      </c>
      <c r="M6" s="10">
        <v>100</v>
      </c>
      <c r="N6" s="10">
        <v>250</v>
      </c>
      <c r="O6" s="10">
        <v>430</v>
      </c>
      <c r="P6" s="10">
        <v>157</v>
      </c>
    </row>
    <row r="7" spans="2:16" x14ac:dyDescent="0.2">
      <c r="B7" s="8">
        <v>67</v>
      </c>
      <c r="C7" s="10">
        <v>157</v>
      </c>
      <c r="D7" s="10">
        <v>166</v>
      </c>
      <c r="E7" s="10">
        <v>77</v>
      </c>
      <c r="F7" s="10">
        <v>163</v>
      </c>
      <c r="G7" s="10">
        <v>230</v>
      </c>
      <c r="H7" s="10">
        <v>110</v>
      </c>
      <c r="J7" s="8">
        <v>97</v>
      </c>
      <c r="K7" s="10">
        <v>250</v>
      </c>
      <c r="L7" s="10">
        <v>420</v>
      </c>
      <c r="M7" s="10">
        <v>103</v>
      </c>
      <c r="N7" s="10">
        <v>247</v>
      </c>
      <c r="O7" s="10">
        <v>414</v>
      </c>
      <c r="P7" s="10">
        <v>160</v>
      </c>
    </row>
    <row r="8" spans="2:16" x14ac:dyDescent="0.2">
      <c r="B8" s="8">
        <v>66</v>
      </c>
      <c r="C8" s="10">
        <v>153</v>
      </c>
      <c r="D8" s="10">
        <v>163</v>
      </c>
      <c r="E8" s="10">
        <v>76</v>
      </c>
      <c r="F8" s="10">
        <v>164</v>
      </c>
      <c r="G8" s="10">
        <v>216</v>
      </c>
      <c r="H8" s="10">
        <v>116</v>
      </c>
      <c r="J8" s="8">
        <v>97</v>
      </c>
      <c r="K8" s="10">
        <v>257</v>
      </c>
      <c r="L8" s="10">
        <v>414</v>
      </c>
      <c r="M8" s="10">
        <v>104</v>
      </c>
      <c r="N8" s="10">
        <v>247</v>
      </c>
      <c r="O8" s="10">
        <v>404</v>
      </c>
      <c r="P8" s="10">
        <v>176</v>
      </c>
    </row>
    <row r="9" spans="2:16" x14ac:dyDescent="0.2">
      <c r="B9" s="8">
        <v>70</v>
      </c>
      <c r="C9" s="10">
        <v>150</v>
      </c>
      <c r="D9" s="10">
        <v>207</v>
      </c>
      <c r="E9" s="10">
        <v>77</v>
      </c>
      <c r="F9" s="10">
        <v>160</v>
      </c>
      <c r="G9" s="10">
        <v>223</v>
      </c>
      <c r="H9" s="10">
        <v>107</v>
      </c>
      <c r="J9" s="8">
        <v>97</v>
      </c>
      <c r="K9" s="10">
        <v>253</v>
      </c>
      <c r="L9" s="10">
        <v>416</v>
      </c>
      <c r="M9" s="10">
        <v>103</v>
      </c>
      <c r="N9" s="10">
        <v>243</v>
      </c>
      <c r="O9" s="10">
        <v>470</v>
      </c>
      <c r="P9" s="10">
        <v>160</v>
      </c>
    </row>
    <row r="10" spans="2:16" x14ac:dyDescent="0.2">
      <c r="B10" s="8">
        <v>66</v>
      </c>
      <c r="C10" s="10">
        <v>150</v>
      </c>
      <c r="D10" s="10">
        <v>173</v>
      </c>
      <c r="E10" s="10">
        <v>77</v>
      </c>
      <c r="F10" s="10">
        <v>157</v>
      </c>
      <c r="G10" s="10">
        <v>227</v>
      </c>
      <c r="H10" s="10">
        <v>106</v>
      </c>
      <c r="J10" s="8">
        <v>96</v>
      </c>
      <c r="K10" s="10">
        <v>243</v>
      </c>
      <c r="L10" s="10">
        <v>397</v>
      </c>
      <c r="M10" s="10">
        <v>103</v>
      </c>
      <c r="N10" s="10">
        <v>236</v>
      </c>
      <c r="O10" s="10">
        <v>420</v>
      </c>
      <c r="P10" s="10">
        <v>153</v>
      </c>
    </row>
    <row r="11" spans="2:16" x14ac:dyDescent="0.2">
      <c r="B11" s="8">
        <v>70</v>
      </c>
      <c r="C11" s="10">
        <v>147</v>
      </c>
      <c r="D11" s="10">
        <v>170</v>
      </c>
      <c r="E11" s="10">
        <v>80</v>
      </c>
      <c r="F11" s="10">
        <v>167</v>
      </c>
      <c r="G11" s="10">
        <v>230</v>
      </c>
      <c r="H11" s="10">
        <v>114</v>
      </c>
      <c r="J11" s="8">
        <v>96</v>
      </c>
      <c r="K11" s="10">
        <v>244</v>
      </c>
      <c r="L11" s="10">
        <v>396</v>
      </c>
      <c r="M11" s="10">
        <v>110</v>
      </c>
      <c r="N11" s="10">
        <v>237</v>
      </c>
      <c r="O11" s="10">
        <v>416</v>
      </c>
      <c r="P11" s="10">
        <v>157</v>
      </c>
    </row>
    <row r="12" spans="2:16" x14ac:dyDescent="0.2">
      <c r="B12" s="8">
        <v>70</v>
      </c>
      <c r="C12" s="10">
        <v>150</v>
      </c>
      <c r="D12" s="10">
        <v>173</v>
      </c>
      <c r="E12" s="10">
        <v>86</v>
      </c>
      <c r="F12" s="10">
        <v>166</v>
      </c>
      <c r="G12" s="10">
        <v>227</v>
      </c>
      <c r="H12" s="10">
        <v>106</v>
      </c>
      <c r="J12" s="8">
        <v>106</v>
      </c>
      <c r="K12" s="10">
        <v>243</v>
      </c>
      <c r="L12" s="10">
        <v>400</v>
      </c>
      <c r="M12" s="10">
        <v>104</v>
      </c>
      <c r="N12" s="10">
        <v>233</v>
      </c>
      <c r="O12" s="10">
        <v>407</v>
      </c>
      <c r="P12" s="10">
        <v>166</v>
      </c>
    </row>
    <row r="13" spans="2:16" x14ac:dyDescent="0.2">
      <c r="B13" s="8">
        <v>70</v>
      </c>
      <c r="C13" s="10">
        <v>157</v>
      </c>
      <c r="D13" s="10">
        <v>170</v>
      </c>
      <c r="E13" s="10">
        <v>77</v>
      </c>
      <c r="F13" s="10">
        <v>170</v>
      </c>
      <c r="G13" s="10">
        <v>216</v>
      </c>
      <c r="H13" s="10">
        <v>104</v>
      </c>
      <c r="J13" s="8">
        <v>100</v>
      </c>
      <c r="K13" s="10">
        <v>240</v>
      </c>
      <c r="L13" s="10">
        <v>403</v>
      </c>
      <c r="M13" s="10">
        <v>103</v>
      </c>
      <c r="N13" s="10">
        <v>236</v>
      </c>
      <c r="O13" s="10">
        <v>407</v>
      </c>
      <c r="P13" s="10">
        <v>160</v>
      </c>
    </row>
    <row r="14" spans="2:16" x14ac:dyDescent="0.2">
      <c r="B14" s="11">
        <v>73</v>
      </c>
      <c r="C14" s="12">
        <v>154</v>
      </c>
      <c r="D14" s="12">
        <v>173</v>
      </c>
      <c r="E14" s="12">
        <v>80</v>
      </c>
      <c r="F14" s="12">
        <v>163</v>
      </c>
      <c r="G14" s="12">
        <v>217</v>
      </c>
      <c r="H14" s="12">
        <v>107</v>
      </c>
      <c r="J14" s="11">
        <v>100</v>
      </c>
      <c r="K14" s="12">
        <v>236</v>
      </c>
      <c r="L14" s="12">
        <v>397</v>
      </c>
      <c r="M14" s="12">
        <v>103</v>
      </c>
      <c r="N14" s="12">
        <v>234</v>
      </c>
      <c r="O14" s="12">
        <v>403</v>
      </c>
      <c r="P14" s="12">
        <v>160</v>
      </c>
    </row>
    <row r="15" spans="2:16" x14ac:dyDescent="0.2">
      <c r="B15" s="13"/>
      <c r="C15" s="13"/>
      <c r="D15" s="13"/>
      <c r="E15" s="13"/>
      <c r="F15" s="13"/>
      <c r="G15" s="13"/>
      <c r="H15" s="13"/>
      <c r="J15" s="13"/>
      <c r="K15" s="13"/>
      <c r="L15" s="13"/>
      <c r="M15" s="13"/>
      <c r="N15" s="13"/>
      <c r="O15" s="13"/>
      <c r="P15" s="13"/>
    </row>
  </sheetData>
  <mergeCells count="18">
    <mergeCell ref="B1:H1"/>
    <mergeCell ref="J1:P1"/>
    <mergeCell ref="B2:H2"/>
    <mergeCell ref="J2:P2"/>
    <mergeCell ref="B3:B4"/>
    <mergeCell ref="C3:C4"/>
    <mergeCell ref="P3:P4"/>
    <mergeCell ref="D3:D4"/>
    <mergeCell ref="E3:E4"/>
    <mergeCell ref="F3:F4"/>
    <mergeCell ref="G3:G4"/>
    <mergeCell ref="H3:H4"/>
    <mergeCell ref="J3:J4"/>
    <mergeCell ref="K3:K4"/>
    <mergeCell ref="L3:L4"/>
    <mergeCell ref="M3:M4"/>
    <mergeCell ref="N3:N4"/>
    <mergeCell ref="O3:O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9C4AC-E7D0-4FFE-BE08-055D94EECFFE}">
  <dimension ref="B1:P15"/>
  <sheetViews>
    <sheetView workbookViewId="0">
      <selection activeCell="B1" sqref="B1:H1"/>
    </sheetView>
  </sheetViews>
  <sheetFormatPr baseColWidth="10" defaultColWidth="8.83203125" defaultRowHeight="15" x14ac:dyDescent="0.2"/>
  <cols>
    <col min="5" max="7" width="10.5" bestFit="1" customWidth="1"/>
    <col min="8" max="8" width="10" bestFit="1" customWidth="1"/>
    <col min="13" max="15" width="10.5" bestFit="1" customWidth="1"/>
    <col min="16" max="16" width="10" bestFit="1" customWidth="1"/>
    <col min="18" max="18" width="2.5" bestFit="1" customWidth="1"/>
    <col min="19" max="19" width="3.83203125" bestFit="1" customWidth="1"/>
    <col min="20" max="20" width="4" bestFit="1" customWidth="1"/>
    <col min="21" max="21" width="2.5" bestFit="1" customWidth="1"/>
    <col min="22" max="22" width="3.83203125" bestFit="1" customWidth="1"/>
    <col min="23" max="23" width="4" bestFit="1" customWidth="1"/>
    <col min="24" max="24" width="2.5" bestFit="1" customWidth="1"/>
    <col min="25" max="25" width="3.83203125" bestFit="1" customWidth="1"/>
    <col min="26" max="26" width="4" bestFit="1" customWidth="1"/>
    <col min="27" max="27" width="2.5" bestFit="1" customWidth="1"/>
    <col min="28" max="28" width="3.83203125" bestFit="1" customWidth="1"/>
    <col min="29" max="29" width="4" bestFit="1" customWidth="1"/>
    <col min="30" max="30" width="2.5" bestFit="1" customWidth="1"/>
    <col min="31" max="31" width="3.83203125" bestFit="1" customWidth="1"/>
    <col min="32" max="32" width="4" bestFit="1" customWidth="1"/>
    <col min="33" max="33" width="2.5" bestFit="1" customWidth="1"/>
    <col min="34" max="34" width="3.83203125" bestFit="1" customWidth="1"/>
    <col min="35" max="35" width="4" bestFit="1" customWidth="1"/>
    <col min="36" max="36" width="2.5" bestFit="1" customWidth="1"/>
    <col min="38" max="38" width="3.83203125" bestFit="1" customWidth="1"/>
    <col min="39" max="39" width="4" bestFit="1" customWidth="1"/>
    <col min="40" max="40" width="2.5" bestFit="1" customWidth="1"/>
    <col min="41" max="41" width="3.83203125" bestFit="1" customWidth="1"/>
    <col min="42" max="42" width="4" bestFit="1" customWidth="1"/>
    <col min="43" max="43" width="2.5" bestFit="1" customWidth="1"/>
    <col min="44" max="44" width="3.83203125" bestFit="1" customWidth="1"/>
    <col min="45" max="45" width="4" bestFit="1" customWidth="1"/>
    <col min="46" max="46" width="2.5" bestFit="1" customWidth="1"/>
    <col min="47" max="47" width="3.83203125" bestFit="1" customWidth="1"/>
    <col min="48" max="48" width="4" bestFit="1" customWidth="1"/>
    <col min="49" max="49" width="2.5" bestFit="1" customWidth="1"/>
    <col min="50" max="50" width="3.83203125" bestFit="1" customWidth="1"/>
    <col min="51" max="51" width="4" bestFit="1" customWidth="1"/>
    <col min="52" max="52" width="2.5" bestFit="1" customWidth="1"/>
    <col min="53" max="53" width="3.83203125" bestFit="1" customWidth="1"/>
    <col min="54" max="54" width="4" bestFit="1" customWidth="1"/>
    <col min="55" max="55" width="2.5" bestFit="1" customWidth="1"/>
    <col min="56" max="56" width="3.83203125" bestFit="1" customWidth="1"/>
    <col min="57" max="57" width="4" bestFit="1" customWidth="1"/>
    <col min="58" max="58" width="2.5" bestFit="1" customWidth="1"/>
  </cols>
  <sheetData>
    <row r="1" spans="2:16" x14ac:dyDescent="0.2">
      <c r="B1" s="39" t="s">
        <v>30</v>
      </c>
      <c r="C1" s="40"/>
      <c r="D1" s="40"/>
      <c r="E1" s="40"/>
      <c r="F1" s="40"/>
      <c r="G1" s="40"/>
      <c r="H1" s="41"/>
      <c r="I1" s="6"/>
      <c r="J1" s="39" t="s">
        <v>12</v>
      </c>
      <c r="K1" s="40"/>
      <c r="L1" s="40"/>
      <c r="M1" s="40"/>
      <c r="N1" s="40"/>
      <c r="O1" s="40"/>
      <c r="P1" s="41"/>
    </row>
    <row r="2" spans="2:16" x14ac:dyDescent="0.2">
      <c r="B2" s="39" t="s">
        <v>13</v>
      </c>
      <c r="C2" s="40"/>
      <c r="D2" s="40"/>
      <c r="E2" s="40"/>
      <c r="F2" s="40"/>
      <c r="G2" s="40"/>
      <c r="H2" s="41"/>
      <c r="J2" s="39" t="s">
        <v>13</v>
      </c>
      <c r="K2" s="40"/>
      <c r="L2" s="40"/>
      <c r="M2" s="40"/>
      <c r="N2" s="40"/>
      <c r="O2" s="40"/>
      <c r="P2" s="41"/>
    </row>
    <row r="3" spans="2:16" x14ac:dyDescent="0.2">
      <c r="B3" s="43" t="s">
        <v>0</v>
      </c>
      <c r="C3" s="34" t="s">
        <v>1</v>
      </c>
      <c r="D3" s="34" t="s">
        <v>2</v>
      </c>
      <c r="E3" s="35" t="s">
        <v>3</v>
      </c>
      <c r="F3" s="34" t="s">
        <v>4</v>
      </c>
      <c r="G3" s="34" t="s">
        <v>5</v>
      </c>
      <c r="H3" s="34" t="s">
        <v>6</v>
      </c>
      <c r="J3" s="43" t="s">
        <v>0</v>
      </c>
      <c r="K3" s="34" t="s">
        <v>1</v>
      </c>
      <c r="L3" s="34" t="s">
        <v>2</v>
      </c>
      <c r="M3" s="35" t="s">
        <v>3</v>
      </c>
      <c r="N3" s="34" t="s">
        <v>4</v>
      </c>
      <c r="O3" s="34" t="s">
        <v>5</v>
      </c>
      <c r="P3" s="34" t="s">
        <v>6</v>
      </c>
    </row>
    <row r="4" spans="2:16" x14ac:dyDescent="0.2">
      <c r="B4" s="47"/>
      <c r="C4" s="46"/>
      <c r="D4" s="46"/>
      <c r="E4" s="46"/>
      <c r="F4" s="46"/>
      <c r="G4" s="46"/>
      <c r="H4" s="46"/>
      <c r="J4" s="47"/>
      <c r="K4" s="46"/>
      <c r="L4" s="46"/>
      <c r="M4" s="46"/>
      <c r="N4" s="46"/>
      <c r="O4" s="46"/>
      <c r="P4" s="46"/>
    </row>
    <row r="5" spans="2:16" x14ac:dyDescent="0.2">
      <c r="B5" s="7">
        <v>114</v>
      </c>
      <c r="C5" s="9">
        <v>197</v>
      </c>
      <c r="D5" s="9">
        <v>213</v>
      </c>
      <c r="E5" s="9">
        <v>90</v>
      </c>
      <c r="F5" s="9">
        <v>217</v>
      </c>
      <c r="G5" s="9">
        <v>310</v>
      </c>
      <c r="H5" s="9">
        <v>110</v>
      </c>
      <c r="J5" s="7">
        <v>143</v>
      </c>
      <c r="K5" s="9">
        <v>357</v>
      </c>
      <c r="L5" s="9">
        <v>650</v>
      </c>
      <c r="M5" s="9">
        <v>137</v>
      </c>
      <c r="N5" s="9">
        <v>337</v>
      </c>
      <c r="O5" s="9">
        <v>637</v>
      </c>
      <c r="P5" s="9">
        <v>214</v>
      </c>
    </row>
    <row r="6" spans="2:16" x14ac:dyDescent="0.2">
      <c r="B6" s="8">
        <v>84</v>
      </c>
      <c r="C6" s="10">
        <v>187</v>
      </c>
      <c r="D6" s="10">
        <v>216</v>
      </c>
      <c r="E6" s="10">
        <v>110</v>
      </c>
      <c r="F6" s="10">
        <v>220</v>
      </c>
      <c r="G6" s="10">
        <v>300</v>
      </c>
      <c r="H6" s="10">
        <v>116</v>
      </c>
      <c r="J6" s="8">
        <v>144</v>
      </c>
      <c r="K6" s="10">
        <v>446</v>
      </c>
      <c r="L6" s="10">
        <v>646</v>
      </c>
      <c r="M6" s="10">
        <v>130</v>
      </c>
      <c r="N6" s="10">
        <v>337</v>
      </c>
      <c r="O6" s="10">
        <v>634</v>
      </c>
      <c r="P6" s="10">
        <v>217</v>
      </c>
    </row>
    <row r="7" spans="2:16" x14ac:dyDescent="0.2">
      <c r="B7" s="8">
        <v>84</v>
      </c>
      <c r="C7" s="10">
        <v>186</v>
      </c>
      <c r="D7" s="10">
        <v>210</v>
      </c>
      <c r="E7" s="10">
        <v>90</v>
      </c>
      <c r="F7" s="10">
        <v>213</v>
      </c>
      <c r="G7" s="10">
        <v>310</v>
      </c>
      <c r="H7" s="10">
        <v>123</v>
      </c>
      <c r="J7" s="8">
        <v>140</v>
      </c>
      <c r="K7" s="10">
        <v>357</v>
      </c>
      <c r="L7" s="10">
        <v>650</v>
      </c>
      <c r="M7" s="10">
        <v>130</v>
      </c>
      <c r="N7" s="10">
        <v>333</v>
      </c>
      <c r="O7" s="10">
        <v>630</v>
      </c>
      <c r="P7" s="10">
        <v>216</v>
      </c>
    </row>
    <row r="8" spans="2:16" x14ac:dyDescent="0.2">
      <c r="B8" s="8">
        <v>90</v>
      </c>
      <c r="C8" s="10">
        <v>187</v>
      </c>
      <c r="D8" s="10">
        <v>210</v>
      </c>
      <c r="E8" s="10">
        <v>87</v>
      </c>
      <c r="F8" s="10">
        <v>233</v>
      </c>
      <c r="G8" s="10">
        <v>310</v>
      </c>
      <c r="H8" s="10">
        <v>113</v>
      </c>
      <c r="J8" s="8">
        <v>146</v>
      </c>
      <c r="K8" s="10">
        <v>350</v>
      </c>
      <c r="L8" s="10">
        <v>637</v>
      </c>
      <c r="M8" s="10">
        <v>133</v>
      </c>
      <c r="N8" s="10">
        <v>327</v>
      </c>
      <c r="O8" s="10">
        <v>673</v>
      </c>
      <c r="P8" s="10">
        <v>213</v>
      </c>
    </row>
    <row r="9" spans="2:16" x14ac:dyDescent="0.2">
      <c r="B9" s="8">
        <v>87</v>
      </c>
      <c r="C9" s="10">
        <v>187</v>
      </c>
      <c r="D9" s="10">
        <v>213</v>
      </c>
      <c r="E9" s="10">
        <v>90</v>
      </c>
      <c r="F9" s="10">
        <v>213</v>
      </c>
      <c r="G9" s="10">
        <v>306</v>
      </c>
      <c r="H9" s="10">
        <v>110</v>
      </c>
      <c r="J9" s="8">
        <v>144</v>
      </c>
      <c r="K9" s="10">
        <v>350</v>
      </c>
      <c r="L9" s="10">
        <v>637</v>
      </c>
      <c r="M9" s="10">
        <v>133</v>
      </c>
      <c r="N9" s="10">
        <v>336</v>
      </c>
      <c r="O9" s="10">
        <v>653</v>
      </c>
      <c r="P9" s="10">
        <v>213</v>
      </c>
    </row>
    <row r="10" spans="2:16" x14ac:dyDescent="0.2">
      <c r="B10" s="8">
        <v>87</v>
      </c>
      <c r="C10" s="10">
        <v>183</v>
      </c>
      <c r="D10" s="10">
        <v>213</v>
      </c>
      <c r="E10" s="10">
        <v>90</v>
      </c>
      <c r="F10" s="10">
        <v>217</v>
      </c>
      <c r="G10" s="10">
        <v>300</v>
      </c>
      <c r="H10" s="10">
        <v>117</v>
      </c>
      <c r="J10" s="8">
        <v>137</v>
      </c>
      <c r="K10" s="10">
        <v>366</v>
      </c>
      <c r="L10" s="10">
        <v>636</v>
      </c>
      <c r="M10" s="10">
        <v>140</v>
      </c>
      <c r="N10" s="10">
        <v>337</v>
      </c>
      <c r="O10" s="10">
        <v>643</v>
      </c>
      <c r="P10" s="10">
        <v>220</v>
      </c>
    </row>
    <row r="11" spans="2:16" x14ac:dyDescent="0.2">
      <c r="B11" s="8">
        <v>83</v>
      </c>
      <c r="C11" s="10">
        <v>183</v>
      </c>
      <c r="D11" s="10">
        <v>217</v>
      </c>
      <c r="E11" s="10">
        <v>90</v>
      </c>
      <c r="F11" s="10">
        <v>214</v>
      </c>
      <c r="G11" s="10">
        <v>310</v>
      </c>
      <c r="H11" s="10">
        <v>114</v>
      </c>
      <c r="J11" s="8">
        <v>140</v>
      </c>
      <c r="K11" s="10">
        <v>367</v>
      </c>
      <c r="L11" s="10">
        <v>647</v>
      </c>
      <c r="M11" s="10">
        <v>140</v>
      </c>
      <c r="N11" s="10">
        <v>343</v>
      </c>
      <c r="O11" s="10">
        <v>627</v>
      </c>
      <c r="P11" s="10">
        <v>230</v>
      </c>
    </row>
    <row r="12" spans="2:16" x14ac:dyDescent="0.2">
      <c r="B12" s="8">
        <v>83</v>
      </c>
      <c r="C12" s="10">
        <v>187</v>
      </c>
      <c r="D12" s="10">
        <v>210</v>
      </c>
      <c r="E12" s="10">
        <v>100</v>
      </c>
      <c r="F12" s="10">
        <v>207</v>
      </c>
      <c r="G12" s="10">
        <v>306</v>
      </c>
      <c r="H12" s="10">
        <v>110</v>
      </c>
      <c r="J12" s="8">
        <v>137</v>
      </c>
      <c r="K12" s="10">
        <v>360</v>
      </c>
      <c r="L12" s="10">
        <v>664</v>
      </c>
      <c r="M12" s="10">
        <v>137</v>
      </c>
      <c r="N12" s="10">
        <v>340</v>
      </c>
      <c r="O12" s="10">
        <v>663</v>
      </c>
      <c r="P12" s="10">
        <v>217</v>
      </c>
    </row>
    <row r="13" spans="2:16" x14ac:dyDescent="0.2">
      <c r="B13" s="8">
        <v>86</v>
      </c>
      <c r="C13" s="10">
        <v>190</v>
      </c>
      <c r="D13" s="10">
        <v>217</v>
      </c>
      <c r="E13" s="10">
        <v>90</v>
      </c>
      <c r="F13" s="10">
        <v>210</v>
      </c>
      <c r="G13" s="10">
        <v>293</v>
      </c>
      <c r="H13" s="10">
        <v>116</v>
      </c>
      <c r="J13" s="8">
        <v>136</v>
      </c>
      <c r="K13" s="10">
        <v>380</v>
      </c>
      <c r="L13" s="10">
        <v>626</v>
      </c>
      <c r="M13" s="10">
        <v>136</v>
      </c>
      <c r="N13" s="10">
        <v>354</v>
      </c>
      <c r="O13" s="10">
        <v>636</v>
      </c>
      <c r="P13" s="10">
        <v>220</v>
      </c>
    </row>
    <row r="14" spans="2:16" x14ac:dyDescent="0.2">
      <c r="B14" s="11">
        <v>86</v>
      </c>
      <c r="C14" s="12">
        <v>190</v>
      </c>
      <c r="D14" s="12">
        <v>207</v>
      </c>
      <c r="E14" s="12">
        <v>93</v>
      </c>
      <c r="F14" s="12">
        <v>307</v>
      </c>
      <c r="G14" s="12">
        <v>290</v>
      </c>
      <c r="H14" s="12">
        <v>117</v>
      </c>
      <c r="J14" s="11">
        <v>140</v>
      </c>
      <c r="K14" s="12">
        <v>343</v>
      </c>
      <c r="L14" s="12">
        <v>643</v>
      </c>
      <c r="M14" s="12">
        <v>133</v>
      </c>
      <c r="N14" s="12">
        <v>346</v>
      </c>
      <c r="O14" s="12">
        <v>640</v>
      </c>
      <c r="P14" s="12">
        <v>227</v>
      </c>
    </row>
    <row r="15" spans="2:16" x14ac:dyDescent="0.2">
      <c r="B15" s="13"/>
      <c r="C15" s="13"/>
      <c r="D15" s="13"/>
      <c r="E15" s="13"/>
      <c r="F15" s="13"/>
      <c r="G15" s="13"/>
      <c r="H15" s="13"/>
      <c r="J15" s="13"/>
      <c r="K15" s="13"/>
      <c r="L15" s="13"/>
      <c r="M15" s="13"/>
      <c r="N15" s="13"/>
      <c r="O15" s="13"/>
      <c r="P15" s="13"/>
    </row>
  </sheetData>
  <mergeCells count="18">
    <mergeCell ref="B1:H1"/>
    <mergeCell ref="J1:P1"/>
    <mergeCell ref="B2:H2"/>
    <mergeCell ref="J2:P2"/>
    <mergeCell ref="B3:B4"/>
    <mergeCell ref="C3:C4"/>
    <mergeCell ref="P3:P4"/>
    <mergeCell ref="D3:D4"/>
    <mergeCell ref="E3:E4"/>
    <mergeCell ref="F3:F4"/>
    <mergeCell ref="G3:G4"/>
    <mergeCell ref="H3:H4"/>
    <mergeCell ref="J3:J4"/>
    <mergeCell ref="K3:K4"/>
    <mergeCell ref="L3:L4"/>
    <mergeCell ref="M3:M4"/>
    <mergeCell ref="N3:N4"/>
    <mergeCell ref="O3:O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EF5C4-BFF4-42A0-AEDE-7C062705AD8B}">
  <dimension ref="B1:P15"/>
  <sheetViews>
    <sheetView workbookViewId="0">
      <selection activeCell="B1" sqref="B1:H1"/>
    </sheetView>
  </sheetViews>
  <sheetFormatPr baseColWidth="10" defaultColWidth="8.83203125" defaultRowHeight="15" x14ac:dyDescent="0.2"/>
  <cols>
    <col min="5" max="7" width="10.5" bestFit="1" customWidth="1"/>
    <col min="8" max="8" width="10" bestFit="1" customWidth="1"/>
    <col min="13" max="15" width="10.5" bestFit="1" customWidth="1"/>
    <col min="16" max="16" width="10" bestFit="1" customWidth="1"/>
    <col min="18" max="18" width="2.5" bestFit="1" customWidth="1"/>
    <col min="19" max="19" width="3.83203125" bestFit="1" customWidth="1"/>
    <col min="20" max="20" width="4" bestFit="1" customWidth="1"/>
    <col min="21" max="21" width="2.5" bestFit="1" customWidth="1"/>
    <col min="22" max="22" width="3.83203125" bestFit="1" customWidth="1"/>
    <col min="23" max="23" width="4" bestFit="1" customWidth="1"/>
    <col min="24" max="24" width="2.5" bestFit="1" customWidth="1"/>
    <col min="25" max="25" width="3.83203125" bestFit="1" customWidth="1"/>
    <col min="26" max="26" width="4" bestFit="1" customWidth="1"/>
    <col min="27" max="27" width="2.5" bestFit="1" customWidth="1"/>
    <col min="28" max="28" width="3.83203125" bestFit="1" customWidth="1"/>
    <col min="29" max="29" width="4" bestFit="1" customWidth="1"/>
    <col min="30" max="30" width="2.5" bestFit="1" customWidth="1"/>
    <col min="31" max="31" width="3.83203125" bestFit="1" customWidth="1"/>
    <col min="32" max="32" width="4" bestFit="1" customWidth="1"/>
    <col min="33" max="33" width="2.5" bestFit="1" customWidth="1"/>
    <col min="34" max="34" width="3.83203125" bestFit="1" customWidth="1"/>
    <col min="35" max="35" width="4" bestFit="1" customWidth="1"/>
    <col min="36" max="36" width="2.5" bestFit="1" customWidth="1"/>
    <col min="38" max="38" width="3.83203125" bestFit="1" customWidth="1"/>
    <col min="39" max="39" width="4" bestFit="1" customWidth="1"/>
    <col min="40" max="40" width="2.5" bestFit="1" customWidth="1"/>
    <col min="41" max="41" width="3.83203125" bestFit="1" customWidth="1"/>
    <col min="42" max="42" width="4" bestFit="1" customWidth="1"/>
    <col min="43" max="43" width="2.5" bestFit="1" customWidth="1"/>
    <col min="44" max="44" width="3.83203125" bestFit="1" customWidth="1"/>
    <col min="45" max="45" width="4" bestFit="1" customWidth="1"/>
    <col min="46" max="46" width="2.5" bestFit="1" customWidth="1"/>
    <col min="47" max="47" width="3.83203125" bestFit="1" customWidth="1"/>
    <col min="48" max="48" width="4" bestFit="1" customWidth="1"/>
    <col min="49" max="49" width="2.5" bestFit="1" customWidth="1"/>
    <col min="50" max="50" width="3.83203125" bestFit="1" customWidth="1"/>
    <col min="51" max="51" width="4" bestFit="1" customWidth="1"/>
    <col min="52" max="52" width="2.5" bestFit="1" customWidth="1"/>
    <col min="53" max="53" width="3.83203125" bestFit="1" customWidth="1"/>
    <col min="54" max="54" width="4" bestFit="1" customWidth="1"/>
    <col min="55" max="55" width="2.5" bestFit="1" customWidth="1"/>
    <col min="56" max="56" width="3.83203125" bestFit="1" customWidth="1"/>
    <col min="57" max="57" width="4" bestFit="1" customWidth="1"/>
    <col min="58" max="58" width="2.5" bestFit="1" customWidth="1"/>
  </cols>
  <sheetData>
    <row r="1" spans="2:16" x14ac:dyDescent="0.2">
      <c r="B1" s="39" t="s">
        <v>30</v>
      </c>
      <c r="C1" s="40"/>
      <c r="D1" s="40"/>
      <c r="E1" s="40"/>
      <c r="F1" s="40"/>
      <c r="G1" s="40"/>
      <c r="H1" s="41"/>
      <c r="I1" s="6"/>
      <c r="J1" s="39" t="s">
        <v>12</v>
      </c>
      <c r="K1" s="40"/>
      <c r="L1" s="40"/>
      <c r="M1" s="40"/>
      <c r="N1" s="40"/>
      <c r="O1" s="40"/>
      <c r="P1" s="41"/>
    </row>
    <row r="2" spans="2:16" x14ac:dyDescent="0.2">
      <c r="B2" s="39" t="s">
        <v>13</v>
      </c>
      <c r="C2" s="40"/>
      <c r="D2" s="40"/>
      <c r="E2" s="40"/>
      <c r="F2" s="40"/>
      <c r="G2" s="40"/>
      <c r="H2" s="41"/>
      <c r="J2" s="39" t="s">
        <v>13</v>
      </c>
      <c r="K2" s="40"/>
      <c r="L2" s="40"/>
      <c r="M2" s="40"/>
      <c r="N2" s="40"/>
      <c r="O2" s="40"/>
      <c r="P2" s="41"/>
    </row>
    <row r="3" spans="2:16" x14ac:dyDescent="0.2">
      <c r="B3" s="43" t="s">
        <v>0</v>
      </c>
      <c r="C3" s="34" t="s">
        <v>1</v>
      </c>
      <c r="D3" s="34" t="s">
        <v>2</v>
      </c>
      <c r="E3" s="35" t="s">
        <v>3</v>
      </c>
      <c r="F3" s="34" t="s">
        <v>4</v>
      </c>
      <c r="G3" s="34" t="s">
        <v>5</v>
      </c>
      <c r="H3" s="34" t="s">
        <v>6</v>
      </c>
      <c r="J3" s="43" t="s">
        <v>0</v>
      </c>
      <c r="K3" s="34" t="s">
        <v>1</v>
      </c>
      <c r="L3" s="34" t="s">
        <v>2</v>
      </c>
      <c r="M3" s="35" t="s">
        <v>3</v>
      </c>
      <c r="N3" s="34" t="s">
        <v>4</v>
      </c>
      <c r="O3" s="34" t="s">
        <v>5</v>
      </c>
      <c r="P3" s="34" t="s">
        <v>6</v>
      </c>
    </row>
    <row r="4" spans="2:16" x14ac:dyDescent="0.2">
      <c r="B4" s="47"/>
      <c r="C4" s="46"/>
      <c r="D4" s="46"/>
      <c r="E4" s="46"/>
      <c r="F4" s="46"/>
      <c r="G4" s="46"/>
      <c r="H4" s="46"/>
      <c r="J4" s="47"/>
      <c r="K4" s="46"/>
      <c r="L4" s="46"/>
      <c r="M4" s="46"/>
      <c r="N4" s="46"/>
      <c r="O4" s="46"/>
      <c r="P4" s="46"/>
    </row>
    <row r="5" spans="2:16" x14ac:dyDescent="0.2">
      <c r="B5" s="7">
        <v>143</v>
      </c>
      <c r="C5" s="9">
        <v>354</v>
      </c>
      <c r="D5" s="9">
        <v>410</v>
      </c>
      <c r="E5" s="9">
        <v>137</v>
      </c>
      <c r="F5" s="9">
        <v>450</v>
      </c>
      <c r="G5" s="9">
        <v>800</v>
      </c>
      <c r="H5" s="9">
        <v>144</v>
      </c>
      <c r="J5" s="7">
        <v>370</v>
      </c>
      <c r="K5" s="9">
        <v>1180</v>
      </c>
      <c r="L5" s="9">
        <v>2627</v>
      </c>
      <c r="M5" s="9">
        <v>353</v>
      </c>
      <c r="N5" s="9">
        <v>1090</v>
      </c>
      <c r="O5" s="9">
        <v>2717</v>
      </c>
      <c r="P5" s="9">
        <v>603</v>
      </c>
    </row>
    <row r="6" spans="2:16" x14ac:dyDescent="0.2">
      <c r="B6" s="8">
        <v>146</v>
      </c>
      <c r="C6" s="10">
        <v>340</v>
      </c>
      <c r="D6" s="10">
        <v>413</v>
      </c>
      <c r="E6" s="10">
        <v>137</v>
      </c>
      <c r="F6" s="10">
        <v>447</v>
      </c>
      <c r="G6" s="10">
        <v>793</v>
      </c>
      <c r="H6" s="10">
        <v>147</v>
      </c>
      <c r="J6" s="8">
        <v>357</v>
      </c>
      <c r="K6" s="10">
        <v>1260</v>
      </c>
      <c r="L6" s="10">
        <v>2710</v>
      </c>
      <c r="M6" s="10">
        <v>370</v>
      </c>
      <c r="N6" s="10">
        <v>1120</v>
      </c>
      <c r="O6" s="10">
        <v>2636</v>
      </c>
      <c r="P6" s="10">
        <v>616</v>
      </c>
    </row>
    <row r="7" spans="2:16" x14ac:dyDescent="0.2">
      <c r="B7" s="8">
        <v>140</v>
      </c>
      <c r="C7" s="10">
        <v>344</v>
      </c>
      <c r="D7" s="10">
        <v>434</v>
      </c>
      <c r="E7" s="10">
        <v>137</v>
      </c>
      <c r="F7" s="10">
        <v>457</v>
      </c>
      <c r="G7" s="10">
        <v>790</v>
      </c>
      <c r="H7" s="10">
        <v>150</v>
      </c>
      <c r="J7" s="8">
        <v>360</v>
      </c>
      <c r="K7" s="10">
        <v>1390</v>
      </c>
      <c r="L7" s="10">
        <v>2750</v>
      </c>
      <c r="M7" s="10">
        <v>364</v>
      </c>
      <c r="N7" s="10">
        <v>1110</v>
      </c>
      <c r="O7" s="10">
        <v>2660</v>
      </c>
      <c r="P7" s="10">
        <v>604</v>
      </c>
    </row>
    <row r="8" spans="2:16" x14ac:dyDescent="0.2">
      <c r="B8" s="8">
        <v>143</v>
      </c>
      <c r="C8" s="10">
        <v>354</v>
      </c>
      <c r="D8" s="10">
        <v>414</v>
      </c>
      <c r="E8" s="10">
        <v>137</v>
      </c>
      <c r="F8" s="10">
        <v>467</v>
      </c>
      <c r="G8" s="10">
        <v>800</v>
      </c>
      <c r="H8" s="10">
        <v>153</v>
      </c>
      <c r="J8" s="8">
        <v>377</v>
      </c>
      <c r="K8" s="10">
        <v>1193</v>
      </c>
      <c r="L8" s="10">
        <v>2647</v>
      </c>
      <c r="M8" s="10">
        <v>344</v>
      </c>
      <c r="N8" s="10">
        <v>1120</v>
      </c>
      <c r="O8" s="10">
        <v>2800</v>
      </c>
      <c r="P8" s="10">
        <v>604</v>
      </c>
    </row>
    <row r="9" spans="2:16" x14ac:dyDescent="0.2">
      <c r="B9" s="8">
        <v>143</v>
      </c>
      <c r="C9" s="10">
        <v>333</v>
      </c>
      <c r="D9" s="10">
        <v>394</v>
      </c>
      <c r="E9" s="10">
        <v>130</v>
      </c>
      <c r="F9" s="10">
        <v>457</v>
      </c>
      <c r="G9" s="10">
        <v>807</v>
      </c>
      <c r="H9" s="10">
        <v>150</v>
      </c>
      <c r="J9" s="8">
        <v>367</v>
      </c>
      <c r="K9" s="10">
        <v>1180</v>
      </c>
      <c r="L9" s="10">
        <v>2620</v>
      </c>
      <c r="M9" s="10">
        <v>353</v>
      </c>
      <c r="N9" s="10">
        <v>1093</v>
      </c>
      <c r="O9" s="10">
        <v>2770</v>
      </c>
      <c r="P9" s="10">
        <v>610</v>
      </c>
    </row>
    <row r="10" spans="2:16" x14ac:dyDescent="0.2">
      <c r="B10" s="8">
        <v>156</v>
      </c>
      <c r="C10" s="10">
        <v>333</v>
      </c>
      <c r="D10" s="10">
        <v>403</v>
      </c>
      <c r="E10" s="10">
        <v>140</v>
      </c>
      <c r="F10" s="10">
        <v>454</v>
      </c>
      <c r="G10" s="10">
        <v>816</v>
      </c>
      <c r="H10" s="10">
        <v>153</v>
      </c>
      <c r="J10" s="8">
        <v>400</v>
      </c>
      <c r="K10" s="10">
        <v>1190</v>
      </c>
      <c r="L10" s="10">
        <v>2650</v>
      </c>
      <c r="M10" s="10">
        <v>340</v>
      </c>
      <c r="N10" s="10">
        <v>1090</v>
      </c>
      <c r="O10" s="10">
        <v>2713</v>
      </c>
      <c r="P10" s="10">
        <v>624</v>
      </c>
    </row>
    <row r="11" spans="2:16" x14ac:dyDescent="0.2">
      <c r="B11" s="8">
        <v>153</v>
      </c>
      <c r="C11" s="10">
        <v>337</v>
      </c>
      <c r="D11" s="10">
        <v>403</v>
      </c>
      <c r="E11" s="10">
        <v>136</v>
      </c>
      <c r="F11" s="10">
        <v>444</v>
      </c>
      <c r="G11" s="10">
        <v>800</v>
      </c>
      <c r="H11" s="10">
        <v>143</v>
      </c>
      <c r="J11" s="8">
        <v>364</v>
      </c>
      <c r="K11" s="10">
        <v>1170</v>
      </c>
      <c r="L11" s="10">
        <v>2733</v>
      </c>
      <c r="M11" s="10">
        <v>350</v>
      </c>
      <c r="N11" s="10">
        <v>1096</v>
      </c>
      <c r="O11" s="10">
        <v>2643</v>
      </c>
      <c r="P11" s="10">
        <v>650</v>
      </c>
    </row>
    <row r="12" spans="2:16" x14ac:dyDescent="0.2">
      <c r="B12" s="8">
        <v>154</v>
      </c>
      <c r="C12" s="10">
        <v>350</v>
      </c>
      <c r="D12" s="10">
        <v>407</v>
      </c>
      <c r="E12" s="10">
        <v>133</v>
      </c>
      <c r="F12" s="10">
        <v>454</v>
      </c>
      <c r="G12" s="10">
        <v>766</v>
      </c>
      <c r="H12" s="10">
        <v>146</v>
      </c>
      <c r="J12" s="8">
        <v>363</v>
      </c>
      <c r="K12" s="10">
        <v>1177</v>
      </c>
      <c r="L12" s="10">
        <v>2647</v>
      </c>
      <c r="M12" s="10">
        <v>353</v>
      </c>
      <c r="N12" s="10">
        <v>1107</v>
      </c>
      <c r="O12" s="10">
        <v>2730</v>
      </c>
      <c r="P12" s="10">
        <v>623</v>
      </c>
    </row>
    <row r="13" spans="2:16" x14ac:dyDescent="0.2">
      <c r="B13" s="8">
        <v>144</v>
      </c>
      <c r="C13" s="10">
        <v>340</v>
      </c>
      <c r="D13" s="10">
        <v>410</v>
      </c>
      <c r="E13" s="10">
        <v>137</v>
      </c>
      <c r="F13" s="10">
        <v>446</v>
      </c>
      <c r="G13" s="10">
        <v>783</v>
      </c>
      <c r="H13" s="10">
        <v>147</v>
      </c>
      <c r="J13" s="8">
        <v>353</v>
      </c>
      <c r="K13" s="10">
        <v>1173</v>
      </c>
      <c r="L13" s="10">
        <v>2666</v>
      </c>
      <c r="M13" s="10">
        <v>350</v>
      </c>
      <c r="N13" s="10">
        <v>1124</v>
      </c>
      <c r="O13" s="10">
        <v>2713</v>
      </c>
      <c r="P13" s="10">
        <v>630</v>
      </c>
    </row>
    <row r="14" spans="2:16" x14ac:dyDescent="0.2">
      <c r="B14" s="11">
        <v>146</v>
      </c>
      <c r="C14" s="12">
        <v>357</v>
      </c>
      <c r="D14" s="12">
        <v>410</v>
      </c>
      <c r="E14" s="12">
        <v>130</v>
      </c>
      <c r="F14" s="12">
        <v>454</v>
      </c>
      <c r="G14" s="12">
        <v>773</v>
      </c>
      <c r="H14" s="12">
        <v>147</v>
      </c>
      <c r="J14" s="11">
        <v>350</v>
      </c>
      <c r="K14" s="12">
        <v>1203</v>
      </c>
      <c r="L14" s="12">
        <v>2647</v>
      </c>
      <c r="M14" s="12">
        <v>363</v>
      </c>
      <c r="N14" s="12">
        <v>1117</v>
      </c>
      <c r="O14" s="12">
        <v>2683</v>
      </c>
      <c r="P14" s="12">
        <v>647</v>
      </c>
    </row>
    <row r="15" spans="2:16" x14ac:dyDescent="0.2">
      <c r="B15" s="13"/>
      <c r="C15" s="13"/>
      <c r="D15" s="13"/>
      <c r="E15" s="13"/>
      <c r="F15" s="13"/>
      <c r="G15" s="13"/>
      <c r="H15" s="13"/>
      <c r="J15" s="13"/>
      <c r="K15" s="13"/>
      <c r="L15" s="13"/>
      <c r="M15" s="13"/>
      <c r="N15" s="13"/>
      <c r="O15" s="13"/>
      <c r="P15" s="13"/>
    </row>
  </sheetData>
  <mergeCells count="18">
    <mergeCell ref="B1:H1"/>
    <mergeCell ref="J1:P1"/>
    <mergeCell ref="B2:H2"/>
    <mergeCell ref="J2:P2"/>
    <mergeCell ref="B3:B4"/>
    <mergeCell ref="C3:C4"/>
    <mergeCell ref="P3:P4"/>
    <mergeCell ref="D3:D4"/>
    <mergeCell ref="E3:E4"/>
    <mergeCell ref="F3:F4"/>
    <mergeCell ref="G3:G4"/>
    <mergeCell ref="H3:H4"/>
    <mergeCell ref="J3:J4"/>
    <mergeCell ref="K3:K4"/>
    <mergeCell ref="L3:L4"/>
    <mergeCell ref="M3:M4"/>
    <mergeCell ref="N3:N4"/>
    <mergeCell ref="O3:O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E0AA7-397B-493B-93C2-442DDABAB1D1}">
  <dimension ref="B1:P15"/>
  <sheetViews>
    <sheetView workbookViewId="0">
      <selection activeCell="B1" sqref="B1:H1"/>
    </sheetView>
  </sheetViews>
  <sheetFormatPr baseColWidth="10" defaultColWidth="8.83203125" defaultRowHeight="15" x14ac:dyDescent="0.2"/>
  <cols>
    <col min="5" max="7" width="10.5" bestFit="1" customWidth="1"/>
    <col min="8" max="8" width="10" bestFit="1" customWidth="1"/>
    <col min="13" max="15" width="10.5" bestFit="1" customWidth="1"/>
    <col min="16" max="16" width="10" bestFit="1" customWidth="1"/>
    <col min="18" max="18" width="2.5" bestFit="1" customWidth="1"/>
    <col min="19" max="19" width="3.83203125" bestFit="1" customWidth="1"/>
    <col min="20" max="20" width="4" bestFit="1" customWidth="1"/>
    <col min="21" max="21" width="2.5" bestFit="1" customWidth="1"/>
    <col min="22" max="22" width="3.83203125" bestFit="1" customWidth="1"/>
    <col min="23" max="23" width="4" bestFit="1" customWidth="1"/>
    <col min="24" max="24" width="2.5" bestFit="1" customWidth="1"/>
    <col min="25" max="25" width="3.83203125" bestFit="1" customWidth="1"/>
    <col min="26" max="26" width="4" bestFit="1" customWidth="1"/>
    <col min="27" max="27" width="2.5" bestFit="1" customWidth="1"/>
    <col min="28" max="28" width="3.83203125" bestFit="1" customWidth="1"/>
    <col min="29" max="29" width="4" bestFit="1" customWidth="1"/>
    <col min="30" max="30" width="2.5" bestFit="1" customWidth="1"/>
    <col min="31" max="31" width="3.83203125" bestFit="1" customWidth="1"/>
    <col min="32" max="32" width="4" bestFit="1" customWidth="1"/>
    <col min="33" max="33" width="2.5" bestFit="1" customWidth="1"/>
    <col min="34" max="34" width="3.83203125" bestFit="1" customWidth="1"/>
    <col min="35" max="35" width="4" bestFit="1" customWidth="1"/>
    <col min="36" max="36" width="2.5" bestFit="1" customWidth="1"/>
    <col min="38" max="38" width="3.83203125" bestFit="1" customWidth="1"/>
    <col min="39" max="39" width="4" bestFit="1" customWidth="1"/>
    <col min="40" max="40" width="2.5" bestFit="1" customWidth="1"/>
    <col min="41" max="41" width="3.83203125" bestFit="1" customWidth="1"/>
    <col min="42" max="42" width="4" bestFit="1" customWidth="1"/>
    <col min="43" max="43" width="2.5" bestFit="1" customWidth="1"/>
    <col min="44" max="44" width="3.83203125" bestFit="1" customWidth="1"/>
    <col min="45" max="45" width="4" bestFit="1" customWidth="1"/>
    <col min="46" max="46" width="2.5" bestFit="1" customWidth="1"/>
    <col min="47" max="47" width="3.83203125" bestFit="1" customWidth="1"/>
    <col min="48" max="48" width="4" bestFit="1" customWidth="1"/>
    <col min="49" max="49" width="2.5" bestFit="1" customWidth="1"/>
    <col min="50" max="50" width="3.83203125" bestFit="1" customWidth="1"/>
    <col min="51" max="51" width="4" bestFit="1" customWidth="1"/>
    <col min="52" max="52" width="2.5" bestFit="1" customWidth="1"/>
    <col min="53" max="53" width="3.83203125" bestFit="1" customWidth="1"/>
    <col min="54" max="54" width="4" bestFit="1" customWidth="1"/>
    <col min="55" max="55" width="2.5" bestFit="1" customWidth="1"/>
    <col min="56" max="56" width="3.83203125" bestFit="1" customWidth="1"/>
    <col min="57" max="57" width="4" bestFit="1" customWidth="1"/>
    <col min="58" max="58" width="2.5" bestFit="1" customWidth="1"/>
  </cols>
  <sheetData>
    <row r="1" spans="2:16" x14ac:dyDescent="0.2">
      <c r="B1" s="39" t="s">
        <v>30</v>
      </c>
      <c r="C1" s="40"/>
      <c r="D1" s="40"/>
      <c r="E1" s="40"/>
      <c r="F1" s="40"/>
      <c r="G1" s="40"/>
      <c r="H1" s="41"/>
      <c r="I1" s="6"/>
      <c r="J1" s="39" t="s">
        <v>12</v>
      </c>
      <c r="K1" s="40"/>
      <c r="L1" s="40"/>
      <c r="M1" s="40"/>
      <c r="N1" s="40"/>
      <c r="O1" s="40"/>
      <c r="P1" s="41"/>
    </row>
    <row r="2" spans="2:16" x14ac:dyDescent="0.2">
      <c r="B2" s="39" t="s">
        <v>13</v>
      </c>
      <c r="C2" s="40"/>
      <c r="D2" s="40"/>
      <c r="E2" s="40"/>
      <c r="F2" s="40"/>
      <c r="G2" s="40"/>
      <c r="H2" s="41"/>
      <c r="J2" s="39" t="s">
        <v>13</v>
      </c>
      <c r="K2" s="40"/>
      <c r="L2" s="40"/>
      <c r="M2" s="40"/>
      <c r="N2" s="40"/>
      <c r="O2" s="40"/>
      <c r="P2" s="41"/>
    </row>
    <row r="3" spans="2:16" x14ac:dyDescent="0.2">
      <c r="B3" s="43" t="s">
        <v>0</v>
      </c>
      <c r="C3" s="34" t="s">
        <v>1</v>
      </c>
      <c r="D3" s="34" t="s">
        <v>2</v>
      </c>
      <c r="E3" s="35" t="s">
        <v>3</v>
      </c>
      <c r="F3" s="34" t="s">
        <v>4</v>
      </c>
      <c r="G3" s="34" t="s">
        <v>5</v>
      </c>
      <c r="H3" s="34" t="s">
        <v>6</v>
      </c>
      <c r="J3" s="43" t="s">
        <v>0</v>
      </c>
      <c r="K3" s="34" t="s">
        <v>1</v>
      </c>
      <c r="L3" s="34" t="s">
        <v>2</v>
      </c>
      <c r="M3" s="35" t="s">
        <v>3</v>
      </c>
      <c r="N3" s="34" t="s">
        <v>4</v>
      </c>
      <c r="O3" s="34" t="s">
        <v>5</v>
      </c>
      <c r="P3" s="34" t="s">
        <v>6</v>
      </c>
    </row>
    <row r="4" spans="2:16" x14ac:dyDescent="0.2">
      <c r="B4" s="47"/>
      <c r="C4" s="46"/>
      <c r="D4" s="46"/>
      <c r="E4" s="46"/>
      <c r="F4" s="46"/>
      <c r="G4" s="46"/>
      <c r="H4" s="46"/>
      <c r="J4" s="47"/>
      <c r="K4" s="46"/>
      <c r="L4" s="46"/>
      <c r="M4" s="46"/>
      <c r="N4" s="46"/>
      <c r="O4" s="46"/>
      <c r="P4" s="46"/>
    </row>
    <row r="5" spans="2:16" x14ac:dyDescent="0.2">
      <c r="B5" s="7">
        <v>250</v>
      </c>
      <c r="C5" s="9">
        <v>517</v>
      </c>
      <c r="D5" s="9">
        <v>597</v>
      </c>
      <c r="E5" s="9">
        <v>247</v>
      </c>
      <c r="F5" s="9">
        <v>537</v>
      </c>
      <c r="G5" s="9">
        <v>750</v>
      </c>
      <c r="H5" s="9">
        <v>276</v>
      </c>
      <c r="J5" s="7">
        <v>364</v>
      </c>
      <c r="K5" s="9">
        <v>330</v>
      </c>
      <c r="L5" s="9">
        <v>250</v>
      </c>
      <c r="M5" s="9">
        <v>357</v>
      </c>
      <c r="N5" s="9">
        <v>333</v>
      </c>
      <c r="O5" s="9">
        <v>243</v>
      </c>
      <c r="P5" s="9">
        <v>433</v>
      </c>
    </row>
    <row r="6" spans="2:16" x14ac:dyDescent="0.2">
      <c r="B6" s="8">
        <v>227</v>
      </c>
      <c r="C6" s="10">
        <v>490</v>
      </c>
      <c r="D6" s="10">
        <v>580</v>
      </c>
      <c r="E6" s="10">
        <v>290</v>
      </c>
      <c r="F6" s="10">
        <v>547</v>
      </c>
      <c r="G6" s="10">
        <v>770</v>
      </c>
      <c r="H6" s="10">
        <v>280</v>
      </c>
      <c r="J6" s="8">
        <v>337</v>
      </c>
      <c r="K6" s="10">
        <v>323</v>
      </c>
      <c r="L6" s="10">
        <v>243</v>
      </c>
      <c r="M6" s="10">
        <v>333</v>
      </c>
      <c r="N6" s="10">
        <v>323</v>
      </c>
      <c r="O6" s="10">
        <v>247</v>
      </c>
      <c r="P6" s="10">
        <v>447</v>
      </c>
    </row>
    <row r="7" spans="2:16" x14ac:dyDescent="0.2">
      <c r="B7" s="8">
        <v>230</v>
      </c>
      <c r="C7" s="10">
        <v>486</v>
      </c>
      <c r="D7" s="10">
        <v>573</v>
      </c>
      <c r="E7" s="10">
        <v>270</v>
      </c>
      <c r="F7" s="10">
        <v>556</v>
      </c>
      <c r="G7" s="10">
        <v>783</v>
      </c>
      <c r="H7" s="10">
        <v>273</v>
      </c>
      <c r="J7" s="8">
        <v>340</v>
      </c>
      <c r="K7" s="10">
        <v>343</v>
      </c>
      <c r="L7" s="10">
        <v>250</v>
      </c>
      <c r="M7" s="10">
        <v>347</v>
      </c>
      <c r="N7" s="10">
        <v>307</v>
      </c>
      <c r="O7" s="10">
        <v>324</v>
      </c>
      <c r="P7" s="10">
        <v>450</v>
      </c>
    </row>
    <row r="8" spans="2:16" x14ac:dyDescent="0.2">
      <c r="B8" s="8">
        <v>233</v>
      </c>
      <c r="C8" s="10">
        <v>493</v>
      </c>
      <c r="D8" s="10">
        <v>587</v>
      </c>
      <c r="E8" s="10">
        <v>237</v>
      </c>
      <c r="F8" s="10">
        <v>577</v>
      </c>
      <c r="G8" s="10">
        <v>734</v>
      </c>
      <c r="H8" s="10">
        <v>276</v>
      </c>
      <c r="J8" s="8">
        <v>350</v>
      </c>
      <c r="K8" s="10">
        <v>333</v>
      </c>
      <c r="L8" s="10">
        <v>250</v>
      </c>
      <c r="M8" s="10">
        <v>320</v>
      </c>
      <c r="N8" s="10">
        <v>310</v>
      </c>
      <c r="O8" s="10">
        <v>290</v>
      </c>
      <c r="P8" s="10">
        <v>454</v>
      </c>
    </row>
    <row r="9" spans="2:16" x14ac:dyDescent="0.2">
      <c r="B9" s="8">
        <v>234</v>
      </c>
      <c r="C9" s="10">
        <v>520</v>
      </c>
      <c r="D9" s="10">
        <v>590</v>
      </c>
      <c r="E9" s="10">
        <v>234</v>
      </c>
      <c r="F9" s="10">
        <v>520</v>
      </c>
      <c r="G9" s="10">
        <v>726</v>
      </c>
      <c r="H9" s="10">
        <v>274</v>
      </c>
      <c r="J9" s="8">
        <v>343</v>
      </c>
      <c r="K9" s="10">
        <v>323</v>
      </c>
      <c r="L9" s="10">
        <v>246</v>
      </c>
      <c r="M9" s="10">
        <v>333</v>
      </c>
      <c r="N9" s="10">
        <v>313</v>
      </c>
      <c r="O9" s="10">
        <v>274</v>
      </c>
      <c r="P9" s="10">
        <v>434</v>
      </c>
    </row>
    <row r="10" spans="2:16" x14ac:dyDescent="0.2">
      <c r="B10" s="8">
        <v>237</v>
      </c>
      <c r="C10" s="10">
        <v>493</v>
      </c>
      <c r="D10" s="10">
        <v>607</v>
      </c>
      <c r="E10" s="10">
        <v>250</v>
      </c>
      <c r="F10" s="10">
        <v>543</v>
      </c>
      <c r="G10" s="10">
        <v>767</v>
      </c>
      <c r="H10" s="10">
        <v>276</v>
      </c>
      <c r="J10" s="8">
        <v>330</v>
      </c>
      <c r="K10" s="10">
        <v>327</v>
      </c>
      <c r="L10" s="10">
        <v>247</v>
      </c>
      <c r="M10" s="10">
        <v>324</v>
      </c>
      <c r="N10" s="10">
        <v>317</v>
      </c>
      <c r="O10" s="10">
        <v>260</v>
      </c>
      <c r="P10" s="10">
        <v>424</v>
      </c>
    </row>
    <row r="11" spans="2:16" x14ac:dyDescent="0.2">
      <c r="B11" s="8">
        <v>243</v>
      </c>
      <c r="C11" s="10">
        <v>500</v>
      </c>
      <c r="D11" s="10">
        <v>586</v>
      </c>
      <c r="E11" s="10">
        <v>234</v>
      </c>
      <c r="F11" s="10">
        <v>536</v>
      </c>
      <c r="G11" s="10">
        <v>760</v>
      </c>
      <c r="H11" s="10">
        <v>273</v>
      </c>
      <c r="J11" s="8">
        <v>330</v>
      </c>
      <c r="K11" s="10">
        <v>340</v>
      </c>
      <c r="L11" s="10">
        <v>250</v>
      </c>
      <c r="M11" s="10">
        <v>324</v>
      </c>
      <c r="N11" s="10">
        <v>316</v>
      </c>
      <c r="O11" s="10">
        <v>260</v>
      </c>
      <c r="P11" s="10">
        <v>427</v>
      </c>
    </row>
    <row r="12" spans="2:16" x14ac:dyDescent="0.2">
      <c r="B12" s="8">
        <v>223</v>
      </c>
      <c r="C12" s="10">
        <v>526</v>
      </c>
      <c r="D12" s="10">
        <v>584</v>
      </c>
      <c r="E12" s="10">
        <v>224</v>
      </c>
      <c r="F12" s="10">
        <v>524</v>
      </c>
      <c r="G12" s="10">
        <v>734</v>
      </c>
      <c r="H12" s="10">
        <v>273</v>
      </c>
      <c r="J12" s="8">
        <v>373</v>
      </c>
      <c r="K12" s="10">
        <v>340</v>
      </c>
      <c r="L12" s="10">
        <v>246</v>
      </c>
      <c r="M12" s="10">
        <v>323</v>
      </c>
      <c r="N12" s="10">
        <v>317</v>
      </c>
      <c r="O12" s="10">
        <v>256</v>
      </c>
      <c r="P12" s="10">
        <v>427</v>
      </c>
    </row>
    <row r="13" spans="2:16" x14ac:dyDescent="0.2">
      <c r="B13" s="8">
        <v>223</v>
      </c>
      <c r="C13" s="10">
        <v>507</v>
      </c>
      <c r="D13" s="10">
        <v>610</v>
      </c>
      <c r="E13" s="10">
        <v>224</v>
      </c>
      <c r="F13" s="10">
        <v>530</v>
      </c>
      <c r="G13" s="10">
        <v>717</v>
      </c>
      <c r="H13" s="10">
        <v>273</v>
      </c>
      <c r="J13" s="8">
        <v>340</v>
      </c>
      <c r="K13" s="10">
        <v>337</v>
      </c>
      <c r="L13" s="10">
        <v>250</v>
      </c>
      <c r="M13" s="10">
        <v>330</v>
      </c>
      <c r="N13" s="10">
        <v>314</v>
      </c>
      <c r="O13" s="10">
        <v>260</v>
      </c>
      <c r="P13" s="10">
        <v>440</v>
      </c>
    </row>
    <row r="14" spans="2:16" x14ac:dyDescent="0.2">
      <c r="B14" s="11">
        <v>227</v>
      </c>
      <c r="C14" s="12">
        <v>506</v>
      </c>
      <c r="D14" s="12">
        <v>583</v>
      </c>
      <c r="E14" s="12">
        <v>230</v>
      </c>
      <c r="F14" s="12">
        <v>530</v>
      </c>
      <c r="G14" s="12">
        <v>710</v>
      </c>
      <c r="H14" s="12">
        <v>280</v>
      </c>
      <c r="J14" s="11">
        <v>333</v>
      </c>
      <c r="K14" s="12">
        <v>326</v>
      </c>
      <c r="L14" s="12">
        <v>253</v>
      </c>
      <c r="M14" s="12">
        <v>334</v>
      </c>
      <c r="N14" s="12">
        <v>347</v>
      </c>
      <c r="O14" s="12">
        <v>240</v>
      </c>
      <c r="P14" s="12">
        <v>430</v>
      </c>
    </row>
    <row r="15" spans="2:16" x14ac:dyDescent="0.2">
      <c r="B15" s="13"/>
      <c r="C15" s="13"/>
      <c r="D15" s="13"/>
      <c r="E15" s="13"/>
      <c r="F15" s="13"/>
      <c r="G15" s="13"/>
      <c r="H15" s="13"/>
      <c r="J15" s="13"/>
      <c r="K15" s="13"/>
      <c r="L15" s="13"/>
      <c r="M15" s="13"/>
      <c r="N15" s="13"/>
      <c r="O15" s="13"/>
      <c r="P15" s="13"/>
    </row>
  </sheetData>
  <mergeCells count="18">
    <mergeCell ref="B1:H1"/>
    <mergeCell ref="J1:P1"/>
    <mergeCell ref="B2:H2"/>
    <mergeCell ref="J2:P2"/>
    <mergeCell ref="B3:B4"/>
    <mergeCell ref="C3:C4"/>
    <mergeCell ref="P3:P4"/>
    <mergeCell ref="D3:D4"/>
    <mergeCell ref="E3:E4"/>
    <mergeCell ref="F3:F4"/>
    <mergeCell ref="G3:G4"/>
    <mergeCell ref="H3:H4"/>
    <mergeCell ref="J3:J4"/>
    <mergeCell ref="K3:K4"/>
    <mergeCell ref="L3:L4"/>
    <mergeCell ref="M3:M4"/>
    <mergeCell ref="N3:N4"/>
    <mergeCell ref="O3:O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5BF27-FF2E-44B4-866A-7C8936496855}">
  <dimension ref="B1:P15"/>
  <sheetViews>
    <sheetView workbookViewId="0">
      <selection activeCell="B1" sqref="B1:H1"/>
    </sheetView>
  </sheetViews>
  <sheetFormatPr baseColWidth="10" defaultColWidth="8.83203125" defaultRowHeight="15" x14ac:dyDescent="0.2"/>
  <cols>
    <col min="5" max="7" width="10.5" bestFit="1" customWidth="1"/>
    <col min="8" max="8" width="10" bestFit="1" customWidth="1"/>
    <col min="13" max="15" width="10.5" bestFit="1" customWidth="1"/>
    <col min="16" max="16" width="10" bestFit="1" customWidth="1"/>
    <col min="18" max="18" width="2.5" bestFit="1" customWidth="1"/>
    <col min="19" max="19" width="3.83203125" bestFit="1" customWidth="1"/>
    <col min="20" max="20" width="4" bestFit="1" customWidth="1"/>
    <col min="21" max="21" width="2.5" bestFit="1" customWidth="1"/>
    <col min="22" max="22" width="3.83203125" bestFit="1" customWidth="1"/>
    <col min="23" max="23" width="4" bestFit="1" customWidth="1"/>
    <col min="24" max="24" width="2.5" bestFit="1" customWidth="1"/>
    <col min="25" max="25" width="3.83203125" bestFit="1" customWidth="1"/>
    <col min="26" max="26" width="4" bestFit="1" customWidth="1"/>
    <col min="27" max="27" width="2.5" bestFit="1" customWidth="1"/>
    <col min="28" max="28" width="3.83203125" bestFit="1" customWidth="1"/>
    <col min="29" max="29" width="4" bestFit="1" customWidth="1"/>
    <col min="30" max="30" width="2.5" bestFit="1" customWidth="1"/>
    <col min="31" max="31" width="3.83203125" bestFit="1" customWidth="1"/>
    <col min="32" max="32" width="4" bestFit="1" customWidth="1"/>
    <col min="33" max="33" width="2.5" bestFit="1" customWidth="1"/>
    <col min="34" max="34" width="3.83203125" bestFit="1" customWidth="1"/>
    <col min="35" max="35" width="4" bestFit="1" customWidth="1"/>
    <col min="36" max="36" width="2.5" bestFit="1" customWidth="1"/>
    <col min="38" max="38" width="3.83203125" bestFit="1" customWidth="1"/>
    <col min="39" max="39" width="4" bestFit="1" customWidth="1"/>
    <col min="40" max="40" width="2.5" bestFit="1" customWidth="1"/>
    <col min="41" max="41" width="3.83203125" bestFit="1" customWidth="1"/>
    <col min="42" max="42" width="4" bestFit="1" customWidth="1"/>
    <col min="43" max="43" width="2.5" bestFit="1" customWidth="1"/>
    <col min="44" max="44" width="3.83203125" bestFit="1" customWidth="1"/>
    <col min="45" max="45" width="4" bestFit="1" customWidth="1"/>
    <col min="46" max="46" width="2.5" bestFit="1" customWidth="1"/>
    <col min="47" max="47" width="3.83203125" bestFit="1" customWidth="1"/>
    <col min="48" max="48" width="4" bestFit="1" customWidth="1"/>
    <col min="49" max="49" width="2.5" bestFit="1" customWidth="1"/>
    <col min="50" max="50" width="3.83203125" bestFit="1" customWidth="1"/>
    <col min="51" max="51" width="4" bestFit="1" customWidth="1"/>
    <col min="52" max="52" width="2.5" bestFit="1" customWidth="1"/>
    <col min="53" max="53" width="3.83203125" bestFit="1" customWidth="1"/>
    <col min="54" max="54" width="4" bestFit="1" customWidth="1"/>
    <col min="55" max="55" width="2.5" bestFit="1" customWidth="1"/>
    <col min="56" max="56" width="3.83203125" bestFit="1" customWidth="1"/>
    <col min="57" max="57" width="4" bestFit="1" customWidth="1"/>
    <col min="58" max="58" width="2.5" bestFit="1" customWidth="1"/>
  </cols>
  <sheetData>
    <row r="1" spans="2:16" x14ac:dyDescent="0.2">
      <c r="B1" s="39" t="s">
        <v>30</v>
      </c>
      <c r="C1" s="40"/>
      <c r="D1" s="40"/>
      <c r="E1" s="40"/>
      <c r="F1" s="40"/>
      <c r="G1" s="40"/>
      <c r="H1" s="41"/>
      <c r="I1" s="6"/>
      <c r="J1" s="39" t="s">
        <v>12</v>
      </c>
      <c r="K1" s="40"/>
      <c r="L1" s="40"/>
      <c r="M1" s="40"/>
      <c r="N1" s="40"/>
      <c r="O1" s="40"/>
      <c r="P1" s="41"/>
    </row>
    <row r="2" spans="2:16" x14ac:dyDescent="0.2">
      <c r="B2" s="39" t="s">
        <v>13</v>
      </c>
      <c r="C2" s="40"/>
      <c r="D2" s="40"/>
      <c r="E2" s="40"/>
      <c r="F2" s="40"/>
      <c r="G2" s="40"/>
      <c r="H2" s="41"/>
      <c r="J2" s="39" t="s">
        <v>13</v>
      </c>
      <c r="K2" s="40"/>
      <c r="L2" s="40"/>
      <c r="M2" s="40"/>
      <c r="N2" s="40"/>
      <c r="O2" s="40"/>
      <c r="P2" s="41"/>
    </row>
    <row r="3" spans="2:16" x14ac:dyDescent="0.2">
      <c r="B3" s="43" t="s">
        <v>0</v>
      </c>
      <c r="C3" s="34" t="s">
        <v>1</v>
      </c>
      <c r="D3" s="34" t="s">
        <v>2</v>
      </c>
      <c r="E3" s="35" t="s">
        <v>3</v>
      </c>
      <c r="F3" s="34" t="s">
        <v>4</v>
      </c>
      <c r="G3" s="34" t="s">
        <v>5</v>
      </c>
      <c r="H3" s="34" t="s">
        <v>6</v>
      </c>
      <c r="J3" s="43" t="s">
        <v>0</v>
      </c>
      <c r="K3" s="34" t="s">
        <v>1</v>
      </c>
      <c r="L3" s="34" t="s">
        <v>2</v>
      </c>
      <c r="M3" s="35" t="s">
        <v>3</v>
      </c>
      <c r="N3" s="34" t="s">
        <v>4</v>
      </c>
      <c r="O3" s="34" t="s">
        <v>5</v>
      </c>
      <c r="P3" s="34" t="s">
        <v>6</v>
      </c>
    </row>
    <row r="4" spans="2:16" x14ac:dyDescent="0.2">
      <c r="B4" s="47"/>
      <c r="C4" s="46"/>
      <c r="D4" s="46"/>
      <c r="E4" s="46"/>
      <c r="F4" s="46"/>
      <c r="G4" s="46"/>
      <c r="H4" s="46"/>
      <c r="J4" s="47"/>
      <c r="K4" s="46"/>
      <c r="L4" s="46"/>
      <c r="M4" s="46"/>
      <c r="N4" s="46"/>
      <c r="O4" s="46"/>
      <c r="P4" s="46"/>
    </row>
    <row r="5" spans="2:16" x14ac:dyDescent="0.2">
      <c r="B5" s="7">
        <v>530</v>
      </c>
      <c r="C5" s="9">
        <v>1120</v>
      </c>
      <c r="D5" s="9">
        <v>1220</v>
      </c>
      <c r="E5" s="9">
        <v>446</v>
      </c>
      <c r="F5" s="9">
        <v>1166</v>
      </c>
      <c r="G5" s="9">
        <v>1470</v>
      </c>
      <c r="H5" s="9">
        <v>537</v>
      </c>
      <c r="J5" s="7">
        <v>487</v>
      </c>
      <c r="K5" s="9">
        <v>480</v>
      </c>
      <c r="L5" s="9">
        <v>304</v>
      </c>
      <c r="M5" s="9">
        <v>494</v>
      </c>
      <c r="N5" s="9">
        <v>477</v>
      </c>
      <c r="O5" s="9">
        <v>310</v>
      </c>
      <c r="P5" s="9">
        <v>894</v>
      </c>
    </row>
    <row r="6" spans="2:16" x14ac:dyDescent="0.2">
      <c r="B6" s="8">
        <v>490</v>
      </c>
      <c r="C6" s="10">
        <v>1097</v>
      </c>
      <c r="D6" s="10">
        <v>1220</v>
      </c>
      <c r="E6" s="10">
        <v>460</v>
      </c>
      <c r="F6" s="10">
        <v>1173</v>
      </c>
      <c r="G6" s="10">
        <v>1483</v>
      </c>
      <c r="H6" s="10">
        <v>560</v>
      </c>
      <c r="J6" s="8">
        <v>483</v>
      </c>
      <c r="K6" s="10">
        <v>463</v>
      </c>
      <c r="L6" s="10">
        <v>306</v>
      </c>
      <c r="M6" s="10">
        <v>520</v>
      </c>
      <c r="N6" s="10">
        <v>670</v>
      </c>
      <c r="O6" s="10">
        <v>310</v>
      </c>
      <c r="P6" s="10">
        <v>937</v>
      </c>
    </row>
    <row r="7" spans="2:16" x14ac:dyDescent="0.2">
      <c r="B7" s="8">
        <v>460</v>
      </c>
      <c r="C7" s="10">
        <v>1077</v>
      </c>
      <c r="D7" s="10">
        <v>1256</v>
      </c>
      <c r="E7" s="10">
        <v>447</v>
      </c>
      <c r="F7" s="10">
        <v>1117</v>
      </c>
      <c r="G7" s="10">
        <v>1473</v>
      </c>
      <c r="H7" s="10">
        <v>563</v>
      </c>
      <c r="J7" s="8">
        <v>483</v>
      </c>
      <c r="K7" s="10">
        <v>487</v>
      </c>
      <c r="L7" s="10">
        <v>344</v>
      </c>
      <c r="M7" s="10">
        <v>500</v>
      </c>
      <c r="N7" s="10">
        <v>500</v>
      </c>
      <c r="O7" s="10">
        <v>306</v>
      </c>
      <c r="P7" s="10">
        <v>906</v>
      </c>
    </row>
    <row r="8" spans="2:16" x14ac:dyDescent="0.2">
      <c r="B8" s="8">
        <v>500</v>
      </c>
      <c r="C8" s="10">
        <v>1073</v>
      </c>
      <c r="D8" s="10">
        <v>1287</v>
      </c>
      <c r="E8" s="10">
        <v>467</v>
      </c>
      <c r="F8" s="10">
        <v>1126</v>
      </c>
      <c r="G8" s="10">
        <v>1464</v>
      </c>
      <c r="H8" s="10">
        <v>543</v>
      </c>
      <c r="J8" s="8">
        <v>510</v>
      </c>
      <c r="K8" s="10">
        <v>464</v>
      </c>
      <c r="L8" s="10">
        <v>296</v>
      </c>
      <c r="M8" s="10">
        <v>507</v>
      </c>
      <c r="N8" s="10">
        <v>477</v>
      </c>
      <c r="O8" s="10">
        <v>313</v>
      </c>
      <c r="P8" s="10">
        <v>893</v>
      </c>
    </row>
    <row r="9" spans="2:16" x14ac:dyDescent="0.2">
      <c r="B9" s="8">
        <v>463</v>
      </c>
      <c r="C9" s="10">
        <v>1070</v>
      </c>
      <c r="D9" s="10">
        <v>1220</v>
      </c>
      <c r="E9" s="10">
        <v>470</v>
      </c>
      <c r="F9" s="10">
        <v>1147</v>
      </c>
      <c r="G9" s="10">
        <v>1517</v>
      </c>
      <c r="H9" s="10">
        <v>534</v>
      </c>
      <c r="J9" s="8">
        <v>516</v>
      </c>
      <c r="K9" s="10">
        <v>493</v>
      </c>
      <c r="L9" s="10">
        <v>313</v>
      </c>
      <c r="M9" s="10">
        <v>507</v>
      </c>
      <c r="N9" s="10">
        <v>473</v>
      </c>
      <c r="O9" s="10">
        <v>307</v>
      </c>
      <c r="P9" s="10">
        <v>897</v>
      </c>
    </row>
    <row r="10" spans="2:16" x14ac:dyDescent="0.2">
      <c r="B10" s="8">
        <v>457</v>
      </c>
      <c r="C10" s="10">
        <v>1047</v>
      </c>
      <c r="D10" s="10">
        <v>1233</v>
      </c>
      <c r="E10" s="10">
        <v>506</v>
      </c>
      <c r="F10" s="10">
        <v>1123</v>
      </c>
      <c r="G10" s="10">
        <v>1490</v>
      </c>
      <c r="H10" s="10">
        <v>564</v>
      </c>
      <c r="J10" s="8">
        <v>510</v>
      </c>
      <c r="K10" s="10">
        <v>483</v>
      </c>
      <c r="L10" s="10">
        <v>303</v>
      </c>
      <c r="M10" s="10">
        <v>523</v>
      </c>
      <c r="N10" s="10">
        <v>480</v>
      </c>
      <c r="O10" s="10">
        <v>306</v>
      </c>
      <c r="P10" s="10">
        <v>894</v>
      </c>
    </row>
    <row r="11" spans="2:16" x14ac:dyDescent="0.2">
      <c r="B11" s="8">
        <v>446</v>
      </c>
      <c r="C11" s="10">
        <v>1040</v>
      </c>
      <c r="D11" s="10">
        <v>1250</v>
      </c>
      <c r="E11" s="10">
        <v>490</v>
      </c>
      <c r="F11" s="10">
        <v>1103</v>
      </c>
      <c r="G11" s="10">
        <v>1483</v>
      </c>
      <c r="H11" s="10">
        <v>556</v>
      </c>
      <c r="J11" s="8">
        <v>523</v>
      </c>
      <c r="K11" s="10">
        <v>473</v>
      </c>
      <c r="L11" s="10">
        <v>307</v>
      </c>
      <c r="M11" s="10">
        <v>497</v>
      </c>
      <c r="N11" s="10">
        <v>466</v>
      </c>
      <c r="O11" s="10">
        <v>310</v>
      </c>
      <c r="P11" s="10">
        <v>894</v>
      </c>
    </row>
    <row r="12" spans="2:16" x14ac:dyDescent="0.2">
      <c r="B12" s="8">
        <v>463</v>
      </c>
      <c r="C12" s="10">
        <v>1050</v>
      </c>
      <c r="D12" s="10">
        <v>1200</v>
      </c>
      <c r="E12" s="10">
        <v>497</v>
      </c>
      <c r="F12" s="10">
        <v>1116</v>
      </c>
      <c r="G12" s="10">
        <v>1556</v>
      </c>
      <c r="H12" s="10">
        <v>537</v>
      </c>
      <c r="J12" s="8">
        <v>533</v>
      </c>
      <c r="K12" s="10">
        <v>460</v>
      </c>
      <c r="L12" s="10">
        <v>306</v>
      </c>
      <c r="M12" s="10">
        <v>507</v>
      </c>
      <c r="N12" s="10">
        <v>467</v>
      </c>
      <c r="O12" s="10">
        <v>307</v>
      </c>
      <c r="P12" s="10">
        <v>950</v>
      </c>
    </row>
    <row r="13" spans="2:16" x14ac:dyDescent="0.2">
      <c r="B13" s="8">
        <v>453</v>
      </c>
      <c r="C13" s="10">
        <v>1076</v>
      </c>
      <c r="D13" s="10">
        <v>1233</v>
      </c>
      <c r="E13" s="10">
        <v>480</v>
      </c>
      <c r="F13" s="10">
        <v>1114</v>
      </c>
      <c r="G13" s="10">
        <v>1513</v>
      </c>
      <c r="H13" s="10">
        <v>550</v>
      </c>
      <c r="J13" s="8">
        <v>550</v>
      </c>
      <c r="K13" s="10">
        <v>483</v>
      </c>
      <c r="L13" s="10">
        <v>317</v>
      </c>
      <c r="M13" s="10">
        <v>510</v>
      </c>
      <c r="N13" s="10">
        <v>476</v>
      </c>
      <c r="O13" s="10">
        <v>317</v>
      </c>
      <c r="P13" s="10">
        <v>923</v>
      </c>
    </row>
    <row r="14" spans="2:16" x14ac:dyDescent="0.2">
      <c r="B14" s="11">
        <v>457</v>
      </c>
      <c r="C14" s="12">
        <v>1050</v>
      </c>
      <c r="D14" s="12">
        <v>1227</v>
      </c>
      <c r="E14" s="12">
        <v>504</v>
      </c>
      <c r="F14" s="12">
        <v>1116</v>
      </c>
      <c r="G14" s="12">
        <v>1500</v>
      </c>
      <c r="H14" s="12">
        <v>534</v>
      </c>
      <c r="J14" s="11">
        <v>530</v>
      </c>
      <c r="K14" s="12">
        <v>474</v>
      </c>
      <c r="L14" s="12">
        <v>320</v>
      </c>
      <c r="M14" s="12">
        <v>510</v>
      </c>
      <c r="N14" s="12">
        <v>480</v>
      </c>
      <c r="O14" s="12">
        <v>303</v>
      </c>
      <c r="P14" s="12">
        <v>930</v>
      </c>
    </row>
    <row r="15" spans="2:16" x14ac:dyDescent="0.2">
      <c r="B15" s="13"/>
      <c r="C15" s="13"/>
      <c r="D15" s="13"/>
      <c r="E15" s="13"/>
      <c r="F15" s="13"/>
      <c r="G15" s="13"/>
      <c r="H15" s="13"/>
      <c r="J15" s="13"/>
      <c r="K15" s="13"/>
      <c r="L15" s="13"/>
      <c r="M15" s="13"/>
      <c r="N15" s="13"/>
      <c r="O15" s="13"/>
      <c r="P15" s="13"/>
    </row>
  </sheetData>
  <mergeCells count="18">
    <mergeCell ref="B1:H1"/>
    <mergeCell ref="J1:P1"/>
    <mergeCell ref="B2:H2"/>
    <mergeCell ref="J2:P2"/>
    <mergeCell ref="B3:B4"/>
    <mergeCell ref="C3:C4"/>
    <mergeCell ref="P3:P4"/>
    <mergeCell ref="D3:D4"/>
    <mergeCell ref="E3:E4"/>
    <mergeCell ref="F3:F4"/>
    <mergeCell ref="G3:G4"/>
    <mergeCell ref="H3:H4"/>
    <mergeCell ref="J3:J4"/>
    <mergeCell ref="K3:K4"/>
    <mergeCell ref="L3:L4"/>
    <mergeCell ref="M3:M4"/>
    <mergeCell ref="N3:N4"/>
    <mergeCell ref="O3:O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09FBA-8ADC-9F4C-AC79-6D3B385BD034}">
  <dimension ref="B1:P15"/>
  <sheetViews>
    <sheetView workbookViewId="0">
      <selection activeCell="B1" sqref="B1:H1"/>
    </sheetView>
  </sheetViews>
  <sheetFormatPr baseColWidth="10" defaultColWidth="8.83203125" defaultRowHeight="15" x14ac:dyDescent="0.2"/>
  <cols>
    <col min="5" max="7" width="10.5" bestFit="1" customWidth="1"/>
    <col min="8" max="8" width="10" bestFit="1" customWidth="1"/>
    <col min="13" max="15" width="10.5" bestFit="1" customWidth="1"/>
    <col min="16" max="16" width="10" bestFit="1" customWidth="1"/>
    <col min="18" max="18" width="4" bestFit="1" customWidth="1"/>
    <col min="19" max="19" width="2.5" bestFit="1" customWidth="1"/>
    <col min="20" max="20" width="3.83203125" bestFit="1" customWidth="1"/>
    <col min="21" max="21" width="4" bestFit="1" customWidth="1"/>
    <col min="22" max="22" width="2.5" bestFit="1" customWidth="1"/>
    <col min="23" max="23" width="3.83203125" bestFit="1" customWidth="1"/>
    <col min="24" max="24" width="4" bestFit="1" customWidth="1"/>
    <col min="25" max="25" width="2.5" bestFit="1" customWidth="1"/>
    <col min="26" max="26" width="3.83203125" bestFit="1" customWidth="1"/>
    <col min="27" max="27" width="4" bestFit="1" customWidth="1"/>
    <col min="28" max="28" width="2.5" bestFit="1" customWidth="1"/>
    <col min="29" max="29" width="3.83203125" bestFit="1" customWidth="1"/>
    <col min="30" max="30" width="4" bestFit="1" customWidth="1"/>
    <col min="31" max="31" width="2.5" bestFit="1" customWidth="1"/>
    <col min="32" max="32" width="3.83203125" bestFit="1" customWidth="1"/>
    <col min="33" max="33" width="4" bestFit="1" customWidth="1"/>
    <col min="34" max="34" width="2.5" bestFit="1" customWidth="1"/>
    <col min="35" max="35" width="3.83203125" bestFit="1" customWidth="1"/>
    <col min="36" max="36" width="4" bestFit="1" customWidth="1"/>
    <col min="37" max="37" width="2.5" bestFit="1" customWidth="1"/>
    <col min="39" max="39" width="3.83203125" bestFit="1" customWidth="1"/>
    <col min="40" max="40" width="4" bestFit="1" customWidth="1"/>
    <col min="41" max="41" width="2.5" bestFit="1" customWidth="1"/>
    <col min="42" max="42" width="3.83203125" bestFit="1" customWidth="1"/>
    <col min="43" max="43" width="4" bestFit="1" customWidth="1"/>
    <col min="44" max="44" width="2.5" bestFit="1" customWidth="1"/>
    <col min="45" max="45" width="3.83203125" bestFit="1" customWidth="1"/>
    <col min="46" max="46" width="4" bestFit="1" customWidth="1"/>
    <col min="47" max="47" width="2.5" bestFit="1" customWidth="1"/>
    <col min="48" max="48" width="3.83203125" bestFit="1" customWidth="1"/>
    <col min="49" max="49" width="4" bestFit="1" customWidth="1"/>
    <col min="50" max="50" width="2.5" bestFit="1" customWidth="1"/>
    <col min="51" max="51" width="3.83203125" bestFit="1" customWidth="1"/>
    <col min="52" max="52" width="4" bestFit="1" customWidth="1"/>
    <col min="53" max="53" width="2.5" bestFit="1" customWidth="1"/>
    <col min="54" max="54" width="3.83203125" bestFit="1" customWidth="1"/>
    <col min="55" max="55" width="4" bestFit="1" customWidth="1"/>
    <col min="56" max="56" width="2.5" bestFit="1" customWidth="1"/>
    <col min="57" max="57" width="3.83203125" bestFit="1" customWidth="1"/>
    <col min="58" max="58" width="4" bestFit="1" customWidth="1"/>
    <col min="59" max="59" width="2.5" bestFit="1" customWidth="1"/>
  </cols>
  <sheetData>
    <row r="1" spans="2:16" x14ac:dyDescent="0.2">
      <c r="B1" s="39" t="s">
        <v>30</v>
      </c>
      <c r="C1" s="40"/>
      <c r="D1" s="40"/>
      <c r="E1" s="40"/>
      <c r="F1" s="40"/>
      <c r="G1" s="40"/>
      <c r="H1" s="41"/>
      <c r="I1" s="6"/>
      <c r="J1" s="39" t="s">
        <v>12</v>
      </c>
      <c r="K1" s="40"/>
      <c r="L1" s="40"/>
      <c r="M1" s="40"/>
      <c r="N1" s="40"/>
      <c r="O1" s="40"/>
      <c r="P1" s="41"/>
    </row>
    <row r="2" spans="2:16" x14ac:dyDescent="0.2">
      <c r="B2" s="39" t="s">
        <v>13</v>
      </c>
      <c r="C2" s="40"/>
      <c r="D2" s="40"/>
      <c r="E2" s="40"/>
      <c r="F2" s="40"/>
      <c r="G2" s="40"/>
      <c r="H2" s="41"/>
      <c r="J2" s="39" t="s">
        <v>13</v>
      </c>
      <c r="K2" s="40"/>
      <c r="L2" s="40"/>
      <c r="M2" s="40"/>
      <c r="N2" s="40"/>
      <c r="O2" s="40"/>
      <c r="P2" s="41"/>
    </row>
    <row r="3" spans="2:16" x14ac:dyDescent="0.2">
      <c r="B3" s="43" t="s">
        <v>0</v>
      </c>
      <c r="C3" s="34" t="s">
        <v>1</v>
      </c>
      <c r="D3" s="34" t="s">
        <v>2</v>
      </c>
      <c r="E3" s="35" t="s">
        <v>3</v>
      </c>
      <c r="F3" s="34" t="s">
        <v>4</v>
      </c>
      <c r="G3" s="34" t="s">
        <v>5</v>
      </c>
      <c r="H3" s="34" t="s">
        <v>6</v>
      </c>
      <c r="J3" s="43" t="s">
        <v>0</v>
      </c>
      <c r="K3" s="34" t="s">
        <v>1</v>
      </c>
      <c r="L3" s="34" t="s">
        <v>2</v>
      </c>
      <c r="M3" s="35" t="s">
        <v>3</v>
      </c>
      <c r="N3" s="34" t="s">
        <v>4</v>
      </c>
      <c r="O3" s="34" t="s">
        <v>5</v>
      </c>
      <c r="P3" s="34" t="s">
        <v>6</v>
      </c>
    </row>
    <row r="4" spans="2:16" x14ac:dyDescent="0.2">
      <c r="B4" s="47"/>
      <c r="C4" s="46"/>
      <c r="D4" s="46"/>
      <c r="E4" s="46"/>
      <c r="F4" s="46"/>
      <c r="G4" s="46"/>
      <c r="H4" s="46"/>
      <c r="J4" s="47"/>
      <c r="K4" s="46"/>
      <c r="L4" s="46"/>
      <c r="M4" s="46"/>
      <c r="N4" s="46"/>
      <c r="O4" s="46"/>
      <c r="P4" s="46"/>
    </row>
    <row r="5" spans="2:16" x14ac:dyDescent="0.2">
      <c r="B5" s="7">
        <v>40</v>
      </c>
      <c r="C5" s="9">
        <v>93</v>
      </c>
      <c r="D5" s="9">
        <v>107</v>
      </c>
      <c r="E5" s="9">
        <v>36</v>
      </c>
      <c r="F5" s="9">
        <v>93</v>
      </c>
      <c r="G5" s="9">
        <v>113</v>
      </c>
      <c r="H5" s="9">
        <v>67</v>
      </c>
      <c r="J5" s="7">
        <v>73</v>
      </c>
      <c r="K5" s="9">
        <v>157</v>
      </c>
      <c r="L5" s="9">
        <v>220</v>
      </c>
      <c r="M5" s="9">
        <v>67</v>
      </c>
      <c r="N5" s="9">
        <v>143</v>
      </c>
      <c r="O5" s="9">
        <v>213</v>
      </c>
      <c r="P5" s="9">
        <v>100</v>
      </c>
    </row>
    <row r="6" spans="2:16" x14ac:dyDescent="0.2">
      <c r="B6" s="8">
        <v>30</v>
      </c>
      <c r="C6" s="10">
        <v>87</v>
      </c>
      <c r="D6" s="10">
        <v>86</v>
      </c>
      <c r="E6" s="10">
        <v>34</v>
      </c>
      <c r="F6" s="10">
        <v>96</v>
      </c>
      <c r="G6" s="10">
        <v>123</v>
      </c>
      <c r="H6" s="10">
        <v>67</v>
      </c>
      <c r="J6" s="8">
        <v>60</v>
      </c>
      <c r="K6" s="10">
        <v>147</v>
      </c>
      <c r="L6" s="10">
        <v>224</v>
      </c>
      <c r="M6" s="10">
        <v>64</v>
      </c>
      <c r="N6" s="10">
        <v>140</v>
      </c>
      <c r="O6" s="10">
        <v>213</v>
      </c>
      <c r="P6" s="10">
        <v>100</v>
      </c>
    </row>
    <row r="7" spans="2:16" x14ac:dyDescent="0.2">
      <c r="B7" s="8">
        <v>30</v>
      </c>
      <c r="C7" s="10">
        <v>87</v>
      </c>
      <c r="D7" s="10">
        <v>94</v>
      </c>
      <c r="E7" s="10">
        <v>36</v>
      </c>
      <c r="F7" s="10">
        <v>93</v>
      </c>
      <c r="G7" s="10">
        <v>140</v>
      </c>
      <c r="H7" s="10">
        <v>63</v>
      </c>
      <c r="J7" s="8">
        <v>63</v>
      </c>
      <c r="K7" s="10">
        <v>146</v>
      </c>
      <c r="L7" s="10">
        <v>223</v>
      </c>
      <c r="M7" s="10">
        <v>63</v>
      </c>
      <c r="N7" s="10">
        <v>147</v>
      </c>
      <c r="O7" s="10">
        <v>223</v>
      </c>
      <c r="P7" s="10">
        <v>100</v>
      </c>
    </row>
    <row r="8" spans="2:16" x14ac:dyDescent="0.2">
      <c r="B8" s="8">
        <v>33</v>
      </c>
      <c r="C8" s="10">
        <v>86</v>
      </c>
      <c r="D8" s="10">
        <v>90</v>
      </c>
      <c r="E8" s="10">
        <v>34</v>
      </c>
      <c r="F8" s="10">
        <v>93</v>
      </c>
      <c r="G8" s="10">
        <v>123</v>
      </c>
      <c r="H8" s="10">
        <v>67</v>
      </c>
      <c r="J8" s="8">
        <v>60</v>
      </c>
      <c r="K8" s="10">
        <v>147</v>
      </c>
      <c r="L8" s="10">
        <v>227</v>
      </c>
      <c r="M8" s="10">
        <v>63</v>
      </c>
      <c r="N8" s="10">
        <v>146</v>
      </c>
      <c r="O8" s="10">
        <v>213</v>
      </c>
      <c r="P8" s="10">
        <v>97</v>
      </c>
    </row>
    <row r="9" spans="2:16" x14ac:dyDescent="0.2">
      <c r="B9" s="8">
        <v>30</v>
      </c>
      <c r="C9" s="10">
        <v>87</v>
      </c>
      <c r="D9" s="10">
        <v>87</v>
      </c>
      <c r="E9" s="10">
        <v>43</v>
      </c>
      <c r="F9" s="10">
        <v>93</v>
      </c>
      <c r="G9" s="10">
        <v>114</v>
      </c>
      <c r="H9" s="10">
        <v>64</v>
      </c>
      <c r="J9" s="8">
        <v>60</v>
      </c>
      <c r="K9" s="10">
        <v>170</v>
      </c>
      <c r="L9" s="10">
        <v>214</v>
      </c>
      <c r="M9" s="10">
        <v>63</v>
      </c>
      <c r="N9" s="10">
        <v>147</v>
      </c>
      <c r="O9" s="10">
        <v>233</v>
      </c>
      <c r="P9" s="10">
        <v>103</v>
      </c>
    </row>
    <row r="10" spans="2:16" x14ac:dyDescent="0.2">
      <c r="B10" s="8">
        <v>30</v>
      </c>
      <c r="C10" s="10">
        <v>87</v>
      </c>
      <c r="D10" s="10">
        <v>90</v>
      </c>
      <c r="E10" s="10">
        <v>43</v>
      </c>
      <c r="F10" s="10">
        <v>94</v>
      </c>
      <c r="G10" s="10">
        <v>113</v>
      </c>
      <c r="H10" s="10">
        <v>63</v>
      </c>
      <c r="J10" s="8">
        <v>60</v>
      </c>
      <c r="K10" s="10">
        <v>160</v>
      </c>
      <c r="L10" s="10">
        <v>230</v>
      </c>
      <c r="M10" s="10">
        <v>63</v>
      </c>
      <c r="N10" s="10">
        <v>150</v>
      </c>
      <c r="O10" s="10">
        <v>223</v>
      </c>
      <c r="P10" s="10">
        <v>103</v>
      </c>
    </row>
    <row r="11" spans="2:16" x14ac:dyDescent="0.2">
      <c r="B11" s="8">
        <v>27</v>
      </c>
      <c r="C11" s="10">
        <v>86</v>
      </c>
      <c r="D11" s="10">
        <v>90</v>
      </c>
      <c r="E11" s="10">
        <v>40</v>
      </c>
      <c r="F11" s="10">
        <v>94</v>
      </c>
      <c r="G11" s="10">
        <v>116</v>
      </c>
      <c r="H11" s="10">
        <v>70</v>
      </c>
      <c r="J11" s="8">
        <v>56</v>
      </c>
      <c r="K11" s="10">
        <v>154</v>
      </c>
      <c r="L11" s="10">
        <v>213</v>
      </c>
      <c r="M11" s="10">
        <v>76</v>
      </c>
      <c r="N11" s="10">
        <v>140</v>
      </c>
      <c r="O11" s="10">
        <v>220</v>
      </c>
      <c r="P11" s="10">
        <v>100</v>
      </c>
    </row>
    <row r="12" spans="2:16" x14ac:dyDescent="0.2">
      <c r="B12" s="8">
        <v>30</v>
      </c>
      <c r="C12" s="10">
        <v>90</v>
      </c>
      <c r="D12" s="10">
        <v>87</v>
      </c>
      <c r="E12" s="10">
        <v>37</v>
      </c>
      <c r="F12" s="10">
        <v>93</v>
      </c>
      <c r="G12" s="10">
        <v>117</v>
      </c>
      <c r="H12" s="10">
        <v>64</v>
      </c>
      <c r="J12" s="8">
        <v>60</v>
      </c>
      <c r="K12" s="10">
        <v>154</v>
      </c>
      <c r="L12" s="10">
        <v>213</v>
      </c>
      <c r="M12" s="10">
        <v>77</v>
      </c>
      <c r="N12" s="10">
        <v>140</v>
      </c>
      <c r="O12" s="10">
        <v>220</v>
      </c>
      <c r="P12" s="10">
        <v>104</v>
      </c>
    </row>
    <row r="13" spans="2:16" x14ac:dyDescent="0.2">
      <c r="B13" s="8">
        <v>27</v>
      </c>
      <c r="C13" s="10">
        <v>87</v>
      </c>
      <c r="D13" s="10">
        <v>86</v>
      </c>
      <c r="E13" s="10">
        <v>37</v>
      </c>
      <c r="F13" s="10">
        <v>93</v>
      </c>
      <c r="G13" s="10">
        <v>120</v>
      </c>
      <c r="H13" s="10">
        <v>63</v>
      </c>
      <c r="J13" s="8">
        <v>63</v>
      </c>
      <c r="K13" s="10">
        <v>160</v>
      </c>
      <c r="L13" s="10">
        <v>230</v>
      </c>
      <c r="M13" s="10">
        <v>70</v>
      </c>
      <c r="N13" s="10">
        <v>143</v>
      </c>
      <c r="O13" s="10">
        <v>217</v>
      </c>
      <c r="P13" s="10">
        <v>104</v>
      </c>
    </row>
    <row r="14" spans="2:16" x14ac:dyDescent="0.2">
      <c r="B14" s="11">
        <v>27</v>
      </c>
      <c r="C14" s="12">
        <v>103</v>
      </c>
      <c r="D14" s="12">
        <v>87</v>
      </c>
      <c r="E14" s="12">
        <v>40</v>
      </c>
      <c r="F14" s="12">
        <v>90</v>
      </c>
      <c r="G14" s="12">
        <v>117</v>
      </c>
      <c r="H14" s="12">
        <v>63</v>
      </c>
      <c r="J14" s="11">
        <v>56</v>
      </c>
      <c r="K14" s="12">
        <v>153</v>
      </c>
      <c r="L14" s="12">
        <v>216</v>
      </c>
      <c r="M14" s="12">
        <v>63</v>
      </c>
      <c r="N14" s="12">
        <v>147</v>
      </c>
      <c r="O14" s="12">
        <v>217</v>
      </c>
      <c r="P14" s="12">
        <v>100</v>
      </c>
    </row>
    <row r="15" spans="2:16" x14ac:dyDescent="0.2">
      <c r="B15" s="13"/>
      <c r="C15" s="13"/>
      <c r="D15" s="13"/>
      <c r="E15" s="13"/>
      <c r="F15" s="13"/>
      <c r="G15" s="13"/>
      <c r="H15" s="13"/>
      <c r="J15" s="13"/>
      <c r="K15" s="13"/>
      <c r="L15" s="13"/>
      <c r="M15" s="13"/>
      <c r="N15" s="13"/>
      <c r="O15" s="13"/>
      <c r="P15" s="13"/>
    </row>
  </sheetData>
  <mergeCells count="18">
    <mergeCell ref="O3:O4"/>
    <mergeCell ref="J3:J4"/>
    <mergeCell ref="K3:K4"/>
    <mergeCell ref="L3:L4"/>
    <mergeCell ref="M3:M4"/>
    <mergeCell ref="N3:N4"/>
    <mergeCell ref="B1:H1"/>
    <mergeCell ref="J1:P1"/>
    <mergeCell ref="B2:H2"/>
    <mergeCell ref="J2:P2"/>
    <mergeCell ref="B3:B4"/>
    <mergeCell ref="C3:C4"/>
    <mergeCell ref="P3:P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Performance</vt:lpstr>
      <vt:lpstr>cls10trc100evt10</vt:lpstr>
      <vt:lpstr>cls10trc100evt20</vt:lpstr>
      <vt:lpstr>cls10trc100evt25</vt:lpstr>
      <vt:lpstr>cls10trc100evt30</vt:lpstr>
      <vt:lpstr>cls10trc100evt50</vt:lpstr>
      <vt:lpstr>cls10trc500evt20</vt:lpstr>
      <vt:lpstr>cls10trc1000evt20</vt:lpstr>
      <vt:lpstr>cls5trc100evt20</vt:lpstr>
      <vt:lpstr>cls15trc100evt20</vt:lpstr>
      <vt:lpstr>cls20trc100evt20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Riva</dc:creator>
  <cp:lastModifiedBy>Riva Francesco</cp:lastModifiedBy>
  <dcterms:created xsi:type="dcterms:W3CDTF">2015-06-05T18:17:20Z</dcterms:created>
  <dcterms:modified xsi:type="dcterms:W3CDTF">2022-06-27T14:28:51Z</dcterms:modified>
</cp:coreProperties>
</file>