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alandongiv\IdeaProjects\pygla\doc\"/>
    </mc:Choice>
  </mc:AlternateContent>
  <xr:revisionPtr revIDLastSave="0" documentId="13_ncr:1_{A283450C-5D70-409C-976B-659DE36A4959}" xr6:coauthVersionLast="47" xr6:coauthVersionMax="47" xr10:uidLastSave="{00000000-0000-0000-0000-000000000000}"/>
  <bookViews>
    <workbookView xWindow="-120" yWindow="-120" windowWidth="29040" windowHeight="15960" activeTab="1" xr2:uid="{00000000-000D-0000-FFFF-FFFF00000000}"/>
    <workbookView xWindow="28680" yWindow="-135" windowWidth="29040" windowHeight="15960" activeTab="2" xr2:uid="{8D9D5625-CFE7-40AB-BCC3-6F01BF84B1E6}"/>
  </bookViews>
  <sheets>
    <sheet name="read_me" sheetId="4" r:id="rId1"/>
    <sheet name="input_data_scale_7" sheetId="2" r:id="rId2"/>
    <sheet name="reference_val" sheetId="3" r:id="rId3"/>
    <sheet name="calculation" sheetId="1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Y2" i="1" s="1"/>
  <c r="AE2" i="1" s="1"/>
  <c r="L2" i="1"/>
  <c r="X2" i="1" s="1"/>
  <c r="AD2" i="1" s="1"/>
  <c r="K2" i="1"/>
  <c r="W2" i="1" s="1"/>
  <c r="AC2" i="1" s="1"/>
  <c r="J2" i="1"/>
  <c r="V2" i="1" s="1"/>
  <c r="AB2" i="1" s="1"/>
  <c r="I2" i="1"/>
  <c r="H2" i="1"/>
  <c r="T2" i="1" s="1"/>
  <c r="M4" i="1"/>
  <c r="L4" i="1"/>
  <c r="K4" i="1"/>
  <c r="J4" i="1"/>
  <c r="V4" i="1" s="1"/>
  <c r="AB4" i="1" s="1"/>
  <c r="I4" i="1"/>
  <c r="H4" i="1"/>
  <c r="G4" i="1"/>
  <c r="F4" i="1"/>
  <c r="X4" i="1" s="1"/>
  <c r="AD4" i="1" s="1"/>
  <c r="E4" i="1"/>
  <c r="D4" i="1"/>
  <c r="C4" i="1"/>
  <c r="U4" i="1" s="1"/>
  <c r="AA4" i="1" s="1"/>
  <c r="B4" i="1"/>
  <c r="F3" i="1"/>
  <c r="X3" i="1" s="1"/>
  <c r="AD3" i="1" s="1"/>
  <c r="E3" i="1"/>
  <c r="W3" i="1" s="1"/>
  <c r="AC3" i="1" s="1"/>
  <c r="D3" i="1"/>
  <c r="C3" i="1"/>
  <c r="U3" i="1" s="1"/>
  <c r="AA3" i="1" s="1"/>
  <c r="B3" i="1"/>
  <c r="T3" i="1" s="1"/>
  <c r="Z3" i="1" s="1"/>
  <c r="G3" i="1"/>
  <c r="Y3" i="1" s="1"/>
  <c r="AE3" i="1" s="1"/>
  <c r="Z2" i="1" l="1"/>
  <c r="Y4" i="1"/>
  <c r="AE4" i="1" s="1"/>
  <c r="W4" i="1"/>
  <c r="AC4" i="1" s="1"/>
  <c r="T4" i="1"/>
  <c r="Z4" i="1" s="1"/>
  <c r="U2" i="1"/>
  <c r="AA2" i="1" s="1"/>
  <c r="V3" i="1"/>
  <c r="AB3" i="1" s="1"/>
  <c r="AF3" i="1" s="1"/>
  <c r="AF2" i="1" l="1"/>
  <c r="AF4" i="1"/>
  <c r="AG2" i="1" l="1"/>
  <c r="AI2" i="1" s="1"/>
  <c r="AG4" i="1"/>
  <c r="AI4" i="1" s="1"/>
  <c r="AG3" i="1"/>
  <c r="AI3" i="1" s="1"/>
  <c r="AJ2" i="1" l="1"/>
  <c r="AJ3" i="1"/>
  <c r="AJ4" i="1"/>
</calcChain>
</file>

<file path=xl/sharedStrings.xml><?xml version="1.0" encoding="utf-8"?>
<sst xmlns="http://schemas.openxmlformats.org/spreadsheetml/2006/main" count="86" uniqueCount="73">
  <si>
    <t>std1</t>
  </si>
  <si>
    <t>std2</t>
  </si>
  <si>
    <t>std3</t>
  </si>
  <si>
    <t>research_information_gathering'</t>
  </si>
  <si>
    <t>creative_input</t>
  </si>
  <si>
    <t>coperation_within_group</t>
  </si>
  <si>
    <t>communication</t>
  </si>
  <si>
    <t>contribution_quality</t>
  </si>
  <si>
    <t>meeting_attendance</t>
  </si>
  <si>
    <t>revise_max_value</t>
  </si>
  <si>
    <t>sum_percentage</t>
  </si>
  <si>
    <t>percentage (out of 100%)</t>
  </si>
  <si>
    <t>research_information_gathering</t>
  </si>
  <si>
    <t>cooperation_within_group</t>
  </si>
  <si>
    <t>name</t>
  </si>
  <si>
    <t>peer_name</t>
  </si>
  <si>
    <t>component</t>
  </si>
  <si>
    <t>nmember_group</t>
  </si>
  <si>
    <t>max_value (scale `)</t>
  </si>
  <si>
    <t>validation_without_iferror</t>
  </si>
  <si>
    <t>group_name</t>
  </si>
  <si>
    <t>peer_student_id</t>
  </si>
  <si>
    <t>justification</t>
  </si>
  <si>
    <t>assessor_student_id</t>
  </si>
  <si>
    <t>I am still curious what to do for student with no information, and how it affect the weightage value</t>
  </si>
  <si>
    <t>STD1 comment to std2</t>
  </si>
  <si>
    <t>STD1 comment to std3</t>
  </si>
  <si>
    <t>STD2 comment to std3</t>
  </si>
  <si>
    <t>offset_val</t>
  </si>
  <si>
    <t>in this case, there are 3 member for each of the group, however, std3 did not conduct the peer assessment.</t>
  </si>
  <si>
    <t>We average only based on available data</t>
  </si>
  <si>
    <t>if only two data points available, then the average is based on the two points</t>
  </si>
  <si>
    <t>In other word, in the word of excel, we are averaging multiples columns or cell AND ignoring blank cell</t>
  </si>
  <si>
    <t>but be cautios as excel also have the option of averaign multiple column AND ignoring zeros. In our case, it is possible to have a zero value, and we should include the cell wit a value of ZERO. I demonstrated this by assigning 1 for the std3-std2 pair</t>
  </si>
  <si>
    <t>factor</t>
  </si>
  <si>
    <t>subject</t>
  </si>
  <si>
    <t>research_information_gathering_std1</t>
  </si>
  <si>
    <t>creative_input_std1</t>
  </si>
  <si>
    <t>coperation_within_group_std1</t>
  </si>
  <si>
    <t>communication_std1</t>
  </si>
  <si>
    <t>contribution_quality_std1</t>
  </si>
  <si>
    <t>meeting_attendance_std1</t>
  </si>
  <si>
    <t>research_information_gathering_std2</t>
  </si>
  <si>
    <t>creative_input_std2</t>
  </si>
  <si>
    <t>coperation_within_group_std2</t>
  </si>
  <si>
    <t>communication_std2</t>
  </si>
  <si>
    <t>contribution_quality_std2</t>
  </si>
  <si>
    <t>meeting_attendance_std2</t>
  </si>
  <si>
    <t>research_information_gathering_std3</t>
  </si>
  <si>
    <t>creative_input_std3</t>
  </si>
  <si>
    <t>coperation_within_group_std3</t>
  </si>
  <si>
    <t>communication_std3</t>
  </si>
  <si>
    <t>contribution_quality_std3</t>
  </si>
  <si>
    <t>meeting_attendance_std3</t>
  </si>
  <si>
    <t>average_research_information_gathering</t>
  </si>
  <si>
    <t>average_creative_input</t>
  </si>
  <si>
    <t>average_coperation_within_group</t>
  </si>
  <si>
    <t>average_communication</t>
  </si>
  <si>
    <t>average_contribution_quality</t>
  </si>
  <si>
    <t>average_meeting_attendance</t>
  </si>
  <si>
    <t>1. Initialize the factor to 0.</t>
  </si>
  <si>
    <t>2. For each row in the table: a. Calculate the average of the research_information_gathering, creative_input, cooperation_within_group, communication, contribution_quality, and meeting_attendance scores for that row. The formula will ignore empty cells but will take into account cells with a zero value. b. Multiply each average by the corresponding percentage value. For example, multiply the average of the research_information_gathering by the percentage (out of 100%) divided by revise_max_value. The percentage (out of 100%) divided by revise_max_value can be found from the lookup table. c. Calculate the sum of the six percentage_trans_* values for that row and place it in the column sum_percentage_all_elements.</t>
  </si>
  <si>
    <t>3. Sum all the values in the sum_percentage_all_elements column to get the summation of sum_percentage.</t>
  </si>
  <si>
    <t>4. Count the number of rows and store it in the nmember_group column. This also represents the number of members for each group.</t>
  </si>
  <si>
    <t>5. To calculate the factor for each row, multiply the sum of percentage_trans_* values by the number of members in the group and divide the result by the sum of all values in the sum_percentage_all_elements column.</t>
  </si>
  <si>
    <t>6. Return the factor value.</t>
  </si>
  <si>
    <t>percentage_trans_research_information_gathering (15%)</t>
  </si>
  <si>
    <t>percentage_trans_creative_input (20%)</t>
  </si>
  <si>
    <t>percentage_tran_coperation_within_group (15%)</t>
  </si>
  <si>
    <t>percentage_trans_communication (15%)</t>
  </si>
  <si>
    <t>percentage_trans_contribution_quality (20%)</t>
  </si>
  <si>
    <t>percentage_trans_meeting_attendance (15%)</t>
  </si>
  <si>
    <t>sum_percentage_all_elements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</si>
</sst>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3" fillId="5" borderId="1" xfId="2" applyBorder="1"/>
    <xf numFmtId="0" fontId="2" fillId="4" borderId="1" xfId="1" applyBorder="1"/>
    <xf numFmtId="0" fontId="2" fillId="4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2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7" borderId="0" xfId="0" applyFill="1"/>
    <xf numFmtId="0" fontId="0" fillId="3" borderId="0" xfId="0" applyFill="1"/>
    <xf numFmtId="0" fontId="5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6" borderId="0" xfId="0" applyFont="1" applyFill="1"/>
    <xf numFmtId="0" fontId="5" fillId="0" borderId="1" xfId="0" applyFont="1" applyBorder="1" applyAlignment="1">
      <alignment horizontal="center" vertical="top"/>
    </xf>
    <xf numFmtId="0" fontId="0" fillId="6" borderId="2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6" borderId="2" xfId="0" applyFont="1" applyFill="1" applyBorder="1"/>
    <xf numFmtId="0" fontId="0" fillId="8" borderId="0" xfId="0" applyFill="1"/>
    <xf numFmtId="0" fontId="0" fillId="0" borderId="0" xfId="0" quotePrefix="1"/>
    <xf numFmtId="0" fontId="0" fillId="0" borderId="0" xfId="0" applyAlignment="1">
      <alignment horizontal="left" vertical="center" indent="1"/>
    </xf>
  </cellXfs>
  <cellStyles count="3">
    <cellStyle name="Good" xfId="1" builtinId="26"/>
    <cellStyle name="Neutral" xfId="2" builtinId="2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landongiv\IdeaProjects\pygla\doc\understanding_concept_excel_formula.xlsx" TargetMode="External"/><Relationship Id="rId1" Type="http://schemas.openxmlformats.org/officeDocument/2006/relationships/externalLinkPath" Target="understanding_concept_excel_form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_data_scale_7"/>
      <sheetName val="int_data_case_ONE"/>
      <sheetName val="int_data_case_TWO"/>
      <sheetName val="int_data_case_THREE"/>
      <sheetName val="reference_val"/>
      <sheetName val="calculation"/>
    </sheetNames>
    <sheetDataSet>
      <sheetData sheetId="0">
        <row r="2">
          <cell r="F2">
            <v>7</v>
          </cell>
        </row>
      </sheetData>
      <sheetData sheetId="1" refreshError="1"/>
      <sheetData sheetId="2" refreshError="1"/>
      <sheetData sheetId="3" refreshError="1"/>
      <sheetData sheetId="4">
        <row r="2">
          <cell r="C2">
            <v>6</v>
          </cell>
          <cell r="D2">
            <v>15</v>
          </cell>
        </row>
        <row r="3">
          <cell r="C3">
            <v>6</v>
          </cell>
          <cell r="D3">
            <v>20</v>
          </cell>
        </row>
        <row r="4">
          <cell r="C4">
            <v>6</v>
          </cell>
          <cell r="D4">
            <v>15</v>
          </cell>
        </row>
        <row r="5">
          <cell r="C5">
            <v>6</v>
          </cell>
          <cell r="D5">
            <v>15</v>
          </cell>
        </row>
        <row r="6">
          <cell r="C6">
            <v>6</v>
          </cell>
          <cell r="D6">
            <v>20</v>
          </cell>
        </row>
        <row r="7">
          <cell r="C7">
            <v>6</v>
          </cell>
          <cell r="D7">
            <v>15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0DAE9-69F8-4CC0-984B-71971923FFD2}" name="Table1" displayName="Table1" ref="A1:L5" totalsRowShown="0" headerRowDxfId="4">
  <autoFilter ref="A1:L5" xr:uid="{D280DAE9-69F8-4CC0-984B-71971923FF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7F1409C2-E2DA-4A27-936D-F2DEDC6EFA94}" name="name"/>
    <tableColumn id="10" xr3:uid="{8F1E1946-432C-4704-A29E-748823AC1283}" name="assessor_student_id"/>
    <tableColumn id="11" xr3:uid="{E0290D63-90E5-425F-9D11-CFB85A4B74A7}" name="group_name"/>
    <tableColumn id="2" xr3:uid="{539320F8-1A38-4936-8CE1-F80AE6E1AB1C}" name="peer_name"/>
    <tableColumn id="12" xr3:uid="{E878736A-D9B3-4902-B7FC-0A139E49172F}" name="peer_student_id"/>
    <tableColumn id="3" xr3:uid="{8AA68EF0-4D39-4BFA-9CEB-B40D483FB886}" name="research_information_gathering"/>
    <tableColumn id="4" xr3:uid="{B602DB29-DD39-4262-AE91-D479156C707F}" name="creative_input"/>
    <tableColumn id="5" xr3:uid="{3EB58E5F-AA00-4B98-8B6F-B53256B9FBD6}" name="cooperation_within_group"/>
    <tableColumn id="6" xr3:uid="{0C2F70F5-D684-48CB-BDD2-3BDD3F486B68}" name="communication"/>
    <tableColumn id="7" xr3:uid="{889577E9-BB74-4690-852F-349053F6CAB2}" name="contribution_quality"/>
    <tableColumn id="8" xr3:uid="{BCB5EF98-8C1E-4303-8AAC-7E52EF7EB2C2}" name="meeting_attendance"/>
    <tableColumn id="9" xr3:uid="{5F154FE6-8C51-471D-BCEE-C7359EEF417C}" name="justification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2FC53F-F34A-44B5-89D1-B7B950AFF1D6}" name="Table4" displayName="Table4" ref="A1:AJ4" totalsRowShown="0" headerRowDxfId="12">
  <autoFilter ref="A1:AJ4" xr:uid="{222FC53F-F34A-44B5-89D1-B7B950AFF1D6}"/>
  <tableColumns count="36">
    <tableColumn id="1" xr3:uid="{06C748C3-F7F1-4930-A31A-B2EE34D64956}" name="subject" dataDxfId="11"/>
    <tableColumn id="2" xr3:uid="{21C8F336-C2C7-4F53-91FF-FD85AE4B07BA}" name="research_information_gathering_std1"/>
    <tableColumn id="3" xr3:uid="{BB509B3E-FFB8-48C9-9276-E77BDA5DDF06}" name="creative_input_std1"/>
    <tableColumn id="4" xr3:uid="{A7013E69-EDF9-4917-94BB-FB9BFF99613E}" name="coperation_within_group_std1"/>
    <tableColumn id="5" xr3:uid="{359D6E8D-06ED-4938-9B9F-43E6D2461C38}" name="communication_std1"/>
    <tableColumn id="6" xr3:uid="{A7EFE36B-AA3C-4690-9710-C4C5C15F2DF5}" name="contribution_quality_std1"/>
    <tableColumn id="7" xr3:uid="{2FD68AC4-F12B-432B-8D3E-75989E6DA128}" name="meeting_attendance_std1"/>
    <tableColumn id="8" xr3:uid="{5F99401D-7F64-40D3-924F-F8040D28AF91}" name="research_information_gathering_std2"/>
    <tableColumn id="9" xr3:uid="{6D1DD43C-53C5-4B19-B1A7-E5AA72094A96}" name="creative_input_std2"/>
    <tableColumn id="10" xr3:uid="{9AA987A3-121A-4E31-B662-B321B9409492}" name="coperation_within_group_std2"/>
    <tableColumn id="11" xr3:uid="{773AFB97-6B8C-4698-89C9-B87441B8074E}" name="communication_std2"/>
    <tableColumn id="12" xr3:uid="{4A88B7E0-BA2F-4216-AE8B-77A85432051D}" name="contribution_quality_std2"/>
    <tableColumn id="13" xr3:uid="{F8D94495-8409-4C09-860B-F6D00B6F931F}" name="meeting_attendance_std2"/>
    <tableColumn id="14" xr3:uid="{44A96E18-0D14-405F-935E-5A81FCE85225}" name="research_information_gathering_std3"/>
    <tableColumn id="15" xr3:uid="{66877210-CF02-46E0-A5CE-9F3E9F576DD6}" name="creative_input_std3"/>
    <tableColumn id="16" xr3:uid="{3F3D5412-F299-4536-A81F-3528C9ED0FE7}" name="coperation_within_group_std3"/>
    <tableColumn id="17" xr3:uid="{EEB41630-F5BD-418C-9170-BC364351F8CF}" name="communication_std3"/>
    <tableColumn id="18" xr3:uid="{0EF47E6E-C36A-4BFD-B483-6D07FA87CBB0}" name="contribution_quality_std3"/>
    <tableColumn id="19" xr3:uid="{B54C5C4E-5C15-46C5-B6A1-289DEAF15B34}" name="meeting_attendance_std3"/>
    <tableColumn id="24" xr3:uid="{29EE1AC7-A557-49ED-B3EE-9492D0DD052C}" name="average_research_information_gathering"/>
    <tableColumn id="25" xr3:uid="{133A2217-C611-466C-8DAF-5D7CAAE67C1C}" name="average_creative_input"/>
    <tableColumn id="26" xr3:uid="{1754D117-D7E5-4D8E-823E-5403D0E90698}" name="average_coperation_within_group"/>
    <tableColumn id="27" xr3:uid="{C1D704CC-1C5E-46C0-9ABE-9D9A3942F2C3}" name="average_communication"/>
    <tableColumn id="28" xr3:uid="{8A2B6E9D-5698-447A-B3D0-9BEB149DD28A}" name="average_contribution_quality"/>
    <tableColumn id="29" xr3:uid="{9A1BE0AC-0A1B-4912-A35C-F2B8555361A9}" name="average_meeting_attendance"/>
    <tableColumn id="30" xr3:uid="{A92B2442-6F6F-4F21-AA1C-03E916A7FC8B}" name="percentage_trans_research_information_gathering (15%)" dataDxfId="10"/>
    <tableColumn id="31" xr3:uid="{337F31C4-73AE-4FB7-95C0-06AA5F70953D}" name="percentage_trans_creative_input (20%)" dataDxfId="9"/>
    <tableColumn id="32" xr3:uid="{10C0CA81-9351-42B8-BB0D-09DCD09B4908}" name="percentage_tran_coperation_within_group (15%)" dataDxfId="8"/>
    <tableColumn id="33" xr3:uid="{E115DB26-F27B-4888-B4DC-D4263811A1F4}" name="percentage_trans_communication (15%)" dataDxfId="7"/>
    <tableColumn id="34" xr3:uid="{97854F33-4258-4F8B-84A1-EAE8FFEAE6F1}" name="percentage_trans_contribution_quality (20%)" dataDxfId="6"/>
    <tableColumn id="35" xr3:uid="{11322303-82EF-42F7-AED2-347299EB9308}" name="percentage_trans_meeting_attendance (15%)" dataDxfId="5"/>
    <tableColumn id="36" xr3:uid="{23020093-2BE8-4FD8-B7C3-76938CB71A96}" name="sum_percentage_all_elements (100%)" dataDxfId="3">
      <calculatedColumnFormula>SUM(Z2:AE2)</calculatedColumnFormula>
    </tableColumn>
    <tableColumn id="37" xr3:uid="{5C5288D5-748F-4413-B687-E8485FDCCA95}" name="sum_percentage" dataDxfId="2">
      <calculatedColumnFormula>SUM(AF$2:AF$4)</calculatedColumnFormula>
    </tableColumn>
    <tableColumn id="38" xr3:uid="{E8CF1244-A51B-486C-A54E-711B6AA44ABF}" name="nmember_group">
      <calculatedColumnFormula>(AB2*reference_val!D$4)/reference_val!C$4</calculatedColumnFormula>
    </tableColumn>
    <tableColumn id="39" xr3:uid="{5F15A604-4061-4F94-B570-14761FC28BEE}" name="factor" dataDxfId="1">
      <calculatedColumnFormula>IF(ISERROR((AF2*AG2)/AG2),0,(AF2*AH2)/AG2)</calculatedColumnFormula>
    </tableColumn>
    <tableColumn id="40" xr3:uid="{4423A25D-D870-4839-81B3-74AFA88F001A}" name="validation_without_iferror" dataDxfId="0">
      <calculatedColumnFormula>(AF2)*3/AG2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4049-4F7B-4AF7-BB6C-EE50D4B2C6D0}">
  <dimension ref="A2:A19"/>
  <sheetViews>
    <sheetView workbookViewId="0">
      <selection activeCell="A2" sqref="A2"/>
    </sheetView>
    <sheetView workbookViewId="1">
      <selection activeCell="A15" sqref="A15"/>
    </sheetView>
  </sheetViews>
  <sheetFormatPr defaultRowHeight="15" x14ac:dyDescent="0.25"/>
  <sheetData>
    <row r="2" spans="1:1" x14ac:dyDescent="0.25">
      <c r="A2" t="s">
        <v>24</v>
      </c>
    </row>
    <row r="4" spans="1:1" x14ac:dyDescent="0.25">
      <c r="A4" t="s">
        <v>30</v>
      </c>
    </row>
    <row r="6" spans="1:1" x14ac:dyDescent="0.25">
      <c r="A6" t="s">
        <v>31</v>
      </c>
    </row>
    <row r="8" spans="1:1" x14ac:dyDescent="0.25">
      <c r="A8" t="s">
        <v>32</v>
      </c>
    </row>
    <row r="10" spans="1:1" x14ac:dyDescent="0.25">
      <c r="A10" t="s">
        <v>33</v>
      </c>
    </row>
    <row r="14" spans="1:1" x14ac:dyDescent="0.25">
      <c r="A14" s="26" t="s">
        <v>60</v>
      </c>
    </row>
    <row r="15" spans="1:1" x14ac:dyDescent="0.25">
      <c r="A15" s="26" t="s">
        <v>61</v>
      </c>
    </row>
    <row r="16" spans="1:1" x14ac:dyDescent="0.25">
      <c r="A16" s="26" t="s">
        <v>62</v>
      </c>
    </row>
    <row r="17" spans="1:1" x14ac:dyDescent="0.25">
      <c r="A17" s="26" t="s">
        <v>63</v>
      </c>
    </row>
    <row r="18" spans="1:1" x14ac:dyDescent="0.25">
      <c r="A18" s="26" t="s">
        <v>64</v>
      </c>
    </row>
    <row r="19" spans="1:1" x14ac:dyDescent="0.25">
      <c r="A19" s="2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3E46-58D5-4859-ABB0-C3D23E7CAFFD}">
  <dimension ref="A1:L10"/>
  <sheetViews>
    <sheetView tabSelected="1" workbookViewId="0">
      <selection activeCell="J19" sqref="J19"/>
    </sheetView>
    <sheetView workbookViewId="1">
      <selection activeCell="F5" sqref="F5"/>
    </sheetView>
  </sheetViews>
  <sheetFormatPr defaultRowHeight="15" x14ac:dyDescent="0.25"/>
  <cols>
    <col min="4" max="5" width="13.28515625" customWidth="1"/>
    <col min="6" max="6" width="31.7109375" customWidth="1"/>
    <col min="7" max="7" width="16" customWidth="1"/>
    <col min="8" max="8" width="26.7109375" customWidth="1"/>
    <col min="9" max="9" width="16.85546875" customWidth="1"/>
    <col min="10" max="10" width="21.28515625" customWidth="1"/>
    <col min="11" max="11" width="21.5703125" customWidth="1"/>
    <col min="12" max="12" width="13.85546875" customWidth="1"/>
  </cols>
  <sheetData>
    <row r="1" spans="1:12" ht="93" x14ac:dyDescent="0.35">
      <c r="A1" s="12" t="s">
        <v>14</v>
      </c>
      <c r="B1" s="12" t="s">
        <v>23</v>
      </c>
      <c r="C1" s="12" t="s">
        <v>20</v>
      </c>
      <c r="D1" s="12" t="s">
        <v>15</v>
      </c>
      <c r="E1" s="12" t="s">
        <v>21</v>
      </c>
      <c r="F1" s="13" t="s">
        <v>12</v>
      </c>
      <c r="G1" s="13" t="s">
        <v>4</v>
      </c>
      <c r="H1" s="13" t="s">
        <v>13</v>
      </c>
      <c r="I1" s="13" t="s">
        <v>6</v>
      </c>
      <c r="J1" s="13" t="s">
        <v>7</v>
      </c>
      <c r="K1" s="13" t="s">
        <v>8</v>
      </c>
      <c r="L1" s="13" t="s">
        <v>22</v>
      </c>
    </row>
    <row r="2" spans="1:12" ht="30" customHeight="1" x14ac:dyDescent="0.25">
      <c r="A2" t="s">
        <v>0</v>
      </c>
      <c r="B2">
        <v>1</v>
      </c>
      <c r="C2">
        <v>10</v>
      </c>
      <c r="D2" t="s">
        <v>1</v>
      </c>
      <c r="E2">
        <v>2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 s="5" t="s">
        <v>25</v>
      </c>
    </row>
    <row r="3" spans="1:12" x14ac:dyDescent="0.25">
      <c r="A3" t="s">
        <v>0</v>
      </c>
      <c r="B3">
        <v>1</v>
      </c>
      <c r="C3">
        <v>10</v>
      </c>
      <c r="D3" t="s">
        <v>2</v>
      </c>
      <c r="E3">
        <v>3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 s="4" t="s">
        <v>26</v>
      </c>
    </row>
    <row r="4" spans="1:12" x14ac:dyDescent="0.25">
      <c r="A4" t="s">
        <v>1</v>
      </c>
      <c r="B4">
        <v>2</v>
      </c>
      <c r="C4">
        <v>10</v>
      </c>
      <c r="D4" t="s">
        <v>0</v>
      </c>
      <c r="E4">
        <v>1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 s="4" t="s">
        <v>27</v>
      </c>
    </row>
    <row r="5" spans="1:12" x14ac:dyDescent="0.25">
      <c r="A5" t="s">
        <v>1</v>
      </c>
      <c r="B5">
        <v>2</v>
      </c>
      <c r="C5">
        <v>10</v>
      </c>
      <c r="D5" t="s">
        <v>2</v>
      </c>
      <c r="E5">
        <v>3</v>
      </c>
      <c r="F5" s="24">
        <v>1</v>
      </c>
      <c r="G5">
        <v>4</v>
      </c>
      <c r="H5">
        <v>4</v>
      </c>
      <c r="I5">
        <v>4</v>
      </c>
      <c r="J5">
        <v>4</v>
      </c>
      <c r="K5">
        <v>4</v>
      </c>
      <c r="L5" s="4" t="s">
        <v>27</v>
      </c>
    </row>
    <row r="6" spans="1:12" x14ac:dyDescent="0.25">
      <c r="L6" s="4"/>
    </row>
    <row r="7" spans="1:12" x14ac:dyDescent="0.25">
      <c r="L7" s="4"/>
    </row>
    <row r="10" spans="1:12" x14ac:dyDescent="0.25">
      <c r="C10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6A80-A9EE-4CBF-9233-DAAF9B7CF3F0}">
  <dimension ref="A1:D7"/>
  <sheetViews>
    <sheetView workbookViewId="0">
      <selection activeCell="B12" sqref="B12"/>
    </sheetView>
    <sheetView tabSelected="1" workbookViewId="1">
      <selection activeCell="C1" sqref="C1"/>
    </sheetView>
  </sheetViews>
  <sheetFormatPr defaultRowHeight="15" x14ac:dyDescent="0.25"/>
  <cols>
    <col min="1" max="1" width="31.85546875" customWidth="1"/>
    <col min="2" max="2" width="23" customWidth="1"/>
    <col min="3" max="3" width="20.28515625" customWidth="1"/>
    <col min="4" max="4" width="25.7109375" customWidth="1"/>
  </cols>
  <sheetData>
    <row r="1" spans="1:4" x14ac:dyDescent="0.25">
      <c r="A1" s="8" t="s">
        <v>16</v>
      </c>
      <c r="B1" s="9" t="s">
        <v>18</v>
      </c>
      <c r="C1" s="9" t="s">
        <v>9</v>
      </c>
      <c r="D1" s="9" t="s">
        <v>11</v>
      </c>
    </row>
    <row r="2" spans="1:4" x14ac:dyDescent="0.25">
      <c r="A2" s="6" t="s">
        <v>3</v>
      </c>
      <c r="B2" s="10">
        <v>7</v>
      </c>
      <c r="C2" s="10">
        <v>6</v>
      </c>
      <c r="D2" s="10">
        <v>15</v>
      </c>
    </row>
    <row r="3" spans="1:4" x14ac:dyDescent="0.25">
      <c r="A3" s="7" t="s">
        <v>4</v>
      </c>
      <c r="B3" s="11">
        <v>7</v>
      </c>
      <c r="C3" s="11">
        <v>6</v>
      </c>
      <c r="D3" s="11">
        <v>20</v>
      </c>
    </row>
    <row r="4" spans="1:4" x14ac:dyDescent="0.25">
      <c r="A4" s="6" t="s">
        <v>5</v>
      </c>
      <c r="B4" s="10">
        <v>7</v>
      </c>
      <c r="C4" s="10">
        <v>6</v>
      </c>
      <c r="D4" s="10">
        <v>15</v>
      </c>
    </row>
    <row r="5" spans="1:4" x14ac:dyDescent="0.25">
      <c r="A5" s="7" t="s">
        <v>6</v>
      </c>
      <c r="B5" s="11">
        <v>7</v>
      </c>
      <c r="C5" s="11">
        <v>6</v>
      </c>
      <c r="D5" s="11">
        <v>15</v>
      </c>
    </row>
    <row r="6" spans="1:4" x14ac:dyDescent="0.25">
      <c r="A6" s="6" t="s">
        <v>7</v>
      </c>
      <c r="B6" s="10">
        <v>7</v>
      </c>
      <c r="C6" s="10">
        <v>6</v>
      </c>
      <c r="D6" s="10">
        <v>20</v>
      </c>
    </row>
    <row r="7" spans="1:4" x14ac:dyDescent="0.25">
      <c r="A7" s="7" t="s">
        <v>8</v>
      </c>
      <c r="B7" s="11">
        <v>7</v>
      </c>
      <c r="C7" s="11">
        <v>6</v>
      </c>
      <c r="D7" s="11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topLeftCell="AC1" zoomScaleNormal="100" workbookViewId="0">
      <selection activeCell="AG12" sqref="AG12:AH12"/>
    </sheetView>
    <sheetView topLeftCell="Z1" workbookViewId="1">
      <selection activeCell="AG1" sqref="AG1"/>
    </sheetView>
  </sheetViews>
  <sheetFormatPr defaultRowHeight="15" x14ac:dyDescent="0.25"/>
  <cols>
    <col min="1" max="1" width="11" customWidth="1"/>
    <col min="2" max="2" width="40.140625" customWidth="1"/>
    <col min="3" max="3" width="24.42578125" customWidth="1"/>
    <col min="4" max="4" width="34" customWidth="1"/>
    <col min="5" max="5" width="25.28515625" customWidth="1"/>
    <col min="6" max="6" width="29.7109375" customWidth="1"/>
    <col min="7" max="7" width="30" customWidth="1"/>
    <col min="8" max="8" width="40.140625" customWidth="1"/>
    <col min="9" max="9" width="24.42578125" customWidth="1"/>
    <col min="10" max="10" width="34" customWidth="1"/>
    <col min="11" max="11" width="25.28515625" customWidth="1"/>
    <col min="12" max="12" width="29.7109375" customWidth="1"/>
    <col min="13" max="13" width="30" customWidth="1"/>
    <col min="14" max="14" width="40.140625" customWidth="1"/>
    <col min="15" max="15" width="24.42578125" customWidth="1"/>
    <col min="16" max="16" width="34" customWidth="1"/>
    <col min="17" max="17" width="25.28515625" customWidth="1"/>
    <col min="18" max="18" width="29.7109375" customWidth="1"/>
    <col min="19" max="19" width="30" customWidth="1"/>
    <col min="20" max="20" width="29.7109375" customWidth="1"/>
    <col min="21" max="21" width="30" customWidth="1"/>
    <col min="22" max="25" width="22.140625" customWidth="1"/>
    <col min="26" max="26" width="43.42578125" customWidth="1"/>
    <col min="27" max="27" width="27.7109375" customWidth="1"/>
    <col min="28" max="28" width="37.28515625" customWidth="1"/>
    <col min="29" max="29" width="28.5703125" customWidth="1"/>
    <col min="30" max="30" width="33" customWidth="1"/>
    <col min="31" max="31" width="33.28515625" customWidth="1"/>
    <col min="32" max="32" width="51.85546875" customWidth="1"/>
    <col min="33" max="33" width="36.140625" customWidth="1"/>
    <col min="34" max="34" width="15.85546875" customWidth="1"/>
    <col min="35" max="35" width="17.140625" customWidth="1"/>
    <col min="36" max="36" width="27.42578125" customWidth="1"/>
    <col min="37" max="37" width="41.7109375" customWidth="1"/>
    <col min="38" max="38" width="35.140625" customWidth="1"/>
    <col min="39" max="39" width="17.85546875" customWidth="1"/>
    <col min="40" max="40" width="18" customWidth="1"/>
    <col min="41" max="41" width="13" customWidth="1"/>
    <col min="42" max="42" width="26.7109375" customWidth="1"/>
    <col min="43" max="43" width="12.7109375" customWidth="1"/>
    <col min="44" max="44" width="17" customWidth="1"/>
  </cols>
  <sheetData>
    <row r="1" spans="1:3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s="15" t="s">
        <v>42</v>
      </c>
      <c r="I1" s="15" t="s">
        <v>43</v>
      </c>
      <c r="J1" s="15" t="s">
        <v>44</v>
      </c>
      <c r="K1" s="15" t="s">
        <v>45</v>
      </c>
      <c r="L1" s="15" t="s">
        <v>46</v>
      </c>
      <c r="M1" s="15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66</v>
      </c>
      <c r="AA1" t="s">
        <v>67</v>
      </c>
      <c r="AB1" t="s">
        <v>68</v>
      </c>
      <c r="AC1" t="s">
        <v>69</v>
      </c>
      <c r="AD1" s="25" t="s">
        <v>70</v>
      </c>
      <c r="AE1" t="s">
        <v>71</v>
      </c>
      <c r="AF1" t="s">
        <v>72</v>
      </c>
      <c r="AG1" t="s">
        <v>10</v>
      </c>
      <c r="AH1" t="s">
        <v>17</v>
      </c>
      <c r="AI1" t="s">
        <v>34</v>
      </c>
      <c r="AJ1" t="s">
        <v>19</v>
      </c>
    </row>
    <row r="2" spans="1:36" x14ac:dyDescent="0.25">
      <c r="A2" s="16" t="s">
        <v>0</v>
      </c>
      <c r="B2" s="17"/>
      <c r="C2" s="17"/>
      <c r="D2" s="17"/>
      <c r="E2" s="17"/>
      <c r="F2" s="17"/>
      <c r="G2" s="17"/>
      <c r="H2" s="1">
        <f>input_data_scale_7!F4-J8</f>
        <v>2</v>
      </c>
      <c r="I2" s="1">
        <f>input_data_scale_7!G4-J8</f>
        <v>2</v>
      </c>
      <c r="J2" s="1">
        <f>input_data_scale_7!H4-J8</f>
        <v>2</v>
      </c>
      <c r="K2" s="1">
        <f>input_data_scale_7!I4-J8</f>
        <v>2</v>
      </c>
      <c r="L2" s="1">
        <f>input_data_scale_7!J4-J8</f>
        <v>2</v>
      </c>
      <c r="M2" s="1">
        <f>input_data_scale_7!K4-J8</f>
        <v>2</v>
      </c>
      <c r="N2" s="24"/>
      <c r="O2" s="1"/>
      <c r="P2" s="1"/>
      <c r="Q2" s="1"/>
      <c r="R2" s="1"/>
      <c r="S2" s="1"/>
      <c r="T2" s="3">
        <f>IF(ISERROR(AVERAGE(H2,N2)),0,AVERAGE(H2,N2))</f>
        <v>2</v>
      </c>
      <c r="U2" s="3">
        <f>IF(ISERROR(AVERAGE(I2,O2)),0,AVERAGE(I2,O2))</f>
        <v>2</v>
      </c>
      <c r="V2" s="3">
        <f>IF(ISERROR(AVERAGE(J2,P2)),0,AVERAGE(J2,P2))</f>
        <v>2</v>
      </c>
      <c r="W2" s="3">
        <f>IF(ISERROR(AVERAGE(K2,Q2)),0,AVERAGE(K2,Q2))</f>
        <v>2</v>
      </c>
      <c r="X2" s="3">
        <f>IF(ISERROR(AVERAGE(L2,R2)),0,AVERAGE(L2,R2))</f>
        <v>2</v>
      </c>
      <c r="Y2" s="3">
        <f>IF(ISERROR(AVERAGE(M2,S2)),0,AVERAGE(M2,S2))</f>
        <v>2</v>
      </c>
      <c r="Z2" s="17">
        <f>(T2*[1]reference_val!D$2)/[1]reference_val!C$2</f>
        <v>5</v>
      </c>
      <c r="AA2" s="17">
        <f>(U2*[1]reference_val!D$3)/[1]reference_val!C$3</f>
        <v>6.666666666666667</v>
      </c>
      <c r="AB2" s="17">
        <f>(V2*[1]reference_val!D$4)/[1]reference_val!C$4</f>
        <v>5</v>
      </c>
      <c r="AC2" s="17">
        <f>(W2*[1]reference_val!D$5)/[1]reference_val!C$5</f>
        <v>5</v>
      </c>
      <c r="AD2" s="17">
        <f>(X2*[1]reference_val!D$6)/[1]reference_val!C$6</f>
        <v>6.666666666666667</v>
      </c>
      <c r="AE2" s="17">
        <f>(Y2*[1]reference_val!D$7)/[1]reference_val!C$7</f>
        <v>5</v>
      </c>
      <c r="AF2" s="1">
        <f t="shared" ref="AF2:AF4" si="0">SUM(Z2:AE2)</f>
        <v>33.333333333333336</v>
      </c>
      <c r="AG2" s="17">
        <f t="shared" ref="AG2:AG4" si="1">SUM(AF$2:AF$4)</f>
        <v>179.58333333333334</v>
      </c>
      <c r="AH2" s="17">
        <v>3</v>
      </c>
      <c r="AI2" s="18">
        <f t="shared" ref="AI2:AI4" si="2">IF(ISERROR((AF2*AG2)/AG2),0,(AF2*AH2)/AG2)</f>
        <v>0.55684454756380508</v>
      </c>
      <c r="AJ2" s="17">
        <f t="shared" ref="AJ2:AJ4" si="3">(AF2)*3/AG2</f>
        <v>0.55684454756380508</v>
      </c>
    </row>
    <row r="3" spans="1:36" x14ac:dyDescent="0.25">
      <c r="A3" s="19" t="s">
        <v>1</v>
      </c>
      <c r="B3">
        <f>input_data_scale_7!F2-J8</f>
        <v>6</v>
      </c>
      <c r="C3">
        <f>input_data_scale_7!G2-J8</f>
        <v>6</v>
      </c>
      <c r="D3">
        <f>input_data_scale_7!H2-J8</f>
        <v>6</v>
      </c>
      <c r="E3">
        <f>input_data_scale_7!I2-J8</f>
        <v>6</v>
      </c>
      <c r="F3">
        <f>input_data_scale_7!J2-J8</f>
        <v>6</v>
      </c>
      <c r="G3">
        <f>input_data_scale_7!K2-J8</f>
        <v>6</v>
      </c>
      <c r="T3" s="3">
        <f>IF(ISERROR(AVERAGE(B3,N3)),0,AVERAGE(B3,N3))</f>
        <v>6</v>
      </c>
      <c r="U3" s="3">
        <f>IF(ISERROR(AVERAGE(C3,O3)),0,AVERAGE(C3,O3))</f>
        <v>6</v>
      </c>
      <c r="V3" s="3">
        <f>IF(ISERROR(AVERAGE(D3,P3)),0,AVERAGE(D3,P3))</f>
        <v>6</v>
      </c>
      <c r="W3" s="3">
        <f>IF(ISERROR(AVERAGE(E3,Q3)),0,AVERAGE(E3,Q3))</f>
        <v>6</v>
      </c>
      <c r="X3" s="3">
        <f>IF(ISERROR(AVERAGE(F3,R3)),0,AVERAGE(F3,R3))</f>
        <v>6</v>
      </c>
      <c r="Y3" s="3">
        <f>IF(ISERROR(AVERAGE(G3,S3)),0,AVERAGE(G3,S3))</f>
        <v>6</v>
      </c>
      <c r="Z3">
        <f>(T3*[1]reference_val!D$2)/[1]reference_val!C$2</f>
        <v>15</v>
      </c>
      <c r="AA3">
        <f>(U3*[1]reference_val!D$3)/[1]reference_val!C$3</f>
        <v>20</v>
      </c>
      <c r="AB3">
        <f>(V3*[1]reference_val!D$4)/[1]reference_val!C$4</f>
        <v>15</v>
      </c>
      <c r="AC3">
        <f>(W3*[1]reference_val!D$5)/[1]reference_val!C$5</f>
        <v>15</v>
      </c>
      <c r="AD3">
        <f>(X3*[1]reference_val!D$6)/[1]reference_val!C$6</f>
        <v>20</v>
      </c>
      <c r="AE3">
        <f>(Y3*[1]reference_val!D$7)/[1]reference_val!C$7</f>
        <v>15</v>
      </c>
      <c r="AF3" s="1">
        <f t="shared" si="0"/>
        <v>100</v>
      </c>
      <c r="AG3" s="17">
        <f t="shared" si="1"/>
        <v>179.58333333333334</v>
      </c>
      <c r="AH3">
        <v>3</v>
      </c>
      <c r="AI3" s="2">
        <f t="shared" si="2"/>
        <v>1.6705336426914152</v>
      </c>
      <c r="AJ3">
        <f t="shared" si="3"/>
        <v>1.6705336426914152</v>
      </c>
    </row>
    <row r="4" spans="1:36" x14ac:dyDescent="0.25">
      <c r="A4" s="16" t="s">
        <v>2</v>
      </c>
      <c r="B4" s="20">
        <f>input_data_scale_7!F3-J8</f>
        <v>3</v>
      </c>
      <c r="C4" s="20">
        <f>input_data_scale_7!G3-J8</f>
        <v>3</v>
      </c>
      <c r="D4" s="20">
        <f>input_data_scale_7!H3-J8</f>
        <v>3</v>
      </c>
      <c r="E4" s="20">
        <f>input_data_scale_7!I3-J8</f>
        <v>3</v>
      </c>
      <c r="F4" s="20">
        <f>input_data_scale_7!J3-J8</f>
        <v>3</v>
      </c>
      <c r="G4" s="20">
        <f>input_data_scale_7!K3-J8</f>
        <v>3</v>
      </c>
      <c r="H4" s="20">
        <f>input_data_scale_7!F5-J8</f>
        <v>0</v>
      </c>
      <c r="I4" s="20">
        <f>input_data_scale_7!G5-J8</f>
        <v>3</v>
      </c>
      <c r="J4" s="20">
        <f>input_data_scale_7!H5-J8</f>
        <v>3</v>
      </c>
      <c r="K4" s="20">
        <f>input_data_scale_7!I5-J8</f>
        <v>3</v>
      </c>
      <c r="L4" s="20">
        <f>input_data_scale_7!J5-J8</f>
        <v>3</v>
      </c>
      <c r="M4" s="20">
        <f>input_data_scale_7!K5-J8</f>
        <v>3</v>
      </c>
      <c r="N4" s="20"/>
      <c r="O4" s="20"/>
      <c r="P4" s="20"/>
      <c r="Q4" s="20"/>
      <c r="R4" s="20"/>
      <c r="S4" s="20"/>
      <c r="T4" s="21">
        <f>IF(ISERROR(AVERAGE(B4,H4)),0,AVERAGE(B4,H4))</f>
        <v>1.5</v>
      </c>
      <c r="U4" s="21">
        <f>IF(ISERROR(AVERAGE(C4,I4)),0,AVERAGE(C4,I4))</f>
        <v>3</v>
      </c>
      <c r="V4" s="21">
        <f>IF(ISERROR(AVERAGE(D4,J4)),0,AVERAGE(D4,J4))</f>
        <v>3</v>
      </c>
      <c r="W4" s="21">
        <f>IF(ISERROR(AVERAGE(E4,K4)),0,AVERAGE(E4,K4))</f>
        <v>3</v>
      </c>
      <c r="X4" s="21">
        <f>IF(ISERROR(AVERAGE(F4,L4)),0,AVERAGE(F4,L4))</f>
        <v>3</v>
      </c>
      <c r="Y4" s="21">
        <f>IF(ISERROR(AVERAGE(G4,M4)),0,AVERAGE(G4,M4))</f>
        <v>3</v>
      </c>
      <c r="Z4" s="20">
        <f>(T4*[1]reference_val!D$2)/[1]reference_val!C$2</f>
        <v>3.75</v>
      </c>
      <c r="AA4" s="20">
        <f>(U4*[1]reference_val!D$3)/[1]reference_val!C$3</f>
        <v>10</v>
      </c>
      <c r="AB4" s="20">
        <f>(V4*[1]reference_val!D$4)/[1]reference_val!C$4</f>
        <v>7.5</v>
      </c>
      <c r="AC4" s="20">
        <f>(W4*[1]reference_val!D$5)/[1]reference_val!C$5</f>
        <v>7.5</v>
      </c>
      <c r="AD4" s="20">
        <f>(X4*[1]reference_val!D$6)/[1]reference_val!C$6</f>
        <v>10</v>
      </c>
      <c r="AE4" s="20">
        <f>(Y4*[1]reference_val!D$7)/[1]reference_val!C$7</f>
        <v>7.5</v>
      </c>
      <c r="AF4" s="22">
        <f t="shared" si="0"/>
        <v>46.25</v>
      </c>
      <c r="AG4" s="17">
        <f t="shared" si="1"/>
        <v>179.58333333333334</v>
      </c>
      <c r="AH4" s="20">
        <v>3</v>
      </c>
      <c r="AI4" s="23">
        <f t="shared" si="2"/>
        <v>0.77262180974477956</v>
      </c>
      <c r="AJ4" s="20">
        <f t="shared" si="3"/>
        <v>0.77262180974477956</v>
      </c>
    </row>
    <row r="8" spans="1:36" x14ac:dyDescent="0.25">
      <c r="I8" t="s">
        <v>28</v>
      </c>
      <c r="J8">
        <v>1</v>
      </c>
    </row>
    <row r="9" spans="1:36" x14ac:dyDescent="0.25">
      <c r="AH9" s="2"/>
    </row>
  </sheetData>
  <phoneticPr fontId="6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read_me</vt:lpstr>
      <vt:lpstr>input_data_scale_7</vt:lpstr>
      <vt:lpstr>reference_val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balandongiv</cp:lastModifiedBy>
  <dcterms:created xsi:type="dcterms:W3CDTF">2022-12-23T14:57:08Z</dcterms:created>
  <dcterms:modified xsi:type="dcterms:W3CDTF">2023-02-14T10:45:09Z</dcterms:modified>
</cp:coreProperties>
</file>