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alandongiv\IdeaProjects\pygla\doc\"/>
    </mc:Choice>
  </mc:AlternateContent>
  <xr:revisionPtr revIDLastSave="0" documentId="13_ncr:1_{17215EF8-EB3B-48FD-8279-CAA6783E842C}" xr6:coauthVersionLast="47" xr6:coauthVersionMax="47" xr10:uidLastSave="{00000000-0000-0000-0000-000000000000}"/>
  <bookViews>
    <workbookView xWindow="-120" yWindow="-120" windowWidth="29040" windowHeight="15960" activeTab="5" xr2:uid="{15C74609-C7DC-4CC8-B6D5-D85D67D2FD41}"/>
  </bookViews>
  <sheets>
    <sheet name="input_data_scale_7" sheetId="2" r:id="rId1"/>
    <sheet name="int_data_case_ONE" sheetId="4" r:id="rId2"/>
    <sheet name="int_data_case_TWO" sheetId="5" r:id="rId3"/>
    <sheet name="int_data_case_THREE" sheetId="6" r:id="rId4"/>
    <sheet name="reference_val" sheetId="3" r:id="rId5"/>
    <sheet name="calculation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1" i="1" l="1" a="1"/>
  <c r="AG11" i="1" s="1"/>
  <c r="M4" i="1"/>
  <c r="L4" i="1"/>
  <c r="K4" i="1"/>
  <c r="J4" i="1"/>
  <c r="I4" i="1"/>
  <c r="H4" i="1"/>
  <c r="G4" i="1"/>
  <c r="F4" i="1"/>
  <c r="AB4" i="1" s="1"/>
  <c r="E4" i="1"/>
  <c r="AA4" i="1" s="1"/>
  <c r="AG4" i="1" s="1"/>
  <c r="D4" i="1"/>
  <c r="Z4" i="1" s="1"/>
  <c r="C4" i="1"/>
  <c r="B4" i="1"/>
  <c r="B3" i="1"/>
  <c r="S2" i="1"/>
  <c r="R2" i="1"/>
  <c r="Q2" i="1"/>
  <c r="P2" i="1"/>
  <c r="Z2" i="1" s="1"/>
  <c r="AF2" i="1" s="1"/>
  <c r="O2" i="1"/>
  <c r="N2" i="1"/>
  <c r="M2" i="1"/>
  <c r="L2" i="1"/>
  <c r="K2" i="1"/>
  <c r="J2" i="1"/>
  <c r="I2" i="1"/>
  <c r="H2" i="1"/>
  <c r="S3" i="1"/>
  <c r="R3" i="1"/>
  <c r="Q3" i="1"/>
  <c r="P3" i="1"/>
  <c r="O3" i="1"/>
  <c r="N3" i="1"/>
  <c r="X3" i="1" s="1"/>
  <c r="AD3" i="1" s="1"/>
  <c r="G3" i="1"/>
  <c r="F3" i="1"/>
  <c r="AB3" i="1" s="1"/>
  <c r="AH3" i="1" s="1"/>
  <c r="E3" i="1"/>
  <c r="D3" i="1"/>
  <c r="C3" i="1"/>
  <c r="AC4" i="1" l="1"/>
  <c r="AI4" i="1" s="1"/>
  <c r="AA2" i="1"/>
  <c r="AG2" i="1" s="1"/>
  <c r="AF4" i="1"/>
  <c r="X4" i="1"/>
  <c r="AD4" i="1" s="1"/>
  <c r="AC2" i="1"/>
  <c r="AI2" i="1" s="1"/>
  <c r="AA3" i="1"/>
  <c r="AG3" i="1" s="1"/>
  <c r="AC3" i="1"/>
  <c r="AI3" i="1" s="1"/>
  <c r="AH4" i="1"/>
  <c r="Y4" i="1"/>
  <c r="AE4" i="1" s="1"/>
  <c r="Z3" i="1"/>
  <c r="AF3" i="1" s="1"/>
  <c r="Y3" i="1"/>
  <c r="AE3" i="1" s="1"/>
  <c r="X2" i="1"/>
  <c r="AD2" i="1" s="1"/>
  <c r="AB2" i="1"/>
  <c r="AH2" i="1" s="1"/>
  <c r="Y2" i="1"/>
  <c r="AE2" i="1" s="1"/>
  <c r="AJ3" i="1" l="1"/>
  <c r="AJ2" i="1"/>
  <c r="AJ4" i="1"/>
  <c r="AK3" i="1" l="1"/>
  <c r="AN3" i="1" s="1"/>
  <c r="AK4" i="1"/>
  <c r="AN4" i="1" s="1"/>
  <c r="AK2" i="1"/>
  <c r="AM2" i="1" s="1"/>
  <c r="AM3" i="1"/>
  <c r="AN2" i="1"/>
  <c r="AM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<sst xmlns="http://schemas.openxmlformats.org/spreadsheetml/2006/main" count="174" uniqueCount="67">
  <si>
    <t>('research_information_gathering', 'std1')</t>
  </si>
  <si>
    <t>('research_information_gathering', 'std2')</t>
  </si>
  <si>
    <t>('research_information_gathering', 'std3')</t>
  </si>
  <si>
    <t>('creative_input', 'std1')</t>
  </si>
  <si>
    <t>('creative_input', 'std2')</t>
  </si>
  <si>
    <t>('creative_input', 'std3')</t>
  </si>
  <si>
    <t>('coperation_within_group', 'std1')</t>
  </si>
  <si>
    <t>('coperation_within_group', 'std2')</t>
  </si>
  <si>
    <t>('coperation_within_group', 'std3')</t>
  </si>
  <si>
    <t>('communication', 'std1')</t>
  </si>
  <si>
    <t>('communication', 'std2')</t>
  </si>
  <si>
    <t>('communication', 'std3')</t>
  </si>
  <si>
    <t>('contribution_quality', 'std1')</t>
  </si>
  <si>
    <t>('contribution_quality', 'std2')</t>
  </si>
  <si>
    <t>('contribution_quality', 'std3')</t>
  </si>
  <si>
    <t>('meeting_attendance', 'std1')</t>
  </si>
  <si>
    <t>('meeting_attendance', 'std2')</t>
  </si>
  <si>
    <t>('meeting_attendance', 'std3')</t>
  </si>
  <si>
    <t>('justification', 'std1')</t>
  </si>
  <si>
    <t>('justification', 'std2')</t>
  </si>
  <si>
    <t>('justification', 'std3')</t>
  </si>
  <si>
    <t>('justification', 'std4')</t>
  </si>
  <si>
    <t>('average', 'research_information_gathering')</t>
  </si>
  <si>
    <t>('average', 'creative_input')</t>
  </si>
  <si>
    <t>('average', 'coperation_within_group')</t>
  </si>
  <si>
    <t>('average', 'communication')</t>
  </si>
  <si>
    <t>('average', 'contribution_quality')</t>
  </si>
  <si>
    <t>('average', 'meeting_attendance')</t>
  </si>
  <si>
    <t>('percentage_trans', 'research_information_gathering')</t>
  </si>
  <si>
    <t>('percentage_trans', 'creative_input')</t>
  </si>
  <si>
    <t>('percentage_trans', 'coperation_within_group')</t>
  </si>
  <si>
    <t>('percentage_trans', 'communication')</t>
  </si>
  <si>
    <t>('percentage_trans', 'contribution_quality')</t>
  </si>
  <si>
    <t>('percentage_trans', 'meeting_attendance')</t>
  </si>
  <si>
    <t>('sum_percentage_all_elements', '')</t>
  </si>
  <si>
    <t>('factor', '')</t>
  </si>
  <si>
    <t>std1</t>
  </si>
  <si>
    <t>std2</t>
  </si>
  <si>
    <t>std3</t>
  </si>
  <si>
    <t>research_information_gathering'</t>
  </si>
  <si>
    <t>creative_input</t>
  </si>
  <si>
    <t>coperation_within_group</t>
  </si>
  <si>
    <t>communication</t>
  </si>
  <si>
    <t>contribution_quality</t>
  </si>
  <si>
    <t>meeting_attendance</t>
  </si>
  <si>
    <t>revise_max_value</t>
  </si>
  <si>
    <t>sum_percentage</t>
  </si>
  <si>
    <t>percentage (out of 100%)</t>
  </si>
  <si>
    <t>research_information_gathering</t>
  </si>
  <si>
    <t>cooperation_within_group</t>
  </si>
  <si>
    <t>name</t>
  </si>
  <si>
    <t>peer_name</t>
  </si>
  <si>
    <t>component</t>
  </si>
  <si>
    <t>nmember_group</t>
  </si>
  <si>
    <t>max_value (scale `)</t>
  </si>
  <si>
    <t>validation_without_iferror</t>
  </si>
  <si>
    <t>Column1</t>
  </si>
  <si>
    <t>group_name</t>
  </si>
  <si>
    <t>peer_student_id</t>
  </si>
  <si>
    <t>justification</t>
  </si>
  <si>
    <t>assessor_student_id</t>
  </si>
  <si>
    <t>offset_val</t>
  </si>
  <si>
    <t>STD1 comment to std2</t>
  </si>
  <si>
    <t>STD1 comment to std3</t>
  </si>
  <si>
    <t>STD2 comment to std3</t>
  </si>
  <si>
    <t>STD3 comment to std1</t>
  </si>
  <si>
    <t>STD3 comment to std2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</si>
</sst>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3" fillId="5" borderId="1" xfId="2" applyBorder="1"/>
    <xf numFmtId="0" fontId="2" fillId="4" borderId="1" xfId="1" applyBorder="1"/>
    <xf numFmtId="0" fontId="2" fillId="4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5" borderId="1" xfId="2" applyBorder="1" applyAlignment="1">
      <alignment horizontal="center"/>
    </xf>
    <xf numFmtId="0" fontId="0" fillId="6" borderId="0" xfId="0" applyFill="1"/>
    <xf numFmtId="0" fontId="0" fillId="6" borderId="2" xfId="0" applyFill="1" applyBorder="1"/>
    <xf numFmtId="0" fontId="4" fillId="0" borderId="0" xfId="0" applyFont="1"/>
    <xf numFmtId="0" fontId="5" fillId="6" borderId="1" xfId="0" applyFont="1" applyFill="1" applyBorder="1" applyAlignment="1">
      <alignment horizontal="center" vertical="top"/>
    </xf>
    <xf numFmtId="0" fontId="0" fillId="2" borderId="0" xfId="0" applyFill="1"/>
    <xf numFmtId="0" fontId="1" fillId="6" borderId="0" xfId="0" applyFont="1" applyFill="1"/>
    <xf numFmtId="0" fontId="5" fillId="0" borderId="1" xfId="0" applyFont="1" applyBorder="1" applyAlignment="1">
      <alignment horizontal="center" vertical="top"/>
    </xf>
    <xf numFmtId="0" fontId="1" fillId="2" borderId="2" xfId="0" applyFont="1" applyFill="1" applyBorder="1"/>
    <xf numFmtId="0" fontId="0" fillId="2" borderId="2" xfId="0" applyFill="1" applyBorder="1"/>
    <xf numFmtId="0" fontId="1" fillId="6" borderId="2" xfId="0" applyFont="1" applyFill="1" applyBorder="1"/>
    <xf numFmtId="0" fontId="0" fillId="3" borderId="0" xfId="0" applyFill="1"/>
    <xf numFmtId="0" fontId="0" fillId="7" borderId="0" xfId="0" applyFill="1"/>
    <xf numFmtId="0" fontId="0" fillId="8" borderId="0" xfId="0" applyFill="1"/>
    <xf numFmtId="0" fontId="4" fillId="8" borderId="0" xfId="0" applyFon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3E46-58D5-4859-ABB0-C3D23E7CAFFD}">
  <dimension ref="A1:L15"/>
  <sheetViews>
    <sheetView workbookViewId="0">
      <selection activeCell="F2" sqref="F2:K7"/>
    </sheetView>
  </sheetViews>
  <sheetFormatPr defaultRowHeight="15" x14ac:dyDescent="0.25"/>
  <cols>
    <col min="4" max="5" width="13.28515625" customWidth="1"/>
    <col min="6" max="6" width="31.7109375" customWidth="1"/>
    <col min="7" max="7" width="16" customWidth="1"/>
    <col min="8" max="8" width="26.7109375" customWidth="1"/>
    <col min="9" max="9" width="16.85546875" customWidth="1"/>
    <col min="10" max="10" width="21.28515625" customWidth="1"/>
    <col min="11" max="11" width="21.5703125" customWidth="1"/>
    <col min="12" max="12" width="13.85546875" customWidth="1"/>
  </cols>
  <sheetData>
    <row r="1" spans="1:12" x14ac:dyDescent="0.25">
      <c r="A1" t="s">
        <v>50</v>
      </c>
      <c r="B1" t="s">
        <v>60</v>
      </c>
      <c r="C1" t="s">
        <v>57</v>
      </c>
      <c r="D1" t="s">
        <v>51</v>
      </c>
      <c r="E1" t="s">
        <v>58</v>
      </c>
      <c r="F1" t="s">
        <v>48</v>
      </c>
      <c r="G1" t="s">
        <v>40</v>
      </c>
      <c r="H1" t="s">
        <v>49</v>
      </c>
      <c r="I1" t="s">
        <v>42</v>
      </c>
      <c r="J1" t="s">
        <v>43</v>
      </c>
      <c r="K1" t="s">
        <v>44</v>
      </c>
      <c r="L1" t="s">
        <v>59</v>
      </c>
    </row>
    <row r="2" spans="1:12" x14ac:dyDescent="0.25">
      <c r="A2" t="s">
        <v>36</v>
      </c>
      <c r="B2">
        <v>1</v>
      </c>
      <c r="C2">
        <v>10</v>
      </c>
      <c r="D2" t="s">
        <v>37</v>
      </c>
      <c r="E2">
        <v>2</v>
      </c>
      <c r="F2" s="20">
        <v>7</v>
      </c>
      <c r="G2" s="20">
        <v>7</v>
      </c>
      <c r="H2" s="20">
        <v>7</v>
      </c>
      <c r="I2" s="20">
        <v>7</v>
      </c>
      <c r="J2" s="20">
        <v>7</v>
      </c>
      <c r="K2" s="20">
        <v>7</v>
      </c>
      <c r="L2" t="s">
        <v>62</v>
      </c>
    </row>
    <row r="3" spans="1:12" x14ac:dyDescent="0.25">
      <c r="A3" t="s">
        <v>36</v>
      </c>
      <c r="B3">
        <v>1</v>
      </c>
      <c r="C3">
        <v>10</v>
      </c>
      <c r="D3" t="s">
        <v>38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 t="s">
        <v>63</v>
      </c>
    </row>
    <row r="4" spans="1:12" x14ac:dyDescent="0.25">
      <c r="A4" t="s">
        <v>37</v>
      </c>
      <c r="B4">
        <v>2</v>
      </c>
      <c r="C4">
        <v>10</v>
      </c>
      <c r="D4" t="s">
        <v>36</v>
      </c>
      <c r="E4">
        <v>1</v>
      </c>
      <c r="F4" s="21">
        <v>1</v>
      </c>
      <c r="G4" s="22">
        <v>1</v>
      </c>
      <c r="H4" s="22">
        <v>1</v>
      </c>
      <c r="I4" s="22">
        <v>1</v>
      </c>
      <c r="J4" s="22">
        <v>1</v>
      </c>
      <c r="K4" s="21">
        <v>1</v>
      </c>
      <c r="L4" t="s">
        <v>64</v>
      </c>
    </row>
    <row r="5" spans="1:12" x14ac:dyDescent="0.25">
      <c r="A5" t="s">
        <v>37</v>
      </c>
      <c r="B5">
        <v>2</v>
      </c>
      <c r="C5">
        <v>10</v>
      </c>
      <c r="D5" t="s">
        <v>38</v>
      </c>
      <c r="E5">
        <v>3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 t="s">
        <v>64</v>
      </c>
    </row>
    <row r="6" spans="1:12" x14ac:dyDescent="0.25">
      <c r="A6" t="s">
        <v>38</v>
      </c>
      <c r="B6">
        <v>3</v>
      </c>
      <c r="C6">
        <v>10</v>
      </c>
      <c r="D6" t="s">
        <v>36</v>
      </c>
      <c r="E6">
        <v>1</v>
      </c>
      <c r="F6" s="21">
        <v>1</v>
      </c>
      <c r="G6" s="21">
        <v>1</v>
      </c>
      <c r="H6" s="21">
        <v>1</v>
      </c>
      <c r="I6" s="21">
        <v>1</v>
      </c>
      <c r="J6" s="21">
        <v>1</v>
      </c>
      <c r="K6" s="21">
        <v>1</v>
      </c>
      <c r="L6" t="s">
        <v>65</v>
      </c>
    </row>
    <row r="7" spans="1:12" x14ac:dyDescent="0.25">
      <c r="A7" t="s">
        <v>38</v>
      </c>
      <c r="B7">
        <v>3</v>
      </c>
      <c r="C7">
        <v>10</v>
      </c>
      <c r="D7" t="s">
        <v>37</v>
      </c>
      <c r="E7">
        <v>2</v>
      </c>
      <c r="F7" s="20">
        <v>7</v>
      </c>
      <c r="G7" s="20">
        <v>7</v>
      </c>
      <c r="H7" s="20">
        <v>7</v>
      </c>
      <c r="I7" s="20">
        <v>7</v>
      </c>
      <c r="J7" s="20">
        <v>7</v>
      </c>
      <c r="K7" s="20">
        <v>7</v>
      </c>
      <c r="L7" t="s">
        <v>66</v>
      </c>
    </row>
    <row r="15" spans="1:12" x14ac:dyDescent="0.25">
      <c r="F15" s="11"/>
      <c r="G15" s="11"/>
      <c r="H15" s="11"/>
      <c r="I15" s="11"/>
      <c r="J15" s="11"/>
      <c r="K1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EE95-0440-4D81-A226-46EA385978BA}">
  <dimension ref="A1:L15"/>
  <sheetViews>
    <sheetView workbookViewId="0">
      <selection activeCell="F2" sqref="F2:K7"/>
    </sheetView>
  </sheetViews>
  <sheetFormatPr defaultRowHeight="15" x14ac:dyDescent="0.25"/>
  <cols>
    <col min="4" max="5" width="13.28515625" customWidth="1"/>
    <col min="6" max="6" width="31.7109375" customWidth="1"/>
    <col min="7" max="7" width="16" customWidth="1"/>
    <col min="8" max="8" width="26.7109375" customWidth="1"/>
    <col min="9" max="9" width="16.85546875" customWidth="1"/>
    <col min="10" max="10" width="21.28515625" customWidth="1"/>
    <col min="11" max="11" width="21.5703125" customWidth="1"/>
    <col min="12" max="12" width="13.85546875" customWidth="1"/>
  </cols>
  <sheetData>
    <row r="1" spans="1:12" x14ac:dyDescent="0.25">
      <c r="A1" t="s">
        <v>50</v>
      </c>
      <c r="B1" t="s">
        <v>60</v>
      </c>
      <c r="C1" t="s">
        <v>57</v>
      </c>
      <c r="D1" t="s">
        <v>51</v>
      </c>
      <c r="E1" t="s">
        <v>58</v>
      </c>
      <c r="F1" t="s">
        <v>48</v>
      </c>
      <c r="G1" t="s">
        <v>40</v>
      </c>
      <c r="H1" t="s">
        <v>49</v>
      </c>
      <c r="I1" t="s">
        <v>42</v>
      </c>
      <c r="J1" t="s">
        <v>43</v>
      </c>
      <c r="K1" t="s">
        <v>44</v>
      </c>
      <c r="L1" t="s">
        <v>59</v>
      </c>
    </row>
    <row r="2" spans="1:12" x14ac:dyDescent="0.25">
      <c r="A2" t="s">
        <v>36</v>
      </c>
      <c r="B2">
        <v>1</v>
      </c>
      <c r="C2">
        <v>10</v>
      </c>
      <c r="D2" t="s">
        <v>37</v>
      </c>
      <c r="E2">
        <v>2</v>
      </c>
      <c r="F2" s="20">
        <v>7</v>
      </c>
      <c r="G2" s="20">
        <v>7</v>
      </c>
      <c r="H2" s="20">
        <v>7</v>
      </c>
      <c r="I2" s="20">
        <v>7</v>
      </c>
      <c r="J2" s="20">
        <v>7</v>
      </c>
      <c r="K2" s="20">
        <v>7</v>
      </c>
      <c r="L2" t="s">
        <v>62</v>
      </c>
    </row>
    <row r="3" spans="1:12" x14ac:dyDescent="0.25">
      <c r="A3" t="s">
        <v>36</v>
      </c>
      <c r="B3">
        <v>1</v>
      </c>
      <c r="C3">
        <v>10</v>
      </c>
      <c r="D3" t="s">
        <v>38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 t="s">
        <v>63</v>
      </c>
    </row>
    <row r="4" spans="1:12" x14ac:dyDescent="0.25">
      <c r="A4" t="s">
        <v>37</v>
      </c>
      <c r="B4">
        <v>2</v>
      </c>
      <c r="C4">
        <v>10</v>
      </c>
      <c r="D4" t="s">
        <v>36</v>
      </c>
      <c r="E4">
        <v>1</v>
      </c>
      <c r="F4" s="21">
        <v>1</v>
      </c>
      <c r="G4" s="22">
        <v>1</v>
      </c>
      <c r="H4" s="22">
        <v>1</v>
      </c>
      <c r="I4" s="22">
        <v>1</v>
      </c>
      <c r="J4" s="22">
        <v>1</v>
      </c>
      <c r="K4" s="21">
        <v>1</v>
      </c>
      <c r="L4" t="s">
        <v>64</v>
      </c>
    </row>
    <row r="5" spans="1:12" x14ac:dyDescent="0.25">
      <c r="A5" t="s">
        <v>37</v>
      </c>
      <c r="B5">
        <v>2</v>
      </c>
      <c r="C5">
        <v>10</v>
      </c>
      <c r="D5" t="s">
        <v>38</v>
      </c>
      <c r="E5">
        <v>3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 t="s">
        <v>64</v>
      </c>
    </row>
    <row r="6" spans="1:12" x14ac:dyDescent="0.25">
      <c r="A6" t="s">
        <v>38</v>
      </c>
      <c r="B6">
        <v>3</v>
      </c>
      <c r="C6">
        <v>10</v>
      </c>
      <c r="D6" t="s">
        <v>36</v>
      </c>
      <c r="E6">
        <v>1</v>
      </c>
      <c r="F6" s="21">
        <v>1</v>
      </c>
      <c r="G6" s="21">
        <v>1</v>
      </c>
      <c r="H6" s="21">
        <v>1</v>
      </c>
      <c r="I6" s="21">
        <v>1</v>
      </c>
      <c r="J6" s="21">
        <v>1</v>
      </c>
      <c r="K6" s="21">
        <v>1</v>
      </c>
      <c r="L6" t="s">
        <v>65</v>
      </c>
    </row>
    <row r="7" spans="1:12" x14ac:dyDescent="0.25">
      <c r="A7" t="s">
        <v>38</v>
      </c>
      <c r="B7">
        <v>3</v>
      </c>
      <c r="C7">
        <v>10</v>
      </c>
      <c r="D7" t="s">
        <v>37</v>
      </c>
      <c r="E7">
        <v>2</v>
      </c>
      <c r="F7" s="20">
        <v>7</v>
      </c>
      <c r="G7" s="20">
        <v>7</v>
      </c>
      <c r="H7" s="20">
        <v>7</v>
      </c>
      <c r="I7" s="20">
        <v>7</v>
      </c>
      <c r="J7" s="20">
        <v>7</v>
      </c>
      <c r="K7" s="20">
        <v>7</v>
      </c>
      <c r="L7" t="s">
        <v>66</v>
      </c>
    </row>
    <row r="15" spans="1:12" x14ac:dyDescent="0.25">
      <c r="F15" s="11"/>
      <c r="G15" s="11"/>
      <c r="H15" s="11"/>
      <c r="I15" s="11"/>
      <c r="J15" s="11"/>
      <c r="K1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3C73-2CD3-4F96-BA17-0A1ED91C29CD}">
  <dimension ref="A1:L15"/>
  <sheetViews>
    <sheetView workbookViewId="0">
      <selection activeCell="L2" sqref="L2:L7"/>
    </sheetView>
  </sheetViews>
  <sheetFormatPr defaultRowHeight="15" x14ac:dyDescent="0.25"/>
  <cols>
    <col min="4" max="5" width="13.28515625" customWidth="1"/>
    <col min="6" max="6" width="31.7109375" customWidth="1"/>
    <col min="7" max="7" width="16" customWidth="1"/>
    <col min="8" max="8" width="26.7109375" customWidth="1"/>
    <col min="9" max="9" width="16.85546875" customWidth="1"/>
    <col min="10" max="10" width="21.28515625" customWidth="1"/>
    <col min="11" max="11" width="21.5703125" customWidth="1"/>
    <col min="12" max="12" width="13.85546875" customWidth="1"/>
  </cols>
  <sheetData>
    <row r="1" spans="1:12" x14ac:dyDescent="0.25">
      <c r="A1" t="s">
        <v>50</v>
      </c>
      <c r="B1" t="s">
        <v>60</v>
      </c>
      <c r="C1" t="s">
        <v>57</v>
      </c>
      <c r="D1" t="s">
        <v>51</v>
      </c>
      <c r="E1" t="s">
        <v>58</v>
      </c>
      <c r="F1" t="s">
        <v>48</v>
      </c>
      <c r="G1" t="s">
        <v>40</v>
      </c>
      <c r="H1" t="s">
        <v>49</v>
      </c>
      <c r="I1" t="s">
        <v>42</v>
      </c>
      <c r="J1" t="s">
        <v>43</v>
      </c>
      <c r="K1" t="s">
        <v>44</v>
      </c>
      <c r="L1" t="s">
        <v>59</v>
      </c>
    </row>
    <row r="2" spans="1:12" x14ac:dyDescent="0.25">
      <c r="A2" t="s">
        <v>36</v>
      </c>
      <c r="B2">
        <v>1</v>
      </c>
      <c r="C2">
        <v>10</v>
      </c>
      <c r="D2" t="s">
        <v>37</v>
      </c>
      <c r="E2">
        <v>2</v>
      </c>
      <c r="F2" s="20">
        <v>7</v>
      </c>
      <c r="G2" s="20">
        <v>7</v>
      </c>
      <c r="H2" s="20">
        <v>7</v>
      </c>
      <c r="I2" s="20">
        <v>7</v>
      </c>
      <c r="J2" s="20">
        <v>7</v>
      </c>
      <c r="K2" s="20">
        <v>7</v>
      </c>
      <c r="L2" t="s">
        <v>62</v>
      </c>
    </row>
    <row r="3" spans="1:12" x14ac:dyDescent="0.25">
      <c r="A3" t="s">
        <v>36</v>
      </c>
      <c r="B3">
        <v>1</v>
      </c>
      <c r="C3">
        <v>10</v>
      </c>
      <c r="D3" t="s">
        <v>38</v>
      </c>
      <c r="E3">
        <v>3</v>
      </c>
      <c r="F3" s="20">
        <v>7</v>
      </c>
      <c r="G3" s="20">
        <v>7</v>
      </c>
      <c r="H3" s="20">
        <v>7</v>
      </c>
      <c r="I3" s="20">
        <v>7</v>
      </c>
      <c r="J3" s="20">
        <v>7</v>
      </c>
      <c r="K3" s="20">
        <v>7</v>
      </c>
      <c r="L3" t="s">
        <v>63</v>
      </c>
    </row>
    <row r="4" spans="1:12" x14ac:dyDescent="0.25">
      <c r="A4" t="s">
        <v>37</v>
      </c>
      <c r="B4">
        <v>2</v>
      </c>
      <c r="C4">
        <v>10</v>
      </c>
      <c r="D4" t="s">
        <v>36</v>
      </c>
      <c r="E4">
        <v>1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t="s">
        <v>64</v>
      </c>
    </row>
    <row r="5" spans="1:12" x14ac:dyDescent="0.25">
      <c r="A5" t="s">
        <v>37</v>
      </c>
      <c r="B5">
        <v>2</v>
      </c>
      <c r="C5">
        <v>10</v>
      </c>
      <c r="D5" t="s">
        <v>38</v>
      </c>
      <c r="E5">
        <v>3</v>
      </c>
      <c r="F5" s="20">
        <v>7</v>
      </c>
      <c r="G5" s="20">
        <v>7</v>
      </c>
      <c r="H5" s="20">
        <v>7</v>
      </c>
      <c r="I5" s="20">
        <v>7</v>
      </c>
      <c r="J5" s="20">
        <v>7</v>
      </c>
      <c r="K5" s="20">
        <v>7</v>
      </c>
      <c r="L5" t="s">
        <v>64</v>
      </c>
    </row>
    <row r="6" spans="1:12" x14ac:dyDescent="0.25">
      <c r="A6" t="s">
        <v>38</v>
      </c>
      <c r="B6">
        <v>3</v>
      </c>
      <c r="C6">
        <v>10</v>
      </c>
      <c r="D6" t="s">
        <v>36</v>
      </c>
      <c r="E6">
        <v>1</v>
      </c>
      <c r="F6" s="20">
        <v>7</v>
      </c>
      <c r="G6" s="20">
        <v>7</v>
      </c>
      <c r="H6" s="20">
        <v>7</v>
      </c>
      <c r="I6" s="20">
        <v>7</v>
      </c>
      <c r="J6" s="20">
        <v>7</v>
      </c>
      <c r="K6" s="20">
        <v>7</v>
      </c>
      <c r="L6" t="s">
        <v>65</v>
      </c>
    </row>
    <row r="7" spans="1:12" x14ac:dyDescent="0.25">
      <c r="A7" t="s">
        <v>38</v>
      </c>
      <c r="B7">
        <v>3</v>
      </c>
      <c r="C7">
        <v>10</v>
      </c>
      <c r="D7" t="s">
        <v>37</v>
      </c>
      <c r="E7">
        <v>2</v>
      </c>
      <c r="F7" s="20">
        <v>7</v>
      </c>
      <c r="G7" s="20">
        <v>7</v>
      </c>
      <c r="H7" s="20">
        <v>7</v>
      </c>
      <c r="I7" s="20">
        <v>7</v>
      </c>
      <c r="J7" s="20">
        <v>7</v>
      </c>
      <c r="K7" s="20">
        <v>7</v>
      </c>
      <c r="L7" t="s">
        <v>66</v>
      </c>
    </row>
    <row r="15" spans="1:12" x14ac:dyDescent="0.25">
      <c r="F15" s="11"/>
      <c r="G15" s="11"/>
      <c r="H15" s="11"/>
      <c r="I15" s="11"/>
      <c r="J15" s="11"/>
      <c r="K1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BFF0-BAC0-4970-8A49-ADA09BB6730F}">
  <dimension ref="A1:L15"/>
  <sheetViews>
    <sheetView workbookViewId="0">
      <selection activeCell="L2" sqref="L2:L7"/>
    </sheetView>
  </sheetViews>
  <sheetFormatPr defaultRowHeight="15" x14ac:dyDescent="0.25"/>
  <cols>
    <col min="4" max="5" width="13.28515625" customWidth="1"/>
    <col min="6" max="6" width="31.7109375" customWidth="1"/>
    <col min="7" max="7" width="16" customWidth="1"/>
    <col min="8" max="8" width="26.7109375" customWidth="1"/>
    <col min="9" max="9" width="16.85546875" customWidth="1"/>
    <col min="10" max="10" width="21.28515625" customWidth="1"/>
    <col min="11" max="11" width="21.5703125" customWidth="1"/>
    <col min="12" max="12" width="13.85546875" customWidth="1"/>
  </cols>
  <sheetData>
    <row r="1" spans="1:12" x14ac:dyDescent="0.25">
      <c r="A1" t="s">
        <v>50</v>
      </c>
      <c r="B1" t="s">
        <v>60</v>
      </c>
      <c r="C1" t="s">
        <v>57</v>
      </c>
      <c r="D1" t="s">
        <v>51</v>
      </c>
      <c r="E1" t="s">
        <v>58</v>
      </c>
      <c r="F1" t="s">
        <v>48</v>
      </c>
      <c r="G1" t="s">
        <v>40</v>
      </c>
      <c r="H1" t="s">
        <v>49</v>
      </c>
      <c r="I1" t="s">
        <v>42</v>
      </c>
      <c r="J1" t="s">
        <v>43</v>
      </c>
      <c r="K1" t="s">
        <v>44</v>
      </c>
      <c r="L1" t="s">
        <v>59</v>
      </c>
    </row>
    <row r="2" spans="1:12" x14ac:dyDescent="0.25">
      <c r="A2" t="s">
        <v>36</v>
      </c>
      <c r="B2">
        <v>1</v>
      </c>
      <c r="C2">
        <v>10</v>
      </c>
      <c r="D2" t="s">
        <v>37</v>
      </c>
      <c r="E2">
        <v>2</v>
      </c>
      <c r="F2" s="20">
        <v>4</v>
      </c>
      <c r="G2" s="20">
        <v>4</v>
      </c>
      <c r="H2" s="20">
        <v>4</v>
      </c>
      <c r="I2" s="20">
        <v>4</v>
      </c>
      <c r="J2" s="20">
        <v>4</v>
      </c>
      <c r="K2" s="20">
        <v>4</v>
      </c>
      <c r="L2" t="s">
        <v>62</v>
      </c>
    </row>
    <row r="3" spans="1:12" x14ac:dyDescent="0.25">
      <c r="A3" t="s">
        <v>36</v>
      </c>
      <c r="B3">
        <v>1</v>
      </c>
      <c r="C3">
        <v>10</v>
      </c>
      <c r="D3" t="s">
        <v>38</v>
      </c>
      <c r="E3">
        <v>3</v>
      </c>
      <c r="F3" s="20">
        <v>4</v>
      </c>
      <c r="G3" s="20">
        <v>4</v>
      </c>
      <c r="H3" s="20">
        <v>4</v>
      </c>
      <c r="I3" s="20">
        <v>4</v>
      </c>
      <c r="J3" s="20">
        <v>4</v>
      </c>
      <c r="K3" s="20">
        <v>4</v>
      </c>
      <c r="L3" t="s">
        <v>63</v>
      </c>
    </row>
    <row r="4" spans="1:12" x14ac:dyDescent="0.25">
      <c r="A4" t="s">
        <v>37</v>
      </c>
      <c r="B4">
        <v>2</v>
      </c>
      <c r="C4">
        <v>10</v>
      </c>
      <c r="D4" t="s">
        <v>36</v>
      </c>
      <c r="E4">
        <v>1</v>
      </c>
      <c r="F4" s="20">
        <v>4</v>
      </c>
      <c r="G4" s="20">
        <v>4</v>
      </c>
      <c r="H4" s="20">
        <v>4</v>
      </c>
      <c r="I4" s="20">
        <v>4</v>
      </c>
      <c r="J4" s="20">
        <v>4</v>
      </c>
      <c r="K4" s="20">
        <v>4</v>
      </c>
      <c r="L4" t="s">
        <v>64</v>
      </c>
    </row>
    <row r="5" spans="1:12" x14ac:dyDescent="0.25">
      <c r="A5" t="s">
        <v>37</v>
      </c>
      <c r="B5">
        <v>2</v>
      </c>
      <c r="C5">
        <v>10</v>
      </c>
      <c r="D5" t="s">
        <v>38</v>
      </c>
      <c r="E5">
        <v>3</v>
      </c>
      <c r="F5" s="20">
        <v>4</v>
      </c>
      <c r="G5" s="20">
        <v>4</v>
      </c>
      <c r="H5" s="20">
        <v>4</v>
      </c>
      <c r="I5" s="20">
        <v>4</v>
      </c>
      <c r="J5" s="20">
        <v>4</v>
      </c>
      <c r="K5" s="20">
        <v>4</v>
      </c>
      <c r="L5" t="s">
        <v>64</v>
      </c>
    </row>
    <row r="6" spans="1:12" x14ac:dyDescent="0.25">
      <c r="A6" t="s">
        <v>38</v>
      </c>
      <c r="B6">
        <v>3</v>
      </c>
      <c r="C6">
        <v>10</v>
      </c>
      <c r="D6" t="s">
        <v>36</v>
      </c>
      <c r="E6">
        <v>1</v>
      </c>
      <c r="F6" s="20">
        <v>4</v>
      </c>
      <c r="G6" s="20">
        <v>4</v>
      </c>
      <c r="H6" s="20">
        <v>4</v>
      </c>
      <c r="I6" s="20">
        <v>4</v>
      </c>
      <c r="J6" s="20">
        <v>4</v>
      </c>
      <c r="K6" s="20">
        <v>4</v>
      </c>
      <c r="L6" t="s">
        <v>65</v>
      </c>
    </row>
    <row r="7" spans="1:12" x14ac:dyDescent="0.25">
      <c r="A7" t="s">
        <v>38</v>
      </c>
      <c r="B7">
        <v>3</v>
      </c>
      <c r="C7">
        <v>10</v>
      </c>
      <c r="D7" t="s">
        <v>37</v>
      </c>
      <c r="E7">
        <v>2</v>
      </c>
      <c r="F7" s="20">
        <v>4</v>
      </c>
      <c r="G7" s="20">
        <v>4</v>
      </c>
      <c r="H7" s="20">
        <v>4</v>
      </c>
      <c r="I7" s="20">
        <v>4</v>
      </c>
      <c r="J7" s="20">
        <v>4</v>
      </c>
      <c r="K7" s="20">
        <v>4</v>
      </c>
      <c r="L7" t="s">
        <v>66</v>
      </c>
    </row>
    <row r="15" spans="1:12" x14ac:dyDescent="0.25">
      <c r="F15" s="11"/>
      <c r="G15" s="11"/>
      <c r="H15" s="11"/>
      <c r="I15" s="11"/>
      <c r="J15" s="11"/>
      <c r="K1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6A80-A9EE-4CBF-9233-DAAF9B7CF3F0}">
  <dimension ref="A1:D7"/>
  <sheetViews>
    <sheetView workbookViewId="0">
      <selection activeCell="A12" sqref="A12"/>
    </sheetView>
  </sheetViews>
  <sheetFormatPr defaultRowHeight="15" x14ac:dyDescent="0.25"/>
  <cols>
    <col min="1" max="1" width="31.85546875" customWidth="1"/>
    <col min="2" max="2" width="23" customWidth="1"/>
    <col min="3" max="3" width="20.28515625" customWidth="1"/>
    <col min="4" max="4" width="25.7109375" customWidth="1"/>
  </cols>
  <sheetData>
    <row r="1" spans="1:4" x14ac:dyDescent="0.25">
      <c r="A1" s="5" t="s">
        <v>52</v>
      </c>
      <c r="B1" s="6" t="s">
        <v>54</v>
      </c>
      <c r="C1" s="6" t="s">
        <v>45</v>
      </c>
      <c r="D1" s="6" t="s">
        <v>47</v>
      </c>
    </row>
    <row r="2" spans="1:4" x14ac:dyDescent="0.25">
      <c r="A2" s="3" t="s">
        <v>39</v>
      </c>
      <c r="B2" s="7">
        <v>7</v>
      </c>
      <c r="C2" s="7">
        <v>6</v>
      </c>
      <c r="D2" s="7">
        <v>15</v>
      </c>
    </row>
    <row r="3" spans="1:4" x14ac:dyDescent="0.25">
      <c r="A3" s="4" t="s">
        <v>40</v>
      </c>
      <c r="B3" s="8">
        <v>7</v>
      </c>
      <c r="C3" s="8">
        <v>6</v>
      </c>
      <c r="D3" s="8">
        <v>20</v>
      </c>
    </row>
    <row r="4" spans="1:4" x14ac:dyDescent="0.25">
      <c r="A4" s="3" t="s">
        <v>41</v>
      </c>
      <c r="B4" s="7">
        <v>7</v>
      </c>
      <c r="C4" s="7">
        <v>6</v>
      </c>
      <c r="D4" s="7">
        <v>15</v>
      </c>
    </row>
    <row r="5" spans="1:4" x14ac:dyDescent="0.25">
      <c r="A5" s="4" t="s">
        <v>42</v>
      </c>
      <c r="B5" s="8">
        <v>7</v>
      </c>
      <c r="C5" s="8">
        <v>6</v>
      </c>
      <c r="D5" s="8">
        <v>15</v>
      </c>
    </row>
    <row r="6" spans="1:4" x14ac:dyDescent="0.25">
      <c r="A6" s="3" t="s">
        <v>43</v>
      </c>
      <c r="B6" s="7">
        <v>7</v>
      </c>
      <c r="C6" s="7">
        <v>6</v>
      </c>
      <c r="D6" s="7">
        <v>20</v>
      </c>
    </row>
    <row r="7" spans="1:4" x14ac:dyDescent="0.25">
      <c r="A7" s="4" t="s">
        <v>44</v>
      </c>
      <c r="B7" s="8">
        <v>7</v>
      </c>
      <c r="C7" s="8">
        <v>6</v>
      </c>
      <c r="D7" s="8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"/>
  <sheetViews>
    <sheetView tabSelected="1" topLeftCell="AG1" zoomScale="85" zoomScaleNormal="85" workbookViewId="0">
      <selection activeCell="AR17" sqref="AR17"/>
    </sheetView>
  </sheetViews>
  <sheetFormatPr defaultRowHeight="15" x14ac:dyDescent="0.25"/>
  <cols>
    <col min="1" max="1" width="11" customWidth="1"/>
    <col min="2" max="2" width="40.140625" customWidth="1"/>
    <col min="3" max="3" width="24.42578125" customWidth="1"/>
    <col min="4" max="4" width="34" customWidth="1"/>
    <col min="5" max="5" width="25.28515625" customWidth="1"/>
    <col min="6" max="6" width="29.7109375" customWidth="1"/>
    <col min="7" max="7" width="30" customWidth="1"/>
    <col min="8" max="8" width="40.140625" customWidth="1"/>
    <col min="9" max="9" width="24.42578125" customWidth="1"/>
    <col min="10" max="10" width="34" customWidth="1"/>
    <col min="11" max="11" width="25.28515625" customWidth="1"/>
    <col min="12" max="12" width="29.7109375" customWidth="1"/>
    <col min="13" max="13" width="30" customWidth="1"/>
    <col min="14" max="14" width="40.140625" customWidth="1"/>
    <col min="15" max="15" width="24.42578125" customWidth="1"/>
    <col min="16" max="16" width="34" customWidth="1"/>
    <col min="17" max="17" width="25.28515625" customWidth="1"/>
    <col min="18" max="18" width="29.7109375" customWidth="1"/>
    <col min="19" max="19" width="30" customWidth="1"/>
    <col min="20" max="23" width="22.140625" customWidth="1"/>
    <col min="24" max="24" width="43.42578125" customWidth="1"/>
    <col min="25" max="25" width="27.7109375" customWidth="1"/>
    <col min="26" max="26" width="37.28515625" customWidth="1"/>
    <col min="27" max="27" width="28.5703125" customWidth="1"/>
    <col min="28" max="28" width="33" customWidth="1"/>
    <col min="29" max="29" width="33.28515625" customWidth="1"/>
    <col min="30" max="30" width="51.85546875" customWidth="1"/>
    <col min="31" max="31" width="36.140625" customWidth="1"/>
    <col min="32" max="32" width="45.7109375" customWidth="1"/>
    <col min="33" max="33" width="37" customWidth="1"/>
    <col min="34" max="34" width="41.42578125" customWidth="1"/>
    <col min="35" max="35" width="41.7109375" customWidth="1"/>
    <col min="36" max="36" width="35.140625" customWidth="1"/>
    <col min="37" max="37" width="17.85546875" customWidth="1"/>
    <col min="38" max="38" width="18" customWidth="1"/>
    <col min="39" max="39" width="13" customWidth="1"/>
    <col min="40" max="40" width="26.7109375" customWidth="1"/>
    <col min="41" max="41" width="12.7109375" customWidth="1"/>
    <col min="42" max="42" width="17" customWidth="1"/>
  </cols>
  <sheetData>
    <row r="1" spans="1:40" x14ac:dyDescent="0.25">
      <c r="A1" t="s">
        <v>56</v>
      </c>
      <c r="B1" t="s">
        <v>0</v>
      </c>
      <c r="C1" t="s">
        <v>3</v>
      </c>
      <c r="D1" t="s">
        <v>6</v>
      </c>
      <c r="E1" t="s">
        <v>9</v>
      </c>
      <c r="F1" t="s">
        <v>12</v>
      </c>
      <c r="G1" t="s">
        <v>15</v>
      </c>
      <c r="H1" s="19" t="s">
        <v>1</v>
      </c>
      <c r="I1" s="19" t="s">
        <v>4</v>
      </c>
      <c r="J1" s="19" t="s">
        <v>7</v>
      </c>
      <c r="K1" s="19" t="s">
        <v>10</v>
      </c>
      <c r="L1" s="19" t="s">
        <v>13</v>
      </c>
      <c r="M1" s="19" t="s">
        <v>16</v>
      </c>
      <c r="N1" s="20" t="s">
        <v>2</v>
      </c>
      <c r="O1" s="20" t="s">
        <v>5</v>
      </c>
      <c r="P1" s="20" t="s">
        <v>8</v>
      </c>
      <c r="Q1" s="20" t="s">
        <v>11</v>
      </c>
      <c r="R1" s="20" t="s">
        <v>14</v>
      </c>
      <c r="S1" s="20" t="s">
        <v>17</v>
      </c>
      <c r="T1" s="20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46</v>
      </c>
      <c r="AL1" t="s">
        <v>53</v>
      </c>
      <c r="AM1" t="s">
        <v>35</v>
      </c>
      <c r="AN1" t="s">
        <v>55</v>
      </c>
    </row>
    <row r="2" spans="1:40" x14ac:dyDescent="0.25">
      <c r="A2" s="12" t="s">
        <v>36</v>
      </c>
      <c r="B2" s="9"/>
      <c r="C2" s="9"/>
      <c r="D2" s="9"/>
      <c r="E2" s="9"/>
      <c r="F2" s="9"/>
      <c r="G2" s="9"/>
      <c r="H2" s="13">
        <f>input_data_scale_7!F4-J8</f>
        <v>0</v>
      </c>
      <c r="I2" s="13">
        <f>input_data_scale_7!G4-J8</f>
        <v>0</v>
      </c>
      <c r="J2" s="13">
        <f>input_data_scale_7!H4-J8</f>
        <v>0</v>
      </c>
      <c r="K2" s="13">
        <f>input_data_scale_7!I4-J8</f>
        <v>0</v>
      </c>
      <c r="L2" s="13">
        <f>input_data_scale_7!J4-J8</f>
        <v>0</v>
      </c>
      <c r="M2" s="13">
        <f>input_data_scale_7!K4-J8</f>
        <v>0</v>
      </c>
      <c r="N2" s="13">
        <f>input_data_scale_7!F6-J8</f>
        <v>0</v>
      </c>
      <c r="O2" s="13">
        <f>input_data_scale_7!G6-J8</f>
        <v>0</v>
      </c>
      <c r="P2" s="13">
        <f>input_data_scale_7!H6-J8</f>
        <v>0</v>
      </c>
      <c r="Q2" s="13">
        <f>input_data_scale_7!I6-J8</f>
        <v>0</v>
      </c>
      <c r="R2" s="13">
        <f>input_data_scale_7!J6-J8</f>
        <v>0</v>
      </c>
      <c r="S2" s="13">
        <f>input_data_scale_7!K6-J8</f>
        <v>0</v>
      </c>
      <c r="T2" s="9"/>
      <c r="U2" s="9"/>
      <c r="V2" s="9"/>
      <c r="W2" s="9"/>
      <c r="X2" s="2">
        <f t="shared" ref="X2:AC2" si="0">IF(ISERROR(AVERAGE(H2,N2)),0,AVERAGE(H2,N2))</f>
        <v>0</v>
      </c>
      <c r="Y2" s="2">
        <f t="shared" si="0"/>
        <v>0</v>
      </c>
      <c r="Z2" s="2">
        <f t="shared" si="0"/>
        <v>0</v>
      </c>
      <c r="AA2" s="2">
        <f t="shared" si="0"/>
        <v>0</v>
      </c>
      <c r="AB2" s="2">
        <f t="shared" si="0"/>
        <v>0</v>
      </c>
      <c r="AC2" s="2">
        <f t="shared" si="0"/>
        <v>0</v>
      </c>
      <c r="AD2" s="9">
        <f>(X2*reference_val!D$2)/reference_val!C$2</f>
        <v>0</v>
      </c>
      <c r="AE2" s="9">
        <f>(Y2*reference_val!D$3)/reference_val!C$3</f>
        <v>0</v>
      </c>
      <c r="AF2" s="9">
        <f>(Z2*reference_val!D$4)/reference_val!C$4</f>
        <v>0</v>
      </c>
      <c r="AG2" s="9">
        <f>(AA2*reference_val!D$5)/reference_val!C$5</f>
        <v>0</v>
      </c>
      <c r="AH2" s="9">
        <f>(AB2*reference_val!D$6)/reference_val!C$6</f>
        <v>0</v>
      </c>
      <c r="AI2" s="9">
        <f>(AC2*reference_val!D$7)/reference_val!C$7</f>
        <v>0</v>
      </c>
      <c r="AJ2" s="13">
        <f>SUM(AD2:AI2)</f>
        <v>0</v>
      </c>
      <c r="AK2" s="9">
        <f>SUM(AJ$2:AJ$4)</f>
        <v>150</v>
      </c>
      <c r="AL2" s="9">
        <v>3</v>
      </c>
      <c r="AM2" s="14">
        <f>IF(ISERROR((AJ2*AK2)/AK2),0,(AJ2*AL2)/AK2)</f>
        <v>0</v>
      </c>
      <c r="AN2" s="9">
        <f t="shared" ref="AN2:AN4" si="1">(AJ2)*3/AK2</f>
        <v>0</v>
      </c>
    </row>
    <row r="3" spans="1:40" x14ac:dyDescent="0.25">
      <c r="A3" s="15" t="s">
        <v>37</v>
      </c>
      <c r="B3">
        <f>input_data_scale_7!F2-J8</f>
        <v>6</v>
      </c>
      <c r="C3">
        <f>input_data_scale_7!G2-J8</f>
        <v>6</v>
      </c>
      <c r="D3">
        <f>input_data_scale_7!H2-J8</f>
        <v>6</v>
      </c>
      <c r="E3">
        <f>input_data_scale_7!I2-J8</f>
        <v>6</v>
      </c>
      <c r="F3">
        <f>input_data_scale_7!J2-J8</f>
        <v>6</v>
      </c>
      <c r="G3">
        <f>input_data_scale_7!K2-J8</f>
        <v>6</v>
      </c>
      <c r="N3">
        <f>input_data_scale_7!F7-J8</f>
        <v>6</v>
      </c>
      <c r="O3">
        <f>input_data_scale_7!G7-J8</f>
        <v>6</v>
      </c>
      <c r="P3">
        <f>input_data_scale_7!H7-J8</f>
        <v>6</v>
      </c>
      <c r="Q3">
        <f>input_data_scale_7!I7-J8</f>
        <v>6</v>
      </c>
      <c r="R3">
        <f>input_data_scale_7!J7-J8</f>
        <v>6</v>
      </c>
      <c r="S3">
        <f>input_data_scale_7!K7-J8</f>
        <v>6</v>
      </c>
      <c r="X3" s="2">
        <f>IF(ISERROR(AVERAGE(B3,N3)),0,AVERAGE(B3,N3))</f>
        <v>6</v>
      </c>
      <c r="Y3" s="2">
        <f>IF(ISERROR(AVERAGE(C3,O3)),0,AVERAGE(C3,O3))</f>
        <v>6</v>
      </c>
      <c r="Z3" s="2">
        <f t="shared" ref="Z3:AC3" si="2">IF(ISERROR(AVERAGE(D3,P3)),0,AVERAGE(D3,P3))</f>
        <v>6</v>
      </c>
      <c r="AA3" s="2">
        <f t="shared" si="2"/>
        <v>6</v>
      </c>
      <c r="AB3" s="2">
        <f t="shared" si="2"/>
        <v>6</v>
      </c>
      <c r="AC3" s="2">
        <f t="shared" si="2"/>
        <v>6</v>
      </c>
      <c r="AD3">
        <f>(X3*reference_val!D$2)/reference_val!C$2</f>
        <v>15</v>
      </c>
      <c r="AE3">
        <f>(Y3*reference_val!D$3)/reference_val!C$3</f>
        <v>20</v>
      </c>
      <c r="AF3">
        <f>(Z3*reference_val!D$4)/reference_val!C$4</f>
        <v>15</v>
      </c>
      <c r="AG3">
        <f>(AA3*reference_val!D$5)/reference_val!C$5</f>
        <v>15</v>
      </c>
      <c r="AH3">
        <f>(AB3*reference_val!D$6)/reference_val!C$6</f>
        <v>20</v>
      </c>
      <c r="AI3">
        <f>(AC3*reference_val!D$7)/reference_val!C$7</f>
        <v>15</v>
      </c>
      <c r="AJ3" s="13">
        <f t="shared" ref="AJ3:AJ4" si="3">SUM(AD3:AI3)</f>
        <v>100</v>
      </c>
      <c r="AK3" s="9">
        <f t="shared" ref="AK3:AK4" si="4">SUM(AJ$2:AJ$4)</f>
        <v>150</v>
      </c>
      <c r="AL3">
        <v>3</v>
      </c>
      <c r="AM3" s="1">
        <f t="shared" ref="AM3:AM4" si="5">IF(ISERROR((AJ3*AK3)/AK3),0,(AJ3*AL3)/AK3)</f>
        <v>2</v>
      </c>
      <c r="AN3">
        <f t="shared" si="1"/>
        <v>2</v>
      </c>
    </row>
    <row r="4" spans="1:40" x14ac:dyDescent="0.25">
      <c r="A4" s="12" t="s">
        <v>38</v>
      </c>
      <c r="B4" s="10">
        <f>input_data_scale_7!F3-J8</f>
        <v>3</v>
      </c>
      <c r="C4" s="10">
        <f>input_data_scale_7!G3-J8</f>
        <v>3</v>
      </c>
      <c r="D4" s="10">
        <f>input_data_scale_7!H3-J8</f>
        <v>3</v>
      </c>
      <c r="E4" s="10">
        <f>input_data_scale_7!I3-J8</f>
        <v>3</v>
      </c>
      <c r="F4" s="10">
        <f>input_data_scale_7!J3-J8</f>
        <v>3</v>
      </c>
      <c r="G4" s="10">
        <f>input_data_scale_7!K3-J8</f>
        <v>3</v>
      </c>
      <c r="H4" s="10">
        <f>input_data_scale_7!F5-J8</f>
        <v>3</v>
      </c>
      <c r="I4" s="10">
        <f>input_data_scale_7!G5-J8</f>
        <v>3</v>
      </c>
      <c r="J4" s="10">
        <f>input_data_scale_7!H5-J8</f>
        <v>3</v>
      </c>
      <c r="K4" s="10">
        <f>input_data_scale_7!I5-J8</f>
        <v>3</v>
      </c>
      <c r="L4" s="10">
        <f>input_data_scale_7!J5-J8</f>
        <v>3</v>
      </c>
      <c r="M4" s="10">
        <f>input_data_scale_7!K5-J8</f>
        <v>3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6">
        <f t="shared" ref="X4:AC4" si="6">IF(ISERROR(AVERAGE(B4,H4)),0,AVERAGE(B4,H4))</f>
        <v>3</v>
      </c>
      <c r="Y4" s="16">
        <f t="shared" si="6"/>
        <v>3</v>
      </c>
      <c r="Z4" s="16">
        <f t="shared" si="6"/>
        <v>3</v>
      </c>
      <c r="AA4" s="16">
        <f t="shared" si="6"/>
        <v>3</v>
      </c>
      <c r="AB4" s="16">
        <f t="shared" si="6"/>
        <v>3</v>
      </c>
      <c r="AC4" s="16">
        <f t="shared" si="6"/>
        <v>3</v>
      </c>
      <c r="AD4" s="10">
        <f>(X4*reference_val!D$2)/reference_val!C$2</f>
        <v>7.5</v>
      </c>
      <c r="AE4" s="10">
        <f>(Y4*reference_val!D$3)/reference_val!C$3</f>
        <v>10</v>
      </c>
      <c r="AF4" s="10">
        <f>(Z4*reference_val!D$4)/reference_val!C$4</f>
        <v>7.5</v>
      </c>
      <c r="AG4" s="10">
        <f>(AA4*reference_val!D$5)/reference_val!C$5</f>
        <v>7.5</v>
      </c>
      <c r="AH4" s="10">
        <f>(AB4*reference_val!D$6)/reference_val!C$6</f>
        <v>10</v>
      </c>
      <c r="AI4" s="10">
        <f>(AC4*reference_val!D$7)/reference_val!C$7</f>
        <v>7.5</v>
      </c>
      <c r="AJ4" s="17">
        <f t="shared" si="3"/>
        <v>50</v>
      </c>
      <c r="AK4" s="9">
        <f t="shared" si="4"/>
        <v>150</v>
      </c>
      <c r="AL4" s="10">
        <v>3</v>
      </c>
      <c r="AM4" s="18">
        <f t="shared" si="5"/>
        <v>1</v>
      </c>
      <c r="AN4" s="10">
        <f t="shared" si="1"/>
        <v>1</v>
      </c>
    </row>
    <row r="8" spans="1:40" x14ac:dyDescent="0.25">
      <c r="I8" t="s">
        <v>61</v>
      </c>
      <c r="J8">
        <v>1</v>
      </c>
    </row>
    <row r="11" spans="1:40" x14ac:dyDescent="0.25">
      <c r="AG11" t="e" cm="1">
        <f t="array" ref="AG11">-su</f>
        <v>#NAME?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input_data_scale_7</vt:lpstr>
      <vt:lpstr>int_data_case_ONE</vt:lpstr>
      <vt:lpstr>int_data_case_TWO</vt:lpstr>
      <vt:lpstr>int_data_case_THREE</vt:lpstr>
      <vt:lpstr>reference_val</vt:lpstr>
      <vt:lpstr>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balandongiv</cp:lastModifiedBy>
  <dcterms:created xsi:type="dcterms:W3CDTF">2022-12-23T14:57:08Z</dcterms:created>
  <dcterms:modified xsi:type="dcterms:W3CDTF">2023-02-13T10:36:24Z</dcterms:modified>
</cp:coreProperties>
</file>