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elcome\Dropbox\My PC (LAPTOP-E0CLJDR9)\Desktop\"/>
    </mc:Choice>
  </mc:AlternateContent>
  <xr:revisionPtr revIDLastSave="0" documentId="13_ncr:1_{59557080-E44B-4C76-AE90-2EB47D4760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6" i="1" l="1"/>
  <c r="U17" i="1" s="1"/>
  <c r="R13" i="1"/>
  <c r="R14" i="1"/>
  <c r="R16" i="1" s="1"/>
  <c r="D29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0" i="2"/>
  <c r="D9" i="2"/>
  <c r="D8" i="2"/>
  <c r="D7" i="2"/>
  <c r="D11" i="2"/>
  <c r="D6" i="2"/>
  <c r="D5" i="2"/>
  <c r="M18" i="1"/>
  <c r="J18" i="1"/>
  <c r="S16" i="1"/>
  <c r="S18" i="1" s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28" i="1"/>
  <c r="F19" i="1" l="1"/>
</calcChain>
</file>

<file path=xl/sharedStrings.xml><?xml version="1.0" encoding="utf-8"?>
<sst xmlns="http://schemas.openxmlformats.org/spreadsheetml/2006/main" count="24" uniqueCount="17">
  <si>
    <t>Month</t>
  </si>
  <si>
    <t>Salary</t>
  </si>
  <si>
    <t>Programmer</t>
  </si>
  <si>
    <t>Filed worker</t>
  </si>
  <si>
    <t>Clinical coordinator</t>
  </si>
  <si>
    <t>Social scientist</t>
  </si>
  <si>
    <t>developer</t>
  </si>
  <si>
    <t>data manager</t>
  </si>
  <si>
    <t>supervisor</t>
  </si>
  <si>
    <t>field worker</t>
  </si>
  <si>
    <t>disallowed amount</t>
  </si>
  <si>
    <t>sathish</t>
  </si>
  <si>
    <t>Aurumugam</t>
  </si>
  <si>
    <t>Service charage</t>
  </si>
  <si>
    <t>CG-19</t>
  </si>
  <si>
    <t>CG-20</t>
  </si>
  <si>
    <t>UNACCOUNT AMOUNT FOR THREE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</si>
</sst>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topLeftCell="A3" workbookViewId="0">
      <selection activeCell="M22" sqref="M22"/>
    </sheetView>
  </sheetViews>
  <sheetFormatPr defaultRowHeight="14.4" x14ac:dyDescent="0.3"/>
  <cols>
    <col min="5" max="5" width="11" bestFit="1" customWidth="1"/>
    <col min="6" max="6" width="10" bestFit="1" customWidth="1"/>
    <col min="17" max="17" width="12.88671875" bestFit="1" customWidth="1"/>
  </cols>
  <sheetData>
    <row r="1" spans="2:21" x14ac:dyDescent="0.3">
      <c r="B1" t="s">
        <v>2</v>
      </c>
      <c r="E1" t="s">
        <v>3</v>
      </c>
      <c r="I1" t="s">
        <v>4</v>
      </c>
    </row>
    <row r="2" spans="2:21" x14ac:dyDescent="0.3">
      <c r="I2" t="s">
        <v>11</v>
      </c>
      <c r="L2" t="s">
        <v>12</v>
      </c>
    </row>
    <row r="3" spans="2:21" x14ac:dyDescent="0.3">
      <c r="B3" t="s">
        <v>0</v>
      </c>
      <c r="C3" t="s">
        <v>1</v>
      </c>
      <c r="E3" t="s">
        <v>0</v>
      </c>
      <c r="F3" t="s">
        <v>1</v>
      </c>
      <c r="I3" t="s">
        <v>0</v>
      </c>
      <c r="J3" t="s">
        <v>1</v>
      </c>
      <c r="L3" t="s">
        <v>0</v>
      </c>
      <c r="M3" t="s">
        <v>1</v>
      </c>
    </row>
    <row r="4" spans="2:21" x14ac:dyDescent="0.3">
      <c r="B4" s="1">
        <v>43617</v>
      </c>
      <c r="C4">
        <v>19048</v>
      </c>
      <c r="E4" s="1">
        <v>43617</v>
      </c>
      <c r="F4">
        <f>14051+15306+7847+8674+5783</f>
        <v>51661</v>
      </c>
      <c r="I4" s="1">
        <v>43647</v>
      </c>
      <c r="J4" s="3"/>
      <c r="K4" s="3"/>
      <c r="L4" s="1">
        <v>43647</v>
      </c>
      <c r="M4" s="3"/>
    </row>
    <row r="5" spans="2:21" x14ac:dyDescent="0.3">
      <c r="B5" s="1">
        <v>43647</v>
      </c>
      <c r="C5">
        <v>20408</v>
      </c>
      <c r="E5" s="1">
        <v>43647</v>
      </c>
      <c r="F5">
        <f>14051+15306+7847+8674+17571+7908</f>
        <v>71357</v>
      </c>
      <c r="I5" s="1">
        <v>43678</v>
      </c>
      <c r="J5" s="3"/>
      <c r="K5" s="3"/>
      <c r="L5" s="1">
        <v>43678</v>
      </c>
      <c r="M5" s="3"/>
    </row>
    <row r="6" spans="2:21" x14ac:dyDescent="0.3">
      <c r="B6" s="1">
        <v>43678</v>
      </c>
      <c r="C6">
        <v>20650</v>
      </c>
      <c r="E6" s="1">
        <v>43678</v>
      </c>
      <c r="F6">
        <f>16635+15488+9654+10496+17780+9716</f>
        <v>79769</v>
      </c>
      <c r="I6" s="1">
        <v>43709</v>
      </c>
      <c r="J6" s="3"/>
      <c r="K6" s="3"/>
      <c r="L6" s="1">
        <v>43709</v>
      </c>
      <c r="M6" s="3"/>
    </row>
    <row r="7" spans="2:21" x14ac:dyDescent="0.3">
      <c r="B7" s="1">
        <v>43709</v>
      </c>
      <c r="C7">
        <v>20650</v>
      </c>
      <c r="E7" s="1">
        <v>43709</v>
      </c>
      <c r="F7">
        <f>16635+15488+9654+10496+17780+9716</f>
        <v>79769</v>
      </c>
      <c r="I7" s="1">
        <v>43739</v>
      </c>
      <c r="J7">
        <v>15942</v>
      </c>
      <c r="L7" s="1">
        <v>43739</v>
      </c>
      <c r="M7">
        <v>50240</v>
      </c>
    </row>
    <row r="8" spans="2:21" x14ac:dyDescent="0.3">
      <c r="B8" s="1">
        <v>43739</v>
      </c>
      <c r="C8">
        <v>20650</v>
      </c>
      <c r="E8" s="1">
        <v>43739</v>
      </c>
      <c r="F8">
        <f>16635+15488+9654+10496+17780+9716</f>
        <v>79769</v>
      </c>
      <c r="I8" s="1">
        <v>43770</v>
      </c>
      <c r="J8">
        <v>15942</v>
      </c>
      <c r="L8" s="1">
        <v>43770</v>
      </c>
      <c r="M8">
        <v>50240</v>
      </c>
    </row>
    <row r="9" spans="2:21" x14ac:dyDescent="0.3">
      <c r="B9" s="1">
        <v>43770</v>
      </c>
      <c r="C9">
        <v>20650</v>
      </c>
      <c r="E9" s="1">
        <v>43770</v>
      </c>
      <c r="F9">
        <f>16681+15488+9687+10529+17780+9749</f>
        <v>79914</v>
      </c>
      <c r="I9" s="1">
        <v>43800</v>
      </c>
      <c r="J9">
        <v>15942</v>
      </c>
      <c r="L9" s="1">
        <v>43800</v>
      </c>
      <c r="M9">
        <v>50240</v>
      </c>
    </row>
    <row r="10" spans="2:21" x14ac:dyDescent="0.3">
      <c r="B10" s="1">
        <v>43800</v>
      </c>
      <c r="C10">
        <v>20650</v>
      </c>
      <c r="E10" s="1">
        <v>43800</v>
      </c>
      <c r="F10">
        <f>16681+15488+9687+10529+17780+9749</f>
        <v>79914</v>
      </c>
      <c r="I10" s="1">
        <v>43831</v>
      </c>
      <c r="J10">
        <v>15942</v>
      </c>
      <c r="L10" s="1">
        <v>43831</v>
      </c>
      <c r="M10">
        <v>50240</v>
      </c>
      <c r="T10" t="s">
        <v>10</v>
      </c>
    </row>
    <row r="11" spans="2:21" x14ac:dyDescent="0.3">
      <c r="B11" s="1">
        <v>43831</v>
      </c>
      <c r="C11">
        <v>20650</v>
      </c>
      <c r="E11" s="1">
        <v>43831</v>
      </c>
      <c r="F11">
        <f>16681+15488+9687+10529+17780+9749</f>
        <v>79914</v>
      </c>
      <c r="I11" s="1">
        <v>43862</v>
      </c>
      <c r="J11">
        <v>19768</v>
      </c>
      <c r="L11" s="1">
        <v>43862</v>
      </c>
      <c r="M11">
        <v>50240</v>
      </c>
      <c r="Q11" t="s">
        <v>5</v>
      </c>
      <c r="S11">
        <v>240000</v>
      </c>
      <c r="T11" s="2">
        <v>777653</v>
      </c>
    </row>
    <row r="12" spans="2:21" x14ac:dyDescent="0.3">
      <c r="B12" s="1">
        <v>43862</v>
      </c>
      <c r="C12">
        <v>23541</v>
      </c>
      <c r="E12" s="1">
        <v>43862</v>
      </c>
      <c r="F12">
        <f>19989+18156+11298+11577+22045+11373</f>
        <v>94438</v>
      </c>
      <c r="I12" s="1">
        <v>43891</v>
      </c>
      <c r="J12">
        <v>17855</v>
      </c>
      <c r="L12" s="1">
        <v>43891</v>
      </c>
      <c r="M12">
        <v>50240</v>
      </c>
      <c r="Q12" t="s">
        <v>6</v>
      </c>
      <c r="R12">
        <v>508593</v>
      </c>
      <c r="S12">
        <v>960000</v>
      </c>
      <c r="T12" s="2"/>
    </row>
    <row r="13" spans="2:21" x14ac:dyDescent="0.3">
      <c r="B13" s="1">
        <v>43891</v>
      </c>
      <c r="C13">
        <v>22096</v>
      </c>
      <c r="E13" s="1">
        <v>43891</v>
      </c>
      <c r="F13">
        <f>18335+16572+10981+11541+19913+11049</f>
        <v>88391</v>
      </c>
      <c r="I13" s="1">
        <v>43922</v>
      </c>
      <c r="J13">
        <v>17855</v>
      </c>
      <c r="L13" s="1">
        <v>43922</v>
      </c>
      <c r="M13">
        <v>50240</v>
      </c>
      <c r="Q13" t="s">
        <v>7</v>
      </c>
      <c r="R13">
        <f>M18</f>
        <v>552640</v>
      </c>
      <c r="S13">
        <v>600000</v>
      </c>
      <c r="T13" s="2"/>
    </row>
    <row r="14" spans="2:21" x14ac:dyDescent="0.3">
      <c r="B14" s="1">
        <v>43922</v>
      </c>
      <c r="C14">
        <v>21400</v>
      </c>
      <c r="E14" s="1">
        <v>43922</v>
      </c>
      <c r="F14">
        <f>18170+16572+10481+11041+19913+10549</f>
        <v>86726</v>
      </c>
      <c r="I14" s="1">
        <v>43952</v>
      </c>
      <c r="J14">
        <v>17855</v>
      </c>
      <c r="L14" s="1">
        <v>43952</v>
      </c>
      <c r="M14">
        <v>50240</v>
      </c>
      <c r="Q14" t="s">
        <v>8</v>
      </c>
      <c r="R14">
        <f>J18</f>
        <v>190666</v>
      </c>
      <c r="S14">
        <v>340000</v>
      </c>
      <c r="T14" s="2"/>
    </row>
    <row r="15" spans="2:21" x14ac:dyDescent="0.3">
      <c r="B15" s="1">
        <v>43952</v>
      </c>
      <c r="C15">
        <v>21400</v>
      </c>
      <c r="E15" s="1">
        <v>43952</v>
      </c>
      <c r="F15">
        <f>17781+16572+10199+10760+19913+10267</f>
        <v>85492</v>
      </c>
      <c r="I15" s="1">
        <v>43983</v>
      </c>
      <c r="J15">
        <v>17855</v>
      </c>
      <c r="L15" s="1">
        <v>43983</v>
      </c>
      <c r="M15">
        <v>50240</v>
      </c>
      <c r="Q15" t="s">
        <v>9</v>
      </c>
      <c r="R15">
        <v>1213589</v>
      </c>
      <c r="S15">
        <v>816000</v>
      </c>
      <c r="T15" s="2"/>
    </row>
    <row r="16" spans="2:21" x14ac:dyDescent="0.3">
      <c r="B16" s="1">
        <v>43983</v>
      </c>
      <c r="C16">
        <v>21400</v>
      </c>
      <c r="E16" s="1">
        <v>43983</v>
      </c>
      <c r="F16">
        <f>17781+16572+10199+10760+19913+10267</f>
        <v>85492</v>
      </c>
      <c r="I16" s="1">
        <v>44013</v>
      </c>
      <c r="J16">
        <v>17855</v>
      </c>
      <c r="L16" s="1">
        <v>44013</v>
      </c>
      <c r="M16">
        <v>50240</v>
      </c>
      <c r="R16">
        <f>SUM(R11:R15)</f>
        <v>2465488</v>
      </c>
      <c r="S16">
        <f>SUM(S11:S15)</f>
        <v>2956000</v>
      </c>
      <c r="T16" s="2"/>
      <c r="U16">
        <f>R16+T11</f>
        <v>3243141</v>
      </c>
    </row>
    <row r="17" spans="2:21" x14ac:dyDescent="0.3">
      <c r="B17" s="1">
        <v>44013</v>
      </c>
      <c r="C17">
        <v>21400</v>
      </c>
      <c r="E17" s="1">
        <v>44013</v>
      </c>
      <c r="F17">
        <f>17781+16572+10199+10760+19913+10267</f>
        <v>85492</v>
      </c>
      <c r="I17" s="1">
        <v>44044</v>
      </c>
      <c r="J17">
        <v>17855</v>
      </c>
      <c r="L17" s="1">
        <v>44044</v>
      </c>
      <c r="M17">
        <v>50240</v>
      </c>
      <c r="S17">
        <v>3362092</v>
      </c>
      <c r="U17">
        <f>U16-S17</f>
        <v>-118951</v>
      </c>
    </row>
    <row r="18" spans="2:21" x14ac:dyDescent="0.3">
      <c r="B18" s="1">
        <v>44044</v>
      </c>
      <c r="C18">
        <v>21400</v>
      </c>
      <c r="E18" s="1">
        <v>44044</v>
      </c>
      <c r="F18">
        <f>17781+16571+10199+10760+19913+10267</f>
        <v>85491</v>
      </c>
      <c r="J18">
        <f>SUM(J4:J17)</f>
        <v>190666</v>
      </c>
      <c r="M18">
        <f>SUM(M4:M17)</f>
        <v>552640</v>
      </c>
      <c r="S18">
        <f>S16-S17</f>
        <v>-406092</v>
      </c>
    </row>
    <row r="19" spans="2:21" x14ac:dyDescent="0.3">
      <c r="B19" s="1">
        <v>44075</v>
      </c>
      <c r="C19">
        <v>21400</v>
      </c>
      <c r="E19" s="1"/>
      <c r="F19">
        <f>SUM(F4:F18)</f>
        <v>1213589</v>
      </c>
    </row>
    <row r="20" spans="2:21" x14ac:dyDescent="0.3">
      <c r="B20" s="1">
        <v>44105</v>
      </c>
      <c r="C20">
        <v>21400</v>
      </c>
      <c r="E20" s="1"/>
    </row>
    <row r="21" spans="2:21" x14ac:dyDescent="0.3">
      <c r="B21" s="1">
        <v>44136</v>
      </c>
      <c r="C21">
        <v>21400</v>
      </c>
      <c r="E21" s="1"/>
      <c r="N21" t="s">
        <v>16</v>
      </c>
    </row>
    <row r="22" spans="2:21" x14ac:dyDescent="0.3">
      <c r="B22" s="1">
        <v>44166</v>
      </c>
      <c r="C22">
        <v>21400</v>
      </c>
      <c r="N22">
        <v>25874</v>
      </c>
    </row>
    <row r="23" spans="2:21" x14ac:dyDescent="0.3">
      <c r="B23" s="1">
        <v>44197</v>
      </c>
      <c r="C23">
        <v>21400</v>
      </c>
      <c r="N23">
        <v>8114</v>
      </c>
    </row>
    <row r="24" spans="2:21" x14ac:dyDescent="0.3">
      <c r="B24" s="1">
        <v>44228</v>
      </c>
      <c r="C24">
        <v>21400</v>
      </c>
      <c r="N24">
        <v>2962</v>
      </c>
    </row>
    <row r="25" spans="2:21" x14ac:dyDescent="0.3">
      <c r="B25" s="1">
        <v>44256</v>
      </c>
      <c r="C25">
        <v>21400</v>
      </c>
      <c r="N25">
        <v>31124</v>
      </c>
    </row>
    <row r="26" spans="2:21" x14ac:dyDescent="0.3">
      <c r="B26" s="1">
        <v>44287</v>
      </c>
      <c r="C26">
        <v>21400</v>
      </c>
      <c r="N26">
        <v>9948</v>
      </c>
    </row>
    <row r="27" spans="2:21" x14ac:dyDescent="0.3">
      <c r="B27" s="1">
        <v>44317</v>
      </c>
      <c r="C27">
        <v>21400</v>
      </c>
      <c r="N27">
        <v>31124</v>
      </c>
    </row>
    <row r="28" spans="2:21" x14ac:dyDescent="0.3">
      <c r="C28">
        <f>SUM(C4:C27)</f>
        <v>508593</v>
      </c>
      <c r="N28">
        <v>9805</v>
      </c>
    </row>
  </sheetData>
  <mergeCells count="1">
    <mergeCell ref="T11:T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1E4D-FB7C-440C-819E-2AB7EA19F465}">
  <dimension ref="C2:D29"/>
  <sheetViews>
    <sheetView tabSelected="1" workbookViewId="0">
      <selection activeCell="D29" sqref="D29"/>
    </sheetView>
  </sheetViews>
  <sheetFormatPr defaultRowHeight="14.4" x14ac:dyDescent="0.3"/>
  <sheetData>
    <row r="2" spans="3:4" x14ac:dyDescent="0.3">
      <c r="C2" t="s">
        <v>0</v>
      </c>
      <c r="D2" t="s">
        <v>13</v>
      </c>
    </row>
    <row r="3" spans="3:4" x14ac:dyDescent="0.3">
      <c r="C3" s="1">
        <v>43617</v>
      </c>
      <c r="D3">
        <v>2121</v>
      </c>
    </row>
    <row r="4" spans="3:4" x14ac:dyDescent="0.3">
      <c r="C4" s="1">
        <v>43647</v>
      </c>
      <c r="D4">
        <v>2753</v>
      </c>
    </row>
    <row r="5" spans="3:4" x14ac:dyDescent="0.3">
      <c r="C5" s="1">
        <v>43678</v>
      </c>
      <c r="D5">
        <f>5021+18979.2-0.2</f>
        <v>24000</v>
      </c>
    </row>
    <row r="6" spans="3:4" x14ac:dyDescent="0.3">
      <c r="C6" s="1">
        <v>43709</v>
      </c>
      <c r="D6">
        <f>5021+18979.2-0.2</f>
        <v>24000</v>
      </c>
    </row>
    <row r="7" spans="3:4" x14ac:dyDescent="0.3">
      <c r="C7" s="1">
        <v>43739</v>
      </c>
      <c r="D7">
        <f>8330+31487.58+0.42</f>
        <v>39818</v>
      </c>
    </row>
    <row r="8" spans="3:4" x14ac:dyDescent="0.3">
      <c r="C8" s="1">
        <v>43770</v>
      </c>
      <c r="D8">
        <f>8337+31514.94+0.06</f>
        <v>39852</v>
      </c>
    </row>
    <row r="9" spans="3:4" x14ac:dyDescent="0.3">
      <c r="C9" s="1">
        <v>43800</v>
      </c>
      <c r="D9">
        <f>8337+31514.94+0.06</f>
        <v>39852</v>
      </c>
    </row>
    <row r="10" spans="3:4" x14ac:dyDescent="0.3">
      <c r="C10" s="1">
        <v>43831</v>
      </c>
      <c r="D10">
        <f>8337+31514.94+0.06</f>
        <v>39852</v>
      </c>
    </row>
    <row r="11" spans="3:4" x14ac:dyDescent="0.3">
      <c r="C11" s="1">
        <v>43862</v>
      </c>
      <c r="D11">
        <f>9399+35529.48-0.48</f>
        <v>44928</v>
      </c>
    </row>
    <row r="12" spans="3:4" x14ac:dyDescent="0.3">
      <c r="C12" s="1">
        <v>43891</v>
      </c>
      <c r="D12">
        <f>8929+33751.98+0.02</f>
        <v>42681</v>
      </c>
    </row>
    <row r="13" spans="3:4" x14ac:dyDescent="0.3">
      <c r="C13" s="1">
        <v>43922</v>
      </c>
      <c r="D13">
        <f>8811+33305.76+0.24</f>
        <v>42117</v>
      </c>
    </row>
    <row r="14" spans="3:4" x14ac:dyDescent="0.3">
      <c r="C14" s="1">
        <v>43952</v>
      </c>
      <c r="D14">
        <f>8749+33072.48-0.48</f>
        <v>41821</v>
      </c>
    </row>
    <row r="15" spans="3:4" x14ac:dyDescent="0.3">
      <c r="C15" s="1">
        <v>43983</v>
      </c>
      <c r="D15">
        <f>8750+33072.48-0.48</f>
        <v>41822</v>
      </c>
    </row>
    <row r="16" spans="3:4" x14ac:dyDescent="0.3">
      <c r="C16" s="1">
        <v>44013</v>
      </c>
      <c r="D16">
        <f>8749+33072.48-0.48</f>
        <v>41821</v>
      </c>
    </row>
    <row r="17" spans="3:4" x14ac:dyDescent="0.3">
      <c r="C17" s="1">
        <v>44044</v>
      </c>
      <c r="D17">
        <f>8749+33072.3-0.3</f>
        <v>41821</v>
      </c>
    </row>
    <row r="18" spans="3:4" x14ac:dyDescent="0.3">
      <c r="C18" s="1">
        <v>44075</v>
      </c>
      <c r="D18">
        <f>1070+4044.6+0.4</f>
        <v>5115</v>
      </c>
    </row>
    <row r="19" spans="3:4" x14ac:dyDescent="0.3">
      <c r="C19" s="1">
        <v>44105</v>
      </c>
      <c r="D19">
        <f>1070+4044.6+0.4</f>
        <v>5115</v>
      </c>
    </row>
    <row r="20" spans="3:4" x14ac:dyDescent="0.3">
      <c r="C20" s="1">
        <v>44136</v>
      </c>
      <c r="D20">
        <f>1070+4044.6+0.4</f>
        <v>5115</v>
      </c>
    </row>
    <row r="21" spans="3:4" x14ac:dyDescent="0.3">
      <c r="C21" s="1">
        <v>44166</v>
      </c>
      <c r="D21">
        <f>1070+4044.6+0.4</f>
        <v>5115</v>
      </c>
    </row>
    <row r="22" spans="3:4" x14ac:dyDescent="0.3">
      <c r="C22" s="1">
        <v>44197</v>
      </c>
      <c r="D22">
        <f>1070+4044.6+0.4</f>
        <v>5115</v>
      </c>
    </row>
    <row r="23" spans="3:4" x14ac:dyDescent="0.3">
      <c r="C23" s="1">
        <v>44228</v>
      </c>
      <c r="D23">
        <f>1070+4044.6+0.4</f>
        <v>5115</v>
      </c>
    </row>
    <row r="24" spans="3:4" x14ac:dyDescent="0.3">
      <c r="C24" s="1">
        <v>44256</v>
      </c>
      <c r="D24">
        <f>1070+4044.6+0.4</f>
        <v>5115</v>
      </c>
    </row>
    <row r="25" spans="3:4" x14ac:dyDescent="0.3">
      <c r="C25" s="1">
        <v>44287</v>
      </c>
      <c r="D25">
        <f>1070+4044.6+0.4</f>
        <v>5115</v>
      </c>
    </row>
    <row r="26" spans="3:4" x14ac:dyDescent="0.3">
      <c r="C26" s="1">
        <v>44317</v>
      </c>
      <c r="D26">
        <f>1070+4044.6+0.4</f>
        <v>5115</v>
      </c>
    </row>
    <row r="27" spans="3:4" x14ac:dyDescent="0.3">
      <c r="C27" t="s">
        <v>14</v>
      </c>
      <c r="D27">
        <v>168567</v>
      </c>
    </row>
    <row r="28" spans="3:4" x14ac:dyDescent="0.3">
      <c r="C28" t="s">
        <v>15</v>
      </c>
      <c r="D28">
        <v>53792</v>
      </c>
    </row>
    <row r="29" spans="3:4" x14ac:dyDescent="0.3">
      <c r="D29">
        <f>SUM(D3:D28)</f>
        <v>777653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2015-06-05T18:17:20Z</dcterms:created>
  <dcterms:modified xsi:type="dcterms:W3CDTF">2022-06-23T06:55:55Z</dcterms:modified>
</cp:coreProperties>
</file>