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laa\OneDrive\Documents\"/>
    </mc:Choice>
  </mc:AlternateContent>
  <xr:revisionPtr revIDLastSave="0" documentId="13_ncr:1_{2AE1928F-1F63-424D-BD78-7E88EA28C4DB}" xr6:coauthVersionLast="47" xr6:coauthVersionMax="47" xr10:uidLastSave="{00000000-0000-0000-0000-000000000000}"/>
  <bookViews>
    <workbookView xWindow="-108" yWindow="-108" windowWidth="23256" windowHeight="12456" activeTab="3" xr2:uid="{8140C1CB-F3B7-4C49-9892-936431024765}"/>
  </bookViews>
  <sheets>
    <sheet name="SEM  I" sheetId="2" r:id="rId1"/>
    <sheet name="SEM II" sheetId="3" r:id="rId2"/>
    <sheet name="SEM III" sheetId="4" r:id="rId3"/>
    <sheet name="SEM IV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70" i="4" l="1"/>
  <c r="V70" i="4"/>
  <c r="T70" i="4"/>
  <c r="R70" i="4"/>
  <c r="P70" i="4"/>
  <c r="N70" i="4"/>
  <c r="L70" i="4"/>
  <c r="J70" i="4"/>
  <c r="H70" i="4"/>
  <c r="F70" i="4"/>
  <c r="Z70" i="4" s="1"/>
  <c r="X69" i="4"/>
  <c r="V69" i="4"/>
  <c r="T69" i="4"/>
  <c r="R69" i="4"/>
  <c r="P69" i="4"/>
  <c r="N69" i="4"/>
  <c r="L69" i="4"/>
  <c r="J69" i="4"/>
  <c r="H69" i="4"/>
  <c r="F69" i="4"/>
  <c r="X68" i="4"/>
  <c r="V68" i="4"/>
  <c r="T68" i="4"/>
  <c r="R68" i="4"/>
  <c r="P68" i="4"/>
  <c r="N68" i="4"/>
  <c r="L68" i="4"/>
  <c r="J68" i="4"/>
  <c r="H68" i="4"/>
  <c r="F68" i="4"/>
  <c r="Z68" i="4" s="1"/>
  <c r="X67" i="4"/>
  <c r="V67" i="4"/>
  <c r="T67" i="4"/>
  <c r="R67" i="4"/>
  <c r="P67" i="4"/>
  <c r="N67" i="4"/>
  <c r="L67" i="4"/>
  <c r="J67" i="4"/>
  <c r="Z67" i="4" s="1"/>
  <c r="H67" i="4"/>
  <c r="F67" i="4"/>
  <c r="X66" i="4"/>
  <c r="V66" i="4"/>
  <c r="T66" i="4"/>
  <c r="R66" i="4"/>
  <c r="P66" i="4"/>
  <c r="N66" i="4"/>
  <c r="L66" i="4"/>
  <c r="J66" i="4"/>
  <c r="H66" i="4"/>
  <c r="F66" i="4"/>
  <c r="Z66" i="4" s="1"/>
  <c r="X65" i="4"/>
  <c r="V65" i="4"/>
  <c r="T65" i="4"/>
  <c r="R65" i="4"/>
  <c r="P65" i="4"/>
  <c r="N65" i="4"/>
  <c r="L65" i="4"/>
  <c r="J65" i="4"/>
  <c r="Z65" i="4" s="1"/>
  <c r="H65" i="4"/>
  <c r="F65" i="4"/>
  <c r="X64" i="4"/>
  <c r="V64" i="4"/>
  <c r="T64" i="4"/>
  <c r="R64" i="4"/>
  <c r="P64" i="4"/>
  <c r="N64" i="4"/>
  <c r="L64" i="4"/>
  <c r="J64" i="4"/>
  <c r="H64" i="4"/>
  <c r="F64" i="4"/>
  <c r="Z64" i="4" s="1"/>
  <c r="X63" i="4"/>
  <c r="V63" i="4"/>
  <c r="T63" i="4"/>
  <c r="R63" i="4"/>
  <c r="P63" i="4"/>
  <c r="N63" i="4"/>
  <c r="L63" i="4"/>
  <c r="J63" i="4"/>
  <c r="Z63" i="4" s="1"/>
  <c r="H63" i="4"/>
  <c r="F63" i="4"/>
  <c r="X62" i="4"/>
  <c r="V62" i="4"/>
  <c r="T62" i="4"/>
  <c r="R62" i="4"/>
  <c r="P62" i="4"/>
  <c r="N62" i="4"/>
  <c r="L62" i="4"/>
  <c r="J62" i="4"/>
  <c r="H62" i="4"/>
  <c r="F62" i="4"/>
  <c r="Z62" i="4" s="1"/>
  <c r="X61" i="4"/>
  <c r="V61" i="4"/>
  <c r="T61" i="4"/>
  <c r="R61" i="4"/>
  <c r="P61" i="4"/>
  <c r="N61" i="4"/>
  <c r="L61" i="4"/>
  <c r="J61" i="4"/>
  <c r="Z61" i="4" s="1"/>
  <c r="H61" i="4"/>
  <c r="F61" i="4"/>
  <c r="X60" i="4"/>
  <c r="V60" i="4"/>
  <c r="T60" i="4"/>
  <c r="R60" i="4"/>
  <c r="P60" i="4"/>
  <c r="N60" i="4"/>
  <c r="L60" i="4"/>
  <c r="J60" i="4"/>
  <c r="H60" i="4"/>
  <c r="F60" i="4"/>
  <c r="X59" i="4"/>
  <c r="V59" i="4"/>
  <c r="T59" i="4"/>
  <c r="R59" i="4"/>
  <c r="P59" i="4"/>
  <c r="N59" i="4"/>
  <c r="L59" i="4"/>
  <c r="J59" i="4"/>
  <c r="Z59" i="4" s="1"/>
  <c r="H59" i="4"/>
  <c r="F59" i="4"/>
  <c r="X58" i="4"/>
  <c r="V58" i="4"/>
  <c r="T58" i="4"/>
  <c r="R58" i="4"/>
  <c r="P58" i="4"/>
  <c r="N58" i="4"/>
  <c r="L58" i="4"/>
  <c r="J58" i="4"/>
  <c r="H58" i="4"/>
  <c r="F58" i="4"/>
  <c r="Z58" i="4" s="1"/>
  <c r="X57" i="4"/>
  <c r="V57" i="4"/>
  <c r="T57" i="4"/>
  <c r="R57" i="4"/>
  <c r="P57" i="4"/>
  <c r="N57" i="4"/>
  <c r="L57" i="4"/>
  <c r="J57" i="4"/>
  <c r="Z57" i="4" s="1"/>
  <c r="H57" i="4"/>
  <c r="F57" i="4"/>
  <c r="X56" i="4"/>
  <c r="V56" i="4"/>
  <c r="T56" i="4"/>
  <c r="R56" i="4"/>
  <c r="P56" i="4"/>
  <c r="N56" i="4"/>
  <c r="L56" i="4"/>
  <c r="J56" i="4"/>
  <c r="H56" i="4"/>
  <c r="F56" i="4"/>
  <c r="Z56" i="4" s="1"/>
  <c r="X55" i="4"/>
  <c r="V55" i="4"/>
  <c r="T55" i="4"/>
  <c r="R55" i="4"/>
  <c r="P55" i="4"/>
  <c r="N55" i="4"/>
  <c r="L55" i="4"/>
  <c r="J55" i="4"/>
  <c r="Z55" i="4" s="1"/>
  <c r="H55" i="4"/>
  <c r="F55" i="4"/>
  <c r="X54" i="4"/>
  <c r="V54" i="4"/>
  <c r="T54" i="4"/>
  <c r="R54" i="4"/>
  <c r="P54" i="4"/>
  <c r="N54" i="4"/>
  <c r="L54" i="4"/>
  <c r="J54" i="4"/>
  <c r="H54" i="4"/>
  <c r="F54" i="4"/>
  <c r="Z54" i="4" s="1"/>
  <c r="X53" i="4"/>
  <c r="V53" i="4"/>
  <c r="T53" i="4"/>
  <c r="R53" i="4"/>
  <c r="P53" i="4"/>
  <c r="N53" i="4"/>
  <c r="L53" i="4"/>
  <c r="J53" i="4"/>
  <c r="Z53" i="4" s="1"/>
  <c r="H53" i="4"/>
  <c r="F53" i="4"/>
  <c r="X52" i="4"/>
  <c r="V52" i="4"/>
  <c r="T52" i="4"/>
  <c r="R52" i="4"/>
  <c r="P52" i="4"/>
  <c r="N52" i="4"/>
  <c r="L52" i="4"/>
  <c r="J52" i="4"/>
  <c r="H52" i="4"/>
  <c r="F52" i="4"/>
  <c r="Z52" i="4" s="1"/>
  <c r="X51" i="4"/>
  <c r="V51" i="4"/>
  <c r="T51" i="4"/>
  <c r="R51" i="4"/>
  <c r="P51" i="4"/>
  <c r="N51" i="4"/>
  <c r="L51" i="4"/>
  <c r="J51" i="4"/>
  <c r="Z51" i="4" s="1"/>
  <c r="H51" i="4"/>
  <c r="F51" i="4"/>
  <c r="X50" i="4"/>
  <c r="V50" i="4"/>
  <c r="T50" i="4"/>
  <c r="R50" i="4"/>
  <c r="P50" i="4"/>
  <c r="N50" i="4"/>
  <c r="L50" i="4"/>
  <c r="J50" i="4"/>
  <c r="H50" i="4"/>
  <c r="F50" i="4"/>
  <c r="Z50" i="4" s="1"/>
  <c r="X49" i="4"/>
  <c r="V49" i="4"/>
  <c r="T49" i="4"/>
  <c r="R49" i="4"/>
  <c r="P49" i="4"/>
  <c r="N49" i="4"/>
  <c r="L49" i="4"/>
  <c r="J49" i="4"/>
  <c r="Z49" i="4" s="1"/>
  <c r="H49" i="4"/>
  <c r="F49" i="4"/>
  <c r="X48" i="4"/>
  <c r="V48" i="4"/>
  <c r="T48" i="4"/>
  <c r="R48" i="4"/>
  <c r="P48" i="4"/>
  <c r="N48" i="4"/>
  <c r="L48" i="4"/>
  <c r="J48" i="4"/>
  <c r="H48" i="4"/>
  <c r="F48" i="4"/>
  <c r="Z48" i="4" s="1"/>
  <c r="X47" i="4"/>
  <c r="V47" i="4"/>
  <c r="T47" i="4"/>
  <c r="R47" i="4"/>
  <c r="P47" i="4"/>
  <c r="N47" i="4"/>
  <c r="L47" i="4"/>
  <c r="J47" i="4"/>
  <c r="Z47" i="4" s="1"/>
  <c r="H47" i="4"/>
  <c r="F47" i="4"/>
  <c r="X46" i="4"/>
  <c r="V46" i="4"/>
  <c r="T46" i="4"/>
  <c r="R46" i="4"/>
  <c r="P46" i="4"/>
  <c r="N46" i="4"/>
  <c r="L46" i="4"/>
  <c r="J46" i="4"/>
  <c r="H46" i="4"/>
  <c r="F46" i="4"/>
  <c r="Z46" i="4" s="1"/>
  <c r="X45" i="4"/>
  <c r="V45" i="4"/>
  <c r="T45" i="4"/>
  <c r="R45" i="4"/>
  <c r="P45" i="4"/>
  <c r="N45" i="4"/>
  <c r="L45" i="4"/>
  <c r="J45" i="4"/>
  <c r="Z45" i="4" s="1"/>
  <c r="H45" i="4"/>
  <c r="F45" i="4"/>
  <c r="X44" i="4"/>
  <c r="V44" i="4"/>
  <c r="T44" i="4"/>
  <c r="R44" i="4"/>
  <c r="P44" i="4"/>
  <c r="N44" i="4"/>
  <c r="L44" i="4"/>
  <c r="J44" i="4"/>
  <c r="H44" i="4"/>
  <c r="F44" i="4"/>
  <c r="Z44" i="4" s="1"/>
  <c r="X43" i="4"/>
  <c r="V43" i="4"/>
  <c r="T43" i="4"/>
  <c r="R43" i="4"/>
  <c r="P43" i="4"/>
  <c r="N43" i="4"/>
  <c r="L43" i="4"/>
  <c r="J43" i="4"/>
  <c r="Z43" i="4" s="1"/>
  <c r="H43" i="4"/>
  <c r="F43" i="4"/>
  <c r="X42" i="4"/>
  <c r="V42" i="4"/>
  <c r="T42" i="4"/>
  <c r="R42" i="4"/>
  <c r="P42" i="4"/>
  <c r="N42" i="4"/>
  <c r="L42" i="4"/>
  <c r="J42" i="4"/>
  <c r="H42" i="4"/>
  <c r="F42" i="4"/>
  <c r="Z42" i="4" s="1"/>
  <c r="X41" i="4"/>
  <c r="V41" i="4"/>
  <c r="T41" i="4"/>
  <c r="R41" i="4"/>
  <c r="P41" i="4"/>
  <c r="N41" i="4"/>
  <c r="L41" i="4"/>
  <c r="J41" i="4"/>
  <c r="Z41" i="4" s="1"/>
  <c r="H41" i="4"/>
  <c r="F41" i="4"/>
  <c r="X40" i="4"/>
  <c r="V40" i="4"/>
  <c r="T40" i="4"/>
  <c r="R40" i="4"/>
  <c r="P40" i="4"/>
  <c r="N40" i="4"/>
  <c r="L40" i="4"/>
  <c r="J40" i="4"/>
  <c r="H40" i="4"/>
  <c r="F40" i="4"/>
  <c r="Z40" i="4" s="1"/>
  <c r="X39" i="4"/>
  <c r="V39" i="4"/>
  <c r="T39" i="4"/>
  <c r="R39" i="4"/>
  <c r="P39" i="4"/>
  <c r="N39" i="4"/>
  <c r="L39" i="4"/>
  <c r="J39" i="4"/>
  <c r="Z39" i="4" s="1"/>
  <c r="H39" i="4"/>
  <c r="F39" i="4"/>
  <c r="X38" i="4"/>
  <c r="V38" i="4"/>
  <c r="T38" i="4"/>
  <c r="R38" i="4"/>
  <c r="P38" i="4"/>
  <c r="N38" i="4"/>
  <c r="L38" i="4"/>
  <c r="J38" i="4"/>
  <c r="H38" i="4"/>
  <c r="F38" i="4"/>
  <c r="Z38" i="4" s="1"/>
  <c r="X37" i="4"/>
  <c r="V37" i="4"/>
  <c r="T37" i="4"/>
  <c r="R37" i="4"/>
  <c r="P37" i="4"/>
  <c r="N37" i="4"/>
  <c r="L37" i="4"/>
  <c r="J37" i="4"/>
  <c r="Z37" i="4" s="1"/>
  <c r="H37" i="4"/>
  <c r="F37" i="4"/>
  <c r="X36" i="4"/>
  <c r="V36" i="4"/>
  <c r="T36" i="4"/>
  <c r="R36" i="4"/>
  <c r="P36" i="4"/>
  <c r="N36" i="4"/>
  <c r="L36" i="4"/>
  <c r="J36" i="4"/>
  <c r="H36" i="4"/>
  <c r="F36" i="4"/>
  <c r="X35" i="4"/>
  <c r="V35" i="4"/>
  <c r="T35" i="4"/>
  <c r="R35" i="4"/>
  <c r="P35" i="4"/>
  <c r="N35" i="4"/>
  <c r="L35" i="4"/>
  <c r="J35" i="4"/>
  <c r="Z35" i="4" s="1"/>
  <c r="H35" i="4"/>
  <c r="F35" i="4"/>
  <c r="X34" i="4"/>
  <c r="V34" i="4"/>
  <c r="T34" i="4"/>
  <c r="R34" i="4"/>
  <c r="P34" i="4"/>
  <c r="N34" i="4"/>
  <c r="L34" i="4"/>
  <c r="J34" i="4"/>
  <c r="H34" i="4"/>
  <c r="F34" i="4"/>
  <c r="Z34" i="4" s="1"/>
  <c r="X33" i="4"/>
  <c r="V33" i="4"/>
  <c r="T33" i="4"/>
  <c r="R33" i="4"/>
  <c r="P33" i="4"/>
  <c r="N33" i="4"/>
  <c r="L33" i="4"/>
  <c r="J33" i="4"/>
  <c r="Z33" i="4" s="1"/>
  <c r="H33" i="4"/>
  <c r="F33" i="4"/>
  <c r="X32" i="4"/>
  <c r="V32" i="4"/>
  <c r="T32" i="4"/>
  <c r="R32" i="4"/>
  <c r="P32" i="4"/>
  <c r="N32" i="4"/>
  <c r="L32" i="4"/>
  <c r="J32" i="4"/>
  <c r="H32" i="4"/>
  <c r="F32" i="4"/>
  <c r="Z32" i="4" s="1"/>
  <c r="X31" i="4"/>
  <c r="V31" i="4"/>
  <c r="T31" i="4"/>
  <c r="R31" i="4"/>
  <c r="P31" i="4"/>
  <c r="N31" i="4"/>
  <c r="L31" i="4"/>
  <c r="J31" i="4"/>
  <c r="Z31" i="4" s="1"/>
  <c r="H31" i="4"/>
  <c r="F31" i="4"/>
  <c r="X30" i="4"/>
  <c r="V30" i="4"/>
  <c r="T30" i="4"/>
  <c r="R30" i="4"/>
  <c r="P30" i="4"/>
  <c r="N30" i="4"/>
  <c r="L30" i="4"/>
  <c r="J30" i="4"/>
  <c r="H30" i="4"/>
  <c r="F30" i="4"/>
  <c r="Z30" i="4" s="1"/>
  <c r="X29" i="4"/>
  <c r="V29" i="4"/>
  <c r="T29" i="4"/>
  <c r="R29" i="4"/>
  <c r="P29" i="4"/>
  <c r="N29" i="4"/>
  <c r="L29" i="4"/>
  <c r="J29" i="4"/>
  <c r="Z29" i="4" s="1"/>
  <c r="H29" i="4"/>
  <c r="F29" i="4"/>
  <c r="X28" i="4"/>
  <c r="V28" i="4"/>
  <c r="T28" i="4"/>
  <c r="R28" i="4"/>
  <c r="P28" i="4"/>
  <c r="N28" i="4"/>
  <c r="L28" i="4"/>
  <c r="J28" i="4"/>
  <c r="H28" i="4"/>
  <c r="F28" i="4"/>
  <c r="Z28" i="4" s="1"/>
  <c r="X27" i="4"/>
  <c r="V27" i="4"/>
  <c r="T27" i="4"/>
  <c r="R27" i="4"/>
  <c r="P27" i="4"/>
  <c r="N27" i="4"/>
  <c r="L27" i="4"/>
  <c r="J27" i="4"/>
  <c r="H27" i="4"/>
  <c r="F27" i="4"/>
  <c r="X26" i="4"/>
  <c r="V26" i="4"/>
  <c r="T26" i="4"/>
  <c r="R26" i="4"/>
  <c r="P26" i="4"/>
  <c r="N26" i="4"/>
  <c r="L26" i="4"/>
  <c r="J26" i="4"/>
  <c r="H26" i="4"/>
  <c r="F26" i="4"/>
  <c r="Z26" i="4" s="1"/>
  <c r="X25" i="4"/>
  <c r="V25" i="4"/>
  <c r="T25" i="4"/>
  <c r="R25" i="4"/>
  <c r="P25" i="4"/>
  <c r="N25" i="4"/>
  <c r="L25" i="4"/>
  <c r="J25" i="4"/>
  <c r="Z25" i="4" s="1"/>
  <c r="H25" i="4"/>
  <c r="F25" i="4"/>
  <c r="X24" i="4"/>
  <c r="V24" i="4"/>
  <c r="T24" i="4"/>
  <c r="R24" i="4"/>
  <c r="P24" i="4"/>
  <c r="N24" i="4"/>
  <c r="L24" i="4"/>
  <c r="J24" i="4"/>
  <c r="H24" i="4"/>
  <c r="F24" i="4"/>
  <c r="Z24" i="4" s="1"/>
  <c r="X23" i="4"/>
  <c r="V23" i="4"/>
  <c r="T23" i="4"/>
  <c r="R23" i="4"/>
  <c r="P23" i="4"/>
  <c r="N23" i="4"/>
  <c r="L23" i="4"/>
  <c r="J23" i="4"/>
  <c r="Z23" i="4" s="1"/>
  <c r="H23" i="4"/>
  <c r="F23" i="4"/>
  <c r="X22" i="4"/>
  <c r="V22" i="4"/>
  <c r="T22" i="4"/>
  <c r="R22" i="4"/>
  <c r="P22" i="4"/>
  <c r="N22" i="4"/>
  <c r="L22" i="4"/>
  <c r="J22" i="4"/>
  <c r="H22" i="4"/>
  <c r="F22" i="4"/>
  <c r="Z22" i="4" s="1"/>
  <c r="X21" i="4"/>
  <c r="V21" i="4"/>
  <c r="T21" i="4"/>
  <c r="R21" i="4"/>
  <c r="P21" i="4"/>
  <c r="N21" i="4"/>
  <c r="L21" i="4"/>
  <c r="J21" i="4"/>
  <c r="Z21" i="4" s="1"/>
  <c r="H21" i="4"/>
  <c r="F21" i="4"/>
  <c r="X20" i="4"/>
  <c r="V20" i="4"/>
  <c r="T20" i="4"/>
  <c r="R20" i="4"/>
  <c r="P20" i="4"/>
  <c r="N20" i="4"/>
  <c r="L20" i="4"/>
  <c r="J20" i="4"/>
  <c r="H20" i="4"/>
  <c r="F20" i="4"/>
  <c r="Z20" i="4" s="1"/>
  <c r="X19" i="4"/>
  <c r="V19" i="4"/>
  <c r="T19" i="4"/>
  <c r="R19" i="4"/>
  <c r="P19" i="4"/>
  <c r="N19" i="4"/>
  <c r="L19" i="4"/>
  <c r="J19" i="4"/>
  <c r="Z19" i="4" s="1"/>
  <c r="H19" i="4"/>
  <c r="F19" i="4"/>
  <c r="X18" i="4"/>
  <c r="V18" i="4"/>
  <c r="T18" i="4"/>
  <c r="R18" i="4"/>
  <c r="P18" i="4"/>
  <c r="N18" i="4"/>
  <c r="L18" i="4"/>
  <c r="J18" i="4"/>
  <c r="H18" i="4"/>
  <c r="F18" i="4"/>
  <c r="Z18" i="4" s="1"/>
  <c r="X17" i="4"/>
  <c r="V17" i="4"/>
  <c r="T17" i="4"/>
  <c r="R17" i="4"/>
  <c r="P17" i="4"/>
  <c r="N17" i="4"/>
  <c r="L17" i="4"/>
  <c r="J17" i="4"/>
  <c r="Z17" i="4" s="1"/>
  <c r="H17" i="4"/>
  <c r="F17" i="4"/>
  <c r="X16" i="4"/>
  <c r="V16" i="4"/>
  <c r="T16" i="4"/>
  <c r="R16" i="4"/>
  <c r="P16" i="4"/>
  <c r="N16" i="4"/>
  <c r="L16" i="4"/>
  <c r="J16" i="4"/>
  <c r="H16" i="4"/>
  <c r="F16" i="4"/>
  <c r="Z16" i="4" s="1"/>
  <c r="X15" i="4"/>
  <c r="V15" i="4"/>
  <c r="T15" i="4"/>
  <c r="R15" i="4"/>
  <c r="P15" i="4"/>
  <c r="N15" i="4"/>
  <c r="L15" i="4"/>
  <c r="J15" i="4"/>
  <c r="Z15" i="4" s="1"/>
  <c r="H15" i="4"/>
  <c r="F15" i="4"/>
  <c r="X14" i="4"/>
  <c r="V14" i="4"/>
  <c r="T14" i="4"/>
  <c r="R14" i="4"/>
  <c r="P14" i="4"/>
  <c r="N14" i="4"/>
  <c r="L14" i="4"/>
  <c r="J14" i="4"/>
  <c r="H14" i="4"/>
  <c r="F14" i="4"/>
  <c r="Z14" i="4" s="1"/>
  <c r="X13" i="4"/>
  <c r="V13" i="4"/>
  <c r="T13" i="4"/>
  <c r="R13" i="4"/>
  <c r="P13" i="4"/>
  <c r="N13" i="4"/>
  <c r="L13" i="4"/>
  <c r="J13" i="4"/>
  <c r="Z13" i="4" s="1"/>
  <c r="H13" i="4"/>
  <c r="F13" i="4"/>
  <c r="X12" i="4"/>
  <c r="V12" i="4"/>
  <c r="T12" i="4"/>
  <c r="R12" i="4"/>
  <c r="P12" i="4"/>
  <c r="N12" i="4"/>
  <c r="L12" i="4"/>
  <c r="J12" i="4"/>
  <c r="H12" i="4"/>
  <c r="F12" i="4"/>
  <c r="Z12" i="4" s="1"/>
  <c r="X11" i="4"/>
  <c r="V11" i="4"/>
  <c r="T11" i="4"/>
  <c r="R11" i="4"/>
  <c r="P11" i="4"/>
  <c r="N11" i="4"/>
  <c r="L11" i="4"/>
  <c r="J11" i="4"/>
  <c r="Z11" i="4" s="1"/>
  <c r="H11" i="4"/>
  <c r="F11" i="4"/>
  <c r="I98" i="3"/>
  <c r="I97" i="3"/>
  <c r="I96" i="3"/>
  <c r="I95" i="3"/>
  <c r="I94" i="3"/>
  <c r="I93" i="3"/>
  <c r="I92" i="3"/>
  <c r="I91" i="3"/>
  <c r="I90" i="3"/>
  <c r="I89" i="3"/>
  <c r="Y68" i="3"/>
  <c r="W68" i="3"/>
  <c r="U68" i="3"/>
  <c r="S68" i="3"/>
  <c r="Q68" i="3"/>
  <c r="O68" i="3"/>
  <c r="M68" i="3"/>
  <c r="J68" i="3"/>
  <c r="H68" i="3"/>
  <c r="F68" i="3"/>
  <c r="Z68" i="3" s="1"/>
  <c r="Y67" i="3"/>
  <c r="W67" i="3"/>
  <c r="U67" i="3"/>
  <c r="S67" i="3"/>
  <c r="Q67" i="3"/>
  <c r="O67" i="3"/>
  <c r="M67" i="3"/>
  <c r="J67" i="3"/>
  <c r="AA67" i="3" s="1"/>
  <c r="H67" i="3"/>
  <c r="F67" i="3"/>
  <c r="Y66" i="3"/>
  <c r="W66" i="3"/>
  <c r="U66" i="3"/>
  <c r="S66" i="3"/>
  <c r="Q66" i="3"/>
  <c r="O66" i="3"/>
  <c r="M66" i="3"/>
  <c r="J66" i="3"/>
  <c r="H66" i="3"/>
  <c r="F66" i="3"/>
  <c r="Z66" i="3" s="1"/>
  <c r="Y65" i="3"/>
  <c r="W65" i="3"/>
  <c r="U65" i="3"/>
  <c r="S65" i="3"/>
  <c r="Q65" i="3"/>
  <c r="O65" i="3"/>
  <c r="M65" i="3"/>
  <c r="J65" i="3"/>
  <c r="AA65" i="3" s="1"/>
  <c r="H65" i="3"/>
  <c r="F65" i="3"/>
  <c r="Y64" i="3"/>
  <c r="W64" i="3"/>
  <c r="U64" i="3"/>
  <c r="S64" i="3"/>
  <c r="Q64" i="3"/>
  <c r="O64" i="3"/>
  <c r="M64" i="3"/>
  <c r="J64" i="3"/>
  <c r="H64" i="3"/>
  <c r="F64" i="3"/>
  <c r="Z64" i="3" s="1"/>
  <c r="Y63" i="3"/>
  <c r="W63" i="3"/>
  <c r="U63" i="3"/>
  <c r="S63" i="3"/>
  <c r="Q63" i="3"/>
  <c r="O63" i="3"/>
  <c r="M63" i="3"/>
  <c r="J63" i="3"/>
  <c r="AA63" i="3" s="1"/>
  <c r="H63" i="3"/>
  <c r="F63" i="3"/>
  <c r="Y62" i="3"/>
  <c r="W62" i="3"/>
  <c r="U62" i="3"/>
  <c r="S62" i="3"/>
  <c r="Q62" i="3"/>
  <c r="O62" i="3"/>
  <c r="M62" i="3"/>
  <c r="J62" i="3"/>
  <c r="H62" i="3"/>
  <c r="F62" i="3"/>
  <c r="Z62" i="3" s="1"/>
  <c r="Y61" i="3"/>
  <c r="W61" i="3"/>
  <c r="U61" i="3"/>
  <c r="S61" i="3"/>
  <c r="Q61" i="3"/>
  <c r="O61" i="3"/>
  <c r="M61" i="3"/>
  <c r="J61" i="3"/>
  <c r="AA61" i="3" s="1"/>
  <c r="H61" i="3"/>
  <c r="F61" i="3"/>
  <c r="Y60" i="3"/>
  <c r="W60" i="3"/>
  <c r="U60" i="3"/>
  <c r="S60" i="3"/>
  <c r="Q60" i="3"/>
  <c r="O60" i="3"/>
  <c r="M60" i="3"/>
  <c r="J60" i="3"/>
  <c r="H60" i="3"/>
  <c r="F60" i="3"/>
  <c r="Y59" i="3"/>
  <c r="W59" i="3"/>
  <c r="U59" i="3"/>
  <c r="S59" i="3"/>
  <c r="Q59" i="3"/>
  <c r="O59" i="3"/>
  <c r="M59" i="3"/>
  <c r="J59" i="3"/>
  <c r="AA59" i="3" s="1"/>
  <c r="H59" i="3"/>
  <c r="F59" i="3"/>
  <c r="Y58" i="3"/>
  <c r="W58" i="3"/>
  <c r="U58" i="3"/>
  <c r="S58" i="3"/>
  <c r="Q58" i="3"/>
  <c r="O58" i="3"/>
  <c r="M58" i="3"/>
  <c r="J58" i="3"/>
  <c r="H58" i="3"/>
  <c r="F58" i="3"/>
  <c r="Z58" i="3" s="1"/>
  <c r="Y57" i="3"/>
  <c r="W57" i="3"/>
  <c r="U57" i="3"/>
  <c r="S57" i="3"/>
  <c r="Q57" i="3"/>
  <c r="O57" i="3"/>
  <c r="M57" i="3"/>
  <c r="J57" i="3"/>
  <c r="AA57" i="3" s="1"/>
  <c r="H57" i="3"/>
  <c r="F57" i="3"/>
  <c r="Y56" i="3"/>
  <c r="W56" i="3"/>
  <c r="U56" i="3"/>
  <c r="S56" i="3"/>
  <c r="Q56" i="3"/>
  <c r="O56" i="3"/>
  <c r="M56" i="3"/>
  <c r="J56" i="3"/>
  <c r="H56" i="3"/>
  <c r="F56" i="3"/>
  <c r="Z56" i="3" s="1"/>
  <c r="Y55" i="3"/>
  <c r="W55" i="3"/>
  <c r="U55" i="3"/>
  <c r="S55" i="3"/>
  <c r="Q55" i="3"/>
  <c r="O55" i="3"/>
  <c r="M55" i="3"/>
  <c r="J55" i="3"/>
  <c r="AA55" i="3" s="1"/>
  <c r="H55" i="3"/>
  <c r="F55" i="3"/>
  <c r="Y54" i="3"/>
  <c r="W54" i="3"/>
  <c r="U54" i="3"/>
  <c r="S54" i="3"/>
  <c r="Q54" i="3"/>
  <c r="O54" i="3"/>
  <c r="M54" i="3"/>
  <c r="J54" i="3"/>
  <c r="H54" i="3"/>
  <c r="F54" i="3"/>
  <c r="Z54" i="3" s="1"/>
  <c r="Y53" i="3"/>
  <c r="W53" i="3"/>
  <c r="U53" i="3"/>
  <c r="S53" i="3"/>
  <c r="Q53" i="3"/>
  <c r="O53" i="3"/>
  <c r="M53" i="3"/>
  <c r="J53" i="3"/>
  <c r="AA53" i="3" s="1"/>
  <c r="H53" i="3"/>
  <c r="F53" i="3"/>
  <c r="Y52" i="3"/>
  <c r="W52" i="3"/>
  <c r="U52" i="3"/>
  <c r="S52" i="3"/>
  <c r="Q52" i="3"/>
  <c r="O52" i="3"/>
  <c r="M52" i="3"/>
  <c r="J52" i="3"/>
  <c r="H52" i="3"/>
  <c r="F52" i="3"/>
  <c r="Z52" i="3" s="1"/>
  <c r="Y51" i="3"/>
  <c r="W51" i="3"/>
  <c r="U51" i="3"/>
  <c r="S51" i="3"/>
  <c r="Q51" i="3"/>
  <c r="O51" i="3"/>
  <c r="M51" i="3"/>
  <c r="J51" i="3"/>
  <c r="AA51" i="3" s="1"/>
  <c r="H51" i="3"/>
  <c r="F51" i="3"/>
  <c r="Y50" i="3"/>
  <c r="W50" i="3"/>
  <c r="U50" i="3"/>
  <c r="S50" i="3"/>
  <c r="Q50" i="3"/>
  <c r="O50" i="3"/>
  <c r="M50" i="3"/>
  <c r="J50" i="3"/>
  <c r="H50" i="3"/>
  <c r="F50" i="3"/>
  <c r="Y49" i="3"/>
  <c r="W49" i="3"/>
  <c r="U49" i="3"/>
  <c r="S49" i="3"/>
  <c r="Q49" i="3"/>
  <c r="O49" i="3"/>
  <c r="M49" i="3"/>
  <c r="J49" i="3"/>
  <c r="Z49" i="3" s="1"/>
  <c r="H49" i="3"/>
  <c r="F49" i="3"/>
  <c r="Y48" i="3"/>
  <c r="W48" i="3"/>
  <c r="U48" i="3"/>
  <c r="S48" i="3"/>
  <c r="Q48" i="3"/>
  <c r="O48" i="3"/>
  <c r="M48" i="3"/>
  <c r="J48" i="3"/>
  <c r="H48" i="3"/>
  <c r="F48" i="3"/>
  <c r="AA48" i="3" s="1"/>
  <c r="Y47" i="3"/>
  <c r="W47" i="3"/>
  <c r="U47" i="3"/>
  <c r="S47" i="3"/>
  <c r="Q47" i="3"/>
  <c r="O47" i="3"/>
  <c r="M47" i="3"/>
  <c r="J47" i="3"/>
  <c r="H47" i="3"/>
  <c r="F47" i="3"/>
  <c r="Y46" i="3"/>
  <c r="W46" i="3"/>
  <c r="U46" i="3"/>
  <c r="S46" i="3"/>
  <c r="Q46" i="3"/>
  <c r="O46" i="3"/>
  <c r="M46" i="3"/>
  <c r="J46" i="3"/>
  <c r="H46" i="3"/>
  <c r="F46" i="3"/>
  <c r="AA46" i="3" s="1"/>
  <c r="Y45" i="3"/>
  <c r="W45" i="3"/>
  <c r="U45" i="3"/>
  <c r="S45" i="3"/>
  <c r="Q45" i="3"/>
  <c r="O45" i="3"/>
  <c r="M45" i="3"/>
  <c r="J45" i="3"/>
  <c r="Z45" i="3" s="1"/>
  <c r="H45" i="3"/>
  <c r="F45" i="3"/>
  <c r="Y44" i="3"/>
  <c r="W44" i="3"/>
  <c r="U44" i="3"/>
  <c r="S44" i="3"/>
  <c r="Q44" i="3"/>
  <c r="O44" i="3"/>
  <c r="M44" i="3"/>
  <c r="J44" i="3"/>
  <c r="H44" i="3"/>
  <c r="F44" i="3"/>
  <c r="AA44" i="3" s="1"/>
  <c r="Y43" i="3"/>
  <c r="W43" i="3"/>
  <c r="U43" i="3"/>
  <c r="S43" i="3"/>
  <c r="Q43" i="3"/>
  <c r="O43" i="3"/>
  <c r="M43" i="3"/>
  <c r="J43" i="3"/>
  <c r="AA43" i="3" s="1"/>
  <c r="H43" i="3"/>
  <c r="F43" i="3"/>
  <c r="Y42" i="3"/>
  <c r="W42" i="3"/>
  <c r="U42" i="3"/>
  <c r="S42" i="3"/>
  <c r="Q42" i="3"/>
  <c r="O42" i="3"/>
  <c r="M42" i="3"/>
  <c r="J42" i="3"/>
  <c r="H42" i="3"/>
  <c r="F42" i="3"/>
  <c r="AA42" i="3" s="1"/>
  <c r="Y41" i="3"/>
  <c r="W41" i="3"/>
  <c r="U41" i="3"/>
  <c r="S41" i="3"/>
  <c r="Q41" i="3"/>
  <c r="O41" i="3"/>
  <c r="M41" i="3"/>
  <c r="J41" i="3"/>
  <c r="AA41" i="3" s="1"/>
  <c r="H41" i="3"/>
  <c r="F41" i="3"/>
  <c r="Y40" i="3"/>
  <c r="W40" i="3"/>
  <c r="U40" i="3"/>
  <c r="S40" i="3"/>
  <c r="Q40" i="3"/>
  <c r="O40" i="3"/>
  <c r="M40" i="3"/>
  <c r="J40" i="3"/>
  <c r="H40" i="3"/>
  <c r="F40" i="3"/>
  <c r="AA40" i="3" s="1"/>
  <c r="Y39" i="3"/>
  <c r="W39" i="3"/>
  <c r="U39" i="3"/>
  <c r="S39" i="3"/>
  <c r="Q39" i="3"/>
  <c r="O39" i="3"/>
  <c r="M39" i="3"/>
  <c r="J39" i="3"/>
  <c r="AA39" i="3" s="1"/>
  <c r="H39" i="3"/>
  <c r="F39" i="3"/>
  <c r="Y38" i="3"/>
  <c r="W38" i="3"/>
  <c r="U38" i="3"/>
  <c r="S38" i="3"/>
  <c r="Q38" i="3"/>
  <c r="O38" i="3"/>
  <c r="M38" i="3"/>
  <c r="J38" i="3"/>
  <c r="H38" i="3"/>
  <c r="F38" i="3"/>
  <c r="Y37" i="3"/>
  <c r="W37" i="3"/>
  <c r="U37" i="3"/>
  <c r="S37" i="3"/>
  <c r="Q37" i="3"/>
  <c r="O37" i="3"/>
  <c r="M37" i="3"/>
  <c r="J37" i="3"/>
  <c r="AA37" i="3" s="1"/>
  <c r="H37" i="3"/>
  <c r="F37" i="3"/>
  <c r="Y36" i="3"/>
  <c r="W36" i="3"/>
  <c r="U36" i="3"/>
  <c r="S36" i="3"/>
  <c r="Q36" i="3"/>
  <c r="O36" i="3"/>
  <c r="M36" i="3"/>
  <c r="J36" i="3"/>
  <c r="H36" i="3"/>
  <c r="F36" i="3"/>
  <c r="Z36" i="3" s="1"/>
  <c r="Y35" i="3"/>
  <c r="W35" i="3"/>
  <c r="U35" i="3"/>
  <c r="S35" i="3"/>
  <c r="Q35" i="3"/>
  <c r="O35" i="3"/>
  <c r="M35" i="3"/>
  <c r="J35" i="3"/>
  <c r="Z35" i="3" s="1"/>
  <c r="H35" i="3"/>
  <c r="F35" i="3"/>
  <c r="Y34" i="3"/>
  <c r="W34" i="3"/>
  <c r="U34" i="3"/>
  <c r="S34" i="3"/>
  <c r="Q34" i="3"/>
  <c r="O34" i="3"/>
  <c r="M34" i="3"/>
  <c r="J34" i="3"/>
  <c r="H34" i="3"/>
  <c r="F34" i="3"/>
  <c r="AA34" i="3" s="1"/>
  <c r="Y33" i="3"/>
  <c r="W33" i="3"/>
  <c r="U33" i="3"/>
  <c r="S33" i="3"/>
  <c r="Q33" i="3"/>
  <c r="O33" i="3"/>
  <c r="M33" i="3"/>
  <c r="J33" i="3"/>
  <c r="AA33" i="3" s="1"/>
  <c r="H33" i="3"/>
  <c r="F33" i="3"/>
  <c r="Y32" i="3"/>
  <c r="W32" i="3"/>
  <c r="U32" i="3"/>
  <c r="S32" i="3"/>
  <c r="Q32" i="3"/>
  <c r="O32" i="3"/>
  <c r="M32" i="3"/>
  <c r="J32" i="3"/>
  <c r="H32" i="3"/>
  <c r="F32" i="3"/>
  <c r="AA32" i="3" s="1"/>
  <c r="Y31" i="3"/>
  <c r="W31" i="3"/>
  <c r="U31" i="3"/>
  <c r="S31" i="3"/>
  <c r="Q31" i="3"/>
  <c r="O31" i="3"/>
  <c r="M31" i="3"/>
  <c r="J31" i="3"/>
  <c r="Z31" i="3" s="1"/>
  <c r="H31" i="3"/>
  <c r="F31" i="3"/>
  <c r="Y30" i="3"/>
  <c r="W30" i="3"/>
  <c r="U30" i="3"/>
  <c r="S30" i="3"/>
  <c r="Q30" i="3"/>
  <c r="O30" i="3"/>
  <c r="M30" i="3"/>
  <c r="J30" i="3"/>
  <c r="H30" i="3"/>
  <c r="F30" i="3"/>
  <c r="AA30" i="3" s="1"/>
  <c r="Y29" i="3"/>
  <c r="W29" i="3"/>
  <c r="U29" i="3"/>
  <c r="S29" i="3"/>
  <c r="Q29" i="3"/>
  <c r="O29" i="3"/>
  <c r="M29" i="3"/>
  <c r="J29" i="3"/>
  <c r="AA29" i="3" s="1"/>
  <c r="H29" i="3"/>
  <c r="F29" i="3"/>
  <c r="Y28" i="3"/>
  <c r="W28" i="3"/>
  <c r="U28" i="3"/>
  <c r="S28" i="3"/>
  <c r="Q28" i="3"/>
  <c r="O28" i="3"/>
  <c r="M28" i="3"/>
  <c r="J28" i="3"/>
  <c r="H28" i="3"/>
  <c r="F28" i="3"/>
  <c r="AA28" i="3" s="1"/>
  <c r="Y27" i="3"/>
  <c r="W27" i="3"/>
  <c r="U27" i="3"/>
  <c r="S27" i="3"/>
  <c r="Q27" i="3"/>
  <c r="O27" i="3"/>
  <c r="M27" i="3"/>
  <c r="J27" i="3"/>
  <c r="H27" i="3"/>
  <c r="F27" i="3"/>
  <c r="Y26" i="3"/>
  <c r="W26" i="3"/>
  <c r="U26" i="3"/>
  <c r="S26" i="3"/>
  <c r="Q26" i="3"/>
  <c r="O26" i="3"/>
  <c r="M26" i="3"/>
  <c r="J26" i="3"/>
  <c r="H26" i="3"/>
  <c r="F26" i="3"/>
  <c r="AA26" i="3" s="1"/>
  <c r="Y25" i="3"/>
  <c r="W25" i="3"/>
  <c r="U25" i="3"/>
  <c r="S25" i="3"/>
  <c r="Q25" i="3"/>
  <c r="O25" i="3"/>
  <c r="M25" i="3"/>
  <c r="J25" i="3"/>
  <c r="AA25" i="3" s="1"/>
  <c r="H25" i="3"/>
  <c r="F25" i="3"/>
  <c r="Y24" i="3"/>
  <c r="W24" i="3"/>
  <c r="U24" i="3"/>
  <c r="S24" i="3"/>
  <c r="Q24" i="3"/>
  <c r="O24" i="3"/>
  <c r="M24" i="3"/>
  <c r="J24" i="3"/>
  <c r="H24" i="3"/>
  <c r="F24" i="3"/>
  <c r="Z24" i="3" s="1"/>
  <c r="Y23" i="3"/>
  <c r="W23" i="3"/>
  <c r="U23" i="3"/>
  <c r="S23" i="3"/>
  <c r="Q23" i="3"/>
  <c r="O23" i="3"/>
  <c r="M23" i="3"/>
  <c r="J23" i="3"/>
  <c r="H23" i="3"/>
  <c r="F23" i="3"/>
  <c r="Y22" i="3"/>
  <c r="W22" i="3"/>
  <c r="U22" i="3"/>
  <c r="S22" i="3"/>
  <c r="Q22" i="3"/>
  <c r="O22" i="3"/>
  <c r="M22" i="3"/>
  <c r="J22" i="3"/>
  <c r="H22" i="3"/>
  <c r="F22" i="3"/>
  <c r="AA22" i="3" s="1"/>
  <c r="Y21" i="3"/>
  <c r="W21" i="3"/>
  <c r="U21" i="3"/>
  <c r="S21" i="3"/>
  <c r="Q21" i="3"/>
  <c r="O21" i="3"/>
  <c r="M21" i="3"/>
  <c r="J21" i="3"/>
  <c r="AA21" i="3" s="1"/>
  <c r="H21" i="3"/>
  <c r="F21" i="3"/>
  <c r="Y20" i="3"/>
  <c r="W20" i="3"/>
  <c r="U20" i="3"/>
  <c r="S20" i="3"/>
  <c r="Q20" i="3"/>
  <c r="O20" i="3"/>
  <c r="M20" i="3"/>
  <c r="J20" i="3"/>
  <c r="H20" i="3"/>
  <c r="F20" i="3"/>
  <c r="AA20" i="3" s="1"/>
  <c r="Y19" i="3"/>
  <c r="W19" i="3"/>
  <c r="U19" i="3"/>
  <c r="S19" i="3"/>
  <c r="Q19" i="3"/>
  <c r="O19" i="3"/>
  <c r="M19" i="3"/>
  <c r="J19" i="3"/>
  <c r="AA19" i="3" s="1"/>
  <c r="H19" i="3"/>
  <c r="F19" i="3"/>
  <c r="Y18" i="3"/>
  <c r="W18" i="3"/>
  <c r="U18" i="3"/>
  <c r="S18" i="3"/>
  <c r="Q18" i="3"/>
  <c r="O18" i="3"/>
  <c r="M18" i="3"/>
  <c r="J18" i="3"/>
  <c r="H18" i="3"/>
  <c r="F18" i="3"/>
  <c r="AA18" i="3" s="1"/>
  <c r="Y17" i="3"/>
  <c r="W17" i="3"/>
  <c r="U17" i="3"/>
  <c r="S17" i="3"/>
  <c r="Q17" i="3"/>
  <c r="O17" i="3"/>
  <c r="M17" i="3"/>
  <c r="J17" i="3"/>
  <c r="AA17" i="3" s="1"/>
  <c r="H17" i="3"/>
  <c r="F17" i="3"/>
  <c r="Y16" i="3"/>
  <c r="W16" i="3"/>
  <c r="U16" i="3"/>
  <c r="S16" i="3"/>
  <c r="Q16" i="3"/>
  <c r="O16" i="3"/>
  <c r="M16" i="3"/>
  <c r="J16" i="3"/>
  <c r="H16" i="3"/>
  <c r="F16" i="3"/>
  <c r="AA16" i="3" s="1"/>
  <c r="Y15" i="3"/>
  <c r="W15" i="3"/>
  <c r="U15" i="3"/>
  <c r="S15" i="3"/>
  <c r="Q15" i="3"/>
  <c r="O15" i="3"/>
  <c r="M15" i="3"/>
  <c r="J15" i="3"/>
  <c r="H15" i="3"/>
  <c r="F15" i="3"/>
  <c r="Y14" i="3"/>
  <c r="W14" i="3"/>
  <c r="U14" i="3"/>
  <c r="S14" i="3"/>
  <c r="Q14" i="3"/>
  <c r="O14" i="3"/>
  <c r="M14" i="3"/>
  <c r="J14" i="3"/>
  <c r="H14" i="3"/>
  <c r="F14" i="3"/>
  <c r="AA14" i="3" s="1"/>
  <c r="Y13" i="3"/>
  <c r="W13" i="3"/>
  <c r="U13" i="3"/>
  <c r="S13" i="3"/>
  <c r="Q13" i="3"/>
  <c r="O13" i="3"/>
  <c r="M13" i="3"/>
  <c r="J13" i="3"/>
  <c r="AA13" i="3" s="1"/>
  <c r="H13" i="3"/>
  <c r="F13" i="3"/>
  <c r="Y12" i="3"/>
  <c r="W12" i="3"/>
  <c r="U12" i="3"/>
  <c r="S12" i="3"/>
  <c r="Q12" i="3"/>
  <c r="O12" i="3"/>
  <c r="M12" i="3"/>
  <c r="J12" i="3"/>
  <c r="H12" i="3"/>
  <c r="F12" i="3"/>
  <c r="AA12" i="3" s="1"/>
  <c r="Y11" i="3"/>
  <c r="W11" i="3"/>
  <c r="U11" i="3"/>
  <c r="S11" i="3"/>
  <c r="Q11" i="3"/>
  <c r="O11" i="3"/>
  <c r="M11" i="3"/>
  <c r="J11" i="3"/>
  <c r="AA11" i="3" s="1"/>
  <c r="H11" i="3"/>
  <c r="F11" i="3"/>
  <c r="V74" i="2"/>
  <c r="T74" i="2"/>
  <c r="R74" i="2"/>
  <c r="P74" i="2"/>
  <c r="N74" i="2"/>
  <c r="L74" i="2"/>
  <c r="J74" i="2"/>
  <c r="H74" i="2"/>
  <c r="F74" i="2"/>
  <c r="V73" i="2"/>
  <c r="T73" i="2"/>
  <c r="R73" i="2"/>
  <c r="P73" i="2"/>
  <c r="N73" i="2"/>
  <c r="L73" i="2"/>
  <c r="J73" i="2"/>
  <c r="H73" i="2"/>
  <c r="F73" i="2"/>
  <c r="V72" i="2"/>
  <c r="T72" i="2"/>
  <c r="R72" i="2"/>
  <c r="P72" i="2"/>
  <c r="N72" i="2"/>
  <c r="L72" i="2"/>
  <c r="J72" i="2"/>
  <c r="H72" i="2"/>
  <c r="X72" i="2" s="1"/>
  <c r="F72" i="2"/>
  <c r="V71" i="2"/>
  <c r="T71" i="2"/>
  <c r="R71" i="2"/>
  <c r="P71" i="2"/>
  <c r="N71" i="2"/>
  <c r="L71" i="2"/>
  <c r="J71" i="2"/>
  <c r="H71" i="2"/>
  <c r="F71" i="2"/>
  <c r="V70" i="2"/>
  <c r="T70" i="2"/>
  <c r="R70" i="2"/>
  <c r="P70" i="2"/>
  <c r="N70" i="2"/>
  <c r="L70" i="2"/>
  <c r="J70" i="2"/>
  <c r="H70" i="2"/>
  <c r="F70" i="2"/>
  <c r="X69" i="2"/>
  <c r="V69" i="2"/>
  <c r="T69" i="2"/>
  <c r="R69" i="2"/>
  <c r="P69" i="2"/>
  <c r="N69" i="2"/>
  <c r="L69" i="2"/>
  <c r="J69" i="2"/>
  <c r="H69" i="2"/>
  <c r="W69" i="2" s="1"/>
  <c r="F69" i="2"/>
  <c r="V68" i="2"/>
  <c r="T68" i="2"/>
  <c r="R68" i="2"/>
  <c r="P68" i="2"/>
  <c r="N68" i="2"/>
  <c r="L68" i="2"/>
  <c r="J68" i="2"/>
  <c r="H68" i="2"/>
  <c r="F68" i="2"/>
  <c r="V67" i="2"/>
  <c r="T67" i="2"/>
  <c r="R67" i="2"/>
  <c r="P67" i="2"/>
  <c r="N67" i="2"/>
  <c r="L67" i="2"/>
  <c r="J67" i="2"/>
  <c r="H67" i="2"/>
  <c r="F67" i="2"/>
  <c r="V66" i="2"/>
  <c r="T66" i="2"/>
  <c r="R66" i="2"/>
  <c r="P66" i="2"/>
  <c r="N66" i="2"/>
  <c r="L66" i="2"/>
  <c r="J66" i="2"/>
  <c r="H66" i="2"/>
  <c r="F66" i="2"/>
  <c r="V65" i="2"/>
  <c r="T65" i="2"/>
  <c r="R65" i="2"/>
  <c r="P65" i="2"/>
  <c r="N65" i="2"/>
  <c r="L65" i="2"/>
  <c r="J65" i="2"/>
  <c r="H65" i="2"/>
  <c r="F65" i="2"/>
  <c r="V64" i="2"/>
  <c r="T64" i="2"/>
  <c r="R64" i="2"/>
  <c r="P64" i="2"/>
  <c r="N64" i="2"/>
  <c r="L64" i="2"/>
  <c r="J64" i="2"/>
  <c r="H64" i="2"/>
  <c r="F64" i="2"/>
  <c r="X64" i="2" s="1"/>
  <c r="V63" i="2"/>
  <c r="T63" i="2"/>
  <c r="R63" i="2"/>
  <c r="P63" i="2"/>
  <c r="N63" i="2"/>
  <c r="L63" i="2"/>
  <c r="J63" i="2"/>
  <c r="H63" i="2"/>
  <c r="F63" i="2"/>
  <c r="X63" i="2" s="1"/>
  <c r="V62" i="2"/>
  <c r="T62" i="2"/>
  <c r="R62" i="2"/>
  <c r="P62" i="2"/>
  <c r="N62" i="2"/>
  <c r="L62" i="2"/>
  <c r="J62" i="2"/>
  <c r="H62" i="2"/>
  <c r="F62" i="2"/>
  <c r="X62" i="2" s="1"/>
  <c r="V61" i="2"/>
  <c r="T61" i="2"/>
  <c r="R61" i="2"/>
  <c r="P61" i="2"/>
  <c r="N61" i="2"/>
  <c r="L61" i="2"/>
  <c r="J61" i="2"/>
  <c r="H61" i="2"/>
  <c r="X61" i="2" s="1"/>
  <c r="F61" i="2"/>
  <c r="V60" i="2"/>
  <c r="T60" i="2"/>
  <c r="R60" i="2"/>
  <c r="P60" i="2"/>
  <c r="N60" i="2"/>
  <c r="L60" i="2"/>
  <c r="J60" i="2"/>
  <c r="H60" i="2"/>
  <c r="F60" i="2"/>
  <c r="V59" i="2"/>
  <c r="T59" i="2"/>
  <c r="R59" i="2"/>
  <c r="P59" i="2"/>
  <c r="N59" i="2"/>
  <c r="L59" i="2"/>
  <c r="J59" i="2"/>
  <c r="H59" i="2"/>
  <c r="F59" i="2"/>
  <c r="X58" i="2"/>
  <c r="V58" i="2"/>
  <c r="T58" i="2"/>
  <c r="R58" i="2"/>
  <c r="P58" i="2"/>
  <c r="N58" i="2"/>
  <c r="L58" i="2"/>
  <c r="J58" i="2"/>
  <c r="H58" i="2"/>
  <c r="F58" i="2"/>
  <c r="W58" i="2" s="1"/>
  <c r="V57" i="2"/>
  <c r="T57" i="2"/>
  <c r="R57" i="2"/>
  <c r="P57" i="2"/>
  <c r="N57" i="2"/>
  <c r="L57" i="2"/>
  <c r="J57" i="2"/>
  <c r="H57" i="2"/>
  <c r="F57" i="2"/>
  <c r="X57" i="2" s="1"/>
  <c r="V56" i="2"/>
  <c r="T56" i="2"/>
  <c r="R56" i="2"/>
  <c r="P56" i="2"/>
  <c r="N56" i="2"/>
  <c r="L56" i="2"/>
  <c r="J56" i="2"/>
  <c r="H56" i="2"/>
  <c r="F56" i="2"/>
  <c r="X56" i="2" s="1"/>
  <c r="V55" i="2"/>
  <c r="T55" i="2"/>
  <c r="R55" i="2"/>
  <c r="P55" i="2"/>
  <c r="N55" i="2"/>
  <c r="L55" i="2"/>
  <c r="J55" i="2"/>
  <c r="H55" i="2"/>
  <c r="F55" i="2"/>
  <c r="V54" i="2"/>
  <c r="T54" i="2"/>
  <c r="R54" i="2"/>
  <c r="P54" i="2"/>
  <c r="N54" i="2"/>
  <c r="L54" i="2"/>
  <c r="J54" i="2"/>
  <c r="H54" i="2"/>
  <c r="F54" i="2"/>
  <c r="V53" i="2"/>
  <c r="T53" i="2"/>
  <c r="R53" i="2"/>
  <c r="P53" i="2"/>
  <c r="N53" i="2"/>
  <c r="L53" i="2"/>
  <c r="J53" i="2"/>
  <c r="H53" i="2"/>
  <c r="X53" i="2" s="1"/>
  <c r="F53" i="2"/>
  <c r="V52" i="2"/>
  <c r="T52" i="2"/>
  <c r="R52" i="2"/>
  <c r="P52" i="2"/>
  <c r="N52" i="2"/>
  <c r="L52" i="2"/>
  <c r="J52" i="2"/>
  <c r="H52" i="2"/>
  <c r="F52" i="2"/>
  <c r="X52" i="2" s="1"/>
  <c r="V51" i="2"/>
  <c r="T51" i="2"/>
  <c r="R51" i="2"/>
  <c r="P51" i="2"/>
  <c r="N51" i="2"/>
  <c r="L51" i="2"/>
  <c r="J51" i="2"/>
  <c r="H51" i="2"/>
  <c r="F51" i="2"/>
  <c r="V50" i="2"/>
  <c r="T50" i="2"/>
  <c r="R50" i="2"/>
  <c r="P50" i="2"/>
  <c r="N50" i="2"/>
  <c r="L50" i="2"/>
  <c r="J50" i="2"/>
  <c r="H50" i="2"/>
  <c r="F50" i="2"/>
  <c r="V49" i="2"/>
  <c r="T49" i="2"/>
  <c r="R49" i="2"/>
  <c r="P49" i="2"/>
  <c r="N49" i="2"/>
  <c r="L49" i="2"/>
  <c r="J49" i="2"/>
  <c r="H49" i="2"/>
  <c r="F49" i="2"/>
  <c r="V48" i="2"/>
  <c r="T48" i="2"/>
  <c r="R48" i="2"/>
  <c r="P48" i="2"/>
  <c r="N48" i="2"/>
  <c r="L48" i="2"/>
  <c r="J48" i="2"/>
  <c r="H48" i="2"/>
  <c r="F48" i="2"/>
  <c r="V47" i="2"/>
  <c r="T47" i="2"/>
  <c r="R47" i="2"/>
  <c r="P47" i="2"/>
  <c r="N47" i="2"/>
  <c r="L47" i="2"/>
  <c r="J47" i="2"/>
  <c r="H47" i="2"/>
  <c r="F47" i="2"/>
  <c r="X47" i="2" s="1"/>
  <c r="V46" i="2"/>
  <c r="T46" i="2"/>
  <c r="R46" i="2"/>
  <c r="P46" i="2"/>
  <c r="N46" i="2"/>
  <c r="L46" i="2"/>
  <c r="J46" i="2"/>
  <c r="H46" i="2"/>
  <c r="F46" i="2"/>
  <c r="X46" i="2" s="1"/>
  <c r="V45" i="2"/>
  <c r="T45" i="2"/>
  <c r="R45" i="2"/>
  <c r="P45" i="2"/>
  <c r="N45" i="2"/>
  <c r="L45" i="2"/>
  <c r="J45" i="2"/>
  <c r="H45" i="2"/>
  <c r="F45" i="2"/>
  <c r="V44" i="2"/>
  <c r="T44" i="2"/>
  <c r="R44" i="2"/>
  <c r="P44" i="2"/>
  <c r="N44" i="2"/>
  <c r="L44" i="2"/>
  <c r="J44" i="2"/>
  <c r="H44" i="2"/>
  <c r="F44" i="2"/>
  <c r="V43" i="2"/>
  <c r="T43" i="2"/>
  <c r="R43" i="2"/>
  <c r="P43" i="2"/>
  <c r="N43" i="2"/>
  <c r="L43" i="2"/>
  <c r="J43" i="2"/>
  <c r="H43" i="2"/>
  <c r="F43" i="2"/>
  <c r="X42" i="2"/>
  <c r="V42" i="2"/>
  <c r="T42" i="2"/>
  <c r="R42" i="2"/>
  <c r="P42" i="2"/>
  <c r="N42" i="2"/>
  <c r="L42" i="2"/>
  <c r="J42" i="2"/>
  <c r="H42" i="2"/>
  <c r="F42" i="2"/>
  <c r="W42" i="2" s="1"/>
  <c r="V41" i="2"/>
  <c r="T41" i="2"/>
  <c r="R41" i="2"/>
  <c r="P41" i="2"/>
  <c r="N41" i="2"/>
  <c r="L41" i="2"/>
  <c r="J41" i="2"/>
  <c r="H41" i="2"/>
  <c r="F41" i="2"/>
  <c r="X41" i="2" s="1"/>
  <c r="V40" i="2"/>
  <c r="T40" i="2"/>
  <c r="R40" i="2"/>
  <c r="P40" i="2"/>
  <c r="N40" i="2"/>
  <c r="L40" i="2"/>
  <c r="J40" i="2"/>
  <c r="H40" i="2"/>
  <c r="F40" i="2"/>
  <c r="V39" i="2"/>
  <c r="T39" i="2"/>
  <c r="R39" i="2"/>
  <c r="P39" i="2"/>
  <c r="N39" i="2"/>
  <c r="L39" i="2"/>
  <c r="J39" i="2"/>
  <c r="H39" i="2"/>
  <c r="F39" i="2"/>
  <c r="V38" i="2"/>
  <c r="T38" i="2"/>
  <c r="R38" i="2"/>
  <c r="P38" i="2"/>
  <c r="N38" i="2"/>
  <c r="L38" i="2"/>
  <c r="J38" i="2"/>
  <c r="H38" i="2"/>
  <c r="F38" i="2"/>
  <c r="V37" i="2"/>
  <c r="T37" i="2"/>
  <c r="R37" i="2"/>
  <c r="P37" i="2"/>
  <c r="N37" i="2"/>
  <c r="L37" i="2"/>
  <c r="J37" i="2"/>
  <c r="H37" i="2"/>
  <c r="X37" i="2" s="1"/>
  <c r="F37" i="2"/>
  <c r="V36" i="2"/>
  <c r="T36" i="2"/>
  <c r="R36" i="2"/>
  <c r="P36" i="2"/>
  <c r="N36" i="2"/>
  <c r="L36" i="2"/>
  <c r="J36" i="2"/>
  <c r="H36" i="2"/>
  <c r="F36" i="2"/>
  <c r="X36" i="2" s="1"/>
  <c r="V35" i="2"/>
  <c r="T35" i="2"/>
  <c r="R35" i="2"/>
  <c r="P35" i="2"/>
  <c r="N35" i="2"/>
  <c r="L35" i="2"/>
  <c r="J35" i="2"/>
  <c r="H35" i="2"/>
  <c r="F35" i="2"/>
  <c r="V34" i="2"/>
  <c r="T34" i="2"/>
  <c r="R34" i="2"/>
  <c r="P34" i="2"/>
  <c r="N34" i="2"/>
  <c r="L34" i="2"/>
  <c r="X34" i="2" s="1"/>
  <c r="J34" i="2"/>
  <c r="H34" i="2"/>
  <c r="F34" i="2"/>
  <c r="V33" i="2"/>
  <c r="T33" i="2"/>
  <c r="R33" i="2"/>
  <c r="P33" i="2"/>
  <c r="N33" i="2"/>
  <c r="L33" i="2"/>
  <c r="J33" i="2"/>
  <c r="H33" i="2"/>
  <c r="F33" i="2"/>
  <c r="V32" i="2"/>
  <c r="T32" i="2"/>
  <c r="R32" i="2"/>
  <c r="P32" i="2"/>
  <c r="N32" i="2"/>
  <c r="L32" i="2"/>
  <c r="J32" i="2"/>
  <c r="H32" i="2"/>
  <c r="F32" i="2"/>
  <c r="X32" i="2" s="1"/>
  <c r="V31" i="2"/>
  <c r="T31" i="2"/>
  <c r="R31" i="2"/>
  <c r="P31" i="2"/>
  <c r="N31" i="2"/>
  <c r="L31" i="2"/>
  <c r="J31" i="2"/>
  <c r="H31" i="2"/>
  <c r="F31" i="2"/>
  <c r="V30" i="2"/>
  <c r="T30" i="2"/>
  <c r="R30" i="2"/>
  <c r="P30" i="2"/>
  <c r="N30" i="2"/>
  <c r="L30" i="2"/>
  <c r="J30" i="2"/>
  <c r="H30" i="2"/>
  <c r="F30" i="2"/>
  <c r="X30" i="2" s="1"/>
  <c r="V29" i="2"/>
  <c r="T29" i="2"/>
  <c r="R29" i="2"/>
  <c r="P29" i="2"/>
  <c r="N29" i="2"/>
  <c r="L29" i="2"/>
  <c r="J29" i="2"/>
  <c r="H29" i="2"/>
  <c r="X29" i="2" s="1"/>
  <c r="F29" i="2"/>
  <c r="V28" i="2"/>
  <c r="T28" i="2"/>
  <c r="R28" i="2"/>
  <c r="P28" i="2"/>
  <c r="N28" i="2"/>
  <c r="L28" i="2"/>
  <c r="J28" i="2"/>
  <c r="H28" i="2"/>
  <c r="F28" i="2"/>
  <c r="V27" i="2"/>
  <c r="T27" i="2"/>
  <c r="R27" i="2"/>
  <c r="P27" i="2"/>
  <c r="N27" i="2"/>
  <c r="L27" i="2"/>
  <c r="J27" i="2"/>
  <c r="H27" i="2"/>
  <c r="F27" i="2"/>
  <c r="X26" i="2"/>
  <c r="V26" i="2"/>
  <c r="T26" i="2"/>
  <c r="R26" i="2"/>
  <c r="P26" i="2"/>
  <c r="N26" i="2"/>
  <c r="L26" i="2"/>
  <c r="J26" i="2"/>
  <c r="H26" i="2"/>
  <c r="F26" i="2"/>
  <c r="W26" i="2" s="1"/>
  <c r="V25" i="2"/>
  <c r="T25" i="2"/>
  <c r="R25" i="2"/>
  <c r="P25" i="2"/>
  <c r="N25" i="2"/>
  <c r="L25" i="2"/>
  <c r="J25" i="2"/>
  <c r="H25" i="2"/>
  <c r="F25" i="2"/>
  <c r="X25" i="2" s="1"/>
  <c r="V24" i="2"/>
  <c r="T24" i="2"/>
  <c r="R24" i="2"/>
  <c r="P24" i="2"/>
  <c r="N24" i="2"/>
  <c r="L24" i="2"/>
  <c r="J24" i="2"/>
  <c r="H24" i="2"/>
  <c r="F24" i="2"/>
  <c r="X24" i="2" s="1"/>
  <c r="V23" i="2"/>
  <c r="T23" i="2"/>
  <c r="R23" i="2"/>
  <c r="P23" i="2"/>
  <c r="N23" i="2"/>
  <c r="L23" i="2"/>
  <c r="J23" i="2"/>
  <c r="H23" i="2"/>
  <c r="F23" i="2"/>
  <c r="V22" i="2"/>
  <c r="T22" i="2"/>
  <c r="R22" i="2"/>
  <c r="P22" i="2"/>
  <c r="N22" i="2"/>
  <c r="L22" i="2"/>
  <c r="J22" i="2"/>
  <c r="H22" i="2"/>
  <c r="F22" i="2"/>
  <c r="V21" i="2"/>
  <c r="T21" i="2"/>
  <c r="R21" i="2"/>
  <c r="P21" i="2"/>
  <c r="N21" i="2"/>
  <c r="L21" i="2"/>
  <c r="J21" i="2"/>
  <c r="H21" i="2"/>
  <c r="X21" i="2" s="1"/>
  <c r="F21" i="2"/>
  <c r="V20" i="2"/>
  <c r="T20" i="2"/>
  <c r="R20" i="2"/>
  <c r="P20" i="2"/>
  <c r="N20" i="2"/>
  <c r="L20" i="2"/>
  <c r="J20" i="2"/>
  <c r="H20" i="2"/>
  <c r="F20" i="2"/>
  <c r="V19" i="2"/>
  <c r="T19" i="2"/>
  <c r="R19" i="2"/>
  <c r="P19" i="2"/>
  <c r="N19" i="2"/>
  <c r="L19" i="2"/>
  <c r="J19" i="2"/>
  <c r="H19" i="2"/>
  <c r="F19" i="2"/>
  <c r="X18" i="2"/>
  <c r="V18" i="2"/>
  <c r="T18" i="2"/>
  <c r="R18" i="2"/>
  <c r="P18" i="2"/>
  <c r="N18" i="2"/>
  <c r="L18" i="2"/>
  <c r="J18" i="2"/>
  <c r="H18" i="2"/>
  <c r="F18" i="2"/>
  <c r="W18" i="2" s="1"/>
  <c r="V17" i="2"/>
  <c r="T17" i="2"/>
  <c r="R17" i="2"/>
  <c r="P17" i="2"/>
  <c r="N17" i="2"/>
  <c r="L17" i="2"/>
  <c r="J17" i="2"/>
  <c r="H17" i="2"/>
  <c r="F17" i="2"/>
  <c r="V16" i="2"/>
  <c r="T16" i="2"/>
  <c r="R16" i="2"/>
  <c r="P16" i="2"/>
  <c r="N16" i="2"/>
  <c r="L16" i="2"/>
  <c r="J16" i="2"/>
  <c r="H16" i="2"/>
  <c r="X16" i="2" s="1"/>
  <c r="F16" i="2"/>
  <c r="X70" i="1"/>
  <c r="V70" i="1"/>
  <c r="T70" i="1"/>
  <c r="R70" i="1"/>
  <c r="P70" i="1"/>
  <c r="N70" i="1"/>
  <c r="L70" i="1"/>
  <c r="J70" i="1"/>
  <c r="H70" i="1"/>
  <c r="F70" i="1"/>
  <c r="X69" i="1"/>
  <c r="V69" i="1"/>
  <c r="T69" i="1"/>
  <c r="R69" i="1"/>
  <c r="P69" i="1"/>
  <c r="N69" i="1"/>
  <c r="L69" i="1"/>
  <c r="J69" i="1"/>
  <c r="H69" i="1"/>
  <c r="F69" i="1"/>
  <c r="X68" i="1"/>
  <c r="V68" i="1"/>
  <c r="T68" i="1"/>
  <c r="R68" i="1"/>
  <c r="P68" i="1"/>
  <c r="N68" i="1"/>
  <c r="L68" i="1"/>
  <c r="J68" i="1"/>
  <c r="H68" i="1"/>
  <c r="F68" i="1"/>
  <c r="X67" i="1"/>
  <c r="V67" i="1"/>
  <c r="T67" i="1"/>
  <c r="R67" i="1"/>
  <c r="P67" i="1"/>
  <c r="N67" i="1"/>
  <c r="L67" i="1"/>
  <c r="J67" i="1"/>
  <c r="H67" i="1"/>
  <c r="F67" i="1"/>
  <c r="X66" i="1"/>
  <c r="V66" i="1"/>
  <c r="T66" i="1"/>
  <c r="R66" i="1"/>
  <c r="P66" i="1"/>
  <c r="N66" i="1"/>
  <c r="L66" i="1"/>
  <c r="J66" i="1"/>
  <c r="H66" i="1"/>
  <c r="F66" i="1"/>
  <c r="X65" i="1"/>
  <c r="V65" i="1"/>
  <c r="T65" i="1"/>
  <c r="R65" i="1"/>
  <c r="P65" i="1"/>
  <c r="N65" i="1"/>
  <c r="L65" i="1"/>
  <c r="J65" i="1"/>
  <c r="H65" i="1"/>
  <c r="F65" i="1"/>
  <c r="X64" i="1"/>
  <c r="V64" i="1"/>
  <c r="T64" i="1"/>
  <c r="R64" i="1"/>
  <c r="P64" i="1"/>
  <c r="N64" i="1"/>
  <c r="L64" i="1"/>
  <c r="J64" i="1"/>
  <c r="H64" i="1"/>
  <c r="F64" i="1"/>
  <c r="X63" i="1"/>
  <c r="V63" i="1"/>
  <c r="T63" i="1"/>
  <c r="R63" i="1"/>
  <c r="P63" i="1"/>
  <c r="N63" i="1"/>
  <c r="L63" i="1"/>
  <c r="J63" i="1"/>
  <c r="H63" i="1"/>
  <c r="F63" i="1"/>
  <c r="X62" i="1"/>
  <c r="V62" i="1"/>
  <c r="T62" i="1"/>
  <c r="R62" i="1"/>
  <c r="P62" i="1"/>
  <c r="N62" i="1"/>
  <c r="L62" i="1"/>
  <c r="J62" i="1"/>
  <c r="H62" i="1"/>
  <c r="F62" i="1"/>
  <c r="X61" i="1"/>
  <c r="V61" i="1"/>
  <c r="T61" i="1"/>
  <c r="R61" i="1"/>
  <c r="P61" i="1"/>
  <c r="N61" i="1"/>
  <c r="L61" i="1"/>
  <c r="J61" i="1"/>
  <c r="H61" i="1"/>
  <c r="F61" i="1"/>
  <c r="X60" i="1"/>
  <c r="V60" i="1"/>
  <c r="T60" i="1"/>
  <c r="R60" i="1"/>
  <c r="P60" i="1"/>
  <c r="N60" i="1"/>
  <c r="L60" i="1"/>
  <c r="J60" i="1"/>
  <c r="H60" i="1"/>
  <c r="F60" i="1"/>
  <c r="X59" i="1"/>
  <c r="V59" i="1"/>
  <c r="T59" i="1"/>
  <c r="R59" i="1"/>
  <c r="P59" i="1"/>
  <c r="N59" i="1"/>
  <c r="L59" i="1"/>
  <c r="J59" i="1"/>
  <c r="H59" i="1"/>
  <c r="F59" i="1"/>
  <c r="X58" i="1"/>
  <c r="V58" i="1"/>
  <c r="T58" i="1"/>
  <c r="R58" i="1"/>
  <c r="P58" i="1"/>
  <c r="N58" i="1"/>
  <c r="L58" i="1"/>
  <c r="J58" i="1"/>
  <c r="H58" i="1"/>
  <c r="F58" i="1"/>
  <c r="X57" i="1"/>
  <c r="V57" i="1"/>
  <c r="T57" i="1"/>
  <c r="R57" i="1"/>
  <c r="P57" i="1"/>
  <c r="N57" i="1"/>
  <c r="L57" i="1"/>
  <c r="J57" i="1"/>
  <c r="H57" i="1"/>
  <c r="F57" i="1"/>
  <c r="X56" i="1"/>
  <c r="V56" i="1"/>
  <c r="T56" i="1"/>
  <c r="R56" i="1"/>
  <c r="P56" i="1"/>
  <c r="N56" i="1"/>
  <c r="L56" i="1"/>
  <c r="J56" i="1"/>
  <c r="H56" i="1"/>
  <c r="F56" i="1"/>
  <c r="X55" i="1"/>
  <c r="V55" i="1"/>
  <c r="T55" i="1"/>
  <c r="R55" i="1"/>
  <c r="P55" i="1"/>
  <c r="N55" i="1"/>
  <c r="L55" i="1"/>
  <c r="J55" i="1"/>
  <c r="H55" i="1"/>
  <c r="F55" i="1"/>
  <c r="X54" i="1"/>
  <c r="V54" i="1"/>
  <c r="T54" i="1"/>
  <c r="R54" i="1"/>
  <c r="P54" i="1"/>
  <c r="N54" i="1"/>
  <c r="L54" i="1"/>
  <c r="J54" i="1"/>
  <c r="H54" i="1"/>
  <c r="F54" i="1"/>
  <c r="X53" i="1"/>
  <c r="V53" i="1"/>
  <c r="T53" i="1"/>
  <c r="R53" i="1"/>
  <c r="P53" i="1"/>
  <c r="N53" i="1"/>
  <c r="L53" i="1"/>
  <c r="J53" i="1"/>
  <c r="H53" i="1"/>
  <c r="F53" i="1"/>
  <c r="X52" i="1"/>
  <c r="V52" i="1"/>
  <c r="T52" i="1"/>
  <c r="R52" i="1"/>
  <c r="P52" i="1"/>
  <c r="N52" i="1"/>
  <c r="L52" i="1"/>
  <c r="J52" i="1"/>
  <c r="H52" i="1"/>
  <c r="F52" i="1"/>
  <c r="X51" i="1"/>
  <c r="V51" i="1"/>
  <c r="T51" i="1"/>
  <c r="R51" i="1"/>
  <c r="P51" i="1"/>
  <c r="N51" i="1"/>
  <c r="L51" i="1"/>
  <c r="J51" i="1"/>
  <c r="H51" i="1"/>
  <c r="F51" i="1"/>
  <c r="X50" i="1"/>
  <c r="V50" i="1"/>
  <c r="T50" i="1"/>
  <c r="R50" i="1"/>
  <c r="P50" i="1"/>
  <c r="N50" i="1"/>
  <c r="L50" i="1"/>
  <c r="J50" i="1"/>
  <c r="H50" i="1"/>
  <c r="F50" i="1"/>
  <c r="X49" i="1"/>
  <c r="V49" i="1"/>
  <c r="T49" i="1"/>
  <c r="R49" i="1"/>
  <c r="P49" i="1"/>
  <c r="N49" i="1"/>
  <c r="L49" i="1"/>
  <c r="J49" i="1"/>
  <c r="H49" i="1"/>
  <c r="F49" i="1"/>
  <c r="X48" i="1"/>
  <c r="V48" i="1"/>
  <c r="T48" i="1"/>
  <c r="R48" i="1"/>
  <c r="P48" i="1"/>
  <c r="N48" i="1"/>
  <c r="L48" i="1"/>
  <c r="J48" i="1"/>
  <c r="H48" i="1"/>
  <c r="F48" i="1"/>
  <c r="X47" i="1"/>
  <c r="V47" i="1"/>
  <c r="T47" i="1"/>
  <c r="R47" i="1"/>
  <c r="P47" i="1"/>
  <c r="N47" i="1"/>
  <c r="L47" i="1"/>
  <c r="J47" i="1"/>
  <c r="H47" i="1"/>
  <c r="F47" i="1"/>
  <c r="X46" i="1"/>
  <c r="V46" i="1"/>
  <c r="T46" i="1"/>
  <c r="R46" i="1"/>
  <c r="P46" i="1"/>
  <c r="N46" i="1"/>
  <c r="L46" i="1"/>
  <c r="J46" i="1"/>
  <c r="H46" i="1"/>
  <c r="F46" i="1"/>
  <c r="X45" i="1"/>
  <c r="V45" i="1"/>
  <c r="T45" i="1"/>
  <c r="R45" i="1"/>
  <c r="P45" i="1"/>
  <c r="N45" i="1"/>
  <c r="L45" i="1"/>
  <c r="J45" i="1"/>
  <c r="H45" i="1"/>
  <c r="F45" i="1"/>
  <c r="X44" i="1"/>
  <c r="V44" i="1"/>
  <c r="T44" i="1"/>
  <c r="R44" i="1"/>
  <c r="P44" i="1"/>
  <c r="N44" i="1"/>
  <c r="L44" i="1"/>
  <c r="J44" i="1"/>
  <c r="H44" i="1"/>
  <c r="F44" i="1"/>
  <c r="X43" i="1"/>
  <c r="V43" i="1"/>
  <c r="T43" i="1"/>
  <c r="R43" i="1"/>
  <c r="P43" i="1"/>
  <c r="N43" i="1"/>
  <c r="L43" i="1"/>
  <c r="J43" i="1"/>
  <c r="H43" i="1"/>
  <c r="F43" i="1"/>
  <c r="Y43" i="1" s="1"/>
  <c r="X42" i="1"/>
  <c r="V42" i="1"/>
  <c r="T42" i="1"/>
  <c r="R42" i="1"/>
  <c r="P42" i="1"/>
  <c r="N42" i="1"/>
  <c r="L42" i="1"/>
  <c r="J42" i="1"/>
  <c r="H42" i="1"/>
  <c r="F42" i="1"/>
  <c r="X41" i="1"/>
  <c r="V41" i="1"/>
  <c r="T41" i="1"/>
  <c r="R41" i="1"/>
  <c r="P41" i="1"/>
  <c r="N41" i="1"/>
  <c r="L41" i="1"/>
  <c r="J41" i="1"/>
  <c r="H41" i="1"/>
  <c r="F41" i="1"/>
  <c r="X40" i="1"/>
  <c r="V40" i="1"/>
  <c r="T40" i="1"/>
  <c r="R40" i="1"/>
  <c r="P40" i="1"/>
  <c r="N40" i="1"/>
  <c r="L40" i="1"/>
  <c r="J40" i="1"/>
  <c r="H40" i="1"/>
  <c r="F40" i="1"/>
  <c r="X39" i="1"/>
  <c r="V39" i="1"/>
  <c r="T39" i="1"/>
  <c r="R39" i="1"/>
  <c r="P39" i="1"/>
  <c r="N39" i="1"/>
  <c r="L39" i="1"/>
  <c r="J39" i="1"/>
  <c r="H39" i="1"/>
  <c r="F39" i="1"/>
  <c r="Z39" i="1" s="1"/>
  <c r="X38" i="1"/>
  <c r="V38" i="1"/>
  <c r="T38" i="1"/>
  <c r="R38" i="1"/>
  <c r="P38" i="1"/>
  <c r="N38" i="1"/>
  <c r="L38" i="1"/>
  <c r="J38" i="1"/>
  <c r="Z38" i="1" s="1"/>
  <c r="H38" i="1"/>
  <c r="F38" i="1"/>
  <c r="X37" i="1"/>
  <c r="V37" i="1"/>
  <c r="T37" i="1"/>
  <c r="R37" i="1"/>
  <c r="P37" i="1"/>
  <c r="N37" i="1"/>
  <c r="L37" i="1"/>
  <c r="J37" i="1"/>
  <c r="H37" i="1"/>
  <c r="F37" i="1"/>
  <c r="X36" i="1"/>
  <c r="V36" i="1"/>
  <c r="T36" i="1"/>
  <c r="R36" i="1"/>
  <c r="P36" i="1"/>
  <c r="N36" i="1"/>
  <c r="L36" i="1"/>
  <c r="J36" i="1"/>
  <c r="H36" i="1"/>
  <c r="F36" i="1"/>
  <c r="X35" i="1"/>
  <c r="V35" i="1"/>
  <c r="T35" i="1"/>
  <c r="R35" i="1"/>
  <c r="P35" i="1"/>
  <c r="N35" i="1"/>
  <c r="L35" i="1"/>
  <c r="J35" i="1"/>
  <c r="H35" i="1"/>
  <c r="F35" i="1"/>
  <c r="X34" i="1"/>
  <c r="V34" i="1"/>
  <c r="T34" i="1"/>
  <c r="R34" i="1"/>
  <c r="P34" i="1"/>
  <c r="N34" i="1"/>
  <c r="L34" i="1"/>
  <c r="J34" i="1"/>
  <c r="H34" i="1"/>
  <c r="F34" i="1"/>
  <c r="X33" i="1"/>
  <c r="V33" i="1"/>
  <c r="T33" i="1"/>
  <c r="R33" i="1"/>
  <c r="P33" i="1"/>
  <c r="N33" i="1"/>
  <c r="L33" i="1"/>
  <c r="J33" i="1"/>
  <c r="H33" i="1"/>
  <c r="F33" i="1"/>
  <c r="X32" i="1"/>
  <c r="V32" i="1"/>
  <c r="T32" i="1"/>
  <c r="R32" i="1"/>
  <c r="P32" i="1"/>
  <c r="N32" i="1"/>
  <c r="L32" i="1"/>
  <c r="J32" i="1"/>
  <c r="H32" i="1"/>
  <c r="F32" i="1"/>
  <c r="X31" i="1"/>
  <c r="V31" i="1"/>
  <c r="T31" i="1"/>
  <c r="R31" i="1"/>
  <c r="P31" i="1"/>
  <c r="N31" i="1"/>
  <c r="L31" i="1"/>
  <c r="J31" i="1"/>
  <c r="H31" i="1"/>
  <c r="F31" i="1"/>
  <c r="X30" i="1"/>
  <c r="V30" i="1"/>
  <c r="T30" i="1"/>
  <c r="R30" i="1"/>
  <c r="P30" i="1"/>
  <c r="N30" i="1"/>
  <c r="L30" i="1"/>
  <c r="J30" i="1"/>
  <c r="H30" i="1"/>
  <c r="F30" i="1"/>
  <c r="X29" i="1"/>
  <c r="V29" i="1"/>
  <c r="T29" i="1"/>
  <c r="R29" i="1"/>
  <c r="P29" i="1"/>
  <c r="N29" i="1"/>
  <c r="L29" i="1"/>
  <c r="J29" i="1"/>
  <c r="H29" i="1"/>
  <c r="F29" i="1"/>
  <c r="X28" i="1"/>
  <c r="V28" i="1"/>
  <c r="T28" i="1"/>
  <c r="R28" i="1"/>
  <c r="P28" i="1"/>
  <c r="N28" i="1"/>
  <c r="L28" i="1"/>
  <c r="J28" i="1"/>
  <c r="H28" i="1"/>
  <c r="F28" i="1"/>
  <c r="X27" i="1"/>
  <c r="V27" i="1"/>
  <c r="T27" i="1"/>
  <c r="R27" i="1"/>
  <c r="P27" i="1"/>
  <c r="N27" i="1"/>
  <c r="L27" i="1"/>
  <c r="J27" i="1"/>
  <c r="H27" i="1"/>
  <c r="F27" i="1"/>
  <c r="X26" i="1"/>
  <c r="V26" i="1"/>
  <c r="T26" i="1"/>
  <c r="R26" i="1"/>
  <c r="P26" i="1"/>
  <c r="N26" i="1"/>
  <c r="L26" i="1"/>
  <c r="J26" i="1"/>
  <c r="H26" i="1"/>
  <c r="F26" i="1"/>
  <c r="X25" i="1"/>
  <c r="V25" i="1"/>
  <c r="T25" i="1"/>
  <c r="R25" i="1"/>
  <c r="P25" i="1"/>
  <c r="N25" i="1"/>
  <c r="L25" i="1"/>
  <c r="J25" i="1"/>
  <c r="H25" i="1"/>
  <c r="F25" i="1"/>
  <c r="X24" i="1"/>
  <c r="V24" i="1"/>
  <c r="T24" i="1"/>
  <c r="R24" i="1"/>
  <c r="P24" i="1"/>
  <c r="N24" i="1"/>
  <c r="L24" i="1"/>
  <c r="J24" i="1"/>
  <c r="H24" i="1"/>
  <c r="F24" i="1"/>
  <c r="X23" i="1"/>
  <c r="V23" i="1"/>
  <c r="T23" i="1"/>
  <c r="R23" i="1"/>
  <c r="P23" i="1"/>
  <c r="N23" i="1"/>
  <c r="L23" i="1"/>
  <c r="J23" i="1"/>
  <c r="H23" i="1"/>
  <c r="F23" i="1"/>
  <c r="X22" i="1"/>
  <c r="V22" i="1"/>
  <c r="T22" i="1"/>
  <c r="R22" i="1"/>
  <c r="P22" i="1"/>
  <c r="N22" i="1"/>
  <c r="L22" i="1"/>
  <c r="J22" i="1"/>
  <c r="H22" i="1"/>
  <c r="F22" i="1"/>
  <c r="X21" i="1"/>
  <c r="V21" i="1"/>
  <c r="T21" i="1"/>
  <c r="R21" i="1"/>
  <c r="P21" i="1"/>
  <c r="N21" i="1"/>
  <c r="L21" i="1"/>
  <c r="J21" i="1"/>
  <c r="H21" i="1"/>
  <c r="F21" i="1"/>
  <c r="X20" i="1"/>
  <c r="V20" i="1"/>
  <c r="T20" i="1"/>
  <c r="R20" i="1"/>
  <c r="P20" i="1"/>
  <c r="N20" i="1"/>
  <c r="L20" i="1"/>
  <c r="J20" i="1"/>
  <c r="H20" i="1"/>
  <c r="F20" i="1"/>
  <c r="X19" i="1"/>
  <c r="V19" i="1"/>
  <c r="T19" i="1"/>
  <c r="R19" i="1"/>
  <c r="P19" i="1"/>
  <c r="N19" i="1"/>
  <c r="L19" i="1"/>
  <c r="J19" i="1"/>
  <c r="H19" i="1"/>
  <c r="F19" i="1"/>
  <c r="X18" i="1"/>
  <c r="V18" i="1"/>
  <c r="T18" i="1"/>
  <c r="R18" i="1"/>
  <c r="P18" i="1"/>
  <c r="N18" i="1"/>
  <c r="L18" i="1"/>
  <c r="J18" i="1"/>
  <c r="H18" i="1"/>
  <c r="F18" i="1"/>
  <c r="X17" i="1"/>
  <c r="V17" i="1"/>
  <c r="T17" i="1"/>
  <c r="R17" i="1"/>
  <c r="P17" i="1"/>
  <c r="N17" i="1"/>
  <c r="L17" i="1"/>
  <c r="J17" i="1"/>
  <c r="H17" i="1"/>
  <c r="F17" i="1"/>
  <c r="X16" i="1"/>
  <c r="V16" i="1"/>
  <c r="T16" i="1"/>
  <c r="R16" i="1"/>
  <c r="P16" i="1"/>
  <c r="N16" i="1"/>
  <c r="L16" i="1"/>
  <c r="J16" i="1"/>
  <c r="H16" i="1"/>
  <c r="F16" i="1"/>
  <c r="X15" i="1"/>
  <c r="V15" i="1"/>
  <c r="T15" i="1"/>
  <c r="R15" i="1"/>
  <c r="P15" i="1"/>
  <c r="N15" i="1"/>
  <c r="L15" i="1"/>
  <c r="J15" i="1"/>
  <c r="H15" i="1"/>
  <c r="F15" i="1"/>
  <c r="X14" i="1"/>
  <c r="V14" i="1"/>
  <c r="T14" i="1"/>
  <c r="R14" i="1"/>
  <c r="P14" i="1"/>
  <c r="N14" i="1"/>
  <c r="L14" i="1"/>
  <c r="J14" i="1"/>
  <c r="H14" i="1"/>
  <c r="F14" i="1"/>
  <c r="X13" i="1"/>
  <c r="V13" i="1"/>
  <c r="T13" i="1"/>
  <c r="R13" i="1"/>
  <c r="P13" i="1"/>
  <c r="N13" i="1"/>
  <c r="L13" i="1"/>
  <c r="J13" i="1"/>
  <c r="H13" i="1"/>
  <c r="F13" i="1"/>
  <c r="X12" i="1"/>
  <c r="V12" i="1"/>
  <c r="T12" i="1"/>
  <c r="R12" i="1"/>
  <c r="P12" i="1"/>
  <c r="N12" i="1"/>
  <c r="L12" i="1"/>
  <c r="J12" i="1"/>
  <c r="H12" i="1"/>
  <c r="F12" i="1"/>
  <c r="X11" i="1"/>
  <c r="V11" i="1"/>
  <c r="T11" i="1"/>
  <c r="R11" i="1"/>
  <c r="P11" i="1"/>
  <c r="N11" i="1"/>
  <c r="L11" i="1"/>
  <c r="J11" i="1"/>
  <c r="H11" i="1"/>
  <c r="F11" i="1"/>
  <c r="Y11" i="1" s="1"/>
  <c r="Z27" i="4" l="1"/>
  <c r="Z60" i="3"/>
  <c r="Z50" i="3"/>
  <c r="AA47" i="3"/>
  <c r="Z38" i="3"/>
  <c r="AA27" i="3"/>
  <c r="AA23" i="3"/>
  <c r="AA15" i="3"/>
  <c r="Z69" i="4"/>
  <c r="Z36" i="4"/>
  <c r="Z60" i="4"/>
  <c r="X71" i="2"/>
  <c r="X50" i="2"/>
  <c r="X48" i="2"/>
  <c r="X45" i="2"/>
  <c r="X40" i="2"/>
  <c r="X31" i="2"/>
  <c r="Y11" i="4"/>
  <c r="Y13" i="4"/>
  <c r="Y15" i="4"/>
  <c r="Y17" i="4"/>
  <c r="Y19" i="4"/>
  <c r="Y21" i="4"/>
  <c r="Y23" i="4"/>
  <c r="Y25" i="4"/>
  <c r="Y27" i="4"/>
  <c r="Y29" i="4"/>
  <c r="Y31" i="4"/>
  <c r="Y33" i="4"/>
  <c r="Y35" i="4"/>
  <c r="Y37" i="4"/>
  <c r="Y39" i="4"/>
  <c r="Y41" i="4"/>
  <c r="Y43" i="4"/>
  <c r="Y45" i="4"/>
  <c r="Y47" i="4"/>
  <c r="Y49" i="4"/>
  <c r="Y51" i="4"/>
  <c r="Y53" i="4"/>
  <c r="Y55" i="4"/>
  <c r="Y57" i="4"/>
  <c r="Y59" i="4"/>
  <c r="Y61" i="4"/>
  <c r="Y63" i="4"/>
  <c r="Y65" i="4"/>
  <c r="Y67" i="4"/>
  <c r="Y69" i="4"/>
  <c r="Y12" i="4"/>
  <c r="Y14" i="4"/>
  <c r="Y16" i="4"/>
  <c r="Y18" i="4"/>
  <c r="Y20" i="4"/>
  <c r="Y22" i="4"/>
  <c r="Y24" i="4"/>
  <c r="Y26" i="4"/>
  <c r="Y28" i="4"/>
  <c r="Y30" i="4"/>
  <c r="Y32" i="4"/>
  <c r="Y34" i="4"/>
  <c r="Y36" i="4"/>
  <c r="Y38" i="4"/>
  <c r="Y40" i="4"/>
  <c r="Y42" i="4"/>
  <c r="Y44" i="4"/>
  <c r="Y46" i="4"/>
  <c r="Y48" i="4"/>
  <c r="Y50" i="4"/>
  <c r="Y52" i="4"/>
  <c r="Y54" i="4"/>
  <c r="Y56" i="4"/>
  <c r="Y58" i="4"/>
  <c r="Y60" i="4"/>
  <c r="Y62" i="4"/>
  <c r="Y64" i="4"/>
  <c r="Y66" i="4"/>
  <c r="Y68" i="4"/>
  <c r="Y70" i="4"/>
  <c r="Z11" i="3"/>
  <c r="Z13" i="3"/>
  <c r="Z15" i="3"/>
  <c r="Z17" i="3"/>
  <c r="Z19" i="3"/>
  <c r="Z21" i="3"/>
  <c r="Z23" i="3"/>
  <c r="Z25" i="3"/>
  <c r="Z27" i="3"/>
  <c r="Z29" i="3"/>
  <c r="Z37" i="3"/>
  <c r="Z39" i="3"/>
  <c r="Z41" i="3"/>
  <c r="Z43" i="3"/>
  <c r="Z47" i="3"/>
  <c r="Z53" i="3"/>
  <c r="Z55" i="3"/>
  <c r="Z57" i="3"/>
  <c r="Z63" i="3"/>
  <c r="Z65" i="3"/>
  <c r="AA31" i="3"/>
  <c r="AA35" i="3"/>
  <c r="AA45" i="3"/>
  <c r="AA49" i="3"/>
  <c r="Z12" i="3"/>
  <c r="Z14" i="3"/>
  <c r="Z16" i="3"/>
  <c r="Z18" i="3"/>
  <c r="Z20" i="3"/>
  <c r="Z22" i="3"/>
  <c r="Z26" i="3"/>
  <c r="Z28" i="3"/>
  <c r="Z30" i="3"/>
  <c r="Z32" i="3"/>
  <c r="Z34" i="3"/>
  <c r="Z40" i="3"/>
  <c r="Z42" i="3"/>
  <c r="Z44" i="3"/>
  <c r="Z46" i="3"/>
  <c r="Z48" i="3"/>
  <c r="AA24" i="3"/>
  <c r="AA36" i="3"/>
  <c r="AA38" i="3"/>
  <c r="AA50" i="3"/>
  <c r="AA52" i="3"/>
  <c r="AA54" i="3"/>
  <c r="AA56" i="3"/>
  <c r="AA58" i="3"/>
  <c r="AA60" i="3"/>
  <c r="AA62" i="3"/>
  <c r="AA64" i="3"/>
  <c r="AA66" i="3"/>
  <c r="AA68" i="3"/>
  <c r="Z33" i="3"/>
  <c r="Z51" i="3"/>
  <c r="Z59" i="3"/>
  <c r="Z61" i="3"/>
  <c r="Z67" i="3"/>
  <c r="W16" i="2"/>
  <c r="W21" i="2"/>
  <c r="X17" i="2"/>
  <c r="W37" i="2"/>
  <c r="W53" i="2"/>
  <c r="X70" i="2"/>
  <c r="X22" i="2"/>
  <c r="W22" i="2"/>
  <c r="X27" i="2"/>
  <c r="W27" i="2"/>
  <c r="W32" i="2"/>
  <c r="X43" i="2"/>
  <c r="W43" i="2"/>
  <c r="W48" i="2"/>
  <c r="X59" i="2"/>
  <c r="W59" i="2"/>
  <c r="W64" i="2"/>
  <c r="X23" i="2"/>
  <c r="X28" i="2"/>
  <c r="X33" i="2"/>
  <c r="X38" i="2"/>
  <c r="X44" i="2"/>
  <c r="X49" i="2"/>
  <c r="X54" i="2"/>
  <c r="X60" i="2"/>
  <c r="X65" i="2"/>
  <c r="X19" i="2"/>
  <c r="W34" i="2"/>
  <c r="X39" i="2"/>
  <c r="W50" i="2"/>
  <c r="X55" i="2"/>
  <c r="X66" i="2"/>
  <c r="W72" i="2"/>
  <c r="W19" i="2"/>
  <c r="W24" i="2"/>
  <c r="W29" i="2"/>
  <c r="W45" i="2"/>
  <c r="W61" i="2"/>
  <c r="X67" i="2"/>
  <c r="W67" i="2"/>
  <c r="X73" i="2"/>
  <c r="X20" i="2"/>
  <c r="X35" i="2"/>
  <c r="W35" i="2"/>
  <c r="W40" i="2"/>
  <c r="X51" i="2"/>
  <c r="W51" i="2"/>
  <c r="W56" i="2"/>
  <c r="X68" i="2"/>
  <c r="X74" i="2"/>
  <c r="W30" i="2"/>
  <c r="W38" i="2"/>
  <c r="W46" i="2"/>
  <c r="W54" i="2"/>
  <c r="W62" i="2"/>
  <c r="W70" i="2"/>
  <c r="W17" i="2"/>
  <c r="W25" i="2"/>
  <c r="W33" i="2"/>
  <c r="W41" i="2"/>
  <c r="W49" i="2"/>
  <c r="W57" i="2"/>
  <c r="W65" i="2"/>
  <c r="W73" i="2"/>
  <c r="W20" i="2"/>
  <c r="W28" i="2"/>
  <c r="W36" i="2"/>
  <c r="W44" i="2"/>
  <c r="W52" i="2"/>
  <c r="W60" i="2"/>
  <c r="W68" i="2"/>
  <c r="W23" i="2"/>
  <c r="W31" i="2"/>
  <c r="W39" i="2"/>
  <c r="W47" i="2"/>
  <c r="W55" i="2"/>
  <c r="W63" i="2"/>
  <c r="W71" i="2"/>
  <c r="W66" i="2"/>
  <c r="W74" i="2"/>
  <c r="Y19" i="1"/>
  <c r="Y51" i="1"/>
  <c r="Z56" i="1"/>
  <c r="Y27" i="1"/>
  <c r="Z53" i="1"/>
  <c r="Y21" i="1"/>
  <c r="Z17" i="1"/>
  <c r="Z49" i="1"/>
  <c r="Z54" i="1"/>
  <c r="Y67" i="1"/>
  <c r="Y28" i="1"/>
  <c r="Y36" i="1"/>
  <c r="Z64" i="1"/>
  <c r="Z70" i="1"/>
  <c r="Z15" i="1"/>
  <c r="Z14" i="1"/>
  <c r="Z19" i="1"/>
  <c r="Z20" i="1"/>
  <c r="Y40" i="1"/>
  <c r="Z46" i="1"/>
  <c r="Z51" i="1"/>
  <c r="Z52" i="1"/>
  <c r="Y54" i="1"/>
  <c r="Z57" i="1"/>
  <c r="Y14" i="1"/>
  <c r="Y35" i="1"/>
  <c r="Z43" i="1"/>
  <c r="Z25" i="1"/>
  <c r="Y12" i="1"/>
  <c r="Z23" i="1"/>
  <c r="Z33" i="1"/>
  <c r="Y44" i="1"/>
  <c r="Z60" i="1"/>
  <c r="Y62" i="1"/>
  <c r="Z65" i="1"/>
  <c r="Z69" i="1"/>
  <c r="Z12" i="1"/>
  <c r="Z32" i="1"/>
  <c r="Z61" i="1"/>
  <c r="Y29" i="1"/>
  <c r="Z47" i="1"/>
  <c r="Z16" i="1"/>
  <c r="Z22" i="1"/>
  <c r="Z28" i="1"/>
  <c r="Z48" i="1"/>
  <c r="Z55" i="1"/>
  <c r="Z62" i="1"/>
  <c r="Y46" i="1"/>
  <c r="Z13" i="1"/>
  <c r="Y20" i="1"/>
  <c r="Z31" i="1"/>
  <c r="Z36" i="1"/>
  <c r="Y38" i="1"/>
  <c r="Z41" i="1"/>
  <c r="Z45" i="1"/>
  <c r="Y52" i="1"/>
  <c r="Z63" i="1"/>
  <c r="Z44" i="1"/>
  <c r="Z67" i="1"/>
  <c r="Y68" i="1"/>
  <c r="Y24" i="1"/>
  <c r="Z30" i="1"/>
  <c r="Z35" i="1"/>
  <c r="Y59" i="1"/>
  <c r="Y60" i="1"/>
  <c r="Z68" i="1"/>
  <c r="Y70" i="1"/>
  <c r="Z11" i="1"/>
  <c r="Y56" i="1"/>
  <c r="Y64" i="1"/>
  <c r="Y13" i="1"/>
  <c r="Z24" i="1"/>
  <c r="Y37" i="1"/>
  <c r="Z40" i="1"/>
  <c r="Y45" i="1"/>
  <c r="Y61" i="1"/>
  <c r="Z21" i="1"/>
  <c r="Y26" i="1"/>
  <c r="Z37" i="1"/>
  <c r="Y58" i="1"/>
  <c r="Y15" i="1"/>
  <c r="Z18" i="1"/>
  <c r="Y23" i="1"/>
  <c r="Z26" i="1"/>
  <c r="Y31" i="1"/>
  <c r="Z34" i="1"/>
  <c r="Y39" i="1"/>
  <c r="Z42" i="1"/>
  <c r="Y47" i="1"/>
  <c r="Z50" i="1"/>
  <c r="Y55" i="1"/>
  <c r="Z58" i="1"/>
  <c r="Y63" i="1"/>
  <c r="Z66" i="1"/>
  <c r="Y16" i="1"/>
  <c r="Z27" i="1"/>
  <c r="Y32" i="1"/>
  <c r="Y48" i="1"/>
  <c r="Z59" i="1"/>
  <c r="Y53" i="1"/>
  <c r="Y69" i="1"/>
  <c r="Y18" i="1"/>
  <c r="Z29" i="1"/>
  <c r="Y34" i="1"/>
  <c r="Y42" i="1"/>
  <c r="Y50" i="1"/>
  <c r="Y66" i="1"/>
  <c r="Y17" i="1"/>
  <c r="Y25" i="1"/>
  <c r="Y33" i="1"/>
  <c r="Y41" i="1"/>
  <c r="Y49" i="1"/>
  <c r="Y57" i="1"/>
  <c r="Y65" i="1"/>
  <c r="Y22" i="1"/>
  <c r="Y30" i="1"/>
</calcChain>
</file>

<file path=xl/sharedStrings.xml><?xml version="1.0" encoding="utf-8"?>
<sst xmlns="http://schemas.openxmlformats.org/spreadsheetml/2006/main" count="2951" uniqueCount="219">
  <si>
    <t>SI.NO</t>
  </si>
  <si>
    <t>ROLL NO</t>
  </si>
  <si>
    <t>REGISTER NO</t>
  </si>
  <si>
    <t>STUDENT NAME</t>
  </si>
  <si>
    <t>AP</t>
  </si>
  <si>
    <t>C++</t>
  </si>
  <si>
    <t>DBMS LAB</t>
  </si>
  <si>
    <t>OS LAB</t>
  </si>
  <si>
    <t>DBMS</t>
  </si>
  <si>
    <t>OS</t>
  </si>
  <si>
    <t>GP-II</t>
  </si>
  <si>
    <t>JAVA LAB</t>
  </si>
  <si>
    <t>JAVA</t>
  </si>
  <si>
    <t>DMGT</t>
  </si>
  <si>
    <t>CREDITS</t>
  </si>
  <si>
    <t>SGPA</t>
  </si>
  <si>
    <t>23UCS001</t>
  </si>
  <si>
    <t>AASHIKKA G</t>
  </si>
  <si>
    <t>B</t>
  </si>
  <si>
    <t>A</t>
  </si>
  <si>
    <t>S</t>
  </si>
  <si>
    <t>23UCS002</t>
  </si>
  <si>
    <t>ABDULLAH N</t>
  </si>
  <si>
    <t>23UCS007</t>
  </si>
  <si>
    <t>AJAY V</t>
  </si>
  <si>
    <t>C</t>
  </si>
  <si>
    <t>23UCS009</t>
  </si>
  <si>
    <t>AKSHAYA B</t>
  </si>
  <si>
    <t>D</t>
  </si>
  <si>
    <t>23UCS011</t>
  </si>
  <si>
    <t>AMISH S R</t>
  </si>
  <si>
    <t>23UCS012</t>
  </si>
  <si>
    <t>ANANDHI G</t>
  </si>
  <si>
    <t>23UCS016</t>
  </si>
  <si>
    <t>ARJUN N</t>
  </si>
  <si>
    <t>23UCS019</t>
  </si>
  <si>
    <t>ARUTSELVY M</t>
  </si>
  <si>
    <t>23UCS020</t>
  </si>
  <si>
    <t>AZMAL</t>
  </si>
  <si>
    <t>23UCS022</t>
  </si>
  <si>
    <t>BALASUBRAMANIAN S</t>
  </si>
  <si>
    <t>23UCS023</t>
  </si>
  <si>
    <t>BARANIDHARAN P</t>
  </si>
  <si>
    <t>23UCS024</t>
  </si>
  <si>
    <t>BARATH C</t>
  </si>
  <si>
    <t>23UCS031</t>
  </si>
  <si>
    <t>DAYAANIDHI S V</t>
  </si>
  <si>
    <t>23UCS032</t>
  </si>
  <si>
    <t>DEEPAK T</t>
  </si>
  <si>
    <t>23UCS036</t>
  </si>
  <si>
    <t>DHANYASRI T</t>
  </si>
  <si>
    <t>23UCS037</t>
  </si>
  <si>
    <t>DHARANEESWARAN S</t>
  </si>
  <si>
    <t>23UCS038</t>
  </si>
  <si>
    <t>DHARSHAN R</t>
  </si>
  <si>
    <t>F</t>
  </si>
  <si>
    <t>E</t>
  </si>
  <si>
    <t>23UCS039</t>
  </si>
  <si>
    <t>DHESHNA B</t>
  </si>
  <si>
    <t>23UCS047</t>
  </si>
  <si>
    <t>GANAPATHI R</t>
  </si>
  <si>
    <t>23UCS051</t>
  </si>
  <si>
    <t>GERALDINE A</t>
  </si>
  <si>
    <t>23UCS052</t>
  </si>
  <si>
    <t>GILLIVALAVAN G</t>
  </si>
  <si>
    <t>23UCS059</t>
  </si>
  <si>
    <t>HARINI S</t>
  </si>
  <si>
    <t>23UCS062</t>
  </si>
  <si>
    <t>HARSHITA U</t>
  </si>
  <si>
    <t>23UCS070</t>
  </si>
  <si>
    <t>JAYA PRASATH M</t>
  </si>
  <si>
    <t>23UCS072</t>
  </si>
  <si>
    <t>JEAN KEVIN D</t>
  </si>
  <si>
    <t>23UCS077</t>
  </si>
  <si>
    <t>KALAIARASI M</t>
  </si>
  <si>
    <t>23UCS080</t>
  </si>
  <si>
    <t>KARTHIK M</t>
  </si>
  <si>
    <t>23UCS081</t>
  </si>
  <si>
    <t>KAVIDHARAN P</t>
  </si>
  <si>
    <t>23UCS082</t>
  </si>
  <si>
    <t>KAVIYA VARDHINI T</t>
  </si>
  <si>
    <t>23UCS086</t>
  </si>
  <si>
    <t>KEISHORE G</t>
  </si>
  <si>
    <t>23UCS091</t>
  </si>
  <si>
    <t>LAKSHITA M</t>
  </si>
  <si>
    <t>23UCS094</t>
  </si>
  <si>
    <t>MADHUMITHA</t>
  </si>
  <si>
    <t>23UCS095</t>
  </si>
  <si>
    <t>MAHALAKSHMI S</t>
  </si>
  <si>
    <t>23UCS101</t>
  </si>
  <si>
    <t>MOHAMED NOUSHAD S</t>
  </si>
  <si>
    <t>23UCS103</t>
  </si>
  <si>
    <t>MOTHISH S</t>
  </si>
  <si>
    <t>23UCS104</t>
  </si>
  <si>
    <t>MUGILAN S</t>
  </si>
  <si>
    <t>23UCS106</t>
  </si>
  <si>
    <t>NIDARSANA P</t>
  </si>
  <si>
    <t>23UCS112</t>
  </si>
  <si>
    <t>PADIKKAL VEETIL NAVDEEP</t>
  </si>
  <si>
    <t>23UCS115</t>
  </si>
  <si>
    <t>PAVITHRA S</t>
  </si>
  <si>
    <t>23UCS119</t>
  </si>
  <si>
    <t>PRAJAN SANJAY G</t>
  </si>
  <si>
    <t>23UCS120</t>
  </si>
  <si>
    <t>PRAVEEN P</t>
  </si>
  <si>
    <t>23UCS125</t>
  </si>
  <si>
    <t>RAKSHYA DEVI R</t>
  </si>
  <si>
    <t>23UCS129</t>
  </si>
  <si>
    <t>RANJITH R</t>
  </si>
  <si>
    <t>23UCS130</t>
  </si>
  <si>
    <t>REVANTHKUMAR S</t>
  </si>
  <si>
    <t>23UCS133</t>
  </si>
  <si>
    <t>ROSHINI M</t>
  </si>
  <si>
    <t>23UCS139</t>
  </si>
  <si>
    <t>SANJAY JERENE M</t>
  </si>
  <si>
    <t>23UCS143</t>
  </si>
  <si>
    <t>SHAFEE HAMATH H</t>
  </si>
  <si>
    <t>23UCS147</t>
  </si>
  <si>
    <t>SHREE NIDHI K</t>
  </si>
  <si>
    <t>23UCS148</t>
  </si>
  <si>
    <t>SIDDHARTH B</t>
  </si>
  <si>
    <t>23UCS153</t>
  </si>
  <si>
    <t>SRINIVAS A</t>
  </si>
  <si>
    <t>23UCS157</t>
  </si>
  <si>
    <t>SUSHINTHA S</t>
  </si>
  <si>
    <t>23UCS159</t>
  </si>
  <si>
    <t>TANGETI VEERA VIJAYA ANJALI</t>
  </si>
  <si>
    <t>23UCS163</t>
  </si>
  <si>
    <t>VARSHA S</t>
  </si>
  <si>
    <t>23UCS164</t>
  </si>
  <si>
    <t>23UCS166</t>
  </si>
  <si>
    <t>VIGNESHKUMAR R</t>
  </si>
  <si>
    <t>23UCS169</t>
  </si>
  <si>
    <t>VISHNU P A</t>
  </si>
  <si>
    <t>23UCS170</t>
  </si>
  <si>
    <t>VISHNUPRIYAA K</t>
  </si>
  <si>
    <t>23UCS173</t>
  </si>
  <si>
    <t>YAZHINI G</t>
  </si>
  <si>
    <t>23CSL002</t>
  </si>
  <si>
    <t>PRIYADHARSHAN</t>
  </si>
  <si>
    <t>FA</t>
  </si>
  <si>
    <t>23CSL003</t>
  </si>
  <si>
    <t>SANSKRITHA</t>
  </si>
  <si>
    <t>DEPARTMENT OF COMPUTER SCIENCE AND ENGINEERING</t>
  </si>
  <si>
    <t xml:space="preserve"> END SEMESTER EXAMINATION - RESULT ANALYSIS - MARCH2024</t>
  </si>
  <si>
    <t>YEAR/SEM/SEC: I/I/B</t>
  </si>
  <si>
    <t>BATCH: 2023 -2027</t>
  </si>
  <si>
    <t>REGISTER NUMBER</t>
  </si>
  <si>
    <t>U23CSPC01 - PC LAB</t>
  </si>
  <si>
    <t xml:space="preserve">U23CSTC01 - PC </t>
  </si>
  <si>
    <t>U23CSTC02 - PSA</t>
  </si>
  <si>
    <t>U23ENBC01 - CE-I</t>
  </si>
  <si>
    <t>U23ESPC01 - BEEE LAB</t>
  </si>
  <si>
    <t>U23ESPC03 - EG LAB</t>
  </si>
  <si>
    <t>U23ESTC03 - BEEE</t>
  </si>
  <si>
    <t>U23HSTC01 - UHV-II</t>
  </si>
  <si>
    <t>U23MATC01 - EM-I</t>
  </si>
  <si>
    <t>PRAJAN SANJAY  G</t>
  </si>
  <si>
    <t>23UCS151</t>
  </si>
  <si>
    <t>SMRITI M TAJO</t>
  </si>
  <si>
    <t>YEAR/SEM/SEC: I/II/B</t>
  </si>
  <si>
    <t>PYTHON LAB</t>
  </si>
  <si>
    <t>PYTHON</t>
  </si>
  <si>
    <t>PSE</t>
  </si>
  <si>
    <t>SPORTS</t>
  </si>
  <si>
    <t>DS LAB</t>
  </si>
  <si>
    <t>DS</t>
  </si>
  <si>
    <t>CE-II</t>
  </si>
  <si>
    <t>DTI LAB</t>
  </si>
  <si>
    <t>DDSA LAB</t>
  </si>
  <si>
    <t xml:space="preserve">DDSA </t>
  </si>
  <si>
    <t>EM-II</t>
  </si>
  <si>
    <t>VARSHA S (2006)</t>
  </si>
  <si>
    <t>VARSHA S (2005)</t>
  </si>
  <si>
    <t>S.No.</t>
  </si>
  <si>
    <t>Subject Name</t>
  </si>
  <si>
    <t>Staff Name</t>
  </si>
  <si>
    <t xml:space="preserve"> Appeared</t>
  </si>
  <si>
    <t xml:space="preserve"> Pass</t>
  </si>
  <si>
    <t xml:space="preserve"> Fail</t>
  </si>
  <si>
    <t>Pass%</t>
  </si>
  <si>
    <t>SIGNATURE</t>
  </si>
  <si>
    <t>Engineering Mathematics – II (Multiple Integrals and Transforms)</t>
  </si>
  <si>
    <t>Mr.T.Sankar</t>
  </si>
  <si>
    <t>Programming in Python</t>
  </si>
  <si>
    <t>Dr.K.PreamKumar HOD-CSE</t>
  </si>
  <si>
    <t>Physical Science for Engineers</t>
  </si>
  <si>
    <t>Dr.K.Samuvel/ Dr.A.Balamurugan</t>
  </si>
  <si>
    <t>Data Structures</t>
  </si>
  <si>
    <t>Mrs.N.Suganya</t>
  </si>
  <si>
    <t xml:space="preserve">Digital Design and System architecture </t>
  </si>
  <si>
    <t>Mr.B.Thiyagarajan</t>
  </si>
  <si>
    <t>Communicative English - II</t>
  </si>
  <si>
    <t>Dr.D.Devi</t>
  </si>
  <si>
    <t>Design Thinking and IDEA Lab</t>
  </si>
  <si>
    <t>Mr.Jayakumar/ Dr.S.Dhivya</t>
  </si>
  <si>
    <t>Programming in Python Laboratory</t>
  </si>
  <si>
    <t>Data Structures Laboratory</t>
  </si>
  <si>
    <t>Digital Design and System architecture Laboratory</t>
  </si>
  <si>
    <t>Over All Percentage :  (45/59)=76 %</t>
  </si>
  <si>
    <t>CLASS ADVISOR</t>
  </si>
  <si>
    <t>PAC</t>
  </si>
  <si>
    <t>HOD</t>
  </si>
  <si>
    <t xml:space="preserve"> END SEMESTER EXAMINATION - RESULT ANALYSIS -NOVEMBER2024</t>
  </si>
  <si>
    <t xml:space="preserve">DAA </t>
  </si>
  <si>
    <t>ACD</t>
  </si>
  <si>
    <t>ESAI LAB</t>
  </si>
  <si>
    <t>SET LAB</t>
  </si>
  <si>
    <t>ESAI</t>
  </si>
  <si>
    <t>SET</t>
  </si>
  <si>
    <t>CN</t>
  </si>
  <si>
    <t xml:space="preserve">GP-I </t>
  </si>
  <si>
    <t>EM LAB</t>
  </si>
  <si>
    <t>PS</t>
  </si>
  <si>
    <t>VARSHA S (2FFD)</t>
  </si>
  <si>
    <t>VARSHA S (2FFE)</t>
  </si>
  <si>
    <t>PRIYADHARSHAN D</t>
  </si>
  <si>
    <t xml:space="preserve">SANSKRITHA </t>
  </si>
  <si>
    <t>YEAR/SEM/SEC: II/III/B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</si>
</sst>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"/>
    <numFmt numFmtId="165" formatCode="0.00_);\(0.00\)"/>
  </numFmts>
  <fonts count="25" x14ac:knownFonts="1">
    <font>
      <sz val="11"/>
      <color theme="1"/>
      <name val="Aptos Narrow"/>
      <family val="2"/>
      <scheme val="minor"/>
    </font>
    <font>
      <b/>
      <sz val="14"/>
      <color indexed="8"/>
      <name val="Aptos Narrow"/>
      <family val="2"/>
      <scheme val="minor"/>
    </font>
    <font>
      <sz val="14"/>
      <color indexed="8"/>
      <name val="Arial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4"/>
      <color indexed="8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4"/>
      <color indexed="8"/>
      <name val="Times New Roman"/>
      <family val="1"/>
    </font>
    <font>
      <b/>
      <sz val="14"/>
      <color indexed="8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ptos Narrow"/>
      <family val="2"/>
      <scheme val="minor"/>
    </font>
    <font>
      <sz val="10"/>
      <color indexed="8"/>
      <name val="Arial"/>
      <family val="2"/>
    </font>
    <font>
      <sz val="10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u/>
      <sz val="10"/>
      <color theme="10"/>
      <name val="Arial"/>
      <family val="2"/>
    </font>
    <font>
      <sz val="11"/>
      <color rgb="FF000000"/>
      <name val="Calibri"/>
      <family val="2"/>
    </font>
    <font>
      <sz val="11"/>
      <color theme="1"/>
      <name val="Aptos Narrow"/>
      <family val="2"/>
      <scheme val="minor"/>
    </font>
    <font>
      <b/>
      <sz val="14"/>
      <name val="Arial"/>
      <family val="2"/>
    </font>
    <font>
      <u/>
      <sz val="11"/>
      <color theme="10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indexed="8"/>
      <name val="Arial"/>
      <family val="2"/>
    </font>
    <font>
      <sz val="12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17" fillId="0" borderId="0" applyNumberFormat="0" applyFill="0" applyBorder="0" applyAlignment="0" applyProtection="0">
      <alignment vertical="top"/>
    </xf>
    <xf numFmtId="9" fontId="19" fillId="0" borderId="0" applyFont="0" applyFill="0" applyBorder="0" applyAlignment="0" applyProtection="0"/>
    <xf numFmtId="0" fontId="19" fillId="0" borderId="0"/>
    <xf numFmtId="0" fontId="21" fillId="0" borderId="0" applyNumberFormat="0" applyFill="0" applyBorder="0" applyAlignment="0" applyProtection="0"/>
  </cellStyleXfs>
  <cellXfs count="111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top"/>
    </xf>
    <xf numFmtId="0" fontId="8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164" fontId="2" fillId="0" borderId="2" xfId="0" applyNumberFormat="1" applyFont="1" applyBorder="1" applyAlignment="1">
      <alignment horizontal="center" vertical="top"/>
    </xf>
    <xf numFmtId="0" fontId="8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4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9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top"/>
    </xf>
    <xf numFmtId="0" fontId="10" fillId="0" borderId="0" xfId="0" applyFont="1" applyAlignment="1">
      <alignment horizontal="right" vertical="top"/>
    </xf>
    <xf numFmtId="0" fontId="6" fillId="0" borderId="0" xfId="0" applyFont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11" fillId="0" borderId="0" xfId="0" applyFont="1" applyAlignment="1">
      <alignment horizontal="center"/>
    </xf>
    <xf numFmtId="0" fontId="0" fillId="0" borderId="0" xfId="0" applyAlignment="1">
      <alignment vertical="top"/>
    </xf>
    <xf numFmtId="0" fontId="12" fillId="0" borderId="1" xfId="0" applyFont="1" applyBorder="1" applyAlignment="1">
      <alignment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164" fontId="14" fillId="0" borderId="1" xfId="0" applyNumberFormat="1" applyFont="1" applyBorder="1" applyAlignment="1">
      <alignment horizontal="center" vertical="top"/>
    </xf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vertical="center"/>
    </xf>
    <xf numFmtId="0" fontId="16" fillId="0" borderId="1" xfId="0" applyFont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16" fillId="0" borderId="1" xfId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6" fillId="2" borderId="1" xfId="1" applyFont="1" applyFill="1" applyBorder="1" applyAlignment="1">
      <alignment horizontal="center" vertical="center"/>
    </xf>
    <xf numFmtId="0" fontId="15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20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5" fillId="0" borderId="1" xfId="3" applyFont="1" applyBorder="1" applyAlignment="1">
      <alignment horizontal="center" vertical="center"/>
    </xf>
    <xf numFmtId="0" fontId="15" fillId="0" borderId="1" xfId="3" applyFont="1" applyBorder="1" applyAlignment="1">
      <alignment vertical="center"/>
    </xf>
    <xf numFmtId="0" fontId="16" fillId="0" borderId="1" xfId="4" applyFont="1" applyBorder="1" applyAlignment="1">
      <alignment horizontal="center" vertical="center"/>
    </xf>
    <xf numFmtId="0" fontId="16" fillId="0" borderId="1" xfId="3" applyFont="1" applyBorder="1" applyAlignment="1">
      <alignment horizontal="center" vertical="center"/>
    </xf>
    <xf numFmtId="0" fontId="16" fillId="3" borderId="1" xfId="3" applyFont="1" applyFill="1" applyBorder="1" applyAlignment="1">
      <alignment horizontal="center" vertical="center"/>
    </xf>
    <xf numFmtId="0" fontId="19" fillId="0" borderId="1" xfId="3" applyBorder="1"/>
    <xf numFmtId="2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16" fillId="3" borderId="1" xfId="4" applyFont="1" applyFill="1" applyBorder="1" applyAlignment="1">
      <alignment horizontal="center" vertical="center"/>
    </xf>
    <xf numFmtId="0" fontId="19" fillId="3" borderId="1" xfId="3" applyFill="1" applyBorder="1"/>
    <xf numFmtId="0" fontId="16" fillId="2" borderId="1" xfId="3" applyFont="1" applyFill="1" applyBorder="1" applyAlignment="1">
      <alignment horizontal="center" vertical="center"/>
    </xf>
    <xf numFmtId="0" fontId="19" fillId="2" borderId="1" xfId="3" applyFill="1" applyBorder="1"/>
    <xf numFmtId="0" fontId="15" fillId="0" borderId="1" xfId="3" applyFont="1" applyBorder="1" applyAlignment="1">
      <alignment vertical="center" wrapText="1"/>
    </xf>
    <xf numFmtId="0" fontId="2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top"/>
    </xf>
    <xf numFmtId="1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top"/>
    </xf>
    <xf numFmtId="0" fontId="24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/>
    </xf>
    <xf numFmtId="9" fontId="9" fillId="0" borderId="1" xfId="0" applyNumberFormat="1" applyFont="1" applyBorder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vertical="top"/>
    </xf>
    <xf numFmtId="10" fontId="9" fillId="0" borderId="1" xfId="0" applyNumberFormat="1" applyFont="1" applyBorder="1" applyAlignment="1">
      <alignment horizontal="center" vertical="center" wrapText="1"/>
    </xf>
    <xf numFmtId="9" fontId="2" fillId="0" borderId="0" xfId="2" applyFont="1" applyBorder="1" applyAlignment="1">
      <alignment vertical="top"/>
    </xf>
    <xf numFmtId="0" fontId="10" fillId="0" borderId="0" xfId="0" applyFont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5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6" fillId="3" borderId="0" xfId="0" applyFont="1" applyFill="1" applyAlignment="1">
      <alignment vertical="center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9" fontId="9" fillId="0" borderId="0" xfId="0" applyNumberFormat="1" applyFont="1" applyAlignment="1">
      <alignment horizontal="center" vertical="center" wrapText="1"/>
    </xf>
    <xf numFmtId="10" fontId="9" fillId="0" borderId="0" xfId="0" applyNumberFormat="1" applyFont="1" applyAlignment="1">
      <alignment horizontal="center" vertical="center" wrapText="1"/>
    </xf>
    <xf numFmtId="0" fontId="0" fillId="2" borderId="1" xfId="3" applyFont="1" applyFill="1" applyBorder="1"/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 vertical="top"/>
    </xf>
    <xf numFmtId="164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right" vertical="top"/>
    </xf>
    <xf numFmtId="0" fontId="20" fillId="0" borderId="0" xfId="0" applyFont="1" applyAlignment="1">
      <alignment horizontal="center"/>
    </xf>
    <xf numFmtId="0" fontId="10" fillId="0" borderId="1" xfId="0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right" vertical="top"/>
    </xf>
  </cellXfs>
  <cellStyles count="5">
    <cellStyle name="Hyperlink" xfId="1" builtinId="8"/>
    <cellStyle name="Hyperlink 2" xfId="4" xr:uid="{8FE873E8-4D8E-41FB-AC92-9DE5C882C138}"/>
    <cellStyle name="Normal" xfId="0" builtinId="0"/>
    <cellStyle name="Normal 2" xfId="3" xr:uid="{E710814B-04B1-445F-A839-ECAFA2AED318}"/>
    <cellStyle name="Percent" xfId="2" builtinId="5"/>
  </cellStyles>
  <dxfs count="3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117174</xdr:colOff>
      <xdr:row>6</xdr:row>
      <xdr:rowOff>41827</xdr:rowOff>
    </xdr:to>
    <xdr:pic>
      <xdr:nvPicPr>
        <xdr:cNvPr id="2" name="image1.jpeg">
          <a:extLst>
            <a:ext uri="{FF2B5EF4-FFF2-40B4-BE49-F238E27FC236}">
              <a16:creationId xmlns:a16="http://schemas.microsoft.com/office/drawing/2014/main" id="{A7417B1D-16BF-4F36-9275-F9E30AA368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261174" cy="11391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15240</xdr:rowOff>
    </xdr:from>
    <xdr:to>
      <xdr:col>7</xdr:col>
      <xdr:colOff>647700</xdr:colOff>
      <xdr:row>4</xdr:row>
      <xdr:rowOff>144780</xdr:rowOff>
    </xdr:to>
    <xdr:pic>
      <xdr:nvPicPr>
        <xdr:cNvPr id="2" name="image1.jpeg">
          <a:extLst>
            <a:ext uri="{FF2B5EF4-FFF2-40B4-BE49-F238E27FC236}">
              <a16:creationId xmlns:a16="http://schemas.microsoft.com/office/drawing/2014/main" id="{7924A0F7-4804-4F19-8158-D640239B06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"/>
          <a:ext cx="7780020" cy="113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8</xdr:col>
      <xdr:colOff>365760</xdr:colOff>
      <xdr:row>4</xdr:row>
      <xdr:rowOff>129540</xdr:rowOff>
    </xdr:to>
    <xdr:pic>
      <xdr:nvPicPr>
        <xdr:cNvPr id="2" name="image1.jpeg">
          <a:extLst>
            <a:ext uri="{FF2B5EF4-FFF2-40B4-BE49-F238E27FC236}">
              <a16:creationId xmlns:a16="http://schemas.microsoft.com/office/drawing/2014/main" id="{FF2DB0E0-57F5-416B-9807-4F3246E73B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" y="0"/>
          <a:ext cx="7780020" cy="1135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486629</xdr:colOff>
      <xdr:row>6</xdr:row>
      <xdr:rowOff>30743</xdr:rowOff>
    </xdr:to>
    <xdr:pic>
      <xdr:nvPicPr>
        <xdr:cNvPr id="2" name="image1.jpeg">
          <a:extLst>
            <a:ext uri="{FF2B5EF4-FFF2-40B4-BE49-F238E27FC236}">
              <a16:creationId xmlns:a16="http://schemas.microsoft.com/office/drawing/2014/main" id="{054C8176-4197-42A9-B35A-372803E8E8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801829" cy="11280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CC11E-2502-4B3E-9622-95856435B024}">
  <dimension ref="A10:Y74"/>
  <sheetViews>
    <sheetView topLeftCell="A49" zoomScale="73" workbookViewId="0">
      <selection activeCell="U51" sqref="U51"/>
    </sheetView>
  </sheetViews>
  <sheetFormatPr defaultRowHeight="14.4" x14ac:dyDescent="0.3"/>
  <cols>
    <col min="4" max="4" width="24.6640625" customWidth="1"/>
    <col min="23" max="23" width="12" customWidth="1"/>
  </cols>
  <sheetData>
    <row r="10" spans="1:25" x14ac:dyDescent="0.3">
      <c r="A10" s="100" t="s">
        <v>143</v>
      </c>
      <c r="B10" s="100"/>
      <c r="C10" s="100"/>
      <c r="D10" s="100"/>
      <c r="E10" s="100"/>
      <c r="F10" s="100"/>
      <c r="G10" s="100"/>
      <c r="H10" s="100"/>
      <c r="I10" s="100"/>
      <c r="J10" s="100"/>
      <c r="K10" s="100"/>
      <c r="L10" s="100"/>
      <c r="M10" s="100"/>
      <c r="N10" s="100"/>
      <c r="O10" s="100"/>
      <c r="P10" s="100"/>
      <c r="Q10" s="100"/>
      <c r="R10" s="100"/>
      <c r="S10" s="100"/>
      <c r="T10" s="100"/>
      <c r="U10" s="100"/>
      <c r="V10" s="34"/>
      <c r="W10" s="34"/>
      <c r="X10" s="34"/>
      <c r="Y10" s="35"/>
    </row>
    <row r="11" spans="1:25" x14ac:dyDescent="0.3">
      <c r="A11" s="100" t="s">
        <v>144</v>
      </c>
      <c r="B11" s="100"/>
      <c r="C11" s="100"/>
      <c r="D11" s="100"/>
      <c r="E11" s="100"/>
      <c r="F11" s="100"/>
      <c r="G11" s="100"/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34"/>
      <c r="W11" s="34"/>
      <c r="X11" s="34"/>
      <c r="Y11" s="35"/>
    </row>
    <row r="12" spans="1:25" x14ac:dyDescent="0.3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5"/>
    </row>
    <row r="13" spans="1:25" x14ac:dyDescent="0.3">
      <c r="A13" s="100" t="s">
        <v>145</v>
      </c>
      <c r="B13" s="100"/>
      <c r="C13" s="100"/>
      <c r="D13" s="34"/>
      <c r="E13" s="34"/>
      <c r="F13" s="34"/>
      <c r="G13" s="34"/>
      <c r="H13" s="34"/>
      <c r="I13" s="100" t="s">
        <v>146</v>
      </c>
      <c r="J13" s="100"/>
      <c r="K13" s="100"/>
      <c r="L13" s="100"/>
      <c r="M13" s="100"/>
      <c r="N13" s="100"/>
      <c r="O13" s="100"/>
      <c r="P13" s="100"/>
      <c r="Q13" s="100"/>
      <c r="R13" s="100"/>
      <c r="S13" s="100"/>
      <c r="T13" s="100"/>
      <c r="U13" s="100"/>
      <c r="V13" s="34"/>
      <c r="W13" s="34"/>
      <c r="X13" s="34"/>
      <c r="Y13" s="35"/>
    </row>
    <row r="14" spans="1:25" x14ac:dyDescent="0.3">
      <c r="A14" s="35"/>
      <c r="B14" s="35"/>
      <c r="C14" s="35"/>
      <c r="D14" s="35"/>
      <c r="E14" s="35">
        <v>1</v>
      </c>
      <c r="F14" s="35"/>
      <c r="G14" s="35">
        <v>3</v>
      </c>
      <c r="H14" s="35"/>
      <c r="I14" s="35">
        <v>3</v>
      </c>
      <c r="J14" s="35"/>
      <c r="K14" s="35">
        <v>3</v>
      </c>
      <c r="L14" s="35"/>
      <c r="M14" s="35">
        <v>1</v>
      </c>
      <c r="N14" s="35"/>
      <c r="O14" s="35">
        <v>1</v>
      </c>
      <c r="P14" s="35"/>
      <c r="Q14" s="35">
        <v>3</v>
      </c>
      <c r="R14" s="35"/>
      <c r="S14" s="35">
        <v>2</v>
      </c>
      <c r="T14" s="35"/>
      <c r="U14" s="35">
        <v>4</v>
      </c>
      <c r="V14" s="35"/>
      <c r="W14" s="35"/>
      <c r="X14" s="35"/>
      <c r="Y14" s="35"/>
    </row>
    <row r="15" spans="1:25" ht="42" thickBot="1" x14ac:dyDescent="0.35">
      <c r="A15" s="36" t="s">
        <v>0</v>
      </c>
      <c r="B15" s="36" t="s">
        <v>1</v>
      </c>
      <c r="C15" s="36" t="s">
        <v>147</v>
      </c>
      <c r="D15" s="36" t="s">
        <v>3</v>
      </c>
      <c r="E15" s="37" t="s">
        <v>148</v>
      </c>
      <c r="F15" s="37"/>
      <c r="G15" s="37" t="s">
        <v>149</v>
      </c>
      <c r="H15" s="37"/>
      <c r="I15" s="37" t="s">
        <v>150</v>
      </c>
      <c r="J15" s="37"/>
      <c r="K15" s="37" t="s">
        <v>151</v>
      </c>
      <c r="L15" s="37"/>
      <c r="M15" s="37" t="s">
        <v>152</v>
      </c>
      <c r="N15" s="37"/>
      <c r="O15" s="37" t="s">
        <v>153</v>
      </c>
      <c r="P15" s="37"/>
      <c r="Q15" s="37" t="s">
        <v>154</v>
      </c>
      <c r="R15" s="37"/>
      <c r="S15" s="37" t="s">
        <v>155</v>
      </c>
      <c r="T15" s="37"/>
      <c r="U15" s="37" t="s">
        <v>156</v>
      </c>
      <c r="V15" s="37"/>
      <c r="W15" s="37" t="s">
        <v>14</v>
      </c>
      <c r="X15" s="37"/>
      <c r="Y15" s="38" t="s">
        <v>15</v>
      </c>
    </row>
    <row r="16" spans="1:25" ht="16.2" thickBot="1" x14ac:dyDescent="0.35">
      <c r="A16" s="39">
        <v>1</v>
      </c>
      <c r="B16" s="40">
        <v>230130</v>
      </c>
      <c r="C16" s="40" t="s">
        <v>16</v>
      </c>
      <c r="D16" s="41" t="s">
        <v>17</v>
      </c>
      <c r="E16" s="42" t="s">
        <v>18</v>
      </c>
      <c r="F16" s="7">
        <f>1*IF(E16="S",10,IF(E16="A",9,IF(E16="B",8,IF(E16="C",7,IF(E16="D",6,IF(E16="E",5,0))))))</f>
        <v>8</v>
      </c>
      <c r="G16" s="42" t="s">
        <v>25</v>
      </c>
      <c r="H16" s="7">
        <f>3*IF(G16="S",10,IF(G16="A",9,IF(G16="B",8,IF(G16="C",7,IF(G16="D",6,IF(G16="E",5,0))))))</f>
        <v>21</v>
      </c>
      <c r="I16" s="42" t="s">
        <v>56</v>
      </c>
      <c r="J16" s="7">
        <f>3*IF(I16="S",10,IF(I16="A",9,IF(I16="B",8,IF(I16="C",7,IF(I16="D",6,IF(I16="E",5,0))))))</f>
        <v>15</v>
      </c>
      <c r="K16" s="43" t="s">
        <v>19</v>
      </c>
      <c r="L16" s="7">
        <f>3*IF(K16="S",10,IF(K16="A",9,IF(K16="B",8,IF(K16="C",7,IF(K16="D",6,IF(K16="E",5,0))))))</f>
        <v>27</v>
      </c>
      <c r="M16" s="42" t="s">
        <v>19</v>
      </c>
      <c r="N16" s="7">
        <f>1*IF(M16="S",10,IF(M16="A",9,IF(M16="B",8,IF(M16="C",7,IF(M16="D",6,IF(M16="E",5,0))))))</f>
        <v>9</v>
      </c>
      <c r="O16" s="42" t="s">
        <v>20</v>
      </c>
      <c r="P16" s="7">
        <f>1*IF(O16="S",10,IF(O16="A",9,IF(O16="B",8,IF(O16="C",7,IF(O16="D",6,IF(O16="E",5,0))))))</f>
        <v>10</v>
      </c>
      <c r="Q16" s="42" t="s">
        <v>18</v>
      </c>
      <c r="R16" s="7">
        <f>3*IF(Q16="S",10,IF(Q16="A",9,IF(Q16="B",8,IF(Q16="C",7,IF(Q16="D",6,IF(Q16="E",5,0))))))</f>
        <v>24</v>
      </c>
      <c r="S16" s="42" t="s">
        <v>18</v>
      </c>
      <c r="T16" s="7">
        <f>2*IF(S16="S",10,IF(S16="A",9,IF(S16="B",8,IF(S16="C",7,IF(S16="D",6,IF(S16="E",5,0))))))</f>
        <v>16</v>
      </c>
      <c r="U16" s="44" t="s">
        <v>18</v>
      </c>
      <c r="V16" s="7">
        <f>4*IF(U16="S",10,IF(U16="A",9,IF(U16="B",8,IF(U16="C",7,IF(U16="D",6,IF(U16="E",5,0))))))</f>
        <v>32</v>
      </c>
      <c r="W16" s="7">
        <f>SUM(F16,H16,J16,L16,N16,P16,R16,T16,V16)</f>
        <v>162</v>
      </c>
      <c r="X16" s="45">
        <f>SUM(F16+H16+J16+L16+N16+P16+R16+T16+V16)/21</f>
        <v>7.7142857142857144</v>
      </c>
      <c r="Y16" s="46">
        <v>7.71</v>
      </c>
    </row>
    <row r="17" spans="1:25" ht="16.2" thickBot="1" x14ac:dyDescent="0.35">
      <c r="A17" s="39">
        <v>2</v>
      </c>
      <c r="B17" s="40">
        <v>230139</v>
      </c>
      <c r="C17" s="40" t="s">
        <v>21</v>
      </c>
      <c r="D17" s="41" t="s">
        <v>22</v>
      </c>
      <c r="E17" s="42" t="s">
        <v>18</v>
      </c>
      <c r="F17" s="7">
        <f t="shared" ref="F17:F74" si="0">1*IF(E17="S",10,IF(E17="A",9,IF(E17="B",8,IF(E17="C",7,IF(E17="D",6,IF(E17="E",5,0))))))</f>
        <v>8</v>
      </c>
      <c r="G17" s="42" t="s">
        <v>18</v>
      </c>
      <c r="H17" s="7">
        <f t="shared" ref="H17:H74" si="1">3*IF(G17="S",10,IF(G17="A",9,IF(G17="B",8,IF(G17="C",7,IF(G17="D",6,IF(G17="E",5,0))))))</f>
        <v>24</v>
      </c>
      <c r="I17" s="42" t="s">
        <v>18</v>
      </c>
      <c r="J17" s="7">
        <f t="shared" ref="J17:J74" si="2">3*IF(I17="S",10,IF(I17="A",9,IF(I17="B",8,IF(I17="C",7,IF(I17="D",6,IF(I17="E",5,0))))))</f>
        <v>24</v>
      </c>
      <c r="K17" s="42" t="s">
        <v>19</v>
      </c>
      <c r="L17" s="7">
        <f t="shared" ref="L17:L74" si="3">3*IF(K17="S",10,IF(K17="A",9,IF(K17="B",8,IF(K17="C",7,IF(K17="D",6,IF(K17="E",5,0))))))</f>
        <v>27</v>
      </c>
      <c r="M17" s="42" t="s">
        <v>19</v>
      </c>
      <c r="N17" s="7">
        <f t="shared" ref="N17:N74" si="4">1*IF(M17="S",10,IF(M17="A",9,IF(M17="B",8,IF(M17="C",7,IF(M17="D",6,IF(M17="E",5,0))))))</f>
        <v>9</v>
      </c>
      <c r="O17" s="42" t="s">
        <v>20</v>
      </c>
      <c r="P17" s="7">
        <f t="shared" ref="P17:P74" si="5">1*IF(O17="S",10,IF(O17="A",9,IF(O17="B",8,IF(O17="C",7,IF(O17="D",6,IF(O17="E",5,0))))))</f>
        <v>10</v>
      </c>
      <c r="Q17" s="42" t="s">
        <v>19</v>
      </c>
      <c r="R17" s="7">
        <f t="shared" ref="R17:R74" si="6">3*IF(Q17="S",10,IF(Q17="A",9,IF(Q17="B",8,IF(Q17="C",7,IF(Q17="D",6,IF(Q17="E",5,0))))))</f>
        <v>27</v>
      </c>
      <c r="S17" s="42" t="s">
        <v>18</v>
      </c>
      <c r="T17" s="7">
        <f t="shared" ref="T17:T74" si="7">2*IF(S17="S",10,IF(S17="A",9,IF(S17="B",8,IF(S17="C",7,IF(S17="D",6,IF(S17="E",5,0))))))</f>
        <v>16</v>
      </c>
      <c r="U17" s="44" t="s">
        <v>25</v>
      </c>
      <c r="V17" s="7">
        <f t="shared" ref="V17:V74" si="8">4*IF(U17="S",10,IF(U17="A",9,IF(U17="B",8,IF(U17="C",7,IF(U17="D",6,IF(U17="E",5,0))))))</f>
        <v>28</v>
      </c>
      <c r="W17" s="7">
        <f t="shared" ref="W17:W74" si="9">SUM(F17,H17,J17,L17,N17,P17,R17,T17,V17)</f>
        <v>173</v>
      </c>
      <c r="X17" s="45">
        <f t="shared" ref="X17:X74" si="10">SUM(F17+H17+J17+L17+N17+P17+R17+T17+V17)/21</f>
        <v>8.2380952380952372</v>
      </c>
      <c r="Y17" s="47">
        <v>8.24</v>
      </c>
    </row>
    <row r="18" spans="1:25" ht="16.2" thickBot="1" x14ac:dyDescent="0.35">
      <c r="A18" s="39">
        <v>3</v>
      </c>
      <c r="B18" s="40">
        <v>230924</v>
      </c>
      <c r="C18" s="40" t="s">
        <v>23</v>
      </c>
      <c r="D18" s="41" t="s">
        <v>24</v>
      </c>
      <c r="E18" s="42" t="s">
        <v>18</v>
      </c>
      <c r="F18" s="7">
        <f t="shared" si="0"/>
        <v>8</v>
      </c>
      <c r="G18" s="42" t="s">
        <v>28</v>
      </c>
      <c r="H18" s="7">
        <f t="shared" si="1"/>
        <v>18</v>
      </c>
      <c r="I18" s="48" t="s">
        <v>56</v>
      </c>
      <c r="J18" s="7">
        <f t="shared" si="2"/>
        <v>15</v>
      </c>
      <c r="K18" s="43" t="s">
        <v>18</v>
      </c>
      <c r="L18" s="7">
        <f t="shared" si="3"/>
        <v>24</v>
      </c>
      <c r="M18" s="42" t="s">
        <v>20</v>
      </c>
      <c r="N18" s="7">
        <f t="shared" si="4"/>
        <v>10</v>
      </c>
      <c r="O18" s="42" t="s">
        <v>20</v>
      </c>
      <c r="P18" s="7">
        <f t="shared" si="5"/>
        <v>10</v>
      </c>
      <c r="Q18" s="42" t="s">
        <v>25</v>
      </c>
      <c r="R18" s="7">
        <f t="shared" si="6"/>
        <v>21</v>
      </c>
      <c r="S18" s="42" t="s">
        <v>28</v>
      </c>
      <c r="T18" s="7">
        <f t="shared" si="7"/>
        <v>12</v>
      </c>
      <c r="U18" s="44" t="s">
        <v>18</v>
      </c>
      <c r="V18" s="7">
        <f t="shared" si="8"/>
        <v>32</v>
      </c>
      <c r="W18" s="7">
        <f t="shared" si="9"/>
        <v>150</v>
      </c>
      <c r="X18" s="45">
        <f t="shared" si="10"/>
        <v>7.1428571428571432</v>
      </c>
      <c r="Y18" s="47">
        <v>7.14</v>
      </c>
    </row>
    <row r="19" spans="1:25" ht="16.2" thickBot="1" x14ac:dyDescent="0.35">
      <c r="A19" s="39">
        <v>4</v>
      </c>
      <c r="B19" s="40">
        <v>230849</v>
      </c>
      <c r="C19" s="40" t="s">
        <v>26</v>
      </c>
      <c r="D19" s="41" t="s">
        <v>27</v>
      </c>
      <c r="E19" s="42" t="s">
        <v>18</v>
      </c>
      <c r="F19" s="7">
        <f t="shared" si="0"/>
        <v>8</v>
      </c>
      <c r="G19" s="42" t="s">
        <v>56</v>
      </c>
      <c r="H19" s="7">
        <f t="shared" si="1"/>
        <v>15</v>
      </c>
      <c r="I19" s="48" t="s">
        <v>56</v>
      </c>
      <c r="J19" s="7">
        <f t="shared" si="2"/>
        <v>15</v>
      </c>
      <c r="K19" s="42" t="s">
        <v>18</v>
      </c>
      <c r="L19" s="7">
        <f t="shared" si="3"/>
        <v>24</v>
      </c>
      <c r="M19" s="42" t="s">
        <v>19</v>
      </c>
      <c r="N19" s="7">
        <f t="shared" si="4"/>
        <v>9</v>
      </c>
      <c r="O19" s="42" t="s">
        <v>20</v>
      </c>
      <c r="P19" s="7">
        <f t="shared" si="5"/>
        <v>10</v>
      </c>
      <c r="Q19" s="42" t="s">
        <v>25</v>
      </c>
      <c r="R19" s="7">
        <f t="shared" si="6"/>
        <v>21</v>
      </c>
      <c r="S19" s="42" t="s">
        <v>28</v>
      </c>
      <c r="T19" s="7">
        <f t="shared" si="7"/>
        <v>12</v>
      </c>
      <c r="U19" s="44" t="s">
        <v>25</v>
      </c>
      <c r="V19" s="7">
        <f t="shared" si="8"/>
        <v>28</v>
      </c>
      <c r="W19" s="7">
        <f t="shared" si="9"/>
        <v>142</v>
      </c>
      <c r="X19" s="45">
        <f t="shared" si="10"/>
        <v>6.7619047619047619</v>
      </c>
      <c r="Y19" s="47">
        <v>6.05</v>
      </c>
    </row>
    <row r="20" spans="1:25" ht="16.2" thickBot="1" x14ac:dyDescent="0.35">
      <c r="A20" s="39">
        <v>5</v>
      </c>
      <c r="B20" s="40">
        <v>231209</v>
      </c>
      <c r="C20" s="40" t="s">
        <v>29</v>
      </c>
      <c r="D20" s="41" t="s">
        <v>30</v>
      </c>
      <c r="E20" s="42" t="s">
        <v>20</v>
      </c>
      <c r="F20" s="7">
        <f t="shared" si="0"/>
        <v>10</v>
      </c>
      <c r="G20" s="42" t="s">
        <v>56</v>
      </c>
      <c r="H20" s="7">
        <f t="shared" si="1"/>
        <v>15</v>
      </c>
      <c r="I20" s="48" t="s">
        <v>56</v>
      </c>
      <c r="J20" s="7">
        <f t="shared" si="2"/>
        <v>15</v>
      </c>
      <c r="K20" s="42" t="s">
        <v>19</v>
      </c>
      <c r="L20" s="7">
        <f t="shared" si="3"/>
        <v>27</v>
      </c>
      <c r="M20" s="42" t="s">
        <v>20</v>
      </c>
      <c r="N20" s="7">
        <f t="shared" si="4"/>
        <v>10</v>
      </c>
      <c r="O20" s="42" t="s">
        <v>20</v>
      </c>
      <c r="P20" s="7">
        <f t="shared" si="5"/>
        <v>10</v>
      </c>
      <c r="Q20" s="42" t="s">
        <v>25</v>
      </c>
      <c r="R20" s="7">
        <f t="shared" si="6"/>
        <v>21</v>
      </c>
      <c r="S20" s="42" t="s">
        <v>28</v>
      </c>
      <c r="T20" s="7">
        <f t="shared" si="7"/>
        <v>12</v>
      </c>
      <c r="U20" s="44" t="s">
        <v>25</v>
      </c>
      <c r="V20" s="7">
        <f t="shared" si="8"/>
        <v>28</v>
      </c>
      <c r="W20" s="7">
        <f t="shared" si="9"/>
        <v>148</v>
      </c>
      <c r="X20" s="45">
        <f t="shared" si="10"/>
        <v>7.0476190476190474</v>
      </c>
      <c r="Y20" s="47">
        <v>7.05</v>
      </c>
    </row>
    <row r="21" spans="1:25" ht="16.2" thickBot="1" x14ac:dyDescent="0.35">
      <c r="A21" s="39">
        <v>6</v>
      </c>
      <c r="B21" s="40">
        <v>231185</v>
      </c>
      <c r="C21" s="40" t="s">
        <v>31</v>
      </c>
      <c r="D21" s="41" t="s">
        <v>32</v>
      </c>
      <c r="E21" s="42" t="s">
        <v>20</v>
      </c>
      <c r="F21" s="7">
        <f t="shared" si="0"/>
        <v>10</v>
      </c>
      <c r="G21" s="42" t="s">
        <v>18</v>
      </c>
      <c r="H21" s="7">
        <f t="shared" si="1"/>
        <v>24</v>
      </c>
      <c r="I21" s="42" t="s">
        <v>25</v>
      </c>
      <c r="J21" s="7">
        <f t="shared" si="2"/>
        <v>21</v>
      </c>
      <c r="K21" s="42" t="s">
        <v>20</v>
      </c>
      <c r="L21" s="7">
        <f t="shared" si="3"/>
        <v>30</v>
      </c>
      <c r="M21" s="42" t="s">
        <v>20</v>
      </c>
      <c r="N21" s="7">
        <f t="shared" si="4"/>
        <v>10</v>
      </c>
      <c r="O21" s="42" t="s">
        <v>20</v>
      </c>
      <c r="P21" s="7">
        <f t="shared" si="5"/>
        <v>10</v>
      </c>
      <c r="Q21" s="42" t="s">
        <v>25</v>
      </c>
      <c r="R21" s="7">
        <f t="shared" si="6"/>
        <v>21</v>
      </c>
      <c r="S21" s="42" t="s">
        <v>20</v>
      </c>
      <c r="T21" s="7">
        <f t="shared" si="7"/>
        <v>20</v>
      </c>
      <c r="U21" s="44" t="s">
        <v>18</v>
      </c>
      <c r="V21" s="7">
        <f t="shared" si="8"/>
        <v>32</v>
      </c>
      <c r="W21" s="7">
        <f t="shared" si="9"/>
        <v>178</v>
      </c>
      <c r="X21" s="45">
        <f t="shared" si="10"/>
        <v>8.4761904761904763</v>
      </c>
      <c r="Y21" s="47">
        <v>8.48</v>
      </c>
    </row>
    <row r="22" spans="1:25" ht="16.2" thickBot="1" x14ac:dyDescent="0.35">
      <c r="A22" s="39">
        <v>7</v>
      </c>
      <c r="B22" s="40">
        <v>230618</v>
      </c>
      <c r="C22" s="40" t="s">
        <v>33</v>
      </c>
      <c r="D22" s="41" t="s">
        <v>34</v>
      </c>
      <c r="E22" s="48" t="s">
        <v>18</v>
      </c>
      <c r="F22" s="7">
        <f t="shared" si="0"/>
        <v>8</v>
      </c>
      <c r="G22" s="42" t="s">
        <v>56</v>
      </c>
      <c r="H22" s="7">
        <f t="shared" si="1"/>
        <v>15</v>
      </c>
      <c r="I22" s="48" t="s">
        <v>28</v>
      </c>
      <c r="J22" s="7">
        <f t="shared" si="2"/>
        <v>18</v>
      </c>
      <c r="K22" s="42" t="s">
        <v>18</v>
      </c>
      <c r="L22" s="7">
        <f t="shared" si="3"/>
        <v>24</v>
      </c>
      <c r="M22" s="42" t="s">
        <v>18</v>
      </c>
      <c r="N22" s="7">
        <f t="shared" si="4"/>
        <v>8</v>
      </c>
      <c r="O22" s="42" t="s">
        <v>20</v>
      </c>
      <c r="P22" s="7">
        <f t="shared" si="5"/>
        <v>10</v>
      </c>
      <c r="Q22" s="42" t="s">
        <v>25</v>
      </c>
      <c r="R22" s="7">
        <f t="shared" si="6"/>
        <v>21</v>
      </c>
      <c r="S22" s="42" t="s">
        <v>18</v>
      </c>
      <c r="T22" s="7">
        <f t="shared" si="7"/>
        <v>16</v>
      </c>
      <c r="U22" s="44" t="s">
        <v>25</v>
      </c>
      <c r="V22" s="7">
        <f t="shared" si="8"/>
        <v>28</v>
      </c>
      <c r="W22" s="7">
        <f t="shared" si="9"/>
        <v>148</v>
      </c>
      <c r="X22" s="45">
        <f t="shared" si="10"/>
        <v>7.0476190476190474</v>
      </c>
      <c r="Y22" s="47">
        <v>7.05</v>
      </c>
    </row>
    <row r="23" spans="1:25" ht="16.2" thickBot="1" x14ac:dyDescent="0.35">
      <c r="A23" s="39">
        <v>8</v>
      </c>
      <c r="B23" s="40">
        <v>230578</v>
      </c>
      <c r="C23" s="40" t="s">
        <v>35</v>
      </c>
      <c r="D23" s="41" t="s">
        <v>36</v>
      </c>
      <c r="E23" s="42" t="s">
        <v>19</v>
      </c>
      <c r="F23" s="7">
        <f t="shared" si="0"/>
        <v>9</v>
      </c>
      <c r="G23" s="42" t="s">
        <v>28</v>
      </c>
      <c r="H23" s="7">
        <f t="shared" si="1"/>
        <v>18</v>
      </c>
      <c r="I23" s="42" t="s">
        <v>56</v>
      </c>
      <c r="J23" s="7">
        <f t="shared" si="2"/>
        <v>15</v>
      </c>
      <c r="K23" s="42" t="s">
        <v>20</v>
      </c>
      <c r="L23" s="7">
        <f t="shared" si="3"/>
        <v>30</v>
      </c>
      <c r="M23" s="42" t="s">
        <v>19</v>
      </c>
      <c r="N23" s="7">
        <f t="shared" si="4"/>
        <v>9</v>
      </c>
      <c r="O23" s="42" t="s">
        <v>20</v>
      </c>
      <c r="P23" s="7">
        <f t="shared" si="5"/>
        <v>10</v>
      </c>
      <c r="Q23" s="42" t="s">
        <v>18</v>
      </c>
      <c r="R23" s="7">
        <f t="shared" si="6"/>
        <v>24</v>
      </c>
      <c r="S23" s="42" t="s">
        <v>25</v>
      </c>
      <c r="T23" s="7">
        <f t="shared" si="7"/>
        <v>14</v>
      </c>
      <c r="U23" s="44" t="s">
        <v>56</v>
      </c>
      <c r="V23" s="7">
        <f t="shared" si="8"/>
        <v>20</v>
      </c>
      <c r="W23" s="7">
        <f t="shared" si="9"/>
        <v>149</v>
      </c>
      <c r="X23" s="45">
        <f t="shared" si="10"/>
        <v>7.0952380952380949</v>
      </c>
      <c r="Y23" s="47">
        <v>7.1</v>
      </c>
    </row>
    <row r="24" spans="1:25" ht="16.2" thickBot="1" x14ac:dyDescent="0.35">
      <c r="A24" s="39">
        <v>9</v>
      </c>
      <c r="B24" s="40">
        <v>231043</v>
      </c>
      <c r="C24" s="40" t="s">
        <v>37</v>
      </c>
      <c r="D24" s="41" t="s">
        <v>38</v>
      </c>
      <c r="E24" s="42" t="s">
        <v>19</v>
      </c>
      <c r="F24" s="7">
        <f t="shared" si="0"/>
        <v>9</v>
      </c>
      <c r="G24" s="42" t="s">
        <v>25</v>
      </c>
      <c r="H24" s="7">
        <f t="shared" si="1"/>
        <v>21</v>
      </c>
      <c r="I24" s="42" t="s">
        <v>25</v>
      </c>
      <c r="J24" s="7">
        <f t="shared" si="2"/>
        <v>21</v>
      </c>
      <c r="K24" s="42" t="s">
        <v>19</v>
      </c>
      <c r="L24" s="7">
        <f t="shared" si="3"/>
        <v>27</v>
      </c>
      <c r="M24" s="42" t="s">
        <v>20</v>
      </c>
      <c r="N24" s="7">
        <f t="shared" si="4"/>
        <v>10</v>
      </c>
      <c r="O24" s="42" t="s">
        <v>20</v>
      </c>
      <c r="P24" s="7">
        <f t="shared" si="5"/>
        <v>10</v>
      </c>
      <c r="Q24" s="42" t="s">
        <v>25</v>
      </c>
      <c r="R24" s="7">
        <f t="shared" si="6"/>
        <v>21</v>
      </c>
      <c r="S24" s="42" t="s">
        <v>18</v>
      </c>
      <c r="T24" s="7">
        <f t="shared" si="7"/>
        <v>16</v>
      </c>
      <c r="U24" s="44" t="s">
        <v>19</v>
      </c>
      <c r="V24" s="7">
        <f t="shared" si="8"/>
        <v>36</v>
      </c>
      <c r="W24" s="7">
        <f t="shared" si="9"/>
        <v>171</v>
      </c>
      <c r="X24" s="45">
        <f t="shared" si="10"/>
        <v>8.1428571428571423</v>
      </c>
      <c r="Y24" s="47">
        <v>8.14</v>
      </c>
    </row>
    <row r="25" spans="1:25" ht="16.2" thickBot="1" x14ac:dyDescent="0.35">
      <c r="A25" s="39">
        <v>10</v>
      </c>
      <c r="B25" s="40">
        <v>230980</v>
      </c>
      <c r="C25" s="40" t="s">
        <v>39</v>
      </c>
      <c r="D25" s="41" t="s">
        <v>40</v>
      </c>
      <c r="E25" s="42" t="s">
        <v>20</v>
      </c>
      <c r="F25" s="7">
        <f t="shared" si="0"/>
        <v>10</v>
      </c>
      <c r="G25" s="42" t="s">
        <v>25</v>
      </c>
      <c r="H25" s="7">
        <f t="shared" si="1"/>
        <v>21</v>
      </c>
      <c r="I25" s="42" t="s">
        <v>18</v>
      </c>
      <c r="J25" s="7">
        <f t="shared" si="2"/>
        <v>24</v>
      </c>
      <c r="K25" s="42" t="s">
        <v>19</v>
      </c>
      <c r="L25" s="7">
        <f t="shared" si="3"/>
        <v>27</v>
      </c>
      <c r="M25" s="42" t="s">
        <v>19</v>
      </c>
      <c r="N25" s="7">
        <f t="shared" si="4"/>
        <v>9</v>
      </c>
      <c r="O25" s="42" t="s">
        <v>20</v>
      </c>
      <c r="P25" s="7">
        <f t="shared" si="5"/>
        <v>10</v>
      </c>
      <c r="Q25" s="42" t="s">
        <v>19</v>
      </c>
      <c r="R25" s="7">
        <f t="shared" si="6"/>
        <v>27</v>
      </c>
      <c r="S25" s="42" t="s">
        <v>18</v>
      </c>
      <c r="T25" s="7">
        <f t="shared" si="7"/>
        <v>16</v>
      </c>
      <c r="U25" s="44" t="s">
        <v>19</v>
      </c>
      <c r="V25" s="7">
        <f t="shared" si="8"/>
        <v>36</v>
      </c>
      <c r="W25" s="7">
        <f t="shared" si="9"/>
        <v>180</v>
      </c>
      <c r="X25" s="45">
        <f t="shared" si="10"/>
        <v>8.5714285714285712</v>
      </c>
      <c r="Y25" s="47">
        <v>8.57</v>
      </c>
    </row>
    <row r="26" spans="1:25" ht="16.2" thickBot="1" x14ac:dyDescent="0.35">
      <c r="A26" s="39">
        <v>11</v>
      </c>
      <c r="B26" s="40">
        <v>230761</v>
      </c>
      <c r="C26" s="40" t="s">
        <v>41</v>
      </c>
      <c r="D26" s="41" t="s">
        <v>42</v>
      </c>
      <c r="E26" s="48" t="s">
        <v>18</v>
      </c>
      <c r="F26" s="7">
        <f t="shared" si="0"/>
        <v>8</v>
      </c>
      <c r="G26" s="42" t="s">
        <v>28</v>
      </c>
      <c r="H26" s="7">
        <f t="shared" si="1"/>
        <v>18</v>
      </c>
      <c r="I26" s="48" t="s">
        <v>56</v>
      </c>
      <c r="J26" s="7">
        <f t="shared" si="2"/>
        <v>15</v>
      </c>
      <c r="K26" s="42" t="s">
        <v>19</v>
      </c>
      <c r="L26" s="7">
        <f t="shared" si="3"/>
        <v>27</v>
      </c>
      <c r="M26" s="42" t="s">
        <v>19</v>
      </c>
      <c r="N26" s="7">
        <f t="shared" si="4"/>
        <v>9</v>
      </c>
      <c r="O26" s="42" t="s">
        <v>20</v>
      </c>
      <c r="P26" s="7">
        <f t="shared" si="5"/>
        <v>10</v>
      </c>
      <c r="Q26" s="42" t="s">
        <v>25</v>
      </c>
      <c r="R26" s="7">
        <f t="shared" si="6"/>
        <v>21</v>
      </c>
      <c r="S26" s="42" t="s">
        <v>25</v>
      </c>
      <c r="T26" s="7">
        <f t="shared" si="7"/>
        <v>14</v>
      </c>
      <c r="U26" s="44" t="s">
        <v>18</v>
      </c>
      <c r="V26" s="7">
        <f t="shared" si="8"/>
        <v>32</v>
      </c>
      <c r="W26" s="7">
        <f t="shared" si="9"/>
        <v>154</v>
      </c>
      <c r="X26" s="45">
        <f t="shared" si="10"/>
        <v>7.333333333333333</v>
      </c>
      <c r="Y26" s="47">
        <v>7.33</v>
      </c>
    </row>
    <row r="27" spans="1:25" ht="16.2" thickBot="1" x14ac:dyDescent="0.35">
      <c r="A27" s="39">
        <v>12</v>
      </c>
      <c r="B27" s="40">
        <v>231081</v>
      </c>
      <c r="C27" s="40" t="s">
        <v>43</v>
      </c>
      <c r="D27" s="41" t="s">
        <v>44</v>
      </c>
      <c r="E27" s="42" t="s">
        <v>18</v>
      </c>
      <c r="F27" s="7">
        <f t="shared" si="0"/>
        <v>8</v>
      </c>
      <c r="G27" s="42" t="s">
        <v>28</v>
      </c>
      <c r="H27" s="7">
        <f t="shared" si="1"/>
        <v>18</v>
      </c>
      <c r="I27" s="42" t="s">
        <v>28</v>
      </c>
      <c r="J27" s="7">
        <f t="shared" si="2"/>
        <v>18</v>
      </c>
      <c r="K27" s="42" t="s">
        <v>19</v>
      </c>
      <c r="L27" s="7">
        <f t="shared" si="3"/>
        <v>27</v>
      </c>
      <c r="M27" s="42" t="s">
        <v>20</v>
      </c>
      <c r="N27" s="7">
        <f t="shared" si="4"/>
        <v>10</v>
      </c>
      <c r="O27" s="42" t="s">
        <v>20</v>
      </c>
      <c r="P27" s="7">
        <f t="shared" si="5"/>
        <v>10</v>
      </c>
      <c r="Q27" s="42" t="s">
        <v>56</v>
      </c>
      <c r="R27" s="7">
        <f t="shared" si="6"/>
        <v>15</v>
      </c>
      <c r="S27" s="42" t="s">
        <v>18</v>
      </c>
      <c r="T27" s="7">
        <f t="shared" si="7"/>
        <v>16</v>
      </c>
      <c r="U27" s="44" t="s">
        <v>25</v>
      </c>
      <c r="V27" s="7">
        <f t="shared" si="8"/>
        <v>28</v>
      </c>
      <c r="W27" s="7">
        <f t="shared" si="9"/>
        <v>150</v>
      </c>
      <c r="X27" s="45">
        <f t="shared" si="10"/>
        <v>7.1428571428571432</v>
      </c>
      <c r="Y27" s="47">
        <v>7.14</v>
      </c>
    </row>
    <row r="28" spans="1:25" ht="16.2" thickBot="1" x14ac:dyDescent="0.35">
      <c r="A28" s="39">
        <v>13</v>
      </c>
      <c r="B28" s="40">
        <v>230586</v>
      </c>
      <c r="C28" s="40" t="s">
        <v>45</v>
      </c>
      <c r="D28" s="41" t="s">
        <v>46</v>
      </c>
      <c r="E28" s="42" t="s">
        <v>19</v>
      </c>
      <c r="F28" s="7">
        <f t="shared" si="0"/>
        <v>9</v>
      </c>
      <c r="G28" s="42" t="s">
        <v>28</v>
      </c>
      <c r="H28" s="7">
        <f t="shared" si="1"/>
        <v>18</v>
      </c>
      <c r="I28" s="42" t="s">
        <v>56</v>
      </c>
      <c r="J28" s="7">
        <f t="shared" si="2"/>
        <v>15</v>
      </c>
      <c r="K28" s="42" t="s">
        <v>19</v>
      </c>
      <c r="L28" s="7">
        <f t="shared" si="3"/>
        <v>27</v>
      </c>
      <c r="M28" s="42" t="s">
        <v>20</v>
      </c>
      <c r="N28" s="7">
        <f t="shared" si="4"/>
        <v>10</v>
      </c>
      <c r="O28" s="42" t="s">
        <v>20</v>
      </c>
      <c r="P28" s="7">
        <f t="shared" si="5"/>
        <v>10</v>
      </c>
      <c r="Q28" s="42" t="s">
        <v>25</v>
      </c>
      <c r="R28" s="7">
        <f t="shared" si="6"/>
        <v>21</v>
      </c>
      <c r="S28" s="42" t="s">
        <v>25</v>
      </c>
      <c r="T28" s="7">
        <f t="shared" si="7"/>
        <v>14</v>
      </c>
      <c r="U28" s="44" t="s">
        <v>56</v>
      </c>
      <c r="V28" s="7">
        <f t="shared" si="8"/>
        <v>20</v>
      </c>
      <c r="W28" s="7">
        <f t="shared" si="9"/>
        <v>144</v>
      </c>
      <c r="X28" s="45">
        <f t="shared" si="10"/>
        <v>6.8571428571428568</v>
      </c>
      <c r="Y28" s="47">
        <v>6.86</v>
      </c>
    </row>
    <row r="29" spans="1:25" ht="16.2" thickBot="1" x14ac:dyDescent="0.35">
      <c r="A29" s="39">
        <v>14</v>
      </c>
      <c r="B29" s="40">
        <v>230075</v>
      </c>
      <c r="C29" s="40" t="s">
        <v>47</v>
      </c>
      <c r="D29" s="41" t="s">
        <v>48</v>
      </c>
      <c r="E29" s="42" t="s">
        <v>20</v>
      </c>
      <c r="F29" s="7">
        <f t="shared" si="0"/>
        <v>10</v>
      </c>
      <c r="G29" s="42" t="s">
        <v>18</v>
      </c>
      <c r="H29" s="7">
        <f t="shared" si="1"/>
        <v>24</v>
      </c>
      <c r="I29" s="42" t="s">
        <v>18</v>
      </c>
      <c r="J29" s="7">
        <f t="shared" si="2"/>
        <v>24</v>
      </c>
      <c r="K29" s="42" t="s">
        <v>20</v>
      </c>
      <c r="L29" s="7">
        <f t="shared" si="3"/>
        <v>30</v>
      </c>
      <c r="M29" s="42" t="s">
        <v>19</v>
      </c>
      <c r="N29" s="7">
        <f t="shared" si="4"/>
        <v>9</v>
      </c>
      <c r="O29" s="42" t="s">
        <v>20</v>
      </c>
      <c r="P29" s="7">
        <f t="shared" si="5"/>
        <v>10</v>
      </c>
      <c r="Q29" s="42" t="s">
        <v>18</v>
      </c>
      <c r="R29" s="7">
        <f t="shared" si="6"/>
        <v>24</v>
      </c>
      <c r="S29" s="42" t="s">
        <v>25</v>
      </c>
      <c r="T29" s="7">
        <f t="shared" si="7"/>
        <v>14</v>
      </c>
      <c r="U29" s="44" t="s">
        <v>19</v>
      </c>
      <c r="V29" s="7">
        <f t="shared" si="8"/>
        <v>36</v>
      </c>
      <c r="W29" s="7">
        <f t="shared" si="9"/>
        <v>181</v>
      </c>
      <c r="X29" s="45">
        <f t="shared" si="10"/>
        <v>8.6190476190476186</v>
      </c>
      <c r="Y29" s="47">
        <v>8.6199999999999992</v>
      </c>
    </row>
    <row r="30" spans="1:25" ht="16.2" thickBot="1" x14ac:dyDescent="0.35">
      <c r="A30" s="39">
        <v>15</v>
      </c>
      <c r="B30" s="40">
        <v>230815</v>
      </c>
      <c r="C30" s="40" t="s">
        <v>49</v>
      </c>
      <c r="D30" s="41" t="s">
        <v>50</v>
      </c>
      <c r="E30" s="42" t="s">
        <v>19</v>
      </c>
      <c r="F30" s="7">
        <f t="shared" si="0"/>
        <v>9</v>
      </c>
      <c r="G30" s="42" t="s">
        <v>18</v>
      </c>
      <c r="H30" s="7">
        <f t="shared" si="1"/>
        <v>24</v>
      </c>
      <c r="I30" s="42" t="s">
        <v>25</v>
      </c>
      <c r="J30" s="7">
        <f t="shared" si="2"/>
        <v>21</v>
      </c>
      <c r="K30" s="42" t="s">
        <v>19</v>
      </c>
      <c r="L30" s="7">
        <f t="shared" si="3"/>
        <v>27</v>
      </c>
      <c r="M30" s="42" t="s">
        <v>20</v>
      </c>
      <c r="N30" s="7">
        <f t="shared" si="4"/>
        <v>10</v>
      </c>
      <c r="O30" s="42" t="s">
        <v>20</v>
      </c>
      <c r="P30" s="7">
        <f t="shared" si="5"/>
        <v>10</v>
      </c>
      <c r="Q30" s="42" t="s">
        <v>19</v>
      </c>
      <c r="R30" s="7">
        <f t="shared" si="6"/>
        <v>27</v>
      </c>
      <c r="S30" s="42" t="s">
        <v>18</v>
      </c>
      <c r="T30" s="7">
        <f t="shared" si="7"/>
        <v>16</v>
      </c>
      <c r="U30" s="44" t="s">
        <v>20</v>
      </c>
      <c r="V30" s="7">
        <f t="shared" si="8"/>
        <v>40</v>
      </c>
      <c r="W30" s="7">
        <f t="shared" si="9"/>
        <v>184</v>
      </c>
      <c r="X30" s="45">
        <f t="shared" si="10"/>
        <v>8.7619047619047628</v>
      </c>
      <c r="Y30" s="47">
        <v>8.76</v>
      </c>
    </row>
    <row r="31" spans="1:25" ht="16.2" thickBot="1" x14ac:dyDescent="0.35">
      <c r="A31" s="39">
        <v>16</v>
      </c>
      <c r="B31" s="40">
        <v>231416</v>
      </c>
      <c r="C31" s="40" t="s">
        <v>51</v>
      </c>
      <c r="D31" s="41" t="s">
        <v>52</v>
      </c>
      <c r="E31" s="42" t="s">
        <v>18</v>
      </c>
      <c r="F31" s="7">
        <f t="shared" si="0"/>
        <v>8</v>
      </c>
      <c r="G31" s="48" t="s">
        <v>55</v>
      </c>
      <c r="H31" s="7">
        <f t="shared" si="1"/>
        <v>0</v>
      </c>
      <c r="I31" s="48" t="s">
        <v>56</v>
      </c>
      <c r="J31" s="7">
        <f t="shared" si="2"/>
        <v>15</v>
      </c>
      <c r="K31" s="48" t="s">
        <v>19</v>
      </c>
      <c r="L31" s="7">
        <f t="shared" si="3"/>
        <v>27</v>
      </c>
      <c r="M31" s="42" t="s">
        <v>19</v>
      </c>
      <c r="N31" s="7">
        <f t="shared" si="4"/>
        <v>9</v>
      </c>
      <c r="O31" s="42" t="s">
        <v>19</v>
      </c>
      <c r="P31" s="7">
        <f t="shared" si="5"/>
        <v>9</v>
      </c>
      <c r="Q31" s="48" t="s">
        <v>28</v>
      </c>
      <c r="R31" s="7">
        <f t="shared" si="6"/>
        <v>18</v>
      </c>
      <c r="S31" s="48" t="s">
        <v>28</v>
      </c>
      <c r="T31" s="7">
        <f t="shared" si="7"/>
        <v>12</v>
      </c>
      <c r="U31" s="49" t="s">
        <v>56</v>
      </c>
      <c r="V31" s="7">
        <f t="shared" si="8"/>
        <v>20</v>
      </c>
      <c r="W31" s="7">
        <f t="shared" si="9"/>
        <v>118</v>
      </c>
      <c r="X31" s="45">
        <f t="shared" si="10"/>
        <v>5.6190476190476186</v>
      </c>
      <c r="Y31" s="47">
        <v>1.24</v>
      </c>
    </row>
    <row r="32" spans="1:25" ht="16.2" thickBot="1" x14ac:dyDescent="0.35">
      <c r="A32" s="39">
        <v>17</v>
      </c>
      <c r="B32" s="40">
        <v>231291</v>
      </c>
      <c r="C32" s="40" t="s">
        <v>53</v>
      </c>
      <c r="D32" s="41" t="s">
        <v>54</v>
      </c>
      <c r="E32" s="42" t="s">
        <v>18</v>
      </c>
      <c r="F32" s="7">
        <f t="shared" si="0"/>
        <v>8</v>
      </c>
      <c r="G32" s="48" t="s">
        <v>55</v>
      </c>
      <c r="H32" s="7">
        <f t="shared" si="1"/>
        <v>0</v>
      </c>
      <c r="I32" s="48" t="s">
        <v>55</v>
      </c>
      <c r="J32" s="7">
        <f t="shared" si="2"/>
        <v>0</v>
      </c>
      <c r="K32" s="42" t="s">
        <v>18</v>
      </c>
      <c r="L32" s="7">
        <f t="shared" si="3"/>
        <v>24</v>
      </c>
      <c r="M32" s="42" t="s">
        <v>25</v>
      </c>
      <c r="N32" s="7">
        <f t="shared" si="4"/>
        <v>7</v>
      </c>
      <c r="O32" s="42" t="s">
        <v>20</v>
      </c>
      <c r="P32" s="7">
        <f t="shared" si="5"/>
        <v>10</v>
      </c>
      <c r="Q32" s="48" t="s">
        <v>28</v>
      </c>
      <c r="R32" s="7">
        <f t="shared" si="6"/>
        <v>18</v>
      </c>
      <c r="S32" s="42" t="s">
        <v>18</v>
      </c>
      <c r="T32" s="7">
        <f t="shared" si="7"/>
        <v>16</v>
      </c>
      <c r="U32" s="44" t="s">
        <v>56</v>
      </c>
      <c r="V32" s="7">
        <f t="shared" si="8"/>
        <v>20</v>
      </c>
      <c r="W32" s="7">
        <f t="shared" si="9"/>
        <v>103</v>
      </c>
      <c r="X32" s="45">
        <f t="shared" si="10"/>
        <v>4.9047619047619051</v>
      </c>
      <c r="Y32" s="47">
        <v>4.9000000000000004</v>
      </c>
    </row>
    <row r="33" spans="1:25" ht="16.2" thickBot="1" x14ac:dyDescent="0.35">
      <c r="A33" s="39">
        <v>18</v>
      </c>
      <c r="B33" s="40">
        <v>230167</v>
      </c>
      <c r="C33" s="40" t="s">
        <v>57</v>
      </c>
      <c r="D33" s="41" t="s">
        <v>58</v>
      </c>
      <c r="E33" s="42" t="s">
        <v>20</v>
      </c>
      <c r="F33" s="7">
        <f t="shared" si="0"/>
        <v>10</v>
      </c>
      <c r="G33" s="42" t="s">
        <v>18</v>
      </c>
      <c r="H33" s="7">
        <f t="shared" si="1"/>
        <v>24</v>
      </c>
      <c r="I33" s="42" t="s">
        <v>19</v>
      </c>
      <c r="J33" s="7">
        <f t="shared" si="2"/>
        <v>27</v>
      </c>
      <c r="K33" s="42" t="s">
        <v>19</v>
      </c>
      <c r="L33" s="7">
        <f t="shared" si="3"/>
        <v>27</v>
      </c>
      <c r="M33" s="42" t="s">
        <v>20</v>
      </c>
      <c r="N33" s="7">
        <f t="shared" si="4"/>
        <v>10</v>
      </c>
      <c r="O33" s="42" t="s">
        <v>20</v>
      </c>
      <c r="P33" s="7">
        <f t="shared" si="5"/>
        <v>10</v>
      </c>
      <c r="Q33" s="42" t="s">
        <v>20</v>
      </c>
      <c r="R33" s="7">
        <f t="shared" si="6"/>
        <v>30</v>
      </c>
      <c r="S33" s="42" t="s">
        <v>18</v>
      </c>
      <c r="T33" s="7">
        <f t="shared" si="7"/>
        <v>16</v>
      </c>
      <c r="U33" s="44" t="s">
        <v>19</v>
      </c>
      <c r="V33" s="7">
        <f t="shared" si="8"/>
        <v>36</v>
      </c>
      <c r="W33" s="7">
        <f t="shared" si="9"/>
        <v>190</v>
      </c>
      <c r="X33" s="45">
        <f t="shared" si="10"/>
        <v>9.0476190476190474</v>
      </c>
      <c r="Y33" s="47">
        <v>9.0500000000000007</v>
      </c>
    </row>
    <row r="34" spans="1:25" ht="16.2" thickBot="1" x14ac:dyDescent="0.35">
      <c r="A34" s="39">
        <v>19</v>
      </c>
      <c r="B34" s="40">
        <v>231235</v>
      </c>
      <c r="C34" s="40" t="s">
        <v>59</v>
      </c>
      <c r="D34" s="41" t="s">
        <v>60</v>
      </c>
      <c r="E34" s="42" t="s">
        <v>18</v>
      </c>
      <c r="F34" s="7">
        <f t="shared" si="0"/>
        <v>8</v>
      </c>
      <c r="G34" s="42" t="s">
        <v>28</v>
      </c>
      <c r="H34" s="7">
        <f t="shared" si="1"/>
        <v>18</v>
      </c>
      <c r="I34" s="42" t="s">
        <v>25</v>
      </c>
      <c r="J34" s="7">
        <f t="shared" si="2"/>
        <v>21</v>
      </c>
      <c r="K34" s="42" t="s">
        <v>19</v>
      </c>
      <c r="L34" s="7">
        <f t="shared" si="3"/>
        <v>27</v>
      </c>
      <c r="M34" s="42" t="s">
        <v>19</v>
      </c>
      <c r="N34" s="7">
        <f t="shared" si="4"/>
        <v>9</v>
      </c>
      <c r="O34" s="42" t="s">
        <v>20</v>
      </c>
      <c r="P34" s="7">
        <f t="shared" si="5"/>
        <v>10</v>
      </c>
      <c r="Q34" s="42" t="s">
        <v>28</v>
      </c>
      <c r="R34" s="7">
        <f t="shared" si="6"/>
        <v>18</v>
      </c>
      <c r="S34" s="42" t="s">
        <v>18</v>
      </c>
      <c r="T34" s="7">
        <f t="shared" si="7"/>
        <v>16</v>
      </c>
      <c r="U34" s="44" t="s">
        <v>28</v>
      </c>
      <c r="V34" s="7">
        <f t="shared" si="8"/>
        <v>24</v>
      </c>
      <c r="W34" s="7">
        <f t="shared" si="9"/>
        <v>151</v>
      </c>
      <c r="X34" s="45">
        <f t="shared" si="10"/>
        <v>7.1904761904761907</v>
      </c>
      <c r="Y34" s="47">
        <v>7.19</v>
      </c>
    </row>
    <row r="35" spans="1:25" ht="16.2" thickBot="1" x14ac:dyDescent="0.35">
      <c r="A35" s="39">
        <v>20</v>
      </c>
      <c r="B35" s="40">
        <v>230208</v>
      </c>
      <c r="C35" s="40" t="s">
        <v>61</v>
      </c>
      <c r="D35" s="41" t="s">
        <v>62</v>
      </c>
      <c r="E35" s="42" t="s">
        <v>19</v>
      </c>
      <c r="F35" s="7">
        <f t="shared" si="0"/>
        <v>9</v>
      </c>
      <c r="G35" s="42" t="s">
        <v>25</v>
      </c>
      <c r="H35" s="7">
        <f t="shared" si="1"/>
        <v>21</v>
      </c>
      <c r="I35" s="48" t="s">
        <v>56</v>
      </c>
      <c r="J35" s="7">
        <f t="shared" si="2"/>
        <v>15</v>
      </c>
      <c r="K35" s="42" t="s">
        <v>19</v>
      </c>
      <c r="L35" s="7">
        <f t="shared" si="3"/>
        <v>27</v>
      </c>
      <c r="M35" s="42" t="s">
        <v>20</v>
      </c>
      <c r="N35" s="7">
        <f t="shared" si="4"/>
        <v>10</v>
      </c>
      <c r="O35" s="42" t="s">
        <v>20</v>
      </c>
      <c r="P35" s="7">
        <f t="shared" si="5"/>
        <v>10</v>
      </c>
      <c r="Q35" s="42" t="s">
        <v>25</v>
      </c>
      <c r="R35" s="7">
        <f t="shared" si="6"/>
        <v>21</v>
      </c>
      <c r="S35" s="42" t="s">
        <v>18</v>
      </c>
      <c r="T35" s="7">
        <f t="shared" si="7"/>
        <v>16</v>
      </c>
      <c r="U35" s="44" t="s">
        <v>25</v>
      </c>
      <c r="V35" s="7">
        <f t="shared" si="8"/>
        <v>28</v>
      </c>
      <c r="W35" s="7">
        <f t="shared" si="9"/>
        <v>157</v>
      </c>
      <c r="X35" s="45">
        <f t="shared" si="10"/>
        <v>7.4761904761904763</v>
      </c>
      <c r="Y35" s="47">
        <v>7.48</v>
      </c>
    </row>
    <row r="36" spans="1:25" ht="16.2" thickBot="1" x14ac:dyDescent="0.35">
      <c r="A36" s="39">
        <v>21</v>
      </c>
      <c r="B36" s="40">
        <v>230402</v>
      </c>
      <c r="C36" s="40" t="s">
        <v>63</v>
      </c>
      <c r="D36" s="41" t="s">
        <v>64</v>
      </c>
      <c r="E36" s="42" t="s">
        <v>19</v>
      </c>
      <c r="F36" s="7">
        <f t="shared" si="0"/>
        <v>9</v>
      </c>
      <c r="G36" s="42" t="s">
        <v>25</v>
      </c>
      <c r="H36" s="7">
        <f t="shared" si="1"/>
        <v>21</v>
      </c>
      <c r="I36" s="42" t="s">
        <v>25</v>
      </c>
      <c r="J36" s="7">
        <f t="shared" si="2"/>
        <v>21</v>
      </c>
      <c r="K36" s="42" t="s">
        <v>18</v>
      </c>
      <c r="L36" s="7">
        <f t="shared" si="3"/>
        <v>24</v>
      </c>
      <c r="M36" s="42" t="s">
        <v>19</v>
      </c>
      <c r="N36" s="7">
        <f t="shared" si="4"/>
        <v>9</v>
      </c>
      <c r="O36" s="42" t="s">
        <v>20</v>
      </c>
      <c r="P36" s="7">
        <f t="shared" si="5"/>
        <v>10</v>
      </c>
      <c r="Q36" s="42" t="s">
        <v>25</v>
      </c>
      <c r="R36" s="7">
        <f t="shared" si="6"/>
        <v>21</v>
      </c>
      <c r="S36" s="42" t="s">
        <v>18</v>
      </c>
      <c r="T36" s="7">
        <f t="shared" si="7"/>
        <v>16</v>
      </c>
      <c r="U36" s="44" t="s">
        <v>25</v>
      </c>
      <c r="V36" s="7">
        <f t="shared" si="8"/>
        <v>28</v>
      </c>
      <c r="W36" s="7">
        <f t="shared" si="9"/>
        <v>159</v>
      </c>
      <c r="X36" s="45">
        <f t="shared" si="10"/>
        <v>7.5714285714285712</v>
      </c>
      <c r="Y36" s="47">
        <v>7.57</v>
      </c>
    </row>
    <row r="37" spans="1:25" ht="16.2" thickBot="1" x14ac:dyDescent="0.35">
      <c r="A37" s="39">
        <v>22</v>
      </c>
      <c r="B37" s="40">
        <v>230443</v>
      </c>
      <c r="C37" s="40" t="s">
        <v>65</v>
      </c>
      <c r="D37" s="41" t="s">
        <v>66</v>
      </c>
      <c r="E37" s="42" t="s">
        <v>18</v>
      </c>
      <c r="F37" s="7">
        <f t="shared" si="0"/>
        <v>8</v>
      </c>
      <c r="G37" s="42" t="s">
        <v>25</v>
      </c>
      <c r="H37" s="7">
        <f t="shared" si="1"/>
        <v>21</v>
      </c>
      <c r="I37" s="42" t="s">
        <v>25</v>
      </c>
      <c r="J37" s="7">
        <f t="shared" si="2"/>
        <v>21</v>
      </c>
      <c r="K37" s="42" t="s">
        <v>19</v>
      </c>
      <c r="L37" s="7">
        <f t="shared" si="3"/>
        <v>27</v>
      </c>
      <c r="M37" s="42" t="s">
        <v>20</v>
      </c>
      <c r="N37" s="7">
        <f t="shared" si="4"/>
        <v>10</v>
      </c>
      <c r="O37" s="42" t="s">
        <v>20</v>
      </c>
      <c r="P37" s="7">
        <f t="shared" si="5"/>
        <v>10</v>
      </c>
      <c r="Q37" s="42" t="s">
        <v>19</v>
      </c>
      <c r="R37" s="7">
        <f t="shared" si="6"/>
        <v>27</v>
      </c>
      <c r="S37" s="42" t="s">
        <v>18</v>
      </c>
      <c r="T37" s="7">
        <f t="shared" si="7"/>
        <v>16</v>
      </c>
      <c r="U37" s="44" t="s">
        <v>25</v>
      </c>
      <c r="V37" s="7">
        <f t="shared" si="8"/>
        <v>28</v>
      </c>
      <c r="W37" s="7">
        <f t="shared" si="9"/>
        <v>168</v>
      </c>
      <c r="X37" s="45">
        <f t="shared" si="10"/>
        <v>8</v>
      </c>
      <c r="Y37" s="47">
        <v>8</v>
      </c>
    </row>
    <row r="38" spans="1:25" ht="16.2" thickBot="1" x14ac:dyDescent="0.35">
      <c r="A38" s="39">
        <v>23</v>
      </c>
      <c r="B38" s="40">
        <v>230968</v>
      </c>
      <c r="C38" s="40" t="s">
        <v>67</v>
      </c>
      <c r="D38" s="41" t="s">
        <v>68</v>
      </c>
      <c r="E38" s="42" t="s">
        <v>19</v>
      </c>
      <c r="F38" s="7">
        <f t="shared" si="0"/>
        <v>9</v>
      </c>
      <c r="G38" s="42" t="s">
        <v>18</v>
      </c>
      <c r="H38" s="7">
        <f t="shared" si="1"/>
        <v>24</v>
      </c>
      <c r="I38" s="42" t="s">
        <v>18</v>
      </c>
      <c r="J38" s="7">
        <f t="shared" si="2"/>
        <v>24</v>
      </c>
      <c r="K38" s="42" t="s">
        <v>20</v>
      </c>
      <c r="L38" s="7">
        <f t="shared" si="3"/>
        <v>30</v>
      </c>
      <c r="M38" s="42" t="s">
        <v>20</v>
      </c>
      <c r="N38" s="7">
        <f t="shared" si="4"/>
        <v>10</v>
      </c>
      <c r="O38" s="42" t="s">
        <v>20</v>
      </c>
      <c r="P38" s="7">
        <f t="shared" si="5"/>
        <v>10</v>
      </c>
      <c r="Q38" s="42" t="s">
        <v>18</v>
      </c>
      <c r="R38" s="7">
        <f t="shared" si="6"/>
        <v>24</v>
      </c>
      <c r="S38" s="42" t="s">
        <v>19</v>
      </c>
      <c r="T38" s="7">
        <f t="shared" si="7"/>
        <v>18</v>
      </c>
      <c r="U38" s="44" t="s">
        <v>19</v>
      </c>
      <c r="V38" s="7">
        <f t="shared" si="8"/>
        <v>36</v>
      </c>
      <c r="W38" s="7">
        <f t="shared" si="9"/>
        <v>185</v>
      </c>
      <c r="X38" s="45">
        <f t="shared" si="10"/>
        <v>8.8095238095238102</v>
      </c>
      <c r="Y38" s="47">
        <v>8.81</v>
      </c>
    </row>
    <row r="39" spans="1:25" ht="16.2" thickBot="1" x14ac:dyDescent="0.35">
      <c r="A39" s="39">
        <v>24</v>
      </c>
      <c r="B39" s="40">
        <v>231294</v>
      </c>
      <c r="C39" s="40" t="s">
        <v>69</v>
      </c>
      <c r="D39" s="41" t="s">
        <v>70</v>
      </c>
      <c r="E39" s="42" t="s">
        <v>18</v>
      </c>
      <c r="F39" s="7">
        <f t="shared" si="0"/>
        <v>8</v>
      </c>
      <c r="G39" s="48" t="s">
        <v>28</v>
      </c>
      <c r="H39" s="7">
        <f t="shared" si="1"/>
        <v>18</v>
      </c>
      <c r="I39" s="48" t="s">
        <v>28</v>
      </c>
      <c r="J39" s="7">
        <f t="shared" si="2"/>
        <v>18</v>
      </c>
      <c r="K39" s="42" t="s">
        <v>18</v>
      </c>
      <c r="L39" s="7">
        <f t="shared" si="3"/>
        <v>24</v>
      </c>
      <c r="M39" s="42" t="s">
        <v>18</v>
      </c>
      <c r="N39" s="7">
        <f t="shared" si="4"/>
        <v>8</v>
      </c>
      <c r="O39" s="42" t="s">
        <v>20</v>
      </c>
      <c r="P39" s="7">
        <f t="shared" si="5"/>
        <v>10</v>
      </c>
      <c r="Q39" s="42" t="s">
        <v>25</v>
      </c>
      <c r="R39" s="7">
        <f t="shared" si="6"/>
        <v>21</v>
      </c>
      <c r="S39" s="42" t="s">
        <v>56</v>
      </c>
      <c r="T39" s="7">
        <f t="shared" si="7"/>
        <v>10</v>
      </c>
      <c r="U39" s="44" t="s">
        <v>18</v>
      </c>
      <c r="V39" s="7">
        <f t="shared" si="8"/>
        <v>32</v>
      </c>
      <c r="W39" s="7">
        <f t="shared" si="9"/>
        <v>149</v>
      </c>
      <c r="X39" s="45">
        <f t="shared" si="10"/>
        <v>7.0952380952380949</v>
      </c>
      <c r="Y39" s="47">
        <v>6.24</v>
      </c>
    </row>
    <row r="40" spans="1:25" ht="16.2" thickBot="1" x14ac:dyDescent="0.35">
      <c r="A40" s="39">
        <v>25</v>
      </c>
      <c r="B40" s="40">
        <v>230569</v>
      </c>
      <c r="C40" s="40" t="s">
        <v>71</v>
      </c>
      <c r="D40" s="41" t="s">
        <v>72</v>
      </c>
      <c r="E40" s="42" t="s">
        <v>18</v>
      </c>
      <c r="F40" s="7">
        <f t="shared" si="0"/>
        <v>8</v>
      </c>
      <c r="G40" s="42" t="s">
        <v>28</v>
      </c>
      <c r="H40" s="7">
        <f t="shared" si="1"/>
        <v>18</v>
      </c>
      <c r="I40" s="48" t="s">
        <v>28</v>
      </c>
      <c r="J40" s="7">
        <f t="shared" si="2"/>
        <v>18</v>
      </c>
      <c r="K40" s="42" t="s">
        <v>19</v>
      </c>
      <c r="L40" s="7">
        <f t="shared" si="3"/>
        <v>27</v>
      </c>
      <c r="M40" s="42" t="s">
        <v>19</v>
      </c>
      <c r="N40" s="7">
        <f t="shared" si="4"/>
        <v>9</v>
      </c>
      <c r="O40" s="42" t="s">
        <v>20</v>
      </c>
      <c r="P40" s="7">
        <f t="shared" si="5"/>
        <v>10</v>
      </c>
      <c r="Q40" s="42" t="s">
        <v>19</v>
      </c>
      <c r="R40" s="7">
        <f t="shared" si="6"/>
        <v>27</v>
      </c>
      <c r="S40" s="42" t="s">
        <v>18</v>
      </c>
      <c r="T40" s="7">
        <f t="shared" si="7"/>
        <v>16</v>
      </c>
      <c r="U40" s="44" t="s">
        <v>28</v>
      </c>
      <c r="V40" s="7">
        <f t="shared" si="8"/>
        <v>24</v>
      </c>
      <c r="W40" s="7">
        <f t="shared" si="9"/>
        <v>157</v>
      </c>
      <c r="X40" s="45">
        <f t="shared" si="10"/>
        <v>7.4761904761904763</v>
      </c>
      <c r="Y40" s="47">
        <v>6.62</v>
      </c>
    </row>
    <row r="41" spans="1:25" ht="16.2" thickBot="1" x14ac:dyDescent="0.35">
      <c r="A41" s="39">
        <v>26</v>
      </c>
      <c r="B41" s="40">
        <v>230897</v>
      </c>
      <c r="C41" s="40" t="s">
        <v>73</v>
      </c>
      <c r="D41" s="41" t="s">
        <v>74</v>
      </c>
      <c r="E41" s="42" t="s">
        <v>19</v>
      </c>
      <c r="F41" s="7">
        <f t="shared" si="0"/>
        <v>9</v>
      </c>
      <c r="G41" s="42" t="s">
        <v>18</v>
      </c>
      <c r="H41" s="7">
        <f t="shared" si="1"/>
        <v>24</v>
      </c>
      <c r="I41" s="42" t="s">
        <v>19</v>
      </c>
      <c r="J41" s="7">
        <f t="shared" si="2"/>
        <v>27</v>
      </c>
      <c r="K41" s="42" t="s">
        <v>19</v>
      </c>
      <c r="L41" s="7">
        <f t="shared" si="3"/>
        <v>27</v>
      </c>
      <c r="M41" s="42" t="s">
        <v>20</v>
      </c>
      <c r="N41" s="7">
        <f t="shared" si="4"/>
        <v>10</v>
      </c>
      <c r="O41" s="42" t="s">
        <v>20</v>
      </c>
      <c r="P41" s="7">
        <f t="shared" si="5"/>
        <v>10</v>
      </c>
      <c r="Q41" s="42" t="s">
        <v>18</v>
      </c>
      <c r="R41" s="7">
        <f t="shared" si="6"/>
        <v>24</v>
      </c>
      <c r="S41" s="42" t="s">
        <v>19</v>
      </c>
      <c r="T41" s="7">
        <f t="shared" si="7"/>
        <v>18</v>
      </c>
      <c r="U41" s="44" t="s">
        <v>19</v>
      </c>
      <c r="V41" s="7">
        <f t="shared" si="8"/>
        <v>36</v>
      </c>
      <c r="W41" s="7">
        <f t="shared" si="9"/>
        <v>185</v>
      </c>
      <c r="X41" s="45">
        <f t="shared" si="10"/>
        <v>8.8095238095238102</v>
      </c>
      <c r="Y41" s="47">
        <v>8.81</v>
      </c>
    </row>
    <row r="42" spans="1:25" ht="16.2" thickBot="1" x14ac:dyDescent="0.35">
      <c r="A42" s="39">
        <v>27</v>
      </c>
      <c r="B42" s="40">
        <v>230847</v>
      </c>
      <c r="C42" s="40" t="s">
        <v>75</v>
      </c>
      <c r="D42" s="41" t="s">
        <v>76</v>
      </c>
      <c r="E42" s="42" t="s">
        <v>20</v>
      </c>
      <c r="F42" s="7">
        <f t="shared" si="0"/>
        <v>10</v>
      </c>
      <c r="G42" s="42" t="s">
        <v>18</v>
      </c>
      <c r="H42" s="7">
        <f t="shared" si="1"/>
        <v>24</v>
      </c>
      <c r="I42" s="42" t="s">
        <v>19</v>
      </c>
      <c r="J42" s="7">
        <f t="shared" si="2"/>
        <v>27</v>
      </c>
      <c r="K42" s="42" t="s">
        <v>20</v>
      </c>
      <c r="L42" s="7">
        <f t="shared" si="3"/>
        <v>30</v>
      </c>
      <c r="M42" s="42" t="s">
        <v>20</v>
      </c>
      <c r="N42" s="7">
        <f t="shared" si="4"/>
        <v>10</v>
      </c>
      <c r="O42" s="42" t="s">
        <v>20</v>
      </c>
      <c r="P42" s="7">
        <f t="shared" si="5"/>
        <v>10</v>
      </c>
      <c r="Q42" s="42" t="s">
        <v>19</v>
      </c>
      <c r="R42" s="7">
        <f t="shared" si="6"/>
        <v>27</v>
      </c>
      <c r="S42" s="42" t="s">
        <v>19</v>
      </c>
      <c r="T42" s="7">
        <f t="shared" si="7"/>
        <v>18</v>
      </c>
      <c r="U42" s="44" t="s">
        <v>20</v>
      </c>
      <c r="V42" s="7">
        <f t="shared" si="8"/>
        <v>40</v>
      </c>
      <c r="W42" s="7">
        <f t="shared" si="9"/>
        <v>196</v>
      </c>
      <c r="X42" s="45">
        <f t="shared" si="10"/>
        <v>9.3333333333333339</v>
      </c>
      <c r="Y42" s="47">
        <v>9.33</v>
      </c>
    </row>
    <row r="43" spans="1:25" ht="16.2" thickBot="1" x14ac:dyDescent="0.35">
      <c r="A43" s="39">
        <v>28</v>
      </c>
      <c r="B43" s="40">
        <v>230645</v>
      </c>
      <c r="C43" s="40" t="s">
        <v>77</v>
      </c>
      <c r="D43" s="41" t="s">
        <v>78</v>
      </c>
      <c r="E43" s="42" t="s">
        <v>25</v>
      </c>
      <c r="F43" s="7">
        <f t="shared" si="0"/>
        <v>7</v>
      </c>
      <c r="G43" s="42" t="s">
        <v>56</v>
      </c>
      <c r="H43" s="7">
        <f t="shared" si="1"/>
        <v>15</v>
      </c>
      <c r="I43" s="48" t="s">
        <v>28</v>
      </c>
      <c r="J43" s="7">
        <f t="shared" si="2"/>
        <v>18</v>
      </c>
      <c r="K43" s="42" t="s">
        <v>18</v>
      </c>
      <c r="L43" s="7">
        <f t="shared" si="3"/>
        <v>24</v>
      </c>
      <c r="M43" s="42" t="s">
        <v>18</v>
      </c>
      <c r="N43" s="7">
        <f t="shared" si="4"/>
        <v>8</v>
      </c>
      <c r="O43" s="42" t="s">
        <v>20</v>
      </c>
      <c r="P43" s="7">
        <f t="shared" si="5"/>
        <v>10</v>
      </c>
      <c r="Q43" s="42" t="s">
        <v>25</v>
      </c>
      <c r="R43" s="7">
        <f t="shared" si="6"/>
        <v>21</v>
      </c>
      <c r="S43" s="42" t="s">
        <v>25</v>
      </c>
      <c r="T43" s="7">
        <f t="shared" si="7"/>
        <v>14</v>
      </c>
      <c r="U43" s="44" t="s">
        <v>28</v>
      </c>
      <c r="V43" s="7">
        <f t="shared" si="8"/>
        <v>24</v>
      </c>
      <c r="W43" s="7">
        <f t="shared" si="9"/>
        <v>141</v>
      </c>
      <c r="X43" s="45">
        <f t="shared" si="10"/>
        <v>6.7142857142857144</v>
      </c>
      <c r="Y43" s="47">
        <v>5.86</v>
      </c>
    </row>
    <row r="44" spans="1:25" ht="16.2" thickBot="1" x14ac:dyDescent="0.35">
      <c r="A44" s="39">
        <v>29</v>
      </c>
      <c r="B44" s="40">
        <v>230595</v>
      </c>
      <c r="C44" s="40" t="s">
        <v>79</v>
      </c>
      <c r="D44" s="41" t="s">
        <v>80</v>
      </c>
      <c r="E44" s="42" t="s">
        <v>19</v>
      </c>
      <c r="F44" s="7">
        <f t="shared" si="0"/>
        <v>9</v>
      </c>
      <c r="G44" s="42" t="s">
        <v>25</v>
      </c>
      <c r="H44" s="7">
        <f t="shared" si="1"/>
        <v>21</v>
      </c>
      <c r="I44" s="42" t="s">
        <v>25</v>
      </c>
      <c r="J44" s="7">
        <f t="shared" si="2"/>
        <v>21</v>
      </c>
      <c r="K44" s="42" t="s">
        <v>19</v>
      </c>
      <c r="L44" s="7">
        <f t="shared" si="3"/>
        <v>27</v>
      </c>
      <c r="M44" s="42" t="s">
        <v>20</v>
      </c>
      <c r="N44" s="7">
        <f t="shared" si="4"/>
        <v>10</v>
      </c>
      <c r="O44" s="42" t="s">
        <v>20</v>
      </c>
      <c r="P44" s="7">
        <f t="shared" si="5"/>
        <v>10</v>
      </c>
      <c r="Q44" s="42" t="s">
        <v>18</v>
      </c>
      <c r="R44" s="7">
        <f t="shared" si="6"/>
        <v>24</v>
      </c>
      <c r="S44" s="42" t="s">
        <v>18</v>
      </c>
      <c r="T44" s="7">
        <f t="shared" si="7"/>
        <v>16</v>
      </c>
      <c r="U44" s="44" t="s">
        <v>18</v>
      </c>
      <c r="V44" s="7">
        <f t="shared" si="8"/>
        <v>32</v>
      </c>
      <c r="W44" s="7">
        <f t="shared" si="9"/>
        <v>170</v>
      </c>
      <c r="X44" s="45">
        <f t="shared" si="10"/>
        <v>8.0952380952380949</v>
      </c>
      <c r="Y44" s="47">
        <v>8.1</v>
      </c>
    </row>
    <row r="45" spans="1:25" ht="16.2" thickBot="1" x14ac:dyDescent="0.35">
      <c r="A45" s="39">
        <v>30</v>
      </c>
      <c r="B45" s="40">
        <v>230913</v>
      </c>
      <c r="C45" s="40" t="s">
        <v>81</v>
      </c>
      <c r="D45" s="41" t="s">
        <v>82</v>
      </c>
      <c r="E45" s="42" t="s">
        <v>19</v>
      </c>
      <c r="F45" s="7">
        <f t="shared" si="0"/>
        <v>9</v>
      </c>
      <c r="G45" s="42" t="s">
        <v>56</v>
      </c>
      <c r="H45" s="7">
        <f t="shared" si="1"/>
        <v>15</v>
      </c>
      <c r="I45" s="48" t="s">
        <v>25</v>
      </c>
      <c r="J45" s="7">
        <f t="shared" si="2"/>
        <v>21</v>
      </c>
      <c r="K45" s="42" t="s">
        <v>19</v>
      </c>
      <c r="L45" s="7">
        <f t="shared" si="3"/>
        <v>27</v>
      </c>
      <c r="M45" s="42" t="s">
        <v>19</v>
      </c>
      <c r="N45" s="7">
        <f t="shared" si="4"/>
        <v>9</v>
      </c>
      <c r="O45" s="42" t="s">
        <v>20</v>
      </c>
      <c r="P45" s="7">
        <f t="shared" si="5"/>
        <v>10</v>
      </c>
      <c r="Q45" s="42" t="s">
        <v>18</v>
      </c>
      <c r="R45" s="7">
        <f t="shared" si="6"/>
        <v>24</v>
      </c>
      <c r="S45" s="42" t="s">
        <v>18</v>
      </c>
      <c r="T45" s="7">
        <f t="shared" si="7"/>
        <v>16</v>
      </c>
      <c r="U45" s="44" t="s">
        <v>18</v>
      </c>
      <c r="V45" s="7">
        <f t="shared" si="8"/>
        <v>32</v>
      </c>
      <c r="W45" s="7">
        <f t="shared" si="9"/>
        <v>163</v>
      </c>
      <c r="X45" s="45">
        <f t="shared" si="10"/>
        <v>7.7619047619047619</v>
      </c>
      <c r="Y45" s="47">
        <v>6.76</v>
      </c>
    </row>
    <row r="46" spans="1:25" ht="16.2" thickBot="1" x14ac:dyDescent="0.35">
      <c r="A46" s="39">
        <v>31</v>
      </c>
      <c r="B46" s="40">
        <v>230643</v>
      </c>
      <c r="C46" s="40" t="s">
        <v>83</v>
      </c>
      <c r="D46" s="41" t="s">
        <v>84</v>
      </c>
      <c r="E46" s="42" t="s">
        <v>19</v>
      </c>
      <c r="F46" s="7">
        <f t="shared" si="0"/>
        <v>9</v>
      </c>
      <c r="G46" s="42" t="s">
        <v>25</v>
      </c>
      <c r="H46" s="7">
        <f t="shared" si="1"/>
        <v>21</v>
      </c>
      <c r="I46" s="42" t="s">
        <v>28</v>
      </c>
      <c r="J46" s="7">
        <f t="shared" si="2"/>
        <v>18</v>
      </c>
      <c r="K46" s="42" t="s">
        <v>19</v>
      </c>
      <c r="L46" s="7">
        <f t="shared" si="3"/>
        <v>27</v>
      </c>
      <c r="M46" s="42" t="s">
        <v>20</v>
      </c>
      <c r="N46" s="7">
        <f t="shared" si="4"/>
        <v>10</v>
      </c>
      <c r="O46" s="42" t="s">
        <v>20</v>
      </c>
      <c r="P46" s="7">
        <f t="shared" si="5"/>
        <v>10</v>
      </c>
      <c r="Q46" s="42" t="s">
        <v>18</v>
      </c>
      <c r="R46" s="7">
        <f t="shared" si="6"/>
        <v>24</v>
      </c>
      <c r="S46" s="42" t="s">
        <v>19</v>
      </c>
      <c r="T46" s="7">
        <f t="shared" si="7"/>
        <v>18</v>
      </c>
      <c r="U46" s="44" t="s">
        <v>18</v>
      </c>
      <c r="V46" s="7">
        <f t="shared" si="8"/>
        <v>32</v>
      </c>
      <c r="W46" s="7">
        <f t="shared" si="9"/>
        <v>169</v>
      </c>
      <c r="X46" s="45">
        <f t="shared" si="10"/>
        <v>8.0476190476190474</v>
      </c>
      <c r="Y46" s="47">
        <v>8.0500000000000007</v>
      </c>
    </row>
    <row r="47" spans="1:25" ht="16.2" thickBot="1" x14ac:dyDescent="0.35">
      <c r="A47" s="39">
        <v>32</v>
      </c>
      <c r="B47" s="40">
        <v>231046</v>
      </c>
      <c r="C47" s="40" t="s">
        <v>85</v>
      </c>
      <c r="D47" s="41" t="s">
        <v>86</v>
      </c>
      <c r="E47" s="42" t="s">
        <v>20</v>
      </c>
      <c r="F47" s="7">
        <f t="shared" si="0"/>
        <v>10</v>
      </c>
      <c r="G47" s="42" t="s">
        <v>18</v>
      </c>
      <c r="H47" s="7">
        <f t="shared" si="1"/>
        <v>24</v>
      </c>
      <c r="I47" s="42" t="s">
        <v>18</v>
      </c>
      <c r="J47" s="7">
        <f t="shared" si="2"/>
        <v>24</v>
      </c>
      <c r="K47" s="42" t="s">
        <v>20</v>
      </c>
      <c r="L47" s="7">
        <f t="shared" si="3"/>
        <v>30</v>
      </c>
      <c r="M47" s="42" t="s">
        <v>20</v>
      </c>
      <c r="N47" s="7">
        <f t="shared" si="4"/>
        <v>10</v>
      </c>
      <c r="O47" s="42" t="s">
        <v>20</v>
      </c>
      <c r="P47" s="7">
        <f t="shared" si="5"/>
        <v>10</v>
      </c>
      <c r="Q47" s="42" t="s">
        <v>25</v>
      </c>
      <c r="R47" s="7">
        <f t="shared" si="6"/>
        <v>21</v>
      </c>
      <c r="S47" s="42" t="s">
        <v>20</v>
      </c>
      <c r="T47" s="7">
        <f t="shared" si="7"/>
        <v>20</v>
      </c>
      <c r="U47" s="44" t="s">
        <v>19</v>
      </c>
      <c r="V47" s="7">
        <f t="shared" si="8"/>
        <v>36</v>
      </c>
      <c r="W47" s="7">
        <f t="shared" si="9"/>
        <v>185</v>
      </c>
      <c r="X47" s="45">
        <f t="shared" si="10"/>
        <v>8.8095238095238102</v>
      </c>
      <c r="Y47" s="47">
        <v>8.81</v>
      </c>
    </row>
    <row r="48" spans="1:25" ht="16.2" thickBot="1" x14ac:dyDescent="0.35">
      <c r="A48" s="39">
        <v>33</v>
      </c>
      <c r="B48" s="40">
        <v>230254</v>
      </c>
      <c r="C48" s="40" t="s">
        <v>87</v>
      </c>
      <c r="D48" s="41" t="s">
        <v>88</v>
      </c>
      <c r="E48" s="42" t="s">
        <v>18</v>
      </c>
      <c r="F48" s="7">
        <f t="shared" si="0"/>
        <v>8</v>
      </c>
      <c r="G48" s="42" t="s">
        <v>56</v>
      </c>
      <c r="H48" s="7">
        <f t="shared" si="1"/>
        <v>15</v>
      </c>
      <c r="I48" s="48" t="s">
        <v>56</v>
      </c>
      <c r="J48" s="7">
        <f t="shared" si="2"/>
        <v>15</v>
      </c>
      <c r="K48" s="42" t="s">
        <v>18</v>
      </c>
      <c r="L48" s="7">
        <f t="shared" si="3"/>
        <v>24</v>
      </c>
      <c r="M48" s="42" t="s">
        <v>19</v>
      </c>
      <c r="N48" s="7">
        <f t="shared" si="4"/>
        <v>9</v>
      </c>
      <c r="O48" s="42" t="s">
        <v>20</v>
      </c>
      <c r="P48" s="7">
        <f t="shared" si="5"/>
        <v>10</v>
      </c>
      <c r="Q48" s="42" t="s">
        <v>25</v>
      </c>
      <c r="R48" s="7">
        <f t="shared" si="6"/>
        <v>21</v>
      </c>
      <c r="S48" s="42" t="s">
        <v>18</v>
      </c>
      <c r="T48" s="7">
        <f t="shared" si="7"/>
        <v>16</v>
      </c>
      <c r="U48" s="44" t="s">
        <v>28</v>
      </c>
      <c r="V48" s="7">
        <f t="shared" si="8"/>
        <v>24</v>
      </c>
      <c r="W48" s="7">
        <f t="shared" si="9"/>
        <v>142</v>
      </c>
      <c r="X48" s="45">
        <f t="shared" si="10"/>
        <v>6.7619047619047619</v>
      </c>
      <c r="Y48" s="47">
        <v>6.05</v>
      </c>
    </row>
    <row r="49" spans="1:25" ht="16.2" thickBot="1" x14ac:dyDescent="0.35">
      <c r="A49" s="39">
        <v>34</v>
      </c>
      <c r="B49" s="40">
        <v>230944</v>
      </c>
      <c r="C49" s="40" t="s">
        <v>89</v>
      </c>
      <c r="D49" s="41" t="s">
        <v>90</v>
      </c>
      <c r="E49" s="42" t="s">
        <v>18</v>
      </c>
      <c r="F49" s="7">
        <f t="shared" si="0"/>
        <v>8</v>
      </c>
      <c r="G49" s="42" t="s">
        <v>25</v>
      </c>
      <c r="H49" s="7">
        <f t="shared" si="1"/>
        <v>21</v>
      </c>
      <c r="I49" s="42" t="s">
        <v>28</v>
      </c>
      <c r="J49" s="7">
        <f t="shared" si="2"/>
        <v>18</v>
      </c>
      <c r="K49" s="42" t="s">
        <v>19</v>
      </c>
      <c r="L49" s="7">
        <f t="shared" si="3"/>
        <v>27</v>
      </c>
      <c r="M49" s="42" t="s">
        <v>20</v>
      </c>
      <c r="N49" s="7">
        <f t="shared" si="4"/>
        <v>10</v>
      </c>
      <c r="O49" s="42" t="s">
        <v>20</v>
      </c>
      <c r="P49" s="7">
        <f t="shared" si="5"/>
        <v>10</v>
      </c>
      <c r="Q49" s="42" t="s">
        <v>18</v>
      </c>
      <c r="R49" s="7">
        <f t="shared" si="6"/>
        <v>24</v>
      </c>
      <c r="S49" s="42" t="s">
        <v>18</v>
      </c>
      <c r="T49" s="7">
        <f t="shared" si="7"/>
        <v>16</v>
      </c>
      <c r="U49" s="44" t="s">
        <v>28</v>
      </c>
      <c r="V49" s="7">
        <f t="shared" si="8"/>
        <v>24</v>
      </c>
      <c r="W49" s="7">
        <f t="shared" si="9"/>
        <v>158</v>
      </c>
      <c r="X49" s="45">
        <f t="shared" si="10"/>
        <v>7.5238095238095237</v>
      </c>
      <c r="Y49" s="47">
        <v>7.52</v>
      </c>
    </row>
    <row r="50" spans="1:25" ht="16.2" thickBot="1" x14ac:dyDescent="0.35">
      <c r="A50" s="39">
        <v>35</v>
      </c>
      <c r="B50" s="40">
        <v>230613</v>
      </c>
      <c r="C50" s="40" t="s">
        <v>91</v>
      </c>
      <c r="D50" s="41" t="s">
        <v>92</v>
      </c>
      <c r="E50" s="42" t="s">
        <v>19</v>
      </c>
      <c r="F50" s="7">
        <f t="shared" si="0"/>
        <v>9</v>
      </c>
      <c r="G50" s="42" t="s">
        <v>28</v>
      </c>
      <c r="H50" s="7">
        <f t="shared" si="1"/>
        <v>18</v>
      </c>
      <c r="I50" s="48" t="s">
        <v>25</v>
      </c>
      <c r="J50" s="7">
        <f t="shared" si="2"/>
        <v>21</v>
      </c>
      <c r="K50" s="42" t="s">
        <v>19</v>
      </c>
      <c r="L50" s="7">
        <f t="shared" si="3"/>
        <v>27</v>
      </c>
      <c r="M50" s="42" t="s">
        <v>19</v>
      </c>
      <c r="N50" s="7">
        <f t="shared" si="4"/>
        <v>9</v>
      </c>
      <c r="O50" s="42" t="s">
        <v>20</v>
      </c>
      <c r="P50" s="7">
        <f t="shared" si="5"/>
        <v>10</v>
      </c>
      <c r="Q50" s="42" t="s">
        <v>25</v>
      </c>
      <c r="R50" s="7">
        <f t="shared" si="6"/>
        <v>21</v>
      </c>
      <c r="S50" s="42" t="s">
        <v>19</v>
      </c>
      <c r="T50" s="7">
        <f t="shared" si="7"/>
        <v>18</v>
      </c>
      <c r="U50" s="44" t="s">
        <v>19</v>
      </c>
      <c r="V50" s="7">
        <f t="shared" si="8"/>
        <v>36</v>
      </c>
      <c r="W50" s="7">
        <f t="shared" si="9"/>
        <v>169</v>
      </c>
      <c r="X50" s="45">
        <f t="shared" si="10"/>
        <v>8.0476190476190474</v>
      </c>
      <c r="Y50" s="47">
        <v>7.05</v>
      </c>
    </row>
    <row r="51" spans="1:25" ht="16.2" thickBot="1" x14ac:dyDescent="0.35">
      <c r="A51" s="39">
        <v>36</v>
      </c>
      <c r="B51" s="40">
        <v>230151</v>
      </c>
      <c r="C51" s="40" t="s">
        <v>93</v>
      </c>
      <c r="D51" s="41" t="s">
        <v>94</v>
      </c>
      <c r="E51" s="48" t="s">
        <v>25</v>
      </c>
      <c r="F51" s="7">
        <f t="shared" si="0"/>
        <v>7</v>
      </c>
      <c r="G51" s="48" t="s">
        <v>55</v>
      </c>
      <c r="H51" s="7">
        <f t="shared" si="1"/>
        <v>0</v>
      </c>
      <c r="I51" s="48" t="s">
        <v>55</v>
      </c>
      <c r="J51" s="7">
        <f t="shared" si="2"/>
        <v>0</v>
      </c>
      <c r="K51" s="42" t="s">
        <v>18</v>
      </c>
      <c r="L51" s="7">
        <f t="shared" si="3"/>
        <v>24</v>
      </c>
      <c r="M51" s="42" t="s">
        <v>19</v>
      </c>
      <c r="N51" s="7">
        <f t="shared" si="4"/>
        <v>9</v>
      </c>
      <c r="O51" s="42" t="s">
        <v>19</v>
      </c>
      <c r="P51" s="7">
        <f t="shared" si="5"/>
        <v>9</v>
      </c>
      <c r="Q51" s="42" t="s">
        <v>56</v>
      </c>
      <c r="R51" s="7">
        <f t="shared" si="6"/>
        <v>15</v>
      </c>
      <c r="S51" s="42" t="s">
        <v>25</v>
      </c>
      <c r="T51" s="7">
        <f t="shared" si="7"/>
        <v>14</v>
      </c>
      <c r="U51" s="49" t="s">
        <v>56</v>
      </c>
      <c r="V51" s="7">
        <f t="shared" si="8"/>
        <v>20</v>
      </c>
      <c r="W51" s="7">
        <f t="shared" si="9"/>
        <v>98</v>
      </c>
      <c r="X51" s="45">
        <f t="shared" si="10"/>
        <v>4.666666666666667</v>
      </c>
      <c r="Y51" s="47">
        <v>3.71</v>
      </c>
    </row>
    <row r="52" spans="1:25" ht="16.2" thickBot="1" x14ac:dyDescent="0.35">
      <c r="A52" s="39">
        <v>37</v>
      </c>
      <c r="B52" s="40">
        <v>230859</v>
      </c>
      <c r="C52" s="40" t="s">
        <v>95</v>
      </c>
      <c r="D52" s="41" t="s">
        <v>96</v>
      </c>
      <c r="E52" s="42" t="s">
        <v>20</v>
      </c>
      <c r="F52" s="7">
        <f t="shared" si="0"/>
        <v>10</v>
      </c>
      <c r="G52" s="42" t="s">
        <v>25</v>
      </c>
      <c r="H52" s="7">
        <f t="shared" si="1"/>
        <v>21</v>
      </c>
      <c r="I52" s="42" t="s">
        <v>18</v>
      </c>
      <c r="J52" s="7">
        <f t="shared" si="2"/>
        <v>24</v>
      </c>
      <c r="K52" s="42" t="s">
        <v>19</v>
      </c>
      <c r="L52" s="7">
        <f t="shared" si="3"/>
        <v>27</v>
      </c>
      <c r="M52" s="42" t="s">
        <v>20</v>
      </c>
      <c r="N52" s="7">
        <f t="shared" si="4"/>
        <v>10</v>
      </c>
      <c r="O52" s="42" t="s">
        <v>20</v>
      </c>
      <c r="P52" s="7">
        <f t="shared" si="5"/>
        <v>10</v>
      </c>
      <c r="Q52" s="42" t="s">
        <v>25</v>
      </c>
      <c r="R52" s="7">
        <f t="shared" si="6"/>
        <v>21</v>
      </c>
      <c r="S52" s="42" t="s">
        <v>18</v>
      </c>
      <c r="T52" s="7">
        <f t="shared" si="7"/>
        <v>16</v>
      </c>
      <c r="U52" s="44" t="s">
        <v>19</v>
      </c>
      <c r="V52" s="7">
        <f t="shared" si="8"/>
        <v>36</v>
      </c>
      <c r="W52" s="7">
        <f t="shared" si="9"/>
        <v>175</v>
      </c>
      <c r="X52" s="45">
        <f t="shared" si="10"/>
        <v>8.3333333333333339</v>
      </c>
      <c r="Y52" s="47">
        <v>8.33</v>
      </c>
    </row>
    <row r="53" spans="1:25" ht="16.2" thickBot="1" x14ac:dyDescent="0.35">
      <c r="A53" s="39">
        <v>38</v>
      </c>
      <c r="B53" s="40">
        <v>230091</v>
      </c>
      <c r="C53" s="40" t="s">
        <v>97</v>
      </c>
      <c r="D53" s="41" t="s">
        <v>98</v>
      </c>
      <c r="E53" s="42" t="s">
        <v>18</v>
      </c>
      <c r="F53" s="7">
        <f t="shared" si="0"/>
        <v>8</v>
      </c>
      <c r="G53" s="42" t="s">
        <v>25</v>
      </c>
      <c r="H53" s="7">
        <f t="shared" si="1"/>
        <v>21</v>
      </c>
      <c r="I53" s="42" t="s">
        <v>25</v>
      </c>
      <c r="J53" s="7">
        <f t="shared" si="2"/>
        <v>21</v>
      </c>
      <c r="K53" s="42" t="s">
        <v>19</v>
      </c>
      <c r="L53" s="7">
        <f t="shared" si="3"/>
        <v>27</v>
      </c>
      <c r="M53" s="42" t="s">
        <v>19</v>
      </c>
      <c r="N53" s="7">
        <f t="shared" si="4"/>
        <v>9</v>
      </c>
      <c r="O53" s="42" t="s">
        <v>20</v>
      </c>
      <c r="P53" s="7">
        <f t="shared" si="5"/>
        <v>10</v>
      </c>
      <c r="Q53" s="42" t="s">
        <v>25</v>
      </c>
      <c r="R53" s="7">
        <f t="shared" si="6"/>
        <v>21</v>
      </c>
      <c r="S53" s="42" t="s">
        <v>18</v>
      </c>
      <c r="T53" s="7">
        <f t="shared" si="7"/>
        <v>16</v>
      </c>
      <c r="U53" s="44" t="s">
        <v>25</v>
      </c>
      <c r="V53" s="7">
        <f t="shared" si="8"/>
        <v>28</v>
      </c>
      <c r="W53" s="7">
        <f t="shared" si="9"/>
        <v>161</v>
      </c>
      <c r="X53" s="45">
        <f t="shared" si="10"/>
        <v>7.666666666666667</v>
      </c>
      <c r="Y53" s="47">
        <v>7.67</v>
      </c>
    </row>
    <row r="54" spans="1:25" ht="16.2" thickBot="1" x14ac:dyDescent="0.35">
      <c r="A54" s="39">
        <v>39</v>
      </c>
      <c r="B54" s="40">
        <v>230873</v>
      </c>
      <c r="C54" s="40" t="s">
        <v>99</v>
      </c>
      <c r="D54" s="41" t="s">
        <v>100</v>
      </c>
      <c r="E54" s="42" t="s">
        <v>20</v>
      </c>
      <c r="F54" s="7">
        <f t="shared" si="0"/>
        <v>10</v>
      </c>
      <c r="G54" s="42" t="s">
        <v>18</v>
      </c>
      <c r="H54" s="7">
        <f t="shared" si="1"/>
        <v>24</v>
      </c>
      <c r="I54" s="42" t="s">
        <v>28</v>
      </c>
      <c r="J54" s="7">
        <f t="shared" si="2"/>
        <v>18</v>
      </c>
      <c r="K54" s="42" t="s">
        <v>19</v>
      </c>
      <c r="L54" s="7">
        <f t="shared" si="3"/>
        <v>27</v>
      </c>
      <c r="M54" s="42" t="s">
        <v>20</v>
      </c>
      <c r="N54" s="7">
        <f t="shared" si="4"/>
        <v>10</v>
      </c>
      <c r="O54" s="42" t="s">
        <v>20</v>
      </c>
      <c r="P54" s="7">
        <f t="shared" si="5"/>
        <v>10</v>
      </c>
      <c r="Q54" s="42" t="s">
        <v>19</v>
      </c>
      <c r="R54" s="7">
        <f t="shared" si="6"/>
        <v>27</v>
      </c>
      <c r="S54" s="42" t="s">
        <v>18</v>
      </c>
      <c r="T54" s="7">
        <f t="shared" si="7"/>
        <v>16</v>
      </c>
      <c r="U54" s="44" t="s">
        <v>18</v>
      </c>
      <c r="V54" s="7">
        <f t="shared" si="8"/>
        <v>32</v>
      </c>
      <c r="W54" s="7">
        <f t="shared" si="9"/>
        <v>174</v>
      </c>
      <c r="X54" s="45">
        <f t="shared" si="10"/>
        <v>8.2857142857142865</v>
      </c>
      <c r="Y54" s="47">
        <v>8.2899999999999991</v>
      </c>
    </row>
    <row r="55" spans="1:25" ht="16.2" thickBot="1" x14ac:dyDescent="0.35">
      <c r="A55" s="39">
        <v>40</v>
      </c>
      <c r="B55" s="40">
        <v>230339</v>
      </c>
      <c r="C55" s="40" t="s">
        <v>101</v>
      </c>
      <c r="D55" s="41" t="s">
        <v>157</v>
      </c>
      <c r="E55" s="42" t="s">
        <v>25</v>
      </c>
      <c r="F55" s="7">
        <f t="shared" si="0"/>
        <v>7</v>
      </c>
      <c r="G55" s="42" t="s">
        <v>56</v>
      </c>
      <c r="H55" s="7">
        <f t="shared" si="1"/>
        <v>15</v>
      </c>
      <c r="I55" s="48" t="s">
        <v>55</v>
      </c>
      <c r="J55" s="7">
        <f t="shared" si="2"/>
        <v>0</v>
      </c>
      <c r="K55" s="42" t="s">
        <v>19</v>
      </c>
      <c r="L55" s="7">
        <f t="shared" si="3"/>
        <v>27</v>
      </c>
      <c r="M55" s="42" t="s">
        <v>25</v>
      </c>
      <c r="N55" s="7">
        <f t="shared" si="4"/>
        <v>7</v>
      </c>
      <c r="O55" s="42" t="s">
        <v>19</v>
      </c>
      <c r="P55" s="7">
        <f t="shared" si="5"/>
        <v>9</v>
      </c>
      <c r="Q55" s="42" t="s">
        <v>28</v>
      </c>
      <c r="R55" s="7">
        <f t="shared" si="6"/>
        <v>18</v>
      </c>
      <c r="S55" s="42" t="s">
        <v>25</v>
      </c>
      <c r="T55" s="7">
        <f t="shared" si="7"/>
        <v>14</v>
      </c>
      <c r="U55" s="49" t="s">
        <v>56</v>
      </c>
      <c r="V55" s="7">
        <f t="shared" si="8"/>
        <v>20</v>
      </c>
      <c r="W55" s="7">
        <f t="shared" si="9"/>
        <v>117</v>
      </c>
      <c r="X55" s="45">
        <f t="shared" si="10"/>
        <v>5.5714285714285712</v>
      </c>
      <c r="Y55" s="47">
        <v>5.57</v>
      </c>
    </row>
    <row r="56" spans="1:25" ht="16.2" thickBot="1" x14ac:dyDescent="0.35">
      <c r="A56" s="39">
        <v>41</v>
      </c>
      <c r="B56" s="40">
        <v>230325</v>
      </c>
      <c r="C56" s="40" t="s">
        <v>103</v>
      </c>
      <c r="D56" s="41" t="s">
        <v>104</v>
      </c>
      <c r="E56" s="42" t="s">
        <v>19</v>
      </c>
      <c r="F56" s="7">
        <f t="shared" si="0"/>
        <v>9</v>
      </c>
      <c r="G56" s="42" t="s">
        <v>19</v>
      </c>
      <c r="H56" s="7">
        <f t="shared" si="1"/>
        <v>27</v>
      </c>
      <c r="I56" s="42" t="s">
        <v>25</v>
      </c>
      <c r="J56" s="7">
        <f t="shared" si="2"/>
        <v>21</v>
      </c>
      <c r="K56" s="42" t="s">
        <v>19</v>
      </c>
      <c r="L56" s="7">
        <f t="shared" si="3"/>
        <v>27</v>
      </c>
      <c r="M56" s="42" t="s">
        <v>20</v>
      </c>
      <c r="N56" s="7">
        <f t="shared" si="4"/>
        <v>10</v>
      </c>
      <c r="O56" s="42" t="s">
        <v>20</v>
      </c>
      <c r="P56" s="7">
        <f t="shared" si="5"/>
        <v>10</v>
      </c>
      <c r="Q56" s="42" t="s">
        <v>18</v>
      </c>
      <c r="R56" s="7">
        <f t="shared" si="6"/>
        <v>24</v>
      </c>
      <c r="S56" s="42" t="s">
        <v>18</v>
      </c>
      <c r="T56" s="7">
        <f t="shared" si="7"/>
        <v>16</v>
      </c>
      <c r="U56" s="44" t="s">
        <v>25</v>
      </c>
      <c r="V56" s="7">
        <f t="shared" si="8"/>
        <v>28</v>
      </c>
      <c r="W56" s="7">
        <f t="shared" si="9"/>
        <v>172</v>
      </c>
      <c r="X56" s="45">
        <f t="shared" si="10"/>
        <v>8.1904761904761898</v>
      </c>
      <c r="Y56" s="47">
        <v>8.19</v>
      </c>
    </row>
    <row r="57" spans="1:25" ht="16.2" thickBot="1" x14ac:dyDescent="0.35">
      <c r="A57" s="39">
        <v>42</v>
      </c>
      <c r="B57" s="40">
        <v>230933</v>
      </c>
      <c r="C57" s="40" t="s">
        <v>105</v>
      </c>
      <c r="D57" s="41" t="s">
        <v>106</v>
      </c>
      <c r="E57" s="42" t="s">
        <v>19</v>
      </c>
      <c r="F57" s="7">
        <f t="shared" si="0"/>
        <v>9</v>
      </c>
      <c r="G57" s="42" t="s">
        <v>18</v>
      </c>
      <c r="H57" s="7">
        <f t="shared" si="1"/>
        <v>24</v>
      </c>
      <c r="I57" s="42" t="s">
        <v>18</v>
      </c>
      <c r="J57" s="7">
        <f t="shared" si="2"/>
        <v>24</v>
      </c>
      <c r="K57" s="42" t="s">
        <v>19</v>
      </c>
      <c r="L57" s="7">
        <f t="shared" si="3"/>
        <v>27</v>
      </c>
      <c r="M57" s="42" t="s">
        <v>19</v>
      </c>
      <c r="N57" s="7">
        <f t="shared" si="4"/>
        <v>9</v>
      </c>
      <c r="O57" s="42" t="s">
        <v>20</v>
      </c>
      <c r="P57" s="7">
        <f t="shared" si="5"/>
        <v>10</v>
      </c>
      <c r="Q57" s="42" t="s">
        <v>19</v>
      </c>
      <c r="R57" s="7">
        <f t="shared" si="6"/>
        <v>27</v>
      </c>
      <c r="S57" s="42" t="s">
        <v>18</v>
      </c>
      <c r="T57" s="7">
        <f t="shared" si="7"/>
        <v>16</v>
      </c>
      <c r="U57" s="44" t="s">
        <v>18</v>
      </c>
      <c r="V57" s="7">
        <f t="shared" si="8"/>
        <v>32</v>
      </c>
      <c r="W57" s="7">
        <f t="shared" si="9"/>
        <v>178</v>
      </c>
      <c r="X57" s="45">
        <f t="shared" si="10"/>
        <v>8.4761904761904763</v>
      </c>
      <c r="Y57" s="47">
        <v>8.48</v>
      </c>
    </row>
    <row r="58" spans="1:25" ht="16.2" thickBot="1" x14ac:dyDescent="0.35">
      <c r="A58" s="39">
        <v>43</v>
      </c>
      <c r="B58" s="40">
        <v>230923</v>
      </c>
      <c r="C58" s="40" t="s">
        <v>107</v>
      </c>
      <c r="D58" s="41" t="s">
        <v>108</v>
      </c>
      <c r="E58" s="42" t="s">
        <v>19</v>
      </c>
      <c r="F58" s="7">
        <f t="shared" si="0"/>
        <v>9</v>
      </c>
      <c r="G58" s="42" t="s">
        <v>25</v>
      </c>
      <c r="H58" s="7">
        <f t="shared" si="1"/>
        <v>21</v>
      </c>
      <c r="I58" s="42" t="s">
        <v>25</v>
      </c>
      <c r="J58" s="7">
        <f t="shared" si="2"/>
        <v>21</v>
      </c>
      <c r="K58" s="42" t="s">
        <v>19</v>
      </c>
      <c r="L58" s="7">
        <f t="shared" si="3"/>
        <v>27</v>
      </c>
      <c r="M58" s="42" t="s">
        <v>20</v>
      </c>
      <c r="N58" s="7">
        <f t="shared" si="4"/>
        <v>10</v>
      </c>
      <c r="O58" s="42" t="s">
        <v>20</v>
      </c>
      <c r="P58" s="7">
        <f t="shared" si="5"/>
        <v>10</v>
      </c>
      <c r="Q58" s="42" t="s">
        <v>18</v>
      </c>
      <c r="R58" s="7">
        <f t="shared" si="6"/>
        <v>24</v>
      </c>
      <c r="S58" s="42" t="s">
        <v>19</v>
      </c>
      <c r="T58" s="7">
        <f t="shared" si="7"/>
        <v>18</v>
      </c>
      <c r="U58" s="44" t="s">
        <v>20</v>
      </c>
      <c r="V58" s="7">
        <f t="shared" si="8"/>
        <v>40</v>
      </c>
      <c r="W58" s="7">
        <f t="shared" si="9"/>
        <v>180</v>
      </c>
      <c r="X58" s="45">
        <f t="shared" si="10"/>
        <v>8.5714285714285712</v>
      </c>
      <c r="Y58" s="47">
        <v>8.57</v>
      </c>
    </row>
    <row r="59" spans="1:25" ht="16.2" thickBot="1" x14ac:dyDescent="0.35">
      <c r="A59" s="39">
        <v>44</v>
      </c>
      <c r="B59" s="40">
        <v>230865</v>
      </c>
      <c r="C59" s="40" t="s">
        <v>109</v>
      </c>
      <c r="D59" s="41" t="s">
        <v>110</v>
      </c>
      <c r="E59" s="42" t="s">
        <v>20</v>
      </c>
      <c r="F59" s="7">
        <f t="shared" si="0"/>
        <v>10</v>
      </c>
      <c r="G59" s="42" t="s">
        <v>25</v>
      </c>
      <c r="H59" s="7">
        <f t="shared" si="1"/>
        <v>21</v>
      </c>
      <c r="I59" s="42" t="s">
        <v>18</v>
      </c>
      <c r="J59" s="7">
        <f t="shared" si="2"/>
        <v>24</v>
      </c>
      <c r="K59" s="42" t="s">
        <v>19</v>
      </c>
      <c r="L59" s="7">
        <f t="shared" si="3"/>
        <v>27</v>
      </c>
      <c r="M59" s="42" t="s">
        <v>20</v>
      </c>
      <c r="N59" s="7">
        <f t="shared" si="4"/>
        <v>10</v>
      </c>
      <c r="O59" s="42" t="s">
        <v>20</v>
      </c>
      <c r="P59" s="7">
        <f t="shared" si="5"/>
        <v>10</v>
      </c>
      <c r="Q59" s="42" t="s">
        <v>19</v>
      </c>
      <c r="R59" s="7">
        <f t="shared" si="6"/>
        <v>27</v>
      </c>
      <c r="S59" s="42" t="s">
        <v>19</v>
      </c>
      <c r="T59" s="7">
        <f t="shared" si="7"/>
        <v>18</v>
      </c>
      <c r="U59" s="44" t="s">
        <v>19</v>
      </c>
      <c r="V59" s="7">
        <f t="shared" si="8"/>
        <v>36</v>
      </c>
      <c r="W59" s="7">
        <f t="shared" si="9"/>
        <v>183</v>
      </c>
      <c r="X59" s="45">
        <f t="shared" si="10"/>
        <v>8.7142857142857135</v>
      </c>
      <c r="Y59" s="47">
        <v>8.7100000000000009</v>
      </c>
    </row>
    <row r="60" spans="1:25" ht="16.2" thickBot="1" x14ac:dyDescent="0.35">
      <c r="A60" s="39">
        <v>45</v>
      </c>
      <c r="B60" s="40">
        <v>230228</v>
      </c>
      <c r="C60" s="40" t="s">
        <v>111</v>
      </c>
      <c r="D60" s="41" t="s">
        <v>112</v>
      </c>
      <c r="E60" s="42" t="s">
        <v>19</v>
      </c>
      <c r="F60" s="7">
        <f t="shared" si="0"/>
        <v>9</v>
      </c>
      <c r="G60" s="42" t="s">
        <v>25</v>
      </c>
      <c r="H60" s="7">
        <f t="shared" si="1"/>
        <v>21</v>
      </c>
      <c r="I60" s="42" t="s">
        <v>28</v>
      </c>
      <c r="J60" s="7">
        <f t="shared" si="2"/>
        <v>18</v>
      </c>
      <c r="K60" s="42" t="s">
        <v>19</v>
      </c>
      <c r="L60" s="7">
        <f t="shared" si="3"/>
        <v>27</v>
      </c>
      <c r="M60" s="42" t="s">
        <v>20</v>
      </c>
      <c r="N60" s="7">
        <f t="shared" si="4"/>
        <v>10</v>
      </c>
      <c r="O60" s="42" t="s">
        <v>20</v>
      </c>
      <c r="P60" s="7">
        <f t="shared" si="5"/>
        <v>10</v>
      </c>
      <c r="Q60" s="42" t="s">
        <v>18</v>
      </c>
      <c r="R60" s="7">
        <f t="shared" si="6"/>
        <v>24</v>
      </c>
      <c r="S60" s="42" t="s">
        <v>19</v>
      </c>
      <c r="T60" s="7">
        <f t="shared" si="7"/>
        <v>18</v>
      </c>
      <c r="U60" s="44" t="s">
        <v>18</v>
      </c>
      <c r="V60" s="7">
        <f t="shared" si="8"/>
        <v>32</v>
      </c>
      <c r="W60" s="7">
        <f t="shared" si="9"/>
        <v>169</v>
      </c>
      <c r="X60" s="45">
        <f t="shared" si="10"/>
        <v>8.0476190476190474</v>
      </c>
      <c r="Y60" s="47">
        <v>8.0500000000000007</v>
      </c>
    </row>
    <row r="61" spans="1:25" ht="16.2" thickBot="1" x14ac:dyDescent="0.35">
      <c r="A61" s="39">
        <v>46</v>
      </c>
      <c r="B61" s="40">
        <v>230609</v>
      </c>
      <c r="C61" s="40" t="s">
        <v>113</v>
      </c>
      <c r="D61" s="41" t="s">
        <v>114</v>
      </c>
      <c r="E61" s="42" t="s">
        <v>19</v>
      </c>
      <c r="F61" s="7">
        <f t="shared" si="0"/>
        <v>9</v>
      </c>
      <c r="G61" s="42" t="s">
        <v>18</v>
      </c>
      <c r="H61" s="7">
        <f t="shared" si="1"/>
        <v>24</v>
      </c>
      <c r="I61" s="42" t="s">
        <v>25</v>
      </c>
      <c r="J61" s="7">
        <f t="shared" si="2"/>
        <v>21</v>
      </c>
      <c r="K61" s="42" t="s">
        <v>19</v>
      </c>
      <c r="L61" s="7">
        <f t="shared" si="3"/>
        <v>27</v>
      </c>
      <c r="M61" s="42" t="s">
        <v>19</v>
      </c>
      <c r="N61" s="7">
        <f t="shared" si="4"/>
        <v>9</v>
      </c>
      <c r="O61" s="42" t="s">
        <v>20</v>
      </c>
      <c r="P61" s="7">
        <f t="shared" si="5"/>
        <v>10</v>
      </c>
      <c r="Q61" s="42" t="s">
        <v>18</v>
      </c>
      <c r="R61" s="7">
        <f t="shared" si="6"/>
        <v>24</v>
      </c>
      <c r="S61" s="42" t="s">
        <v>18</v>
      </c>
      <c r="T61" s="7">
        <f t="shared" si="7"/>
        <v>16</v>
      </c>
      <c r="U61" s="44" t="s">
        <v>18</v>
      </c>
      <c r="V61" s="7">
        <f t="shared" si="8"/>
        <v>32</v>
      </c>
      <c r="W61" s="7">
        <f t="shared" si="9"/>
        <v>172</v>
      </c>
      <c r="X61" s="45">
        <f t="shared" si="10"/>
        <v>8.1904761904761898</v>
      </c>
      <c r="Y61" s="47">
        <v>8.19</v>
      </c>
    </row>
    <row r="62" spans="1:25" ht="16.2" thickBot="1" x14ac:dyDescent="0.35">
      <c r="A62" s="39">
        <v>47</v>
      </c>
      <c r="B62" s="40">
        <v>231039</v>
      </c>
      <c r="C62" s="40" t="s">
        <v>115</v>
      </c>
      <c r="D62" s="41" t="s">
        <v>116</v>
      </c>
      <c r="E62" s="42" t="s">
        <v>20</v>
      </c>
      <c r="F62" s="7">
        <f t="shared" si="0"/>
        <v>10</v>
      </c>
      <c r="G62" s="42" t="s">
        <v>28</v>
      </c>
      <c r="H62" s="7">
        <f t="shared" si="1"/>
        <v>18</v>
      </c>
      <c r="I62" s="42" t="s">
        <v>25</v>
      </c>
      <c r="J62" s="7">
        <f t="shared" si="2"/>
        <v>21</v>
      </c>
      <c r="K62" s="42" t="s">
        <v>19</v>
      </c>
      <c r="L62" s="7">
        <f t="shared" si="3"/>
        <v>27</v>
      </c>
      <c r="M62" s="42" t="s">
        <v>19</v>
      </c>
      <c r="N62" s="7">
        <f t="shared" si="4"/>
        <v>9</v>
      </c>
      <c r="O62" s="42" t="s">
        <v>20</v>
      </c>
      <c r="P62" s="7">
        <f t="shared" si="5"/>
        <v>10</v>
      </c>
      <c r="Q62" s="42" t="s">
        <v>28</v>
      </c>
      <c r="R62" s="7">
        <f t="shared" si="6"/>
        <v>18</v>
      </c>
      <c r="S62" s="42" t="s">
        <v>18</v>
      </c>
      <c r="T62" s="7">
        <f t="shared" si="7"/>
        <v>16</v>
      </c>
      <c r="U62" s="44" t="s">
        <v>19</v>
      </c>
      <c r="V62" s="7">
        <f t="shared" si="8"/>
        <v>36</v>
      </c>
      <c r="W62" s="7">
        <f t="shared" si="9"/>
        <v>165</v>
      </c>
      <c r="X62" s="45">
        <f t="shared" si="10"/>
        <v>7.8571428571428568</v>
      </c>
      <c r="Y62" s="47">
        <v>7.86</v>
      </c>
    </row>
    <row r="63" spans="1:25" ht="16.2" thickBot="1" x14ac:dyDescent="0.35">
      <c r="A63" s="39">
        <v>48</v>
      </c>
      <c r="B63" s="40">
        <v>230455</v>
      </c>
      <c r="C63" s="40" t="s">
        <v>117</v>
      </c>
      <c r="D63" s="41" t="s">
        <v>118</v>
      </c>
      <c r="E63" s="42" t="s">
        <v>19</v>
      </c>
      <c r="F63" s="7">
        <f t="shared" si="0"/>
        <v>9</v>
      </c>
      <c r="G63" s="42" t="s">
        <v>28</v>
      </c>
      <c r="H63" s="7">
        <f t="shared" si="1"/>
        <v>18</v>
      </c>
      <c r="I63" s="48" t="s">
        <v>56</v>
      </c>
      <c r="J63" s="7">
        <f t="shared" si="2"/>
        <v>15</v>
      </c>
      <c r="K63" s="42" t="s">
        <v>19</v>
      </c>
      <c r="L63" s="7">
        <f t="shared" si="3"/>
        <v>27</v>
      </c>
      <c r="M63" s="42" t="s">
        <v>19</v>
      </c>
      <c r="N63" s="7">
        <f t="shared" si="4"/>
        <v>9</v>
      </c>
      <c r="O63" s="42" t="s">
        <v>20</v>
      </c>
      <c r="P63" s="7">
        <f t="shared" si="5"/>
        <v>10</v>
      </c>
      <c r="Q63" s="42" t="s">
        <v>25</v>
      </c>
      <c r="R63" s="7">
        <f t="shared" si="6"/>
        <v>21</v>
      </c>
      <c r="S63" s="42" t="s">
        <v>25</v>
      </c>
      <c r="T63" s="7">
        <f t="shared" si="7"/>
        <v>14</v>
      </c>
      <c r="U63" s="44" t="s">
        <v>56</v>
      </c>
      <c r="V63" s="7">
        <f t="shared" si="8"/>
        <v>20</v>
      </c>
      <c r="W63" s="7">
        <f t="shared" si="9"/>
        <v>143</v>
      </c>
      <c r="X63" s="45">
        <f t="shared" si="10"/>
        <v>6.8095238095238093</v>
      </c>
      <c r="Y63" s="47">
        <v>6.1</v>
      </c>
    </row>
    <row r="64" spans="1:25" ht="16.2" thickBot="1" x14ac:dyDescent="0.35">
      <c r="A64" s="39">
        <v>49</v>
      </c>
      <c r="B64" s="40">
        <v>230750</v>
      </c>
      <c r="C64" s="40" t="s">
        <v>119</v>
      </c>
      <c r="D64" s="41" t="s">
        <v>120</v>
      </c>
      <c r="E64" s="42" t="s">
        <v>20</v>
      </c>
      <c r="F64" s="7">
        <f t="shared" si="0"/>
        <v>10</v>
      </c>
      <c r="G64" s="42" t="s">
        <v>25</v>
      </c>
      <c r="H64" s="7">
        <f t="shared" si="1"/>
        <v>21</v>
      </c>
      <c r="I64" s="42" t="s">
        <v>28</v>
      </c>
      <c r="J64" s="7">
        <f t="shared" si="2"/>
        <v>18</v>
      </c>
      <c r="K64" s="42" t="s">
        <v>19</v>
      </c>
      <c r="L64" s="7">
        <f t="shared" si="3"/>
        <v>27</v>
      </c>
      <c r="M64" s="42" t="s">
        <v>20</v>
      </c>
      <c r="N64" s="7">
        <f t="shared" si="4"/>
        <v>10</v>
      </c>
      <c r="O64" s="42" t="s">
        <v>20</v>
      </c>
      <c r="P64" s="7">
        <f t="shared" si="5"/>
        <v>10</v>
      </c>
      <c r="Q64" s="42" t="s">
        <v>18</v>
      </c>
      <c r="R64" s="7">
        <f t="shared" si="6"/>
        <v>24</v>
      </c>
      <c r="S64" s="42" t="s">
        <v>18</v>
      </c>
      <c r="T64" s="7">
        <f t="shared" si="7"/>
        <v>16</v>
      </c>
      <c r="U64" s="44" t="s">
        <v>18</v>
      </c>
      <c r="V64" s="7">
        <f t="shared" si="8"/>
        <v>32</v>
      </c>
      <c r="W64" s="7">
        <f t="shared" si="9"/>
        <v>168</v>
      </c>
      <c r="X64" s="45">
        <f t="shared" si="10"/>
        <v>8</v>
      </c>
      <c r="Y64" s="47">
        <v>8</v>
      </c>
    </row>
    <row r="65" spans="1:25" ht="16.2" thickBot="1" x14ac:dyDescent="0.35">
      <c r="A65" s="39">
        <v>50</v>
      </c>
      <c r="B65" s="40">
        <v>231050</v>
      </c>
      <c r="C65" s="40" t="s">
        <v>158</v>
      </c>
      <c r="D65" s="41" t="s">
        <v>159</v>
      </c>
      <c r="E65" s="42" t="s">
        <v>19</v>
      </c>
      <c r="F65" s="7">
        <f t="shared" si="0"/>
        <v>9</v>
      </c>
      <c r="G65" s="42" t="s">
        <v>25</v>
      </c>
      <c r="H65" s="7">
        <f t="shared" si="1"/>
        <v>21</v>
      </c>
      <c r="I65" s="42" t="s">
        <v>18</v>
      </c>
      <c r="J65" s="7">
        <f t="shared" si="2"/>
        <v>24</v>
      </c>
      <c r="K65" s="42" t="s">
        <v>20</v>
      </c>
      <c r="L65" s="7">
        <f t="shared" si="3"/>
        <v>30</v>
      </c>
      <c r="M65" s="42" t="s">
        <v>19</v>
      </c>
      <c r="N65" s="7">
        <f t="shared" si="4"/>
        <v>9</v>
      </c>
      <c r="O65" s="42" t="s">
        <v>20</v>
      </c>
      <c r="P65" s="7">
        <f t="shared" si="5"/>
        <v>10</v>
      </c>
      <c r="Q65" s="42" t="s">
        <v>18</v>
      </c>
      <c r="R65" s="7">
        <f t="shared" si="6"/>
        <v>24</v>
      </c>
      <c r="S65" s="42" t="s">
        <v>19</v>
      </c>
      <c r="T65" s="7">
        <f t="shared" si="7"/>
        <v>18</v>
      </c>
      <c r="U65" s="44" t="s">
        <v>25</v>
      </c>
      <c r="V65" s="7">
        <f t="shared" si="8"/>
        <v>28</v>
      </c>
      <c r="W65" s="7">
        <f t="shared" si="9"/>
        <v>173</v>
      </c>
      <c r="X65" s="45">
        <f t="shared" si="10"/>
        <v>8.2380952380952372</v>
      </c>
      <c r="Y65" s="47">
        <v>8.24</v>
      </c>
    </row>
    <row r="66" spans="1:25" ht="16.2" thickBot="1" x14ac:dyDescent="0.35">
      <c r="A66" s="39">
        <v>51</v>
      </c>
      <c r="B66" s="40">
        <v>230317</v>
      </c>
      <c r="C66" s="40" t="s">
        <v>121</v>
      </c>
      <c r="D66" s="41" t="s">
        <v>122</v>
      </c>
      <c r="E66" s="42" t="s">
        <v>25</v>
      </c>
      <c r="F66" s="7">
        <f t="shared" si="0"/>
        <v>7</v>
      </c>
      <c r="G66" s="48" t="s">
        <v>55</v>
      </c>
      <c r="H66" s="7">
        <f t="shared" si="1"/>
        <v>0</v>
      </c>
      <c r="I66" s="48" t="s">
        <v>55</v>
      </c>
      <c r="J66" s="7">
        <f t="shared" si="2"/>
        <v>0</v>
      </c>
      <c r="K66" s="42" t="s">
        <v>25</v>
      </c>
      <c r="L66" s="7">
        <f t="shared" si="3"/>
        <v>21</v>
      </c>
      <c r="M66" s="42" t="s">
        <v>18</v>
      </c>
      <c r="N66" s="7">
        <f t="shared" si="4"/>
        <v>8</v>
      </c>
      <c r="O66" s="42" t="s">
        <v>19</v>
      </c>
      <c r="P66" s="7">
        <f t="shared" si="5"/>
        <v>9</v>
      </c>
      <c r="Q66" s="42" t="s">
        <v>56</v>
      </c>
      <c r="R66" s="7">
        <f t="shared" si="6"/>
        <v>15</v>
      </c>
      <c r="S66" s="42" t="s">
        <v>25</v>
      </c>
      <c r="T66" s="7">
        <f t="shared" si="7"/>
        <v>14</v>
      </c>
      <c r="U66" s="49" t="s">
        <v>55</v>
      </c>
      <c r="V66" s="7">
        <f t="shared" si="8"/>
        <v>0</v>
      </c>
      <c r="W66" s="7">
        <f t="shared" si="9"/>
        <v>74</v>
      </c>
      <c r="X66" s="45">
        <f t="shared" si="10"/>
        <v>3.5238095238095237</v>
      </c>
      <c r="Y66" s="47">
        <v>3.52</v>
      </c>
    </row>
    <row r="67" spans="1:25" ht="16.2" thickBot="1" x14ac:dyDescent="0.35">
      <c r="A67" s="39">
        <v>52</v>
      </c>
      <c r="B67" s="40">
        <v>231128</v>
      </c>
      <c r="C67" s="40" t="s">
        <v>123</v>
      </c>
      <c r="D67" s="41" t="s">
        <v>124</v>
      </c>
      <c r="E67" s="42" t="s">
        <v>18</v>
      </c>
      <c r="F67" s="7">
        <f t="shared" si="0"/>
        <v>8</v>
      </c>
      <c r="G67" s="42" t="s">
        <v>25</v>
      </c>
      <c r="H67" s="7">
        <f t="shared" si="1"/>
        <v>21</v>
      </c>
      <c r="I67" s="42" t="s">
        <v>25</v>
      </c>
      <c r="J67" s="7">
        <f t="shared" si="2"/>
        <v>21</v>
      </c>
      <c r="K67" s="42" t="s">
        <v>19</v>
      </c>
      <c r="L67" s="7">
        <f t="shared" si="3"/>
        <v>27</v>
      </c>
      <c r="M67" s="42" t="s">
        <v>20</v>
      </c>
      <c r="N67" s="7">
        <f t="shared" si="4"/>
        <v>10</v>
      </c>
      <c r="O67" s="42" t="s">
        <v>20</v>
      </c>
      <c r="P67" s="7">
        <f t="shared" si="5"/>
        <v>10</v>
      </c>
      <c r="Q67" s="42" t="s">
        <v>25</v>
      </c>
      <c r="R67" s="7">
        <f t="shared" si="6"/>
        <v>21</v>
      </c>
      <c r="S67" s="42" t="s">
        <v>25</v>
      </c>
      <c r="T67" s="7">
        <f t="shared" si="7"/>
        <v>14</v>
      </c>
      <c r="U67" s="44" t="s">
        <v>28</v>
      </c>
      <c r="V67" s="7">
        <f t="shared" si="8"/>
        <v>24</v>
      </c>
      <c r="W67" s="7">
        <f t="shared" si="9"/>
        <v>156</v>
      </c>
      <c r="X67" s="45">
        <f t="shared" si="10"/>
        <v>7.4285714285714288</v>
      </c>
      <c r="Y67" s="47">
        <v>7.43</v>
      </c>
    </row>
    <row r="68" spans="1:25" ht="16.2" thickBot="1" x14ac:dyDescent="0.35">
      <c r="A68" s="39">
        <v>53</v>
      </c>
      <c r="B68" s="40">
        <v>230810</v>
      </c>
      <c r="C68" s="40" t="s">
        <v>125</v>
      </c>
      <c r="D68" s="50" t="s">
        <v>126</v>
      </c>
      <c r="E68" s="42" t="s">
        <v>18</v>
      </c>
      <c r="F68" s="7">
        <f t="shared" si="0"/>
        <v>8</v>
      </c>
      <c r="G68" s="42" t="s">
        <v>25</v>
      </c>
      <c r="H68" s="7">
        <f t="shared" si="1"/>
        <v>21</v>
      </c>
      <c r="I68" s="42" t="s">
        <v>25</v>
      </c>
      <c r="J68" s="7">
        <f t="shared" si="2"/>
        <v>21</v>
      </c>
      <c r="K68" s="42" t="s">
        <v>19</v>
      </c>
      <c r="L68" s="7">
        <f t="shared" si="3"/>
        <v>27</v>
      </c>
      <c r="M68" s="42" t="s">
        <v>18</v>
      </c>
      <c r="N68" s="7">
        <f t="shared" si="4"/>
        <v>8</v>
      </c>
      <c r="O68" s="42" t="s">
        <v>19</v>
      </c>
      <c r="P68" s="7">
        <f t="shared" si="5"/>
        <v>9</v>
      </c>
      <c r="Q68" s="42" t="s">
        <v>18</v>
      </c>
      <c r="R68" s="7">
        <f t="shared" si="6"/>
        <v>24</v>
      </c>
      <c r="S68" s="42" t="s">
        <v>18</v>
      </c>
      <c r="T68" s="7">
        <f t="shared" si="7"/>
        <v>16</v>
      </c>
      <c r="U68" s="44" t="s">
        <v>18</v>
      </c>
      <c r="V68" s="7">
        <f t="shared" si="8"/>
        <v>32</v>
      </c>
      <c r="W68" s="7">
        <f t="shared" si="9"/>
        <v>166</v>
      </c>
      <c r="X68" s="45">
        <f t="shared" si="10"/>
        <v>7.9047619047619051</v>
      </c>
      <c r="Y68" s="47">
        <v>7.9</v>
      </c>
    </row>
    <row r="69" spans="1:25" ht="16.2" thickBot="1" x14ac:dyDescent="0.35">
      <c r="A69" s="39">
        <v>54</v>
      </c>
      <c r="B69" s="40">
        <v>231015</v>
      </c>
      <c r="C69" s="40" t="s">
        <v>127</v>
      </c>
      <c r="D69" s="41" t="s">
        <v>128</v>
      </c>
      <c r="E69" s="42" t="s">
        <v>20</v>
      </c>
      <c r="F69" s="7">
        <f t="shared" si="0"/>
        <v>10</v>
      </c>
      <c r="G69" s="42" t="s">
        <v>18</v>
      </c>
      <c r="H69" s="7">
        <f t="shared" si="1"/>
        <v>24</v>
      </c>
      <c r="I69" s="42" t="s">
        <v>19</v>
      </c>
      <c r="J69" s="7">
        <f t="shared" si="2"/>
        <v>27</v>
      </c>
      <c r="K69" s="42" t="s">
        <v>20</v>
      </c>
      <c r="L69" s="7">
        <f t="shared" si="3"/>
        <v>30</v>
      </c>
      <c r="M69" s="42" t="s">
        <v>20</v>
      </c>
      <c r="N69" s="7">
        <f t="shared" si="4"/>
        <v>10</v>
      </c>
      <c r="O69" s="42" t="s">
        <v>20</v>
      </c>
      <c r="P69" s="7">
        <f t="shared" si="5"/>
        <v>10</v>
      </c>
      <c r="Q69" s="42" t="s">
        <v>18</v>
      </c>
      <c r="R69" s="7">
        <f t="shared" si="6"/>
        <v>24</v>
      </c>
      <c r="S69" s="42" t="s">
        <v>19</v>
      </c>
      <c r="T69" s="7">
        <f t="shared" si="7"/>
        <v>18</v>
      </c>
      <c r="U69" s="44" t="s">
        <v>19</v>
      </c>
      <c r="V69" s="7">
        <f t="shared" si="8"/>
        <v>36</v>
      </c>
      <c r="W69" s="7">
        <f t="shared" si="9"/>
        <v>189</v>
      </c>
      <c r="X69" s="45">
        <f t="shared" si="10"/>
        <v>9</v>
      </c>
      <c r="Y69" s="47">
        <v>9</v>
      </c>
    </row>
    <row r="70" spans="1:25" ht="16.2" thickBot="1" x14ac:dyDescent="0.35">
      <c r="A70" s="39">
        <v>55</v>
      </c>
      <c r="B70" s="40">
        <v>230888</v>
      </c>
      <c r="C70" s="40" t="s">
        <v>129</v>
      </c>
      <c r="D70" s="41" t="s">
        <v>128</v>
      </c>
      <c r="E70" s="42" t="s">
        <v>20</v>
      </c>
      <c r="F70" s="7">
        <f t="shared" si="0"/>
        <v>10</v>
      </c>
      <c r="G70" s="42" t="s">
        <v>18</v>
      </c>
      <c r="H70" s="7">
        <f t="shared" si="1"/>
        <v>24</v>
      </c>
      <c r="I70" s="42" t="s">
        <v>19</v>
      </c>
      <c r="J70" s="7">
        <f t="shared" si="2"/>
        <v>27</v>
      </c>
      <c r="K70" s="42" t="s">
        <v>19</v>
      </c>
      <c r="L70" s="7">
        <f t="shared" si="3"/>
        <v>27</v>
      </c>
      <c r="M70" s="42" t="s">
        <v>20</v>
      </c>
      <c r="N70" s="7">
        <f t="shared" si="4"/>
        <v>10</v>
      </c>
      <c r="O70" s="42" t="s">
        <v>20</v>
      </c>
      <c r="P70" s="7">
        <f t="shared" si="5"/>
        <v>10</v>
      </c>
      <c r="Q70" s="42" t="s">
        <v>19</v>
      </c>
      <c r="R70" s="7">
        <f t="shared" si="6"/>
        <v>27</v>
      </c>
      <c r="S70" s="42" t="s">
        <v>19</v>
      </c>
      <c r="T70" s="7">
        <f t="shared" si="7"/>
        <v>18</v>
      </c>
      <c r="U70" s="44" t="s">
        <v>20</v>
      </c>
      <c r="V70" s="7">
        <f t="shared" si="8"/>
        <v>40</v>
      </c>
      <c r="W70" s="7">
        <f t="shared" si="9"/>
        <v>193</v>
      </c>
      <c r="X70" s="45">
        <f t="shared" si="10"/>
        <v>9.1904761904761898</v>
      </c>
      <c r="Y70" s="47">
        <v>9.19</v>
      </c>
    </row>
    <row r="71" spans="1:25" ht="16.2" thickBot="1" x14ac:dyDescent="0.35">
      <c r="A71" s="39">
        <v>56</v>
      </c>
      <c r="B71" s="40">
        <v>230665</v>
      </c>
      <c r="C71" s="40" t="s">
        <v>130</v>
      </c>
      <c r="D71" s="41" t="s">
        <v>131</v>
      </c>
      <c r="E71" s="42" t="s">
        <v>19</v>
      </c>
      <c r="F71" s="7">
        <f t="shared" si="0"/>
        <v>9</v>
      </c>
      <c r="G71" s="42" t="s">
        <v>28</v>
      </c>
      <c r="H71" s="7">
        <f t="shared" si="1"/>
        <v>18</v>
      </c>
      <c r="I71" s="48" t="s">
        <v>28</v>
      </c>
      <c r="J71" s="7">
        <f t="shared" si="2"/>
        <v>18</v>
      </c>
      <c r="K71" s="42" t="s">
        <v>18</v>
      </c>
      <c r="L71" s="7">
        <f t="shared" si="3"/>
        <v>24</v>
      </c>
      <c r="M71" s="42" t="s">
        <v>20</v>
      </c>
      <c r="N71" s="7">
        <f t="shared" si="4"/>
        <v>10</v>
      </c>
      <c r="O71" s="42" t="s">
        <v>20</v>
      </c>
      <c r="P71" s="7">
        <f t="shared" si="5"/>
        <v>10</v>
      </c>
      <c r="Q71" s="42" t="s">
        <v>18</v>
      </c>
      <c r="R71" s="7">
        <f t="shared" si="6"/>
        <v>24</v>
      </c>
      <c r="S71" s="42" t="s">
        <v>25</v>
      </c>
      <c r="T71" s="7">
        <f t="shared" si="7"/>
        <v>14</v>
      </c>
      <c r="U71" s="44" t="s">
        <v>25</v>
      </c>
      <c r="V71" s="7">
        <f t="shared" si="8"/>
        <v>28</v>
      </c>
      <c r="W71" s="7">
        <f t="shared" si="9"/>
        <v>155</v>
      </c>
      <c r="X71" s="45">
        <f t="shared" si="10"/>
        <v>7.3809523809523814</v>
      </c>
      <c r="Y71" s="47">
        <v>6.52</v>
      </c>
    </row>
    <row r="72" spans="1:25" ht="16.2" thickBot="1" x14ac:dyDescent="0.35">
      <c r="A72" s="39">
        <v>57</v>
      </c>
      <c r="B72" s="40">
        <v>231244</v>
      </c>
      <c r="C72" s="40" t="s">
        <v>132</v>
      </c>
      <c r="D72" s="41" t="s">
        <v>133</v>
      </c>
      <c r="E72" s="42" t="s">
        <v>19</v>
      </c>
      <c r="F72" s="7">
        <f t="shared" si="0"/>
        <v>9</v>
      </c>
      <c r="G72" s="42" t="s">
        <v>25</v>
      </c>
      <c r="H72" s="7">
        <f t="shared" si="1"/>
        <v>21</v>
      </c>
      <c r="I72" s="42" t="s">
        <v>25</v>
      </c>
      <c r="J72" s="7">
        <f t="shared" si="2"/>
        <v>21</v>
      </c>
      <c r="K72" s="42" t="s">
        <v>19</v>
      </c>
      <c r="L72" s="7">
        <f t="shared" si="3"/>
        <v>27</v>
      </c>
      <c r="M72" s="42" t="s">
        <v>19</v>
      </c>
      <c r="N72" s="7">
        <f t="shared" si="4"/>
        <v>9</v>
      </c>
      <c r="O72" s="42" t="s">
        <v>20</v>
      </c>
      <c r="P72" s="7">
        <f t="shared" si="5"/>
        <v>10</v>
      </c>
      <c r="Q72" s="42" t="s">
        <v>25</v>
      </c>
      <c r="R72" s="7">
        <f t="shared" si="6"/>
        <v>21</v>
      </c>
      <c r="S72" s="42" t="s">
        <v>25</v>
      </c>
      <c r="T72" s="7">
        <f t="shared" si="7"/>
        <v>14</v>
      </c>
      <c r="U72" s="44" t="s">
        <v>18</v>
      </c>
      <c r="V72" s="7">
        <f t="shared" si="8"/>
        <v>32</v>
      </c>
      <c r="W72" s="7">
        <f t="shared" si="9"/>
        <v>164</v>
      </c>
      <c r="X72" s="45">
        <f t="shared" si="10"/>
        <v>7.8095238095238093</v>
      </c>
      <c r="Y72" s="47">
        <v>7.81</v>
      </c>
    </row>
    <row r="73" spans="1:25" ht="16.2" thickBot="1" x14ac:dyDescent="0.35">
      <c r="A73" s="39">
        <v>58</v>
      </c>
      <c r="B73" s="40">
        <v>231557</v>
      </c>
      <c r="C73" s="40" t="s">
        <v>134</v>
      </c>
      <c r="D73" s="41" t="s">
        <v>135</v>
      </c>
      <c r="E73" s="42" t="s">
        <v>20</v>
      </c>
      <c r="F73" s="7">
        <f t="shared" si="0"/>
        <v>10</v>
      </c>
      <c r="G73" s="42" t="s">
        <v>18</v>
      </c>
      <c r="H73" s="7">
        <f t="shared" si="1"/>
        <v>24</v>
      </c>
      <c r="I73" s="42" t="s">
        <v>56</v>
      </c>
      <c r="J73" s="7">
        <f t="shared" si="2"/>
        <v>15</v>
      </c>
      <c r="K73" s="42" t="s">
        <v>19</v>
      </c>
      <c r="L73" s="7">
        <f t="shared" si="3"/>
        <v>27</v>
      </c>
      <c r="M73" s="42" t="s">
        <v>20</v>
      </c>
      <c r="N73" s="7">
        <f t="shared" si="4"/>
        <v>10</v>
      </c>
      <c r="O73" s="42" t="s">
        <v>20</v>
      </c>
      <c r="P73" s="7">
        <f t="shared" si="5"/>
        <v>10</v>
      </c>
      <c r="Q73" s="42" t="s">
        <v>18</v>
      </c>
      <c r="R73" s="7">
        <f t="shared" si="6"/>
        <v>24</v>
      </c>
      <c r="S73" s="42" t="s">
        <v>18</v>
      </c>
      <c r="T73" s="7">
        <f t="shared" si="7"/>
        <v>16</v>
      </c>
      <c r="U73" s="44" t="s">
        <v>19</v>
      </c>
      <c r="V73" s="7">
        <f t="shared" si="8"/>
        <v>36</v>
      </c>
      <c r="W73" s="7">
        <f t="shared" si="9"/>
        <v>172</v>
      </c>
      <c r="X73" s="45">
        <f t="shared" si="10"/>
        <v>8.1904761904761898</v>
      </c>
      <c r="Y73" s="47">
        <v>8.19</v>
      </c>
    </row>
    <row r="74" spans="1:25" ht="16.2" thickBot="1" x14ac:dyDescent="0.35">
      <c r="A74" s="39">
        <v>59</v>
      </c>
      <c r="B74" s="40">
        <v>230522</v>
      </c>
      <c r="C74" s="40" t="s">
        <v>136</v>
      </c>
      <c r="D74" s="41" t="s">
        <v>137</v>
      </c>
      <c r="E74" s="42" t="s">
        <v>19</v>
      </c>
      <c r="F74" s="7">
        <f t="shared" si="0"/>
        <v>9</v>
      </c>
      <c r="G74" s="42" t="s">
        <v>18</v>
      </c>
      <c r="H74" s="7">
        <f t="shared" si="1"/>
        <v>24</v>
      </c>
      <c r="I74" s="42" t="s">
        <v>18</v>
      </c>
      <c r="J74" s="7">
        <f t="shared" si="2"/>
        <v>24</v>
      </c>
      <c r="K74" s="42" t="s">
        <v>20</v>
      </c>
      <c r="L74" s="7">
        <f t="shared" si="3"/>
        <v>30</v>
      </c>
      <c r="M74" s="42" t="s">
        <v>20</v>
      </c>
      <c r="N74" s="7">
        <f t="shared" si="4"/>
        <v>10</v>
      </c>
      <c r="O74" s="42" t="s">
        <v>20</v>
      </c>
      <c r="P74" s="7">
        <f t="shared" si="5"/>
        <v>10</v>
      </c>
      <c r="Q74" s="42" t="s">
        <v>20</v>
      </c>
      <c r="R74" s="7">
        <f t="shared" si="6"/>
        <v>30</v>
      </c>
      <c r="S74" s="42" t="s">
        <v>18</v>
      </c>
      <c r="T74" s="7">
        <f t="shared" si="7"/>
        <v>16</v>
      </c>
      <c r="U74" s="44" t="s">
        <v>19</v>
      </c>
      <c r="V74" s="7">
        <f t="shared" si="8"/>
        <v>36</v>
      </c>
      <c r="W74" s="7">
        <f t="shared" si="9"/>
        <v>189</v>
      </c>
      <c r="X74" s="45">
        <f t="shared" si="10"/>
        <v>9</v>
      </c>
      <c r="Y74" s="47">
        <v>9</v>
      </c>
    </row>
  </sheetData>
  <mergeCells count="4">
    <mergeCell ref="A10:U10"/>
    <mergeCell ref="A11:U11"/>
    <mergeCell ref="A13:C13"/>
    <mergeCell ref="I13:U13"/>
  </mergeCells>
  <conditionalFormatting sqref="E15:X74">
    <cfRule type="cellIs" dxfId="30" priority="1" stopIfTrue="1" operator="equal">
      <formula>"F"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066DE-B5B7-422D-88EB-00B7E4B280BD}">
  <dimension ref="A1:AC106"/>
  <sheetViews>
    <sheetView topLeftCell="R1" zoomScale="69" workbookViewId="0">
      <selection activeCell="D27" sqref="D27"/>
    </sheetView>
  </sheetViews>
  <sheetFormatPr defaultColWidth="6.88671875" defaultRowHeight="12.75" customHeight="1" x14ac:dyDescent="0.3"/>
  <cols>
    <col min="1" max="1" width="6.5546875" style="35" customWidth="1"/>
    <col min="2" max="2" width="18.6640625" style="35" customWidth="1"/>
    <col min="3" max="3" width="19.44140625" style="35" customWidth="1"/>
    <col min="4" max="4" width="27.33203125" style="35" customWidth="1"/>
    <col min="5" max="23" width="10.6640625" style="35" customWidth="1"/>
    <col min="24" max="27" width="10.6640625" style="51" customWidth="1"/>
    <col min="28" max="28" width="10.6640625" style="35" customWidth="1"/>
    <col min="29" max="29" width="14.109375" style="35" customWidth="1"/>
    <col min="30" max="256" width="6.88671875" style="35"/>
    <col min="257" max="257" width="6.5546875" style="35" customWidth="1"/>
    <col min="258" max="258" width="18.6640625" style="35" customWidth="1"/>
    <col min="259" max="259" width="19.44140625" style="35" customWidth="1"/>
    <col min="260" max="260" width="27.33203125" style="35" customWidth="1"/>
    <col min="261" max="284" width="10.6640625" style="35" customWidth="1"/>
    <col min="285" max="285" width="14.109375" style="35" customWidth="1"/>
    <col min="286" max="512" width="6.88671875" style="35"/>
    <col min="513" max="513" width="6.5546875" style="35" customWidth="1"/>
    <col min="514" max="514" width="18.6640625" style="35" customWidth="1"/>
    <col min="515" max="515" width="19.44140625" style="35" customWidth="1"/>
    <col min="516" max="516" width="27.33203125" style="35" customWidth="1"/>
    <col min="517" max="540" width="10.6640625" style="35" customWidth="1"/>
    <col min="541" max="541" width="14.109375" style="35" customWidth="1"/>
    <col min="542" max="768" width="6.88671875" style="35"/>
    <col min="769" max="769" width="6.5546875" style="35" customWidth="1"/>
    <col min="770" max="770" width="18.6640625" style="35" customWidth="1"/>
    <col min="771" max="771" width="19.44140625" style="35" customWidth="1"/>
    <col min="772" max="772" width="27.33203125" style="35" customWidth="1"/>
    <col min="773" max="796" width="10.6640625" style="35" customWidth="1"/>
    <col min="797" max="797" width="14.109375" style="35" customWidth="1"/>
    <col min="798" max="1024" width="6.88671875" style="35"/>
    <col min="1025" max="1025" width="6.5546875" style="35" customWidth="1"/>
    <col min="1026" max="1026" width="18.6640625" style="35" customWidth="1"/>
    <col min="1027" max="1027" width="19.44140625" style="35" customWidth="1"/>
    <col min="1028" max="1028" width="27.33203125" style="35" customWidth="1"/>
    <col min="1029" max="1052" width="10.6640625" style="35" customWidth="1"/>
    <col min="1053" max="1053" width="14.109375" style="35" customWidth="1"/>
    <col min="1054" max="1280" width="6.88671875" style="35"/>
    <col min="1281" max="1281" width="6.5546875" style="35" customWidth="1"/>
    <col min="1282" max="1282" width="18.6640625" style="35" customWidth="1"/>
    <col min="1283" max="1283" width="19.44140625" style="35" customWidth="1"/>
    <col min="1284" max="1284" width="27.33203125" style="35" customWidth="1"/>
    <col min="1285" max="1308" width="10.6640625" style="35" customWidth="1"/>
    <col min="1309" max="1309" width="14.109375" style="35" customWidth="1"/>
    <col min="1310" max="1536" width="6.88671875" style="35"/>
    <col min="1537" max="1537" width="6.5546875" style="35" customWidth="1"/>
    <col min="1538" max="1538" width="18.6640625" style="35" customWidth="1"/>
    <col min="1539" max="1539" width="19.44140625" style="35" customWidth="1"/>
    <col min="1540" max="1540" width="27.33203125" style="35" customWidth="1"/>
    <col min="1541" max="1564" width="10.6640625" style="35" customWidth="1"/>
    <col min="1565" max="1565" width="14.109375" style="35" customWidth="1"/>
    <col min="1566" max="1792" width="6.88671875" style="35"/>
    <col min="1793" max="1793" width="6.5546875" style="35" customWidth="1"/>
    <col min="1794" max="1794" width="18.6640625" style="35" customWidth="1"/>
    <col min="1795" max="1795" width="19.44140625" style="35" customWidth="1"/>
    <col min="1796" max="1796" width="27.33203125" style="35" customWidth="1"/>
    <col min="1797" max="1820" width="10.6640625" style="35" customWidth="1"/>
    <col min="1821" max="1821" width="14.109375" style="35" customWidth="1"/>
    <col min="1822" max="2048" width="6.88671875" style="35"/>
    <col min="2049" max="2049" width="6.5546875" style="35" customWidth="1"/>
    <col min="2050" max="2050" width="18.6640625" style="35" customWidth="1"/>
    <col min="2051" max="2051" width="19.44140625" style="35" customWidth="1"/>
    <col min="2052" max="2052" width="27.33203125" style="35" customWidth="1"/>
    <col min="2053" max="2076" width="10.6640625" style="35" customWidth="1"/>
    <col min="2077" max="2077" width="14.109375" style="35" customWidth="1"/>
    <col min="2078" max="2304" width="6.88671875" style="35"/>
    <col min="2305" max="2305" width="6.5546875" style="35" customWidth="1"/>
    <col min="2306" max="2306" width="18.6640625" style="35" customWidth="1"/>
    <col min="2307" max="2307" width="19.44140625" style="35" customWidth="1"/>
    <col min="2308" max="2308" width="27.33203125" style="35" customWidth="1"/>
    <col min="2309" max="2332" width="10.6640625" style="35" customWidth="1"/>
    <col min="2333" max="2333" width="14.109375" style="35" customWidth="1"/>
    <col min="2334" max="2560" width="6.88671875" style="35"/>
    <col min="2561" max="2561" width="6.5546875" style="35" customWidth="1"/>
    <col min="2562" max="2562" width="18.6640625" style="35" customWidth="1"/>
    <col min="2563" max="2563" width="19.44140625" style="35" customWidth="1"/>
    <col min="2564" max="2564" width="27.33203125" style="35" customWidth="1"/>
    <col min="2565" max="2588" width="10.6640625" style="35" customWidth="1"/>
    <col min="2589" max="2589" width="14.109375" style="35" customWidth="1"/>
    <col min="2590" max="2816" width="6.88671875" style="35"/>
    <col min="2817" max="2817" width="6.5546875" style="35" customWidth="1"/>
    <col min="2818" max="2818" width="18.6640625" style="35" customWidth="1"/>
    <col min="2819" max="2819" width="19.44140625" style="35" customWidth="1"/>
    <col min="2820" max="2820" width="27.33203125" style="35" customWidth="1"/>
    <col min="2821" max="2844" width="10.6640625" style="35" customWidth="1"/>
    <col min="2845" max="2845" width="14.109375" style="35" customWidth="1"/>
    <col min="2846" max="3072" width="6.88671875" style="35"/>
    <col min="3073" max="3073" width="6.5546875" style="35" customWidth="1"/>
    <col min="3074" max="3074" width="18.6640625" style="35" customWidth="1"/>
    <col min="3075" max="3075" width="19.44140625" style="35" customWidth="1"/>
    <col min="3076" max="3076" width="27.33203125" style="35" customWidth="1"/>
    <col min="3077" max="3100" width="10.6640625" style="35" customWidth="1"/>
    <col min="3101" max="3101" width="14.109375" style="35" customWidth="1"/>
    <col min="3102" max="3328" width="6.88671875" style="35"/>
    <col min="3329" max="3329" width="6.5546875" style="35" customWidth="1"/>
    <col min="3330" max="3330" width="18.6640625" style="35" customWidth="1"/>
    <col min="3331" max="3331" width="19.44140625" style="35" customWidth="1"/>
    <col min="3332" max="3332" width="27.33203125" style="35" customWidth="1"/>
    <col min="3333" max="3356" width="10.6640625" style="35" customWidth="1"/>
    <col min="3357" max="3357" width="14.109375" style="35" customWidth="1"/>
    <col min="3358" max="3584" width="6.88671875" style="35"/>
    <col min="3585" max="3585" width="6.5546875" style="35" customWidth="1"/>
    <col min="3586" max="3586" width="18.6640625" style="35" customWidth="1"/>
    <col min="3587" max="3587" width="19.44140625" style="35" customWidth="1"/>
    <col min="3588" max="3588" width="27.33203125" style="35" customWidth="1"/>
    <col min="3589" max="3612" width="10.6640625" style="35" customWidth="1"/>
    <col min="3613" max="3613" width="14.109375" style="35" customWidth="1"/>
    <col min="3614" max="3840" width="6.88671875" style="35"/>
    <col min="3841" max="3841" width="6.5546875" style="35" customWidth="1"/>
    <col min="3842" max="3842" width="18.6640625" style="35" customWidth="1"/>
    <col min="3843" max="3843" width="19.44140625" style="35" customWidth="1"/>
    <col min="3844" max="3844" width="27.33203125" style="35" customWidth="1"/>
    <col min="3845" max="3868" width="10.6640625" style="35" customWidth="1"/>
    <col min="3869" max="3869" width="14.109375" style="35" customWidth="1"/>
    <col min="3870" max="4096" width="6.88671875" style="35"/>
    <col min="4097" max="4097" width="6.5546875" style="35" customWidth="1"/>
    <col min="4098" max="4098" width="18.6640625" style="35" customWidth="1"/>
    <col min="4099" max="4099" width="19.44140625" style="35" customWidth="1"/>
    <col min="4100" max="4100" width="27.33203125" style="35" customWidth="1"/>
    <col min="4101" max="4124" width="10.6640625" style="35" customWidth="1"/>
    <col min="4125" max="4125" width="14.109375" style="35" customWidth="1"/>
    <col min="4126" max="4352" width="6.88671875" style="35"/>
    <col min="4353" max="4353" width="6.5546875" style="35" customWidth="1"/>
    <col min="4354" max="4354" width="18.6640625" style="35" customWidth="1"/>
    <col min="4355" max="4355" width="19.44140625" style="35" customWidth="1"/>
    <col min="4356" max="4356" width="27.33203125" style="35" customWidth="1"/>
    <col min="4357" max="4380" width="10.6640625" style="35" customWidth="1"/>
    <col min="4381" max="4381" width="14.109375" style="35" customWidth="1"/>
    <col min="4382" max="4608" width="6.88671875" style="35"/>
    <col min="4609" max="4609" width="6.5546875" style="35" customWidth="1"/>
    <col min="4610" max="4610" width="18.6640625" style="35" customWidth="1"/>
    <col min="4611" max="4611" width="19.44140625" style="35" customWidth="1"/>
    <col min="4612" max="4612" width="27.33203125" style="35" customWidth="1"/>
    <col min="4613" max="4636" width="10.6640625" style="35" customWidth="1"/>
    <col min="4637" max="4637" width="14.109375" style="35" customWidth="1"/>
    <col min="4638" max="4864" width="6.88671875" style="35"/>
    <col min="4865" max="4865" width="6.5546875" style="35" customWidth="1"/>
    <col min="4866" max="4866" width="18.6640625" style="35" customWidth="1"/>
    <col min="4867" max="4867" width="19.44140625" style="35" customWidth="1"/>
    <col min="4868" max="4868" width="27.33203125" style="35" customWidth="1"/>
    <col min="4869" max="4892" width="10.6640625" style="35" customWidth="1"/>
    <col min="4893" max="4893" width="14.109375" style="35" customWidth="1"/>
    <col min="4894" max="5120" width="6.88671875" style="35"/>
    <col min="5121" max="5121" width="6.5546875" style="35" customWidth="1"/>
    <col min="5122" max="5122" width="18.6640625" style="35" customWidth="1"/>
    <col min="5123" max="5123" width="19.44140625" style="35" customWidth="1"/>
    <col min="5124" max="5124" width="27.33203125" style="35" customWidth="1"/>
    <col min="5125" max="5148" width="10.6640625" style="35" customWidth="1"/>
    <col min="5149" max="5149" width="14.109375" style="35" customWidth="1"/>
    <col min="5150" max="5376" width="6.88671875" style="35"/>
    <col min="5377" max="5377" width="6.5546875" style="35" customWidth="1"/>
    <col min="5378" max="5378" width="18.6640625" style="35" customWidth="1"/>
    <col min="5379" max="5379" width="19.44140625" style="35" customWidth="1"/>
    <col min="5380" max="5380" width="27.33203125" style="35" customWidth="1"/>
    <col min="5381" max="5404" width="10.6640625" style="35" customWidth="1"/>
    <col min="5405" max="5405" width="14.109375" style="35" customWidth="1"/>
    <col min="5406" max="5632" width="6.88671875" style="35"/>
    <col min="5633" max="5633" width="6.5546875" style="35" customWidth="1"/>
    <col min="5634" max="5634" width="18.6640625" style="35" customWidth="1"/>
    <col min="5635" max="5635" width="19.44140625" style="35" customWidth="1"/>
    <col min="5636" max="5636" width="27.33203125" style="35" customWidth="1"/>
    <col min="5637" max="5660" width="10.6640625" style="35" customWidth="1"/>
    <col min="5661" max="5661" width="14.109375" style="35" customWidth="1"/>
    <col min="5662" max="5888" width="6.88671875" style="35"/>
    <col min="5889" max="5889" width="6.5546875" style="35" customWidth="1"/>
    <col min="5890" max="5890" width="18.6640625" style="35" customWidth="1"/>
    <col min="5891" max="5891" width="19.44140625" style="35" customWidth="1"/>
    <col min="5892" max="5892" width="27.33203125" style="35" customWidth="1"/>
    <col min="5893" max="5916" width="10.6640625" style="35" customWidth="1"/>
    <col min="5917" max="5917" width="14.109375" style="35" customWidth="1"/>
    <col min="5918" max="6144" width="6.88671875" style="35"/>
    <col min="6145" max="6145" width="6.5546875" style="35" customWidth="1"/>
    <col min="6146" max="6146" width="18.6640625" style="35" customWidth="1"/>
    <col min="6147" max="6147" width="19.44140625" style="35" customWidth="1"/>
    <col min="6148" max="6148" width="27.33203125" style="35" customWidth="1"/>
    <col min="6149" max="6172" width="10.6640625" style="35" customWidth="1"/>
    <col min="6173" max="6173" width="14.109375" style="35" customWidth="1"/>
    <col min="6174" max="6400" width="6.88671875" style="35"/>
    <col min="6401" max="6401" width="6.5546875" style="35" customWidth="1"/>
    <col min="6402" max="6402" width="18.6640625" style="35" customWidth="1"/>
    <col min="6403" max="6403" width="19.44140625" style="35" customWidth="1"/>
    <col min="6404" max="6404" width="27.33203125" style="35" customWidth="1"/>
    <col min="6405" max="6428" width="10.6640625" style="35" customWidth="1"/>
    <col min="6429" max="6429" width="14.109375" style="35" customWidth="1"/>
    <col min="6430" max="6656" width="6.88671875" style="35"/>
    <col min="6657" max="6657" width="6.5546875" style="35" customWidth="1"/>
    <col min="6658" max="6658" width="18.6640625" style="35" customWidth="1"/>
    <col min="6659" max="6659" width="19.44140625" style="35" customWidth="1"/>
    <col min="6660" max="6660" width="27.33203125" style="35" customWidth="1"/>
    <col min="6661" max="6684" width="10.6640625" style="35" customWidth="1"/>
    <col min="6685" max="6685" width="14.109375" style="35" customWidth="1"/>
    <col min="6686" max="6912" width="6.88671875" style="35"/>
    <col min="6913" max="6913" width="6.5546875" style="35" customWidth="1"/>
    <col min="6914" max="6914" width="18.6640625" style="35" customWidth="1"/>
    <col min="6915" max="6915" width="19.44140625" style="35" customWidth="1"/>
    <col min="6916" max="6916" width="27.33203125" style="35" customWidth="1"/>
    <col min="6917" max="6940" width="10.6640625" style="35" customWidth="1"/>
    <col min="6941" max="6941" width="14.109375" style="35" customWidth="1"/>
    <col min="6942" max="7168" width="6.88671875" style="35"/>
    <col min="7169" max="7169" width="6.5546875" style="35" customWidth="1"/>
    <col min="7170" max="7170" width="18.6640625" style="35" customWidth="1"/>
    <col min="7171" max="7171" width="19.44140625" style="35" customWidth="1"/>
    <col min="7172" max="7172" width="27.33203125" style="35" customWidth="1"/>
    <col min="7173" max="7196" width="10.6640625" style="35" customWidth="1"/>
    <col min="7197" max="7197" width="14.109375" style="35" customWidth="1"/>
    <col min="7198" max="7424" width="6.88671875" style="35"/>
    <col min="7425" max="7425" width="6.5546875" style="35" customWidth="1"/>
    <col min="7426" max="7426" width="18.6640625" style="35" customWidth="1"/>
    <col min="7427" max="7427" width="19.44140625" style="35" customWidth="1"/>
    <col min="7428" max="7428" width="27.33203125" style="35" customWidth="1"/>
    <col min="7429" max="7452" width="10.6640625" style="35" customWidth="1"/>
    <col min="7453" max="7453" width="14.109375" style="35" customWidth="1"/>
    <col min="7454" max="7680" width="6.88671875" style="35"/>
    <col min="7681" max="7681" width="6.5546875" style="35" customWidth="1"/>
    <col min="7682" max="7682" width="18.6640625" style="35" customWidth="1"/>
    <col min="7683" max="7683" width="19.44140625" style="35" customWidth="1"/>
    <col min="7684" max="7684" width="27.33203125" style="35" customWidth="1"/>
    <col min="7685" max="7708" width="10.6640625" style="35" customWidth="1"/>
    <col min="7709" max="7709" width="14.109375" style="35" customWidth="1"/>
    <col min="7710" max="7936" width="6.88671875" style="35"/>
    <col min="7937" max="7937" width="6.5546875" style="35" customWidth="1"/>
    <col min="7938" max="7938" width="18.6640625" style="35" customWidth="1"/>
    <col min="7939" max="7939" width="19.44140625" style="35" customWidth="1"/>
    <col min="7940" max="7940" width="27.33203125" style="35" customWidth="1"/>
    <col min="7941" max="7964" width="10.6640625" style="35" customWidth="1"/>
    <col min="7965" max="7965" width="14.109375" style="35" customWidth="1"/>
    <col min="7966" max="8192" width="6.88671875" style="35"/>
    <col min="8193" max="8193" width="6.5546875" style="35" customWidth="1"/>
    <col min="8194" max="8194" width="18.6640625" style="35" customWidth="1"/>
    <col min="8195" max="8195" width="19.44140625" style="35" customWidth="1"/>
    <col min="8196" max="8196" width="27.33203125" style="35" customWidth="1"/>
    <col min="8197" max="8220" width="10.6640625" style="35" customWidth="1"/>
    <col min="8221" max="8221" width="14.109375" style="35" customWidth="1"/>
    <col min="8222" max="8448" width="6.88671875" style="35"/>
    <col min="8449" max="8449" width="6.5546875" style="35" customWidth="1"/>
    <col min="8450" max="8450" width="18.6640625" style="35" customWidth="1"/>
    <col min="8451" max="8451" width="19.44140625" style="35" customWidth="1"/>
    <col min="8452" max="8452" width="27.33203125" style="35" customWidth="1"/>
    <col min="8453" max="8476" width="10.6640625" style="35" customWidth="1"/>
    <col min="8477" max="8477" width="14.109375" style="35" customWidth="1"/>
    <col min="8478" max="8704" width="6.88671875" style="35"/>
    <col min="8705" max="8705" width="6.5546875" style="35" customWidth="1"/>
    <col min="8706" max="8706" width="18.6640625" style="35" customWidth="1"/>
    <col min="8707" max="8707" width="19.44140625" style="35" customWidth="1"/>
    <col min="8708" max="8708" width="27.33203125" style="35" customWidth="1"/>
    <col min="8709" max="8732" width="10.6640625" style="35" customWidth="1"/>
    <col min="8733" max="8733" width="14.109375" style="35" customWidth="1"/>
    <col min="8734" max="8960" width="6.88671875" style="35"/>
    <col min="8961" max="8961" width="6.5546875" style="35" customWidth="1"/>
    <col min="8962" max="8962" width="18.6640625" style="35" customWidth="1"/>
    <col min="8963" max="8963" width="19.44140625" style="35" customWidth="1"/>
    <col min="8964" max="8964" width="27.33203125" style="35" customWidth="1"/>
    <col min="8965" max="8988" width="10.6640625" style="35" customWidth="1"/>
    <col min="8989" max="8989" width="14.109375" style="35" customWidth="1"/>
    <col min="8990" max="9216" width="6.88671875" style="35"/>
    <col min="9217" max="9217" width="6.5546875" style="35" customWidth="1"/>
    <col min="9218" max="9218" width="18.6640625" style="35" customWidth="1"/>
    <col min="9219" max="9219" width="19.44140625" style="35" customWidth="1"/>
    <col min="9220" max="9220" width="27.33203125" style="35" customWidth="1"/>
    <col min="9221" max="9244" width="10.6640625" style="35" customWidth="1"/>
    <col min="9245" max="9245" width="14.109375" style="35" customWidth="1"/>
    <col min="9246" max="9472" width="6.88671875" style="35"/>
    <col min="9473" max="9473" width="6.5546875" style="35" customWidth="1"/>
    <col min="9474" max="9474" width="18.6640625" style="35" customWidth="1"/>
    <col min="9475" max="9475" width="19.44140625" style="35" customWidth="1"/>
    <col min="9476" max="9476" width="27.33203125" style="35" customWidth="1"/>
    <col min="9477" max="9500" width="10.6640625" style="35" customWidth="1"/>
    <col min="9501" max="9501" width="14.109375" style="35" customWidth="1"/>
    <col min="9502" max="9728" width="6.88671875" style="35"/>
    <col min="9729" max="9729" width="6.5546875" style="35" customWidth="1"/>
    <col min="9730" max="9730" width="18.6640625" style="35" customWidth="1"/>
    <col min="9731" max="9731" width="19.44140625" style="35" customWidth="1"/>
    <col min="9732" max="9732" width="27.33203125" style="35" customWidth="1"/>
    <col min="9733" max="9756" width="10.6640625" style="35" customWidth="1"/>
    <col min="9757" max="9757" width="14.109375" style="35" customWidth="1"/>
    <col min="9758" max="9984" width="6.88671875" style="35"/>
    <col min="9985" max="9985" width="6.5546875" style="35" customWidth="1"/>
    <col min="9986" max="9986" width="18.6640625" style="35" customWidth="1"/>
    <col min="9987" max="9987" width="19.44140625" style="35" customWidth="1"/>
    <col min="9988" max="9988" width="27.33203125" style="35" customWidth="1"/>
    <col min="9989" max="10012" width="10.6640625" style="35" customWidth="1"/>
    <col min="10013" max="10013" width="14.109375" style="35" customWidth="1"/>
    <col min="10014" max="10240" width="6.88671875" style="35"/>
    <col min="10241" max="10241" width="6.5546875" style="35" customWidth="1"/>
    <col min="10242" max="10242" width="18.6640625" style="35" customWidth="1"/>
    <col min="10243" max="10243" width="19.44140625" style="35" customWidth="1"/>
    <col min="10244" max="10244" width="27.33203125" style="35" customWidth="1"/>
    <col min="10245" max="10268" width="10.6640625" style="35" customWidth="1"/>
    <col min="10269" max="10269" width="14.109375" style="35" customWidth="1"/>
    <col min="10270" max="10496" width="6.88671875" style="35"/>
    <col min="10497" max="10497" width="6.5546875" style="35" customWidth="1"/>
    <col min="10498" max="10498" width="18.6640625" style="35" customWidth="1"/>
    <col min="10499" max="10499" width="19.44140625" style="35" customWidth="1"/>
    <col min="10500" max="10500" width="27.33203125" style="35" customWidth="1"/>
    <col min="10501" max="10524" width="10.6640625" style="35" customWidth="1"/>
    <col min="10525" max="10525" width="14.109375" style="35" customWidth="1"/>
    <col min="10526" max="10752" width="6.88671875" style="35"/>
    <col min="10753" max="10753" width="6.5546875" style="35" customWidth="1"/>
    <col min="10754" max="10754" width="18.6640625" style="35" customWidth="1"/>
    <col min="10755" max="10755" width="19.44140625" style="35" customWidth="1"/>
    <col min="10756" max="10756" width="27.33203125" style="35" customWidth="1"/>
    <col min="10757" max="10780" width="10.6640625" style="35" customWidth="1"/>
    <col min="10781" max="10781" width="14.109375" style="35" customWidth="1"/>
    <col min="10782" max="11008" width="6.88671875" style="35"/>
    <col min="11009" max="11009" width="6.5546875" style="35" customWidth="1"/>
    <col min="11010" max="11010" width="18.6640625" style="35" customWidth="1"/>
    <col min="11011" max="11011" width="19.44140625" style="35" customWidth="1"/>
    <col min="11012" max="11012" width="27.33203125" style="35" customWidth="1"/>
    <col min="11013" max="11036" width="10.6640625" style="35" customWidth="1"/>
    <col min="11037" max="11037" width="14.109375" style="35" customWidth="1"/>
    <col min="11038" max="11264" width="6.88671875" style="35"/>
    <col min="11265" max="11265" width="6.5546875" style="35" customWidth="1"/>
    <col min="11266" max="11266" width="18.6640625" style="35" customWidth="1"/>
    <col min="11267" max="11267" width="19.44140625" style="35" customWidth="1"/>
    <col min="11268" max="11268" width="27.33203125" style="35" customWidth="1"/>
    <col min="11269" max="11292" width="10.6640625" style="35" customWidth="1"/>
    <col min="11293" max="11293" width="14.109375" style="35" customWidth="1"/>
    <col min="11294" max="11520" width="6.88671875" style="35"/>
    <col min="11521" max="11521" width="6.5546875" style="35" customWidth="1"/>
    <col min="11522" max="11522" width="18.6640625" style="35" customWidth="1"/>
    <col min="11523" max="11523" width="19.44140625" style="35" customWidth="1"/>
    <col min="11524" max="11524" width="27.33203125" style="35" customWidth="1"/>
    <col min="11525" max="11548" width="10.6640625" style="35" customWidth="1"/>
    <col min="11549" max="11549" width="14.109375" style="35" customWidth="1"/>
    <col min="11550" max="11776" width="6.88671875" style="35"/>
    <col min="11777" max="11777" width="6.5546875" style="35" customWidth="1"/>
    <col min="11778" max="11778" width="18.6640625" style="35" customWidth="1"/>
    <col min="11779" max="11779" width="19.44140625" style="35" customWidth="1"/>
    <col min="11780" max="11780" width="27.33203125" style="35" customWidth="1"/>
    <col min="11781" max="11804" width="10.6640625" style="35" customWidth="1"/>
    <col min="11805" max="11805" width="14.109375" style="35" customWidth="1"/>
    <col min="11806" max="12032" width="6.88671875" style="35"/>
    <col min="12033" max="12033" width="6.5546875" style="35" customWidth="1"/>
    <col min="12034" max="12034" width="18.6640625" style="35" customWidth="1"/>
    <col min="12035" max="12035" width="19.44140625" style="35" customWidth="1"/>
    <col min="12036" max="12036" width="27.33203125" style="35" customWidth="1"/>
    <col min="12037" max="12060" width="10.6640625" style="35" customWidth="1"/>
    <col min="12061" max="12061" width="14.109375" style="35" customWidth="1"/>
    <col min="12062" max="12288" width="6.88671875" style="35"/>
    <col min="12289" max="12289" width="6.5546875" style="35" customWidth="1"/>
    <col min="12290" max="12290" width="18.6640625" style="35" customWidth="1"/>
    <col min="12291" max="12291" width="19.44140625" style="35" customWidth="1"/>
    <col min="12292" max="12292" width="27.33203125" style="35" customWidth="1"/>
    <col min="12293" max="12316" width="10.6640625" style="35" customWidth="1"/>
    <col min="12317" max="12317" width="14.109375" style="35" customWidth="1"/>
    <col min="12318" max="12544" width="6.88671875" style="35"/>
    <col min="12545" max="12545" width="6.5546875" style="35" customWidth="1"/>
    <col min="12546" max="12546" width="18.6640625" style="35" customWidth="1"/>
    <col min="12547" max="12547" width="19.44140625" style="35" customWidth="1"/>
    <col min="12548" max="12548" width="27.33203125" style="35" customWidth="1"/>
    <col min="12549" max="12572" width="10.6640625" style="35" customWidth="1"/>
    <col min="12573" max="12573" width="14.109375" style="35" customWidth="1"/>
    <col min="12574" max="12800" width="6.88671875" style="35"/>
    <col min="12801" max="12801" width="6.5546875" style="35" customWidth="1"/>
    <col min="12802" max="12802" width="18.6640625" style="35" customWidth="1"/>
    <col min="12803" max="12803" width="19.44140625" style="35" customWidth="1"/>
    <col min="12804" max="12804" width="27.33203125" style="35" customWidth="1"/>
    <col min="12805" max="12828" width="10.6640625" style="35" customWidth="1"/>
    <col min="12829" max="12829" width="14.109375" style="35" customWidth="1"/>
    <col min="12830" max="13056" width="6.88671875" style="35"/>
    <col min="13057" max="13057" width="6.5546875" style="35" customWidth="1"/>
    <col min="13058" max="13058" width="18.6640625" style="35" customWidth="1"/>
    <col min="13059" max="13059" width="19.44140625" style="35" customWidth="1"/>
    <col min="13060" max="13060" width="27.33203125" style="35" customWidth="1"/>
    <col min="13061" max="13084" width="10.6640625" style="35" customWidth="1"/>
    <col min="13085" max="13085" width="14.109375" style="35" customWidth="1"/>
    <col min="13086" max="13312" width="6.88671875" style="35"/>
    <col min="13313" max="13313" width="6.5546875" style="35" customWidth="1"/>
    <col min="13314" max="13314" width="18.6640625" style="35" customWidth="1"/>
    <col min="13315" max="13315" width="19.44140625" style="35" customWidth="1"/>
    <col min="13316" max="13316" width="27.33203125" style="35" customWidth="1"/>
    <col min="13317" max="13340" width="10.6640625" style="35" customWidth="1"/>
    <col min="13341" max="13341" width="14.109375" style="35" customWidth="1"/>
    <col min="13342" max="13568" width="6.88671875" style="35"/>
    <col min="13569" max="13569" width="6.5546875" style="35" customWidth="1"/>
    <col min="13570" max="13570" width="18.6640625" style="35" customWidth="1"/>
    <col min="13571" max="13571" width="19.44140625" style="35" customWidth="1"/>
    <col min="13572" max="13572" width="27.33203125" style="35" customWidth="1"/>
    <col min="13573" max="13596" width="10.6640625" style="35" customWidth="1"/>
    <col min="13597" max="13597" width="14.109375" style="35" customWidth="1"/>
    <col min="13598" max="13824" width="6.88671875" style="35"/>
    <col min="13825" max="13825" width="6.5546875" style="35" customWidth="1"/>
    <col min="13826" max="13826" width="18.6640625" style="35" customWidth="1"/>
    <col min="13827" max="13827" width="19.44140625" style="35" customWidth="1"/>
    <col min="13828" max="13828" width="27.33203125" style="35" customWidth="1"/>
    <col min="13829" max="13852" width="10.6640625" style="35" customWidth="1"/>
    <col min="13853" max="13853" width="14.109375" style="35" customWidth="1"/>
    <col min="13854" max="14080" width="6.88671875" style="35"/>
    <col min="14081" max="14081" width="6.5546875" style="35" customWidth="1"/>
    <col min="14082" max="14082" width="18.6640625" style="35" customWidth="1"/>
    <col min="14083" max="14083" width="19.44140625" style="35" customWidth="1"/>
    <col min="14084" max="14084" width="27.33203125" style="35" customWidth="1"/>
    <col min="14085" max="14108" width="10.6640625" style="35" customWidth="1"/>
    <col min="14109" max="14109" width="14.109375" style="35" customWidth="1"/>
    <col min="14110" max="14336" width="6.88671875" style="35"/>
    <col min="14337" max="14337" width="6.5546875" style="35" customWidth="1"/>
    <col min="14338" max="14338" width="18.6640625" style="35" customWidth="1"/>
    <col min="14339" max="14339" width="19.44140625" style="35" customWidth="1"/>
    <col min="14340" max="14340" width="27.33203125" style="35" customWidth="1"/>
    <col min="14341" max="14364" width="10.6640625" style="35" customWidth="1"/>
    <col min="14365" max="14365" width="14.109375" style="35" customWidth="1"/>
    <col min="14366" max="14592" width="6.88671875" style="35"/>
    <col min="14593" max="14593" width="6.5546875" style="35" customWidth="1"/>
    <col min="14594" max="14594" width="18.6640625" style="35" customWidth="1"/>
    <col min="14595" max="14595" width="19.44140625" style="35" customWidth="1"/>
    <col min="14596" max="14596" width="27.33203125" style="35" customWidth="1"/>
    <col min="14597" max="14620" width="10.6640625" style="35" customWidth="1"/>
    <col min="14621" max="14621" width="14.109375" style="35" customWidth="1"/>
    <col min="14622" max="14848" width="6.88671875" style="35"/>
    <col min="14849" max="14849" width="6.5546875" style="35" customWidth="1"/>
    <col min="14850" max="14850" width="18.6640625" style="35" customWidth="1"/>
    <col min="14851" max="14851" width="19.44140625" style="35" customWidth="1"/>
    <col min="14852" max="14852" width="27.33203125" style="35" customWidth="1"/>
    <col min="14853" max="14876" width="10.6640625" style="35" customWidth="1"/>
    <col min="14877" max="14877" width="14.109375" style="35" customWidth="1"/>
    <col min="14878" max="15104" width="6.88671875" style="35"/>
    <col min="15105" max="15105" width="6.5546875" style="35" customWidth="1"/>
    <col min="15106" max="15106" width="18.6640625" style="35" customWidth="1"/>
    <col min="15107" max="15107" width="19.44140625" style="35" customWidth="1"/>
    <col min="15108" max="15108" width="27.33203125" style="35" customWidth="1"/>
    <col min="15109" max="15132" width="10.6640625" style="35" customWidth="1"/>
    <col min="15133" max="15133" width="14.109375" style="35" customWidth="1"/>
    <col min="15134" max="15360" width="6.88671875" style="35"/>
    <col min="15361" max="15361" width="6.5546875" style="35" customWidth="1"/>
    <col min="15362" max="15362" width="18.6640625" style="35" customWidth="1"/>
    <col min="15363" max="15363" width="19.44140625" style="35" customWidth="1"/>
    <col min="15364" max="15364" width="27.33203125" style="35" customWidth="1"/>
    <col min="15365" max="15388" width="10.6640625" style="35" customWidth="1"/>
    <col min="15389" max="15389" width="14.109375" style="35" customWidth="1"/>
    <col min="15390" max="15616" width="6.88671875" style="35"/>
    <col min="15617" max="15617" width="6.5546875" style="35" customWidth="1"/>
    <col min="15618" max="15618" width="18.6640625" style="35" customWidth="1"/>
    <col min="15619" max="15619" width="19.44140625" style="35" customWidth="1"/>
    <col min="15620" max="15620" width="27.33203125" style="35" customWidth="1"/>
    <col min="15621" max="15644" width="10.6640625" style="35" customWidth="1"/>
    <col min="15645" max="15645" width="14.109375" style="35" customWidth="1"/>
    <col min="15646" max="15872" width="6.88671875" style="35"/>
    <col min="15873" max="15873" width="6.5546875" style="35" customWidth="1"/>
    <col min="15874" max="15874" width="18.6640625" style="35" customWidth="1"/>
    <col min="15875" max="15875" width="19.44140625" style="35" customWidth="1"/>
    <col min="15876" max="15876" width="27.33203125" style="35" customWidth="1"/>
    <col min="15877" max="15900" width="10.6640625" style="35" customWidth="1"/>
    <col min="15901" max="15901" width="14.109375" style="35" customWidth="1"/>
    <col min="15902" max="16128" width="6.88671875" style="35"/>
    <col min="16129" max="16129" width="6.5546875" style="35" customWidth="1"/>
    <col min="16130" max="16130" width="18.6640625" style="35" customWidth="1"/>
    <col min="16131" max="16131" width="19.44140625" style="35" customWidth="1"/>
    <col min="16132" max="16132" width="27.33203125" style="35" customWidth="1"/>
    <col min="16133" max="16156" width="10.6640625" style="35" customWidth="1"/>
    <col min="16157" max="16157" width="14.109375" style="35" customWidth="1"/>
    <col min="16158" max="16384" width="6.88671875" style="35"/>
  </cols>
  <sheetData>
    <row r="1" spans="1:29" ht="19.95" customHeight="1" x14ac:dyDescent="0.3"/>
    <row r="2" spans="1:29" ht="19.95" customHeight="1" x14ac:dyDescent="0.3"/>
    <row r="3" spans="1:29" ht="19.95" customHeight="1" x14ac:dyDescent="0.3"/>
    <row r="4" spans="1:29" ht="19.95" customHeight="1" x14ac:dyDescent="0.3"/>
    <row r="5" spans="1:29" ht="19.95" customHeight="1" x14ac:dyDescent="0.3"/>
    <row r="6" spans="1:29" s="30" customFormat="1" ht="19.95" customHeight="1" x14ac:dyDescent="0.3">
      <c r="A6" s="106" t="s">
        <v>143</v>
      </c>
      <c r="B6" s="106"/>
      <c r="C6" s="106"/>
      <c r="D6" s="106"/>
      <c r="E6" s="106"/>
      <c r="F6" s="106"/>
      <c r="G6" s="106"/>
      <c r="H6" s="106"/>
      <c r="I6" s="106"/>
      <c r="J6" s="106"/>
      <c r="K6" s="106"/>
      <c r="L6" s="106"/>
      <c r="M6" s="106"/>
      <c r="N6" s="106"/>
      <c r="O6" s="106"/>
      <c r="P6" s="106"/>
      <c r="Q6" s="106"/>
      <c r="R6" s="106"/>
      <c r="S6" s="106"/>
      <c r="T6" s="106"/>
      <c r="U6" s="52"/>
      <c r="X6" s="53"/>
      <c r="Y6" s="53"/>
      <c r="Z6" s="53"/>
      <c r="AA6" s="53"/>
    </row>
    <row r="7" spans="1:29" s="30" customFormat="1" ht="19.95" customHeight="1" x14ac:dyDescent="0.3">
      <c r="A7" s="106" t="s">
        <v>144</v>
      </c>
      <c r="B7" s="106"/>
      <c r="C7" s="106"/>
      <c r="D7" s="106"/>
      <c r="E7" s="106"/>
      <c r="F7" s="106"/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6"/>
      <c r="R7" s="106"/>
      <c r="S7" s="106"/>
      <c r="T7" s="106"/>
      <c r="U7" s="52"/>
      <c r="X7" s="53"/>
      <c r="Y7" s="53"/>
      <c r="Z7" s="53"/>
      <c r="AA7" s="53"/>
    </row>
    <row r="8" spans="1:29" s="30" customFormat="1" ht="19.95" customHeight="1" x14ac:dyDescent="0.3">
      <c r="A8" s="106" t="s">
        <v>160</v>
      </c>
      <c r="B8" s="106"/>
      <c r="C8" s="106"/>
      <c r="D8" s="52"/>
      <c r="E8" s="52"/>
      <c r="F8" s="52"/>
      <c r="G8" s="52"/>
      <c r="H8" s="52"/>
      <c r="I8" s="106" t="s">
        <v>146</v>
      </c>
      <c r="J8" s="106"/>
      <c r="K8" s="106"/>
      <c r="L8" s="106"/>
      <c r="M8" s="106"/>
      <c r="N8" s="106"/>
      <c r="O8" s="106"/>
      <c r="P8" s="106"/>
      <c r="Q8" s="106"/>
      <c r="R8" s="106"/>
      <c r="S8" s="106"/>
      <c r="T8" s="106"/>
      <c r="U8" s="52"/>
      <c r="X8" s="53"/>
      <c r="Y8" s="53"/>
      <c r="Z8" s="53"/>
      <c r="AA8" s="53"/>
    </row>
    <row r="9" spans="1:29" s="30" customFormat="1" ht="19.95" customHeight="1" x14ac:dyDescent="0.3">
      <c r="A9" s="52"/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X9" s="53"/>
      <c r="Y9" s="53"/>
      <c r="Z9" s="53"/>
      <c r="AA9" s="53"/>
    </row>
    <row r="10" spans="1:29" ht="36" x14ac:dyDescent="0.3">
      <c r="A10" s="1" t="s">
        <v>0</v>
      </c>
      <c r="B10" s="2" t="s">
        <v>1</v>
      </c>
      <c r="C10" s="1" t="s">
        <v>2</v>
      </c>
      <c r="D10" s="2" t="s">
        <v>3</v>
      </c>
      <c r="E10" s="3" t="s">
        <v>161</v>
      </c>
      <c r="F10" s="3">
        <v>1</v>
      </c>
      <c r="G10" s="3" t="s">
        <v>162</v>
      </c>
      <c r="H10" s="3">
        <v>3</v>
      </c>
      <c r="I10" s="3" t="s">
        <v>163</v>
      </c>
      <c r="J10" s="3">
        <v>3</v>
      </c>
      <c r="K10" s="3" t="s">
        <v>164</v>
      </c>
      <c r="L10" s="3" t="s">
        <v>165</v>
      </c>
      <c r="M10" s="3">
        <v>1</v>
      </c>
      <c r="N10" s="3" t="s">
        <v>166</v>
      </c>
      <c r="O10" s="3">
        <v>3</v>
      </c>
      <c r="P10" s="3" t="s">
        <v>167</v>
      </c>
      <c r="Q10" s="3">
        <v>3</v>
      </c>
      <c r="R10" s="3" t="s">
        <v>168</v>
      </c>
      <c r="S10" s="3">
        <v>1</v>
      </c>
      <c r="T10" s="3" t="s">
        <v>169</v>
      </c>
      <c r="U10" s="3">
        <v>1</v>
      </c>
      <c r="V10" s="2" t="s">
        <v>170</v>
      </c>
      <c r="W10" s="2">
        <v>3</v>
      </c>
      <c r="X10" s="2" t="s">
        <v>171</v>
      </c>
      <c r="Y10" s="2">
        <v>4</v>
      </c>
      <c r="Z10" s="2"/>
      <c r="AA10" s="3" t="s">
        <v>15</v>
      </c>
      <c r="AB10" s="28"/>
      <c r="AC10" s="28"/>
    </row>
    <row r="11" spans="1:29" ht="18" x14ac:dyDescent="0.3">
      <c r="A11" s="4">
        <v>1</v>
      </c>
      <c r="B11" s="54">
        <v>230130</v>
      </c>
      <c r="C11" s="54" t="s">
        <v>16</v>
      </c>
      <c r="D11" s="55" t="s">
        <v>17</v>
      </c>
      <c r="E11" s="56" t="s">
        <v>28</v>
      </c>
      <c r="F11" s="7">
        <f>1*IF(E11="S",10,IF(E11="A",9,IF(E11="B",8,IF(E11="C",7,IF(E11="D",6,IF(E11="E",5,0))))))</f>
        <v>6</v>
      </c>
      <c r="G11" s="57" t="s">
        <v>25</v>
      </c>
      <c r="H11" s="8">
        <f>3*IF(G11="S",10,IF(G11="A",9,IF(G11="B",8,IF(G11="C",7,IF(G11="D",6,IF(G11="E",5,0))))))</f>
        <v>21</v>
      </c>
      <c r="I11" s="57" t="s">
        <v>25</v>
      </c>
      <c r="J11" s="8">
        <f>3*IF(I11="S",10,IF(I11="A",9,IF(I11="B",8,IF(I11="C",7,IF(I11="D",6,IF(I11="E",5,0))))))</f>
        <v>21</v>
      </c>
      <c r="K11" s="57" t="s">
        <v>19</v>
      </c>
      <c r="L11" s="57" t="s">
        <v>25</v>
      </c>
      <c r="M11" s="8">
        <f>1*IF(L11="S",10,IF(L11="A",9,IF(L11="B",8,IF(L11="C",7,IF(L11="D",6,IF(L11="E",5,0))))))</f>
        <v>7</v>
      </c>
      <c r="N11" s="58" t="s">
        <v>18</v>
      </c>
      <c r="O11" s="8">
        <f>3*IF(N11="S",10,IF(N11="A",9,IF(N11="B",8,IF(N11="C",7,IF(N11="D",6,IF(N11="E",5,0))))))</f>
        <v>24</v>
      </c>
      <c r="P11" s="57" t="s">
        <v>19</v>
      </c>
      <c r="Q11" s="8">
        <f>3*IF(P11="S",10,IF(P11="A",9,IF(P11="B",8,IF(P11="C",7,IF(P11="D",6,IF(P11="E",5,0))))))</f>
        <v>27</v>
      </c>
      <c r="R11" s="57" t="s">
        <v>20</v>
      </c>
      <c r="S11" s="8">
        <f>1*IF(R11="S",10,IF(R11="A",9,IF(R11="B",8,IF(R11="C",7,IF(R11="D",6,IF(R11="E",5,0))))))</f>
        <v>10</v>
      </c>
      <c r="T11" s="57" t="s">
        <v>19</v>
      </c>
      <c r="U11" s="8">
        <f>1*IF(T11="S",10,IF(T11="A",9,IF(T11="B",8,IF(T11="C",7,IF(T11="D",6,IF(T11="E",5,0))))))</f>
        <v>9</v>
      </c>
      <c r="V11" s="57" t="s">
        <v>19</v>
      </c>
      <c r="W11" s="4">
        <f>3*IF(V11="S",10,IF(V11="A",9,IF(V11="B",8,IF(V11="C",7,IF(V11="D",6,IF(V11="E",5,0))))))</f>
        <v>27</v>
      </c>
      <c r="X11" s="59" t="s">
        <v>18</v>
      </c>
      <c r="Y11" s="9">
        <f>4*IF(X11="S",10,IF(X11="A",9,IF(X11="B",8,IF(X11="C",7,IF(X11="D",6,IF(X11="E",5,0))))))</f>
        <v>32</v>
      </c>
      <c r="Z11" s="9">
        <f t="shared" ref="Z11:Z68" si="0">SUM(F11,H11,J11,M11,O11,Q11,S11,U11,W11,Y11)</f>
        <v>184</v>
      </c>
      <c r="AA11" s="60">
        <f t="shared" ref="AA11:AA68" si="1">SUM(F11,H11,J11,M11,O11,Q11,S11,U11,W11,Y11)/23</f>
        <v>8</v>
      </c>
      <c r="AB11" s="61"/>
      <c r="AC11" s="61"/>
    </row>
    <row r="12" spans="1:29" ht="18" x14ac:dyDescent="0.3">
      <c r="A12" s="4">
        <v>2</v>
      </c>
      <c r="B12" s="54">
        <v>230139</v>
      </c>
      <c r="C12" s="54" t="s">
        <v>21</v>
      </c>
      <c r="D12" s="55" t="s">
        <v>22</v>
      </c>
      <c r="E12" s="56" t="s">
        <v>18</v>
      </c>
      <c r="F12" s="7">
        <f t="shared" ref="F12:F68" si="2">1*IF(E12="S",10,IF(E12="A",9,IF(E12="B",8,IF(E12="C",7,IF(E12="D",6,IF(E12="E",5,0))))))</f>
        <v>8</v>
      </c>
      <c r="G12" s="57" t="s">
        <v>28</v>
      </c>
      <c r="H12" s="8">
        <f t="shared" ref="H12:H68" si="3">3*IF(G12="S",10,IF(G12="A",9,IF(G12="B",8,IF(G12="C",7,IF(G12="D",6,IF(G12="E",5,0))))))</f>
        <v>18</v>
      </c>
      <c r="I12" s="57" t="s">
        <v>18</v>
      </c>
      <c r="J12" s="8">
        <f t="shared" ref="J12:J68" si="4">3*IF(I12="S",10,IF(I12="A",9,IF(I12="B",8,IF(I12="C",7,IF(I12="D",6,IF(I12="E",5,0))))))</f>
        <v>24</v>
      </c>
      <c r="K12" s="57" t="s">
        <v>19</v>
      </c>
      <c r="L12" s="57" t="s">
        <v>25</v>
      </c>
      <c r="M12" s="8">
        <f t="shared" ref="M12:M68" si="5">1*IF(L12="S",10,IF(L12="A",9,IF(L12="B",8,IF(L12="C",7,IF(L12="D",6,IF(L12="E",5,0))))))</f>
        <v>7</v>
      </c>
      <c r="N12" s="57" t="s">
        <v>19</v>
      </c>
      <c r="O12" s="8">
        <f t="shared" ref="O12:O68" si="6">3*IF(N12="S",10,IF(N12="A",9,IF(N12="B",8,IF(N12="C",7,IF(N12="D",6,IF(N12="E",5,0))))))</f>
        <v>27</v>
      </c>
      <c r="P12" s="57" t="s">
        <v>19</v>
      </c>
      <c r="Q12" s="8">
        <f t="shared" ref="Q12:Q68" si="7">3*IF(P12="S",10,IF(P12="A",9,IF(P12="B",8,IF(P12="C",7,IF(P12="D",6,IF(P12="E",5,0))))))</f>
        <v>27</v>
      </c>
      <c r="R12" s="57" t="s">
        <v>20</v>
      </c>
      <c r="S12" s="8">
        <f t="shared" ref="S12:S68" si="8">1*IF(R12="S",10,IF(R12="A",9,IF(R12="B",8,IF(R12="C",7,IF(R12="D",6,IF(R12="E",5,0))))))</f>
        <v>10</v>
      </c>
      <c r="T12" s="57" t="s">
        <v>19</v>
      </c>
      <c r="U12" s="8">
        <f t="shared" ref="U12:U68" si="9">1*IF(T12="S",10,IF(T12="A",9,IF(T12="B",8,IF(T12="C",7,IF(T12="D",6,IF(T12="E",5,0))))))</f>
        <v>9</v>
      </c>
      <c r="V12" s="57" t="s">
        <v>25</v>
      </c>
      <c r="W12" s="4">
        <f t="shared" ref="W12:W68" si="10">3*IF(V12="S",10,IF(V12="A",9,IF(V12="B",8,IF(V12="C",7,IF(V12="D",6,IF(V12="E",5,0))))))</f>
        <v>21</v>
      </c>
      <c r="X12" s="59" t="s">
        <v>19</v>
      </c>
      <c r="Y12" s="9">
        <f t="shared" ref="Y12:Y68" si="11">4*IF(X12="S",10,IF(X12="A",9,IF(X12="B",8,IF(X12="C",7,IF(X12="D",6,IF(X12="E",5,0))))))</f>
        <v>36</v>
      </c>
      <c r="Z12" s="9">
        <f t="shared" si="0"/>
        <v>187</v>
      </c>
      <c r="AA12" s="60">
        <f t="shared" si="1"/>
        <v>8.1304347826086953</v>
      </c>
      <c r="AB12" s="61"/>
      <c r="AC12" s="61"/>
    </row>
    <row r="13" spans="1:29" ht="18" x14ac:dyDescent="0.3">
      <c r="A13" s="4">
        <v>3</v>
      </c>
      <c r="B13" s="54">
        <v>230924</v>
      </c>
      <c r="C13" s="54" t="s">
        <v>23</v>
      </c>
      <c r="D13" s="55" t="s">
        <v>24</v>
      </c>
      <c r="E13" s="62" t="s">
        <v>28</v>
      </c>
      <c r="F13" s="7">
        <f t="shared" si="2"/>
        <v>6</v>
      </c>
      <c r="G13" s="58" t="s">
        <v>25</v>
      </c>
      <c r="H13" s="8">
        <f t="shared" si="3"/>
        <v>21</v>
      </c>
      <c r="I13" s="58" t="s">
        <v>25</v>
      </c>
      <c r="J13" s="8">
        <f t="shared" si="4"/>
        <v>21</v>
      </c>
      <c r="K13" s="58" t="s">
        <v>19</v>
      </c>
      <c r="L13" s="58" t="s">
        <v>25</v>
      </c>
      <c r="M13" s="8">
        <f t="shared" si="5"/>
        <v>7</v>
      </c>
      <c r="N13" s="58" t="s">
        <v>25</v>
      </c>
      <c r="O13" s="8">
        <f t="shared" si="6"/>
        <v>21</v>
      </c>
      <c r="P13" s="58" t="s">
        <v>18</v>
      </c>
      <c r="Q13" s="8">
        <f t="shared" si="7"/>
        <v>24</v>
      </c>
      <c r="R13" s="58" t="s">
        <v>20</v>
      </c>
      <c r="S13" s="8">
        <f t="shared" si="8"/>
        <v>10</v>
      </c>
      <c r="T13" s="58" t="s">
        <v>18</v>
      </c>
      <c r="U13" s="8">
        <f t="shared" si="9"/>
        <v>8</v>
      </c>
      <c r="V13" s="58" t="s">
        <v>28</v>
      </c>
      <c r="W13" s="4">
        <f t="shared" si="10"/>
        <v>18</v>
      </c>
      <c r="X13" s="63" t="s">
        <v>25</v>
      </c>
      <c r="Y13" s="9">
        <f t="shared" si="11"/>
        <v>28</v>
      </c>
      <c r="Z13" s="9">
        <f t="shared" si="0"/>
        <v>164</v>
      </c>
      <c r="AA13" s="60">
        <f t="shared" si="1"/>
        <v>7.1304347826086953</v>
      </c>
      <c r="AB13" s="61"/>
      <c r="AC13" s="61"/>
    </row>
    <row r="14" spans="1:29" ht="18" x14ac:dyDescent="0.3">
      <c r="A14" s="4">
        <v>4</v>
      </c>
      <c r="B14" s="54">
        <v>230849</v>
      </c>
      <c r="C14" s="54" t="s">
        <v>26</v>
      </c>
      <c r="D14" s="55" t="s">
        <v>27</v>
      </c>
      <c r="E14" s="62" t="s">
        <v>56</v>
      </c>
      <c r="F14" s="7">
        <f t="shared" si="2"/>
        <v>5</v>
      </c>
      <c r="G14" s="58" t="s">
        <v>25</v>
      </c>
      <c r="H14" s="8">
        <f t="shared" si="3"/>
        <v>21</v>
      </c>
      <c r="I14" s="58" t="s">
        <v>25</v>
      </c>
      <c r="J14" s="8">
        <f t="shared" si="4"/>
        <v>21</v>
      </c>
      <c r="K14" s="58" t="s">
        <v>19</v>
      </c>
      <c r="L14" s="58" t="s">
        <v>25</v>
      </c>
      <c r="M14" s="8">
        <f t="shared" si="5"/>
        <v>7</v>
      </c>
      <c r="N14" s="58" t="s">
        <v>25</v>
      </c>
      <c r="O14" s="8">
        <f t="shared" si="6"/>
        <v>21</v>
      </c>
      <c r="P14" s="58" t="s">
        <v>18</v>
      </c>
      <c r="Q14" s="8">
        <f t="shared" si="7"/>
        <v>24</v>
      </c>
      <c r="R14" s="58" t="s">
        <v>20</v>
      </c>
      <c r="S14" s="8">
        <f t="shared" si="8"/>
        <v>10</v>
      </c>
      <c r="T14" s="58" t="s">
        <v>19</v>
      </c>
      <c r="U14" s="8">
        <f t="shared" si="9"/>
        <v>9</v>
      </c>
      <c r="V14" s="58" t="s">
        <v>28</v>
      </c>
      <c r="W14" s="4">
        <f t="shared" si="10"/>
        <v>18</v>
      </c>
      <c r="X14" s="63" t="s">
        <v>28</v>
      </c>
      <c r="Y14" s="9">
        <f t="shared" si="11"/>
        <v>24</v>
      </c>
      <c r="Z14" s="9">
        <f t="shared" si="0"/>
        <v>160</v>
      </c>
      <c r="AA14" s="60">
        <f t="shared" si="1"/>
        <v>6.9565217391304346</v>
      </c>
      <c r="AB14" s="61"/>
      <c r="AC14" s="61"/>
    </row>
    <row r="15" spans="1:29" ht="18.45" customHeight="1" x14ac:dyDescent="0.3">
      <c r="A15" s="4">
        <v>5</v>
      </c>
      <c r="B15" s="54">
        <v>231209</v>
      </c>
      <c r="C15" s="54" t="s">
        <v>29</v>
      </c>
      <c r="D15" s="55" t="s">
        <v>30</v>
      </c>
      <c r="E15" s="62" t="s">
        <v>20</v>
      </c>
      <c r="F15" s="7">
        <f t="shared" si="2"/>
        <v>10</v>
      </c>
      <c r="G15" s="58" t="s">
        <v>25</v>
      </c>
      <c r="H15" s="8">
        <f t="shared" si="3"/>
        <v>21</v>
      </c>
      <c r="I15" s="58" t="s">
        <v>25</v>
      </c>
      <c r="J15" s="8">
        <f t="shared" si="4"/>
        <v>21</v>
      </c>
      <c r="K15" s="58" t="s">
        <v>20</v>
      </c>
      <c r="L15" s="58" t="s">
        <v>19</v>
      </c>
      <c r="M15" s="8">
        <f t="shared" si="5"/>
        <v>9</v>
      </c>
      <c r="N15" s="58" t="s">
        <v>18</v>
      </c>
      <c r="O15" s="8">
        <f t="shared" si="6"/>
        <v>24</v>
      </c>
      <c r="P15" s="58" t="s">
        <v>18</v>
      </c>
      <c r="Q15" s="8">
        <f t="shared" si="7"/>
        <v>24</v>
      </c>
      <c r="R15" s="58" t="s">
        <v>20</v>
      </c>
      <c r="S15" s="8">
        <f t="shared" si="8"/>
        <v>10</v>
      </c>
      <c r="T15" s="58" t="s">
        <v>19</v>
      </c>
      <c r="U15" s="8">
        <f t="shared" si="9"/>
        <v>9</v>
      </c>
      <c r="V15" s="64" t="s">
        <v>25</v>
      </c>
      <c r="W15" s="4">
        <f t="shared" si="10"/>
        <v>21</v>
      </c>
      <c r="X15" s="63" t="s">
        <v>25</v>
      </c>
      <c r="Y15" s="9">
        <f t="shared" si="11"/>
        <v>28</v>
      </c>
      <c r="Z15" s="9">
        <f t="shared" si="0"/>
        <v>177</v>
      </c>
      <c r="AA15" s="60">
        <f t="shared" si="1"/>
        <v>7.6956521739130439</v>
      </c>
      <c r="AB15" s="61"/>
      <c r="AC15" s="61"/>
    </row>
    <row r="16" spans="1:29" ht="18.45" customHeight="1" x14ac:dyDescent="0.3">
      <c r="A16" s="4">
        <v>6</v>
      </c>
      <c r="B16" s="54">
        <v>231185</v>
      </c>
      <c r="C16" s="54" t="s">
        <v>31</v>
      </c>
      <c r="D16" s="55" t="s">
        <v>32</v>
      </c>
      <c r="E16" s="62" t="s">
        <v>20</v>
      </c>
      <c r="F16" s="7">
        <f t="shared" si="2"/>
        <v>10</v>
      </c>
      <c r="G16" s="58" t="s">
        <v>18</v>
      </c>
      <c r="H16" s="8">
        <f t="shared" si="3"/>
        <v>24</v>
      </c>
      <c r="I16" s="58" t="s">
        <v>19</v>
      </c>
      <c r="J16" s="8">
        <f t="shared" si="4"/>
        <v>27</v>
      </c>
      <c r="K16" s="58" t="s">
        <v>20</v>
      </c>
      <c r="L16" s="58" t="s">
        <v>20</v>
      </c>
      <c r="M16" s="8">
        <f t="shared" si="5"/>
        <v>10</v>
      </c>
      <c r="N16" s="58" t="s">
        <v>19</v>
      </c>
      <c r="O16" s="8">
        <f t="shared" si="6"/>
        <v>27</v>
      </c>
      <c r="P16" s="58" t="s">
        <v>20</v>
      </c>
      <c r="Q16" s="8">
        <f t="shared" si="7"/>
        <v>30</v>
      </c>
      <c r="R16" s="58" t="s">
        <v>20</v>
      </c>
      <c r="S16" s="8">
        <f t="shared" si="8"/>
        <v>10</v>
      </c>
      <c r="T16" s="58" t="s">
        <v>20</v>
      </c>
      <c r="U16" s="8">
        <f t="shared" si="9"/>
        <v>10</v>
      </c>
      <c r="V16" s="58" t="s">
        <v>19</v>
      </c>
      <c r="W16" s="4">
        <f t="shared" si="10"/>
        <v>27</v>
      </c>
      <c r="X16" s="63" t="s">
        <v>19</v>
      </c>
      <c r="Y16" s="9">
        <f t="shared" si="11"/>
        <v>36</v>
      </c>
      <c r="Z16" s="9">
        <f t="shared" si="0"/>
        <v>211</v>
      </c>
      <c r="AA16" s="60">
        <f t="shared" si="1"/>
        <v>9.1739130434782616</v>
      </c>
      <c r="AB16" s="61"/>
      <c r="AC16" s="61"/>
    </row>
    <row r="17" spans="1:29" ht="18" x14ac:dyDescent="0.3">
      <c r="A17" s="4">
        <v>7</v>
      </c>
      <c r="B17" s="54">
        <v>230618</v>
      </c>
      <c r="C17" s="54" t="s">
        <v>33</v>
      </c>
      <c r="D17" s="55" t="s">
        <v>34</v>
      </c>
      <c r="E17" s="62" t="s">
        <v>25</v>
      </c>
      <c r="F17" s="7">
        <f t="shared" si="2"/>
        <v>7</v>
      </c>
      <c r="G17" s="58" t="s">
        <v>18</v>
      </c>
      <c r="H17" s="8">
        <f t="shared" si="3"/>
        <v>24</v>
      </c>
      <c r="I17" s="58" t="s">
        <v>25</v>
      </c>
      <c r="J17" s="8">
        <f t="shared" si="4"/>
        <v>21</v>
      </c>
      <c r="K17" s="58" t="s">
        <v>19</v>
      </c>
      <c r="L17" s="64" t="s">
        <v>25</v>
      </c>
      <c r="M17" s="8">
        <f t="shared" si="5"/>
        <v>7</v>
      </c>
      <c r="N17" s="58" t="s">
        <v>18</v>
      </c>
      <c r="O17" s="8">
        <f t="shared" si="6"/>
        <v>24</v>
      </c>
      <c r="P17" s="58" t="s">
        <v>25</v>
      </c>
      <c r="Q17" s="8">
        <f t="shared" si="7"/>
        <v>21</v>
      </c>
      <c r="R17" s="58" t="s">
        <v>20</v>
      </c>
      <c r="S17" s="8">
        <f t="shared" si="8"/>
        <v>10</v>
      </c>
      <c r="T17" s="58" t="s">
        <v>25</v>
      </c>
      <c r="U17" s="8">
        <f t="shared" si="9"/>
        <v>7</v>
      </c>
      <c r="V17" s="58" t="s">
        <v>25</v>
      </c>
      <c r="W17" s="4">
        <f t="shared" si="10"/>
        <v>21</v>
      </c>
      <c r="X17" s="63" t="s">
        <v>28</v>
      </c>
      <c r="Y17" s="9">
        <f t="shared" si="11"/>
        <v>24</v>
      </c>
      <c r="Z17" s="9">
        <f t="shared" si="0"/>
        <v>166</v>
      </c>
      <c r="AA17" s="60">
        <f t="shared" si="1"/>
        <v>7.2173913043478262</v>
      </c>
      <c r="AB17" s="61"/>
      <c r="AC17" s="61"/>
    </row>
    <row r="18" spans="1:29" ht="18.45" customHeight="1" x14ac:dyDescent="0.3">
      <c r="A18" s="4">
        <v>8</v>
      </c>
      <c r="B18" s="54">
        <v>230578</v>
      </c>
      <c r="C18" s="54" t="s">
        <v>35</v>
      </c>
      <c r="D18" s="55" t="s">
        <v>36</v>
      </c>
      <c r="E18" s="62" t="s">
        <v>18</v>
      </c>
      <c r="F18" s="7">
        <f t="shared" si="2"/>
        <v>8</v>
      </c>
      <c r="G18" s="58" t="s">
        <v>18</v>
      </c>
      <c r="H18" s="8">
        <f t="shared" si="3"/>
        <v>24</v>
      </c>
      <c r="I18" s="58" t="s">
        <v>18</v>
      </c>
      <c r="J18" s="8">
        <f t="shared" si="4"/>
        <v>24</v>
      </c>
      <c r="K18" s="58" t="s">
        <v>20</v>
      </c>
      <c r="L18" s="58" t="s">
        <v>18</v>
      </c>
      <c r="M18" s="8">
        <f t="shared" si="5"/>
        <v>8</v>
      </c>
      <c r="N18" s="58" t="s">
        <v>25</v>
      </c>
      <c r="O18" s="8">
        <f t="shared" si="6"/>
        <v>21</v>
      </c>
      <c r="P18" s="58" t="s">
        <v>18</v>
      </c>
      <c r="Q18" s="8">
        <f t="shared" si="7"/>
        <v>24</v>
      </c>
      <c r="R18" s="58" t="s">
        <v>20</v>
      </c>
      <c r="S18" s="8">
        <f t="shared" si="8"/>
        <v>10</v>
      </c>
      <c r="T18" s="58" t="s">
        <v>19</v>
      </c>
      <c r="U18" s="8">
        <f t="shared" si="9"/>
        <v>9</v>
      </c>
      <c r="V18" s="58" t="s">
        <v>18</v>
      </c>
      <c r="W18" s="4">
        <f t="shared" si="10"/>
        <v>24</v>
      </c>
      <c r="X18" s="63" t="s">
        <v>28</v>
      </c>
      <c r="Y18" s="9">
        <f t="shared" si="11"/>
        <v>24</v>
      </c>
      <c r="Z18" s="9">
        <f t="shared" si="0"/>
        <v>176</v>
      </c>
      <c r="AA18" s="60">
        <f t="shared" si="1"/>
        <v>7.6521739130434785</v>
      </c>
      <c r="AB18" s="61"/>
      <c r="AC18" s="61"/>
    </row>
    <row r="19" spans="1:29" ht="18" x14ac:dyDescent="0.3">
      <c r="A19" s="4">
        <v>9</v>
      </c>
      <c r="B19" s="54">
        <v>231043</v>
      </c>
      <c r="C19" s="54" t="s">
        <v>37</v>
      </c>
      <c r="D19" s="55" t="s">
        <v>38</v>
      </c>
      <c r="E19" s="62" t="s">
        <v>20</v>
      </c>
      <c r="F19" s="7">
        <f t="shared" si="2"/>
        <v>10</v>
      </c>
      <c r="G19" s="58" t="s">
        <v>28</v>
      </c>
      <c r="H19" s="8">
        <f t="shared" si="3"/>
        <v>18</v>
      </c>
      <c r="I19" s="58" t="s">
        <v>20</v>
      </c>
      <c r="J19" s="8">
        <f t="shared" si="4"/>
        <v>30</v>
      </c>
      <c r="K19" s="58" t="s">
        <v>20</v>
      </c>
      <c r="L19" s="58" t="s">
        <v>20</v>
      </c>
      <c r="M19" s="8">
        <f t="shared" si="5"/>
        <v>10</v>
      </c>
      <c r="N19" s="58" t="s">
        <v>18</v>
      </c>
      <c r="O19" s="8">
        <f t="shared" si="6"/>
        <v>24</v>
      </c>
      <c r="P19" s="58" t="s">
        <v>18</v>
      </c>
      <c r="Q19" s="8">
        <f t="shared" si="7"/>
        <v>24</v>
      </c>
      <c r="R19" s="58" t="s">
        <v>20</v>
      </c>
      <c r="S19" s="8">
        <f t="shared" si="8"/>
        <v>10</v>
      </c>
      <c r="T19" s="58" t="s">
        <v>20</v>
      </c>
      <c r="U19" s="8">
        <f t="shared" si="9"/>
        <v>10</v>
      </c>
      <c r="V19" s="58" t="s">
        <v>18</v>
      </c>
      <c r="W19" s="4">
        <f t="shared" si="10"/>
        <v>24</v>
      </c>
      <c r="X19" s="63" t="s">
        <v>19</v>
      </c>
      <c r="Y19" s="9">
        <f t="shared" si="11"/>
        <v>36</v>
      </c>
      <c r="Z19" s="9">
        <f t="shared" si="0"/>
        <v>196</v>
      </c>
      <c r="AA19" s="60">
        <f t="shared" si="1"/>
        <v>8.5217391304347831</v>
      </c>
      <c r="AB19" s="61"/>
      <c r="AC19" s="61"/>
    </row>
    <row r="20" spans="1:29" ht="18" x14ac:dyDescent="0.3">
      <c r="A20" s="4">
        <v>10</v>
      </c>
      <c r="B20" s="54">
        <v>230980</v>
      </c>
      <c r="C20" s="54" t="s">
        <v>39</v>
      </c>
      <c r="D20" s="55" t="s">
        <v>40</v>
      </c>
      <c r="E20" s="62" t="s">
        <v>20</v>
      </c>
      <c r="F20" s="7">
        <f t="shared" si="2"/>
        <v>10</v>
      </c>
      <c r="G20" s="58" t="s">
        <v>18</v>
      </c>
      <c r="H20" s="8">
        <f t="shared" si="3"/>
        <v>24</v>
      </c>
      <c r="I20" s="58" t="s">
        <v>19</v>
      </c>
      <c r="J20" s="8">
        <f t="shared" si="4"/>
        <v>27</v>
      </c>
      <c r="K20" s="58" t="s">
        <v>20</v>
      </c>
      <c r="L20" s="58" t="s">
        <v>20</v>
      </c>
      <c r="M20" s="8">
        <f t="shared" si="5"/>
        <v>10</v>
      </c>
      <c r="N20" s="58" t="s">
        <v>19</v>
      </c>
      <c r="O20" s="8">
        <f t="shared" si="6"/>
        <v>27</v>
      </c>
      <c r="P20" s="58" t="s">
        <v>19</v>
      </c>
      <c r="Q20" s="8">
        <f t="shared" si="7"/>
        <v>27</v>
      </c>
      <c r="R20" s="58" t="s">
        <v>20</v>
      </c>
      <c r="S20" s="8">
        <f t="shared" si="8"/>
        <v>10</v>
      </c>
      <c r="T20" s="58" t="s">
        <v>20</v>
      </c>
      <c r="U20" s="8">
        <f t="shared" si="9"/>
        <v>10</v>
      </c>
      <c r="V20" s="58" t="s">
        <v>19</v>
      </c>
      <c r="W20" s="4">
        <f t="shared" si="10"/>
        <v>27</v>
      </c>
      <c r="X20" s="63" t="s">
        <v>19</v>
      </c>
      <c r="Y20" s="9">
        <f t="shared" si="11"/>
        <v>36</v>
      </c>
      <c r="Z20" s="9">
        <f t="shared" si="0"/>
        <v>208</v>
      </c>
      <c r="AA20" s="60">
        <f t="shared" si="1"/>
        <v>9.0434782608695645</v>
      </c>
      <c r="AB20" s="61"/>
      <c r="AC20" s="61"/>
    </row>
    <row r="21" spans="1:29" ht="18" x14ac:dyDescent="0.3">
      <c r="A21" s="4">
        <v>11</v>
      </c>
      <c r="B21" s="54">
        <v>230761</v>
      </c>
      <c r="C21" s="54" t="s">
        <v>41</v>
      </c>
      <c r="D21" s="55" t="s">
        <v>42</v>
      </c>
      <c r="E21" s="62" t="s">
        <v>18</v>
      </c>
      <c r="F21" s="7">
        <f t="shared" si="2"/>
        <v>8</v>
      </c>
      <c r="G21" s="58" t="s">
        <v>19</v>
      </c>
      <c r="H21" s="8">
        <f t="shared" si="3"/>
        <v>27</v>
      </c>
      <c r="I21" s="58" t="s">
        <v>18</v>
      </c>
      <c r="J21" s="8">
        <f t="shared" si="4"/>
        <v>24</v>
      </c>
      <c r="K21" s="58" t="s">
        <v>19</v>
      </c>
      <c r="L21" s="58" t="s">
        <v>20</v>
      </c>
      <c r="M21" s="8">
        <f t="shared" si="5"/>
        <v>10</v>
      </c>
      <c r="N21" s="58" t="s">
        <v>18</v>
      </c>
      <c r="O21" s="8">
        <f t="shared" si="6"/>
        <v>24</v>
      </c>
      <c r="P21" s="58" t="s">
        <v>18</v>
      </c>
      <c r="Q21" s="8">
        <f t="shared" si="7"/>
        <v>24</v>
      </c>
      <c r="R21" s="58" t="s">
        <v>19</v>
      </c>
      <c r="S21" s="8">
        <f t="shared" si="8"/>
        <v>9</v>
      </c>
      <c r="T21" s="58" t="s">
        <v>18</v>
      </c>
      <c r="U21" s="8">
        <f t="shared" si="9"/>
        <v>8</v>
      </c>
      <c r="V21" s="58" t="s">
        <v>25</v>
      </c>
      <c r="W21" s="4">
        <f t="shared" si="10"/>
        <v>21</v>
      </c>
      <c r="X21" s="63" t="s">
        <v>18</v>
      </c>
      <c r="Y21" s="9">
        <f t="shared" si="11"/>
        <v>32</v>
      </c>
      <c r="Z21" s="9">
        <f t="shared" si="0"/>
        <v>187</v>
      </c>
      <c r="AA21" s="60">
        <f t="shared" si="1"/>
        <v>8.1304347826086953</v>
      </c>
      <c r="AB21" s="61"/>
      <c r="AC21" s="61"/>
    </row>
    <row r="22" spans="1:29" ht="18" x14ac:dyDescent="0.3">
      <c r="A22" s="4">
        <v>12</v>
      </c>
      <c r="B22" s="54">
        <v>231081</v>
      </c>
      <c r="C22" s="54" t="s">
        <v>43</v>
      </c>
      <c r="D22" s="55" t="s">
        <v>44</v>
      </c>
      <c r="E22" s="62" t="s">
        <v>25</v>
      </c>
      <c r="F22" s="7">
        <f t="shared" si="2"/>
        <v>7</v>
      </c>
      <c r="G22" s="58" t="s">
        <v>25</v>
      </c>
      <c r="H22" s="8">
        <f t="shared" si="3"/>
        <v>21</v>
      </c>
      <c r="I22" s="58" t="s">
        <v>25</v>
      </c>
      <c r="J22" s="8">
        <f t="shared" si="4"/>
        <v>21</v>
      </c>
      <c r="K22" s="58" t="s">
        <v>19</v>
      </c>
      <c r="L22" s="58" t="s">
        <v>25</v>
      </c>
      <c r="M22" s="8">
        <f t="shared" si="5"/>
        <v>7</v>
      </c>
      <c r="N22" s="58" t="s">
        <v>18</v>
      </c>
      <c r="O22" s="8">
        <f t="shared" si="6"/>
        <v>24</v>
      </c>
      <c r="P22" s="58" t="s">
        <v>18</v>
      </c>
      <c r="Q22" s="8">
        <f t="shared" si="7"/>
        <v>24</v>
      </c>
      <c r="R22" s="58" t="s">
        <v>20</v>
      </c>
      <c r="S22" s="8">
        <f t="shared" si="8"/>
        <v>10</v>
      </c>
      <c r="T22" s="58" t="s">
        <v>25</v>
      </c>
      <c r="U22" s="8">
        <f t="shared" si="9"/>
        <v>7</v>
      </c>
      <c r="V22" s="58" t="s">
        <v>25</v>
      </c>
      <c r="W22" s="4">
        <f t="shared" si="10"/>
        <v>21</v>
      </c>
      <c r="X22" s="63" t="s">
        <v>18</v>
      </c>
      <c r="Y22" s="9">
        <f t="shared" si="11"/>
        <v>32</v>
      </c>
      <c r="Z22" s="9">
        <f t="shared" si="0"/>
        <v>174</v>
      </c>
      <c r="AA22" s="60">
        <f t="shared" si="1"/>
        <v>7.5652173913043477</v>
      </c>
      <c r="AB22" s="61"/>
      <c r="AC22" s="61"/>
    </row>
    <row r="23" spans="1:29" ht="18.45" customHeight="1" x14ac:dyDescent="0.3">
      <c r="A23" s="4">
        <v>13</v>
      </c>
      <c r="B23" s="54">
        <v>230586</v>
      </c>
      <c r="C23" s="54" t="s">
        <v>45</v>
      </c>
      <c r="D23" s="55" t="s">
        <v>46</v>
      </c>
      <c r="E23" s="62" t="s">
        <v>18</v>
      </c>
      <c r="F23" s="7">
        <f t="shared" si="2"/>
        <v>8</v>
      </c>
      <c r="G23" s="64" t="s">
        <v>56</v>
      </c>
      <c r="H23" s="8">
        <f t="shared" si="3"/>
        <v>15</v>
      </c>
      <c r="I23" s="58" t="s">
        <v>18</v>
      </c>
      <c r="J23" s="8">
        <f t="shared" si="4"/>
        <v>24</v>
      </c>
      <c r="K23" s="58" t="s">
        <v>20</v>
      </c>
      <c r="L23" s="58" t="s">
        <v>25</v>
      </c>
      <c r="M23" s="8">
        <f t="shared" si="5"/>
        <v>7</v>
      </c>
      <c r="N23" s="58" t="s">
        <v>18</v>
      </c>
      <c r="O23" s="8">
        <f t="shared" si="6"/>
        <v>24</v>
      </c>
      <c r="P23" s="58" t="s">
        <v>18</v>
      </c>
      <c r="Q23" s="8">
        <f t="shared" si="7"/>
        <v>24</v>
      </c>
      <c r="R23" s="58" t="s">
        <v>20</v>
      </c>
      <c r="S23" s="8">
        <f t="shared" si="8"/>
        <v>10</v>
      </c>
      <c r="T23" s="58" t="s">
        <v>18</v>
      </c>
      <c r="U23" s="8">
        <f t="shared" si="9"/>
        <v>8</v>
      </c>
      <c r="V23" s="58" t="s">
        <v>25</v>
      </c>
      <c r="W23" s="4">
        <f t="shared" si="10"/>
        <v>21</v>
      </c>
      <c r="X23" s="99" t="s">
        <v>28</v>
      </c>
      <c r="Y23" s="9">
        <f t="shared" si="11"/>
        <v>24</v>
      </c>
      <c r="Z23" s="9">
        <f t="shared" si="0"/>
        <v>165</v>
      </c>
      <c r="AA23" s="60">
        <f t="shared" si="1"/>
        <v>7.1739130434782608</v>
      </c>
      <c r="AB23" s="61"/>
      <c r="AC23" s="61"/>
    </row>
    <row r="24" spans="1:29" ht="18" x14ac:dyDescent="0.3">
      <c r="A24" s="4">
        <v>14</v>
      </c>
      <c r="B24" s="54">
        <v>230075</v>
      </c>
      <c r="C24" s="54" t="s">
        <v>47</v>
      </c>
      <c r="D24" s="55" t="s">
        <v>48</v>
      </c>
      <c r="E24" s="62" t="s">
        <v>20</v>
      </c>
      <c r="F24" s="7">
        <f t="shared" si="2"/>
        <v>10</v>
      </c>
      <c r="G24" s="58" t="s">
        <v>19</v>
      </c>
      <c r="H24" s="8">
        <f t="shared" si="3"/>
        <v>27</v>
      </c>
      <c r="I24" s="58" t="s">
        <v>25</v>
      </c>
      <c r="J24" s="8">
        <f t="shared" si="4"/>
        <v>21</v>
      </c>
      <c r="K24" s="58" t="s">
        <v>20</v>
      </c>
      <c r="L24" s="58" t="s">
        <v>20</v>
      </c>
      <c r="M24" s="8">
        <f t="shared" si="5"/>
        <v>10</v>
      </c>
      <c r="N24" s="58" t="s">
        <v>19</v>
      </c>
      <c r="O24" s="8">
        <f t="shared" si="6"/>
        <v>27</v>
      </c>
      <c r="P24" s="58" t="s">
        <v>19</v>
      </c>
      <c r="Q24" s="8">
        <f t="shared" si="7"/>
        <v>27</v>
      </c>
      <c r="R24" s="58" t="s">
        <v>20</v>
      </c>
      <c r="S24" s="8">
        <f t="shared" si="8"/>
        <v>10</v>
      </c>
      <c r="T24" s="58" t="s">
        <v>20</v>
      </c>
      <c r="U24" s="8">
        <f t="shared" si="9"/>
        <v>10</v>
      </c>
      <c r="V24" s="58" t="s">
        <v>19</v>
      </c>
      <c r="W24" s="4">
        <f t="shared" si="10"/>
        <v>27</v>
      </c>
      <c r="X24" s="63" t="s">
        <v>19</v>
      </c>
      <c r="Y24" s="9">
        <f t="shared" si="11"/>
        <v>36</v>
      </c>
      <c r="Z24" s="9">
        <f t="shared" si="0"/>
        <v>205</v>
      </c>
      <c r="AA24" s="60">
        <f t="shared" si="1"/>
        <v>8.9130434782608692</v>
      </c>
      <c r="AB24" s="61"/>
      <c r="AC24" s="61"/>
    </row>
    <row r="25" spans="1:29" ht="18" x14ac:dyDescent="0.3">
      <c r="A25" s="4">
        <v>15</v>
      </c>
      <c r="B25" s="54">
        <v>230815</v>
      </c>
      <c r="C25" s="54" t="s">
        <v>49</v>
      </c>
      <c r="D25" s="55" t="s">
        <v>50</v>
      </c>
      <c r="E25" s="62" t="s">
        <v>20</v>
      </c>
      <c r="F25" s="7">
        <f t="shared" si="2"/>
        <v>10</v>
      </c>
      <c r="G25" s="58" t="s">
        <v>18</v>
      </c>
      <c r="H25" s="8">
        <f t="shared" si="3"/>
        <v>24</v>
      </c>
      <c r="I25" s="58" t="s">
        <v>18</v>
      </c>
      <c r="J25" s="8">
        <f t="shared" si="4"/>
        <v>24</v>
      </c>
      <c r="K25" s="58" t="s">
        <v>20</v>
      </c>
      <c r="L25" s="58" t="s">
        <v>20</v>
      </c>
      <c r="M25" s="8">
        <f t="shared" si="5"/>
        <v>10</v>
      </c>
      <c r="N25" s="58" t="s">
        <v>18</v>
      </c>
      <c r="O25" s="8">
        <f t="shared" si="6"/>
        <v>24</v>
      </c>
      <c r="P25" s="58" t="s">
        <v>18</v>
      </c>
      <c r="Q25" s="8">
        <f t="shared" si="7"/>
        <v>24</v>
      </c>
      <c r="R25" s="58" t="s">
        <v>20</v>
      </c>
      <c r="S25" s="8">
        <f t="shared" si="8"/>
        <v>10</v>
      </c>
      <c r="T25" s="58" t="s">
        <v>20</v>
      </c>
      <c r="U25" s="8">
        <f t="shared" si="9"/>
        <v>10</v>
      </c>
      <c r="V25" s="58" t="s">
        <v>19</v>
      </c>
      <c r="W25" s="4">
        <f t="shared" si="10"/>
        <v>27</v>
      </c>
      <c r="X25" s="63" t="s">
        <v>20</v>
      </c>
      <c r="Y25" s="9">
        <f t="shared" si="11"/>
        <v>40</v>
      </c>
      <c r="Z25" s="9">
        <f t="shared" si="0"/>
        <v>203</v>
      </c>
      <c r="AA25" s="60">
        <f t="shared" si="1"/>
        <v>8.8260869565217384</v>
      </c>
      <c r="AB25" s="61"/>
      <c r="AC25" s="61"/>
    </row>
    <row r="26" spans="1:29" ht="18" x14ac:dyDescent="0.3">
      <c r="A26" s="4">
        <v>16</v>
      </c>
      <c r="B26" s="54">
        <v>231416</v>
      </c>
      <c r="C26" s="54" t="s">
        <v>51</v>
      </c>
      <c r="D26" s="55" t="s">
        <v>52</v>
      </c>
      <c r="E26" s="62" t="s">
        <v>25</v>
      </c>
      <c r="F26" s="7">
        <f t="shared" si="2"/>
        <v>7</v>
      </c>
      <c r="G26" s="58" t="s">
        <v>28</v>
      </c>
      <c r="H26" s="8">
        <f t="shared" si="3"/>
        <v>18</v>
      </c>
      <c r="I26" s="58" t="s">
        <v>25</v>
      </c>
      <c r="J26" s="8">
        <f t="shared" si="4"/>
        <v>21</v>
      </c>
      <c r="K26" s="58" t="s">
        <v>19</v>
      </c>
      <c r="L26" s="58" t="s">
        <v>25</v>
      </c>
      <c r="M26" s="8">
        <f t="shared" si="5"/>
        <v>7</v>
      </c>
      <c r="N26" s="58" t="s">
        <v>25</v>
      </c>
      <c r="O26" s="8">
        <f t="shared" si="6"/>
        <v>21</v>
      </c>
      <c r="P26" s="58" t="s">
        <v>18</v>
      </c>
      <c r="Q26" s="8">
        <f t="shared" si="7"/>
        <v>24</v>
      </c>
      <c r="R26" s="58" t="s">
        <v>20</v>
      </c>
      <c r="S26" s="8">
        <f t="shared" si="8"/>
        <v>10</v>
      </c>
      <c r="T26" s="58" t="s">
        <v>25</v>
      </c>
      <c r="U26" s="8">
        <f t="shared" si="9"/>
        <v>7</v>
      </c>
      <c r="V26" s="58" t="s">
        <v>28</v>
      </c>
      <c r="W26" s="4">
        <f t="shared" si="10"/>
        <v>18</v>
      </c>
      <c r="X26" s="63" t="s">
        <v>25</v>
      </c>
      <c r="Y26" s="9">
        <f t="shared" si="11"/>
        <v>28</v>
      </c>
      <c r="Z26" s="9">
        <f t="shared" si="0"/>
        <v>161</v>
      </c>
      <c r="AA26" s="60">
        <f t="shared" si="1"/>
        <v>7</v>
      </c>
      <c r="AB26" s="61"/>
      <c r="AC26" s="61"/>
    </row>
    <row r="27" spans="1:29" ht="18" x14ac:dyDescent="0.3">
      <c r="A27" s="4">
        <v>17</v>
      </c>
      <c r="B27" s="54">
        <v>231291</v>
      </c>
      <c r="C27" s="54" t="s">
        <v>53</v>
      </c>
      <c r="D27" s="55" t="s">
        <v>54</v>
      </c>
      <c r="E27" s="62" t="s">
        <v>19</v>
      </c>
      <c r="F27" s="7">
        <f t="shared" si="2"/>
        <v>9</v>
      </c>
      <c r="G27" s="64" t="s">
        <v>56</v>
      </c>
      <c r="H27" s="8">
        <f t="shared" si="3"/>
        <v>15</v>
      </c>
      <c r="I27" s="58" t="s">
        <v>56</v>
      </c>
      <c r="J27" s="8">
        <f t="shared" si="4"/>
        <v>15</v>
      </c>
      <c r="K27" s="58" t="s">
        <v>20</v>
      </c>
      <c r="L27" s="58" t="s">
        <v>25</v>
      </c>
      <c r="M27" s="8">
        <f t="shared" si="5"/>
        <v>7</v>
      </c>
      <c r="N27" s="58" t="s">
        <v>28</v>
      </c>
      <c r="O27" s="8">
        <f t="shared" si="6"/>
        <v>18</v>
      </c>
      <c r="P27" s="58" t="s">
        <v>18</v>
      </c>
      <c r="Q27" s="8">
        <f t="shared" si="7"/>
        <v>24</v>
      </c>
      <c r="R27" s="58" t="s">
        <v>20</v>
      </c>
      <c r="S27" s="8">
        <f t="shared" si="8"/>
        <v>10</v>
      </c>
      <c r="T27" s="58" t="s">
        <v>18</v>
      </c>
      <c r="U27" s="8">
        <f t="shared" si="9"/>
        <v>8</v>
      </c>
      <c r="V27" s="64" t="s">
        <v>25</v>
      </c>
      <c r="W27" s="4">
        <f t="shared" si="10"/>
        <v>21</v>
      </c>
      <c r="X27" s="65" t="s">
        <v>55</v>
      </c>
      <c r="Y27" s="9">
        <f t="shared" si="11"/>
        <v>0</v>
      </c>
      <c r="Z27" s="9">
        <f t="shared" si="0"/>
        <v>127</v>
      </c>
      <c r="AA27" s="60">
        <f t="shared" si="1"/>
        <v>5.5217391304347823</v>
      </c>
      <c r="AB27" s="61"/>
      <c r="AC27" s="61"/>
    </row>
    <row r="28" spans="1:29" ht="18" x14ac:dyDescent="0.3">
      <c r="A28" s="4">
        <v>18</v>
      </c>
      <c r="B28" s="54">
        <v>230167</v>
      </c>
      <c r="C28" s="54" t="s">
        <v>57</v>
      </c>
      <c r="D28" s="55" t="s">
        <v>58</v>
      </c>
      <c r="E28" s="62" t="s">
        <v>20</v>
      </c>
      <c r="F28" s="7">
        <f t="shared" si="2"/>
        <v>10</v>
      </c>
      <c r="G28" s="58" t="s">
        <v>20</v>
      </c>
      <c r="H28" s="8">
        <f t="shared" si="3"/>
        <v>30</v>
      </c>
      <c r="I28" s="58" t="s">
        <v>19</v>
      </c>
      <c r="J28" s="8">
        <f t="shared" si="4"/>
        <v>27</v>
      </c>
      <c r="K28" s="58" t="s">
        <v>20</v>
      </c>
      <c r="L28" s="58" t="s">
        <v>20</v>
      </c>
      <c r="M28" s="8">
        <f t="shared" si="5"/>
        <v>10</v>
      </c>
      <c r="N28" s="58" t="s">
        <v>19</v>
      </c>
      <c r="O28" s="8">
        <f t="shared" si="6"/>
        <v>27</v>
      </c>
      <c r="P28" s="58" t="s">
        <v>19</v>
      </c>
      <c r="Q28" s="8">
        <f t="shared" si="7"/>
        <v>27</v>
      </c>
      <c r="R28" s="58" t="s">
        <v>20</v>
      </c>
      <c r="S28" s="8">
        <f t="shared" si="8"/>
        <v>10</v>
      </c>
      <c r="T28" s="58" t="s">
        <v>20</v>
      </c>
      <c r="U28" s="8">
        <f t="shared" si="9"/>
        <v>10</v>
      </c>
      <c r="V28" s="58" t="s">
        <v>19</v>
      </c>
      <c r="W28" s="4">
        <f t="shared" si="10"/>
        <v>27</v>
      </c>
      <c r="X28" s="63" t="s">
        <v>20</v>
      </c>
      <c r="Y28" s="9">
        <f t="shared" si="11"/>
        <v>40</v>
      </c>
      <c r="Z28" s="9">
        <f t="shared" si="0"/>
        <v>218</v>
      </c>
      <c r="AA28" s="60">
        <f t="shared" si="1"/>
        <v>9.4782608695652169</v>
      </c>
      <c r="AB28" s="61"/>
      <c r="AC28" s="61"/>
    </row>
    <row r="29" spans="1:29" ht="18" x14ac:dyDescent="0.3">
      <c r="A29" s="4">
        <v>19</v>
      </c>
      <c r="B29" s="54">
        <v>231235</v>
      </c>
      <c r="C29" s="54" t="s">
        <v>59</v>
      </c>
      <c r="D29" s="55" t="s">
        <v>60</v>
      </c>
      <c r="E29" s="62" t="s">
        <v>25</v>
      </c>
      <c r="F29" s="7">
        <f t="shared" si="2"/>
        <v>7</v>
      </c>
      <c r="G29" s="58" t="s">
        <v>18</v>
      </c>
      <c r="H29" s="8">
        <f t="shared" si="3"/>
        <v>24</v>
      </c>
      <c r="I29" s="58" t="s">
        <v>18</v>
      </c>
      <c r="J29" s="8">
        <f t="shared" si="4"/>
        <v>24</v>
      </c>
      <c r="K29" s="58" t="s">
        <v>19</v>
      </c>
      <c r="L29" s="58" t="s">
        <v>25</v>
      </c>
      <c r="M29" s="8">
        <f t="shared" si="5"/>
        <v>7</v>
      </c>
      <c r="N29" s="58" t="s">
        <v>19</v>
      </c>
      <c r="O29" s="8">
        <f t="shared" si="6"/>
        <v>27</v>
      </c>
      <c r="P29" s="58" t="s">
        <v>18</v>
      </c>
      <c r="Q29" s="8">
        <f t="shared" si="7"/>
        <v>24</v>
      </c>
      <c r="R29" s="58" t="s">
        <v>20</v>
      </c>
      <c r="S29" s="8">
        <f t="shared" si="8"/>
        <v>10</v>
      </c>
      <c r="T29" s="58" t="s">
        <v>18</v>
      </c>
      <c r="U29" s="8">
        <f t="shared" si="9"/>
        <v>8</v>
      </c>
      <c r="V29" s="58" t="s">
        <v>18</v>
      </c>
      <c r="W29" s="4">
        <f t="shared" si="10"/>
        <v>24</v>
      </c>
      <c r="X29" s="63" t="s">
        <v>25</v>
      </c>
      <c r="Y29" s="9">
        <f t="shared" si="11"/>
        <v>28</v>
      </c>
      <c r="Z29" s="9">
        <f t="shared" si="0"/>
        <v>183</v>
      </c>
      <c r="AA29" s="60">
        <f t="shared" si="1"/>
        <v>7.9565217391304346</v>
      </c>
      <c r="AB29" s="61"/>
      <c r="AC29" s="61"/>
    </row>
    <row r="30" spans="1:29" ht="18.45" customHeight="1" x14ac:dyDescent="0.3">
      <c r="A30" s="4">
        <v>20</v>
      </c>
      <c r="B30" s="54">
        <v>230208</v>
      </c>
      <c r="C30" s="54" t="s">
        <v>61</v>
      </c>
      <c r="D30" s="55" t="s">
        <v>62</v>
      </c>
      <c r="E30" s="62" t="s">
        <v>18</v>
      </c>
      <c r="F30" s="7">
        <f t="shared" si="2"/>
        <v>8</v>
      </c>
      <c r="G30" s="58" t="s">
        <v>18</v>
      </c>
      <c r="H30" s="8">
        <f t="shared" si="3"/>
        <v>24</v>
      </c>
      <c r="I30" s="58" t="s">
        <v>25</v>
      </c>
      <c r="J30" s="8">
        <f t="shared" si="4"/>
        <v>21</v>
      </c>
      <c r="K30" s="58" t="s">
        <v>20</v>
      </c>
      <c r="L30" s="58" t="s">
        <v>19</v>
      </c>
      <c r="M30" s="8">
        <f t="shared" si="5"/>
        <v>9</v>
      </c>
      <c r="N30" s="58" t="s">
        <v>19</v>
      </c>
      <c r="O30" s="8">
        <f t="shared" si="6"/>
        <v>27</v>
      </c>
      <c r="P30" s="58" t="s">
        <v>19</v>
      </c>
      <c r="Q30" s="8">
        <f t="shared" si="7"/>
        <v>27</v>
      </c>
      <c r="R30" s="58" t="s">
        <v>20</v>
      </c>
      <c r="S30" s="8">
        <f t="shared" si="8"/>
        <v>10</v>
      </c>
      <c r="T30" s="58" t="s">
        <v>20</v>
      </c>
      <c r="U30" s="8">
        <f t="shared" si="9"/>
        <v>10</v>
      </c>
      <c r="V30" s="58" t="s">
        <v>19</v>
      </c>
      <c r="W30" s="4">
        <f t="shared" si="10"/>
        <v>27</v>
      </c>
      <c r="X30" s="63" t="s">
        <v>18</v>
      </c>
      <c r="Y30" s="9">
        <f t="shared" si="11"/>
        <v>32</v>
      </c>
      <c r="Z30" s="9">
        <f t="shared" si="0"/>
        <v>195</v>
      </c>
      <c r="AA30" s="60">
        <f t="shared" si="1"/>
        <v>8.4782608695652169</v>
      </c>
      <c r="AB30" s="61"/>
      <c r="AC30" s="61"/>
    </row>
    <row r="31" spans="1:29" ht="18.45" customHeight="1" x14ac:dyDescent="0.3">
      <c r="A31" s="4">
        <v>21</v>
      </c>
      <c r="B31" s="54">
        <v>230402</v>
      </c>
      <c r="C31" s="54" t="s">
        <v>63</v>
      </c>
      <c r="D31" s="55" t="s">
        <v>64</v>
      </c>
      <c r="E31" s="62" t="s">
        <v>18</v>
      </c>
      <c r="F31" s="7">
        <f t="shared" si="2"/>
        <v>8</v>
      </c>
      <c r="G31" s="58" t="s">
        <v>18</v>
      </c>
      <c r="H31" s="8">
        <f t="shared" si="3"/>
        <v>24</v>
      </c>
      <c r="I31" s="58" t="s">
        <v>25</v>
      </c>
      <c r="J31" s="8">
        <f t="shared" si="4"/>
        <v>21</v>
      </c>
      <c r="K31" s="58" t="s">
        <v>20</v>
      </c>
      <c r="L31" s="58" t="s">
        <v>19</v>
      </c>
      <c r="M31" s="8">
        <f t="shared" si="5"/>
        <v>9</v>
      </c>
      <c r="N31" s="58" t="s">
        <v>18</v>
      </c>
      <c r="O31" s="8">
        <f t="shared" si="6"/>
        <v>24</v>
      </c>
      <c r="P31" s="58" t="s">
        <v>18</v>
      </c>
      <c r="Q31" s="8">
        <f t="shared" si="7"/>
        <v>24</v>
      </c>
      <c r="R31" s="58" t="s">
        <v>20</v>
      </c>
      <c r="S31" s="8">
        <f t="shared" si="8"/>
        <v>10</v>
      </c>
      <c r="T31" s="58" t="s">
        <v>19</v>
      </c>
      <c r="U31" s="8">
        <f t="shared" si="9"/>
        <v>9</v>
      </c>
      <c r="V31" s="58" t="s">
        <v>18</v>
      </c>
      <c r="W31" s="4">
        <f t="shared" si="10"/>
        <v>24</v>
      </c>
      <c r="X31" s="63" t="s">
        <v>19</v>
      </c>
      <c r="Y31" s="9">
        <f t="shared" si="11"/>
        <v>36</v>
      </c>
      <c r="Z31" s="9">
        <f t="shared" si="0"/>
        <v>189</v>
      </c>
      <c r="AA31" s="60">
        <f t="shared" si="1"/>
        <v>8.2173913043478262</v>
      </c>
      <c r="AB31" s="61"/>
      <c r="AC31" s="61"/>
    </row>
    <row r="32" spans="1:29" ht="18.45" customHeight="1" x14ac:dyDescent="0.3">
      <c r="A32" s="4">
        <v>22</v>
      </c>
      <c r="B32" s="54">
        <v>230443</v>
      </c>
      <c r="C32" s="54" t="s">
        <v>65</v>
      </c>
      <c r="D32" s="55" t="s">
        <v>66</v>
      </c>
      <c r="E32" s="62" t="s">
        <v>18</v>
      </c>
      <c r="F32" s="7">
        <f t="shared" si="2"/>
        <v>8</v>
      </c>
      <c r="G32" s="58" t="s">
        <v>19</v>
      </c>
      <c r="H32" s="8">
        <f t="shared" si="3"/>
        <v>27</v>
      </c>
      <c r="I32" s="58" t="s">
        <v>18</v>
      </c>
      <c r="J32" s="8">
        <f t="shared" si="4"/>
        <v>24</v>
      </c>
      <c r="K32" s="58" t="s">
        <v>20</v>
      </c>
      <c r="L32" s="58" t="s">
        <v>18</v>
      </c>
      <c r="M32" s="8">
        <f t="shared" si="5"/>
        <v>8</v>
      </c>
      <c r="N32" s="58" t="s">
        <v>18</v>
      </c>
      <c r="O32" s="8">
        <f t="shared" si="6"/>
        <v>24</v>
      </c>
      <c r="P32" s="58" t="s">
        <v>19</v>
      </c>
      <c r="Q32" s="8">
        <f t="shared" si="7"/>
        <v>27</v>
      </c>
      <c r="R32" s="58" t="s">
        <v>20</v>
      </c>
      <c r="S32" s="8">
        <f t="shared" si="8"/>
        <v>10</v>
      </c>
      <c r="T32" s="58" t="s">
        <v>20</v>
      </c>
      <c r="U32" s="8">
        <f t="shared" si="9"/>
        <v>10</v>
      </c>
      <c r="V32" s="58" t="s">
        <v>19</v>
      </c>
      <c r="W32" s="4">
        <f t="shared" si="10"/>
        <v>27</v>
      </c>
      <c r="X32" s="63" t="s">
        <v>25</v>
      </c>
      <c r="Y32" s="9">
        <f t="shared" si="11"/>
        <v>28</v>
      </c>
      <c r="Z32" s="9">
        <f t="shared" si="0"/>
        <v>193</v>
      </c>
      <c r="AA32" s="60">
        <f t="shared" si="1"/>
        <v>8.3913043478260878</v>
      </c>
      <c r="AB32" s="61"/>
      <c r="AC32" s="61"/>
    </row>
    <row r="33" spans="1:29" ht="18" x14ac:dyDescent="0.3">
      <c r="A33" s="4">
        <v>23</v>
      </c>
      <c r="B33" s="54">
        <v>230968</v>
      </c>
      <c r="C33" s="54" t="s">
        <v>67</v>
      </c>
      <c r="D33" s="55" t="s">
        <v>68</v>
      </c>
      <c r="E33" s="62" t="s">
        <v>20</v>
      </c>
      <c r="F33" s="7">
        <f t="shared" si="2"/>
        <v>10</v>
      </c>
      <c r="G33" s="58" t="s">
        <v>19</v>
      </c>
      <c r="H33" s="8">
        <f t="shared" si="3"/>
        <v>27</v>
      </c>
      <c r="I33" s="58" t="s">
        <v>19</v>
      </c>
      <c r="J33" s="8">
        <f t="shared" si="4"/>
        <v>27</v>
      </c>
      <c r="K33" s="58" t="s">
        <v>20</v>
      </c>
      <c r="L33" s="58" t="s">
        <v>20</v>
      </c>
      <c r="M33" s="8">
        <f t="shared" si="5"/>
        <v>10</v>
      </c>
      <c r="N33" s="58" t="s">
        <v>19</v>
      </c>
      <c r="O33" s="8">
        <f t="shared" si="6"/>
        <v>27</v>
      </c>
      <c r="P33" s="58" t="s">
        <v>19</v>
      </c>
      <c r="Q33" s="8">
        <f t="shared" si="7"/>
        <v>27</v>
      </c>
      <c r="R33" s="58" t="s">
        <v>20</v>
      </c>
      <c r="S33" s="8">
        <f t="shared" si="8"/>
        <v>10</v>
      </c>
      <c r="T33" s="58" t="s">
        <v>20</v>
      </c>
      <c r="U33" s="8">
        <f t="shared" si="9"/>
        <v>10</v>
      </c>
      <c r="V33" s="58" t="s">
        <v>19</v>
      </c>
      <c r="W33" s="4">
        <f t="shared" si="10"/>
        <v>27</v>
      </c>
      <c r="X33" s="63" t="s">
        <v>19</v>
      </c>
      <c r="Y33" s="9">
        <f t="shared" si="11"/>
        <v>36</v>
      </c>
      <c r="Z33" s="9">
        <f t="shared" si="0"/>
        <v>211</v>
      </c>
      <c r="AA33" s="60">
        <f t="shared" si="1"/>
        <v>9.1739130434782616</v>
      </c>
      <c r="AB33" s="61"/>
      <c r="AC33" s="61"/>
    </row>
    <row r="34" spans="1:29" ht="18" x14ac:dyDescent="0.3">
      <c r="A34" s="4">
        <v>24</v>
      </c>
      <c r="B34" s="54">
        <v>231294</v>
      </c>
      <c r="C34" s="54" t="s">
        <v>69</v>
      </c>
      <c r="D34" s="55" t="s">
        <v>70</v>
      </c>
      <c r="E34" s="62" t="s">
        <v>18</v>
      </c>
      <c r="F34" s="7">
        <f t="shared" si="2"/>
        <v>8</v>
      </c>
      <c r="G34" s="58" t="s">
        <v>25</v>
      </c>
      <c r="H34" s="8">
        <f t="shared" si="3"/>
        <v>21</v>
      </c>
      <c r="I34" s="58" t="s">
        <v>25</v>
      </c>
      <c r="J34" s="8">
        <f t="shared" si="4"/>
        <v>21</v>
      </c>
      <c r="K34" s="58" t="s">
        <v>20</v>
      </c>
      <c r="L34" s="58" t="s">
        <v>25</v>
      </c>
      <c r="M34" s="8">
        <f t="shared" si="5"/>
        <v>7</v>
      </c>
      <c r="N34" s="58" t="s">
        <v>18</v>
      </c>
      <c r="O34" s="8">
        <f t="shared" si="6"/>
        <v>24</v>
      </c>
      <c r="P34" s="58" t="s">
        <v>18</v>
      </c>
      <c r="Q34" s="8">
        <f t="shared" si="7"/>
        <v>24</v>
      </c>
      <c r="R34" s="58" t="s">
        <v>20</v>
      </c>
      <c r="S34" s="8">
        <f t="shared" si="8"/>
        <v>10</v>
      </c>
      <c r="T34" s="58" t="s">
        <v>18</v>
      </c>
      <c r="U34" s="8">
        <f t="shared" si="9"/>
        <v>8</v>
      </c>
      <c r="V34" s="64" t="s">
        <v>18</v>
      </c>
      <c r="W34" s="4">
        <f t="shared" si="10"/>
        <v>24</v>
      </c>
      <c r="X34" s="63" t="s">
        <v>19</v>
      </c>
      <c r="Y34" s="9">
        <f t="shared" si="11"/>
        <v>36</v>
      </c>
      <c r="Z34" s="9">
        <f t="shared" si="0"/>
        <v>183</v>
      </c>
      <c r="AA34" s="60">
        <f t="shared" si="1"/>
        <v>7.9565217391304346</v>
      </c>
      <c r="AB34" s="61"/>
      <c r="AC34" s="61"/>
    </row>
    <row r="35" spans="1:29" ht="18" x14ac:dyDescent="0.3">
      <c r="A35" s="4">
        <v>25</v>
      </c>
      <c r="B35" s="54">
        <v>230569</v>
      </c>
      <c r="C35" s="54" t="s">
        <v>71</v>
      </c>
      <c r="D35" s="55" t="s">
        <v>72</v>
      </c>
      <c r="E35" s="62" t="s">
        <v>25</v>
      </c>
      <c r="F35" s="7">
        <f t="shared" si="2"/>
        <v>7</v>
      </c>
      <c r="G35" s="58" t="s">
        <v>25</v>
      </c>
      <c r="H35" s="8">
        <f t="shared" si="3"/>
        <v>21</v>
      </c>
      <c r="I35" s="58" t="s">
        <v>25</v>
      </c>
      <c r="J35" s="8">
        <f t="shared" si="4"/>
        <v>21</v>
      </c>
      <c r="K35" s="58" t="s">
        <v>18</v>
      </c>
      <c r="L35" s="58" t="s">
        <v>25</v>
      </c>
      <c r="M35" s="8">
        <f t="shared" si="5"/>
        <v>7</v>
      </c>
      <c r="N35" s="58" t="s">
        <v>25</v>
      </c>
      <c r="O35" s="8">
        <f t="shared" si="6"/>
        <v>21</v>
      </c>
      <c r="P35" s="58" t="s">
        <v>18</v>
      </c>
      <c r="Q35" s="8">
        <f t="shared" si="7"/>
        <v>24</v>
      </c>
      <c r="R35" s="58" t="s">
        <v>19</v>
      </c>
      <c r="S35" s="8">
        <f t="shared" si="8"/>
        <v>9</v>
      </c>
      <c r="T35" s="58" t="s">
        <v>18</v>
      </c>
      <c r="U35" s="8">
        <f t="shared" si="9"/>
        <v>8</v>
      </c>
      <c r="V35" s="58" t="s">
        <v>25</v>
      </c>
      <c r="W35" s="4">
        <f t="shared" si="10"/>
        <v>21</v>
      </c>
      <c r="X35" s="63" t="s">
        <v>56</v>
      </c>
      <c r="Y35" s="9">
        <f t="shared" si="11"/>
        <v>20</v>
      </c>
      <c r="Z35" s="9">
        <f t="shared" si="0"/>
        <v>159</v>
      </c>
      <c r="AA35" s="60">
        <f t="shared" si="1"/>
        <v>6.9130434782608692</v>
      </c>
      <c r="AB35" s="61"/>
      <c r="AC35" s="61"/>
    </row>
    <row r="36" spans="1:29" ht="34.950000000000003" customHeight="1" x14ac:dyDescent="0.3">
      <c r="A36" s="4">
        <v>26</v>
      </c>
      <c r="B36" s="54">
        <v>230897</v>
      </c>
      <c r="C36" s="54" t="s">
        <v>73</v>
      </c>
      <c r="D36" s="55" t="s">
        <v>74</v>
      </c>
      <c r="E36" s="62" t="s">
        <v>20</v>
      </c>
      <c r="F36" s="7">
        <f t="shared" si="2"/>
        <v>10</v>
      </c>
      <c r="G36" s="58" t="s">
        <v>19</v>
      </c>
      <c r="H36" s="8">
        <f t="shared" si="3"/>
        <v>27</v>
      </c>
      <c r="I36" s="58" t="s">
        <v>19</v>
      </c>
      <c r="J36" s="8">
        <f t="shared" si="4"/>
        <v>27</v>
      </c>
      <c r="K36" s="58" t="s">
        <v>20</v>
      </c>
      <c r="L36" s="58" t="s">
        <v>19</v>
      </c>
      <c r="M36" s="8">
        <f t="shared" si="5"/>
        <v>9</v>
      </c>
      <c r="N36" s="58" t="s">
        <v>18</v>
      </c>
      <c r="O36" s="8">
        <f t="shared" si="6"/>
        <v>24</v>
      </c>
      <c r="P36" s="58" t="s">
        <v>18</v>
      </c>
      <c r="Q36" s="8">
        <f t="shared" si="7"/>
        <v>24</v>
      </c>
      <c r="R36" s="58" t="s">
        <v>20</v>
      </c>
      <c r="S36" s="8">
        <f t="shared" si="8"/>
        <v>10</v>
      </c>
      <c r="T36" s="58" t="s">
        <v>20</v>
      </c>
      <c r="U36" s="8">
        <f t="shared" si="9"/>
        <v>10</v>
      </c>
      <c r="V36" s="58" t="s">
        <v>19</v>
      </c>
      <c r="W36" s="4">
        <f t="shared" si="10"/>
        <v>27</v>
      </c>
      <c r="X36" s="63" t="s">
        <v>19</v>
      </c>
      <c r="Y36" s="9">
        <f t="shared" si="11"/>
        <v>36</v>
      </c>
      <c r="Z36" s="9">
        <f t="shared" si="0"/>
        <v>204</v>
      </c>
      <c r="AA36" s="60">
        <f t="shared" si="1"/>
        <v>8.8695652173913047</v>
      </c>
      <c r="AB36" s="61"/>
      <c r="AC36" s="61"/>
    </row>
    <row r="37" spans="1:29" ht="18.45" customHeight="1" x14ac:dyDescent="0.3">
      <c r="A37" s="4">
        <v>27</v>
      </c>
      <c r="B37" s="54">
        <v>230847</v>
      </c>
      <c r="C37" s="54" t="s">
        <v>75</v>
      </c>
      <c r="D37" s="55" t="s">
        <v>76</v>
      </c>
      <c r="E37" s="62" t="s">
        <v>20</v>
      </c>
      <c r="F37" s="7">
        <f t="shared" si="2"/>
        <v>10</v>
      </c>
      <c r="G37" s="58" t="s">
        <v>20</v>
      </c>
      <c r="H37" s="8">
        <f t="shared" si="3"/>
        <v>30</v>
      </c>
      <c r="I37" s="58" t="s">
        <v>19</v>
      </c>
      <c r="J37" s="8">
        <f t="shared" si="4"/>
        <v>27</v>
      </c>
      <c r="K37" s="58" t="s">
        <v>20</v>
      </c>
      <c r="L37" s="58" t="s">
        <v>20</v>
      </c>
      <c r="M37" s="8">
        <f t="shared" si="5"/>
        <v>10</v>
      </c>
      <c r="N37" s="58" t="s">
        <v>18</v>
      </c>
      <c r="O37" s="8">
        <f t="shared" si="6"/>
        <v>24</v>
      </c>
      <c r="P37" s="58" t="s">
        <v>19</v>
      </c>
      <c r="Q37" s="8">
        <f t="shared" si="7"/>
        <v>27</v>
      </c>
      <c r="R37" s="58" t="s">
        <v>20</v>
      </c>
      <c r="S37" s="8">
        <f t="shared" si="8"/>
        <v>10</v>
      </c>
      <c r="T37" s="58" t="s">
        <v>20</v>
      </c>
      <c r="U37" s="8">
        <f t="shared" si="9"/>
        <v>10</v>
      </c>
      <c r="V37" s="58" t="s">
        <v>20</v>
      </c>
      <c r="W37" s="4">
        <f t="shared" si="10"/>
        <v>30</v>
      </c>
      <c r="X37" s="63" t="s">
        <v>20</v>
      </c>
      <c r="Y37" s="9">
        <f t="shared" si="11"/>
        <v>40</v>
      </c>
      <c r="Z37" s="9">
        <f t="shared" si="0"/>
        <v>218</v>
      </c>
      <c r="AA37" s="60">
        <f t="shared" si="1"/>
        <v>9.4782608695652169</v>
      </c>
      <c r="AB37" s="61"/>
      <c r="AC37" s="61"/>
    </row>
    <row r="38" spans="1:29" ht="18" x14ac:dyDescent="0.3">
      <c r="A38" s="4">
        <v>28</v>
      </c>
      <c r="B38" s="54">
        <v>230645</v>
      </c>
      <c r="C38" s="54" t="s">
        <v>77</v>
      </c>
      <c r="D38" s="55" t="s">
        <v>78</v>
      </c>
      <c r="E38" s="62" t="s">
        <v>25</v>
      </c>
      <c r="F38" s="7">
        <f t="shared" si="2"/>
        <v>7</v>
      </c>
      <c r="G38" s="64" t="s">
        <v>56</v>
      </c>
      <c r="H38" s="8">
        <f t="shared" si="3"/>
        <v>15</v>
      </c>
      <c r="I38" s="58" t="s">
        <v>28</v>
      </c>
      <c r="J38" s="8">
        <f t="shared" si="4"/>
        <v>18</v>
      </c>
      <c r="K38" s="58" t="s">
        <v>19</v>
      </c>
      <c r="L38" s="58" t="s">
        <v>25</v>
      </c>
      <c r="M38" s="8">
        <f t="shared" si="5"/>
        <v>7</v>
      </c>
      <c r="N38" s="58" t="s">
        <v>25</v>
      </c>
      <c r="O38" s="8">
        <f t="shared" si="6"/>
        <v>21</v>
      </c>
      <c r="P38" s="58" t="s">
        <v>25</v>
      </c>
      <c r="Q38" s="8">
        <f t="shared" si="7"/>
        <v>21</v>
      </c>
      <c r="R38" s="58" t="s">
        <v>20</v>
      </c>
      <c r="S38" s="8">
        <f t="shared" si="8"/>
        <v>10</v>
      </c>
      <c r="T38" s="58" t="s">
        <v>19</v>
      </c>
      <c r="U38" s="8">
        <f t="shared" si="9"/>
        <v>9</v>
      </c>
      <c r="V38" s="58" t="s">
        <v>28</v>
      </c>
      <c r="W38" s="4">
        <f t="shared" si="10"/>
        <v>18</v>
      </c>
      <c r="X38" s="63" t="s">
        <v>28</v>
      </c>
      <c r="Y38" s="9">
        <f t="shared" si="11"/>
        <v>24</v>
      </c>
      <c r="Z38" s="9">
        <f t="shared" si="0"/>
        <v>150</v>
      </c>
      <c r="AA38" s="60">
        <f t="shared" si="1"/>
        <v>6.5217391304347823</v>
      </c>
      <c r="AB38" s="61"/>
      <c r="AC38" s="61"/>
    </row>
    <row r="39" spans="1:29" ht="18.45" customHeight="1" x14ac:dyDescent="0.3">
      <c r="A39" s="4">
        <v>29</v>
      </c>
      <c r="B39" s="54">
        <v>230595</v>
      </c>
      <c r="C39" s="54" t="s">
        <v>79</v>
      </c>
      <c r="D39" s="55" t="s">
        <v>80</v>
      </c>
      <c r="E39" s="62" t="s">
        <v>18</v>
      </c>
      <c r="F39" s="7">
        <f t="shared" si="2"/>
        <v>8</v>
      </c>
      <c r="G39" s="58" t="s">
        <v>19</v>
      </c>
      <c r="H39" s="8">
        <f t="shared" si="3"/>
        <v>27</v>
      </c>
      <c r="I39" s="58" t="s">
        <v>19</v>
      </c>
      <c r="J39" s="8">
        <f t="shared" si="4"/>
        <v>27</v>
      </c>
      <c r="K39" s="58" t="s">
        <v>20</v>
      </c>
      <c r="L39" s="58" t="s">
        <v>19</v>
      </c>
      <c r="M39" s="8">
        <f t="shared" si="5"/>
        <v>9</v>
      </c>
      <c r="N39" s="58" t="s">
        <v>18</v>
      </c>
      <c r="O39" s="8">
        <f t="shared" si="6"/>
        <v>24</v>
      </c>
      <c r="P39" s="58" t="s">
        <v>18</v>
      </c>
      <c r="Q39" s="8">
        <f t="shared" si="7"/>
        <v>24</v>
      </c>
      <c r="R39" s="58" t="s">
        <v>20</v>
      </c>
      <c r="S39" s="8">
        <f t="shared" si="8"/>
        <v>10</v>
      </c>
      <c r="T39" s="58" t="s">
        <v>19</v>
      </c>
      <c r="U39" s="8">
        <f t="shared" si="9"/>
        <v>9</v>
      </c>
      <c r="V39" s="58" t="s">
        <v>18</v>
      </c>
      <c r="W39" s="4">
        <f t="shared" si="10"/>
        <v>24</v>
      </c>
      <c r="X39" s="63" t="s">
        <v>18</v>
      </c>
      <c r="Y39" s="9">
        <f t="shared" si="11"/>
        <v>32</v>
      </c>
      <c r="Z39" s="9">
        <f t="shared" si="0"/>
        <v>194</v>
      </c>
      <c r="AA39" s="60">
        <f t="shared" si="1"/>
        <v>8.4347826086956523</v>
      </c>
      <c r="AB39" s="61"/>
      <c r="AC39" s="61"/>
    </row>
    <row r="40" spans="1:29" ht="18" x14ac:dyDescent="0.3">
      <c r="A40" s="4">
        <v>30</v>
      </c>
      <c r="B40" s="54">
        <v>230913</v>
      </c>
      <c r="C40" s="54" t="s">
        <v>81</v>
      </c>
      <c r="D40" s="55" t="s">
        <v>82</v>
      </c>
      <c r="E40" s="62" t="s">
        <v>19</v>
      </c>
      <c r="F40" s="7">
        <f t="shared" si="2"/>
        <v>9</v>
      </c>
      <c r="G40" s="58" t="s">
        <v>18</v>
      </c>
      <c r="H40" s="8">
        <f t="shared" si="3"/>
        <v>24</v>
      </c>
      <c r="I40" s="58" t="s">
        <v>18</v>
      </c>
      <c r="J40" s="8">
        <f t="shared" si="4"/>
        <v>24</v>
      </c>
      <c r="K40" s="58" t="s">
        <v>20</v>
      </c>
      <c r="L40" s="58" t="s">
        <v>18</v>
      </c>
      <c r="M40" s="8">
        <f t="shared" si="5"/>
        <v>8</v>
      </c>
      <c r="N40" s="58" t="s">
        <v>18</v>
      </c>
      <c r="O40" s="8">
        <f t="shared" si="6"/>
        <v>24</v>
      </c>
      <c r="P40" s="58" t="s">
        <v>18</v>
      </c>
      <c r="Q40" s="8">
        <f t="shared" si="7"/>
        <v>24</v>
      </c>
      <c r="R40" s="58" t="s">
        <v>19</v>
      </c>
      <c r="S40" s="8">
        <f t="shared" si="8"/>
        <v>9</v>
      </c>
      <c r="T40" s="58" t="s">
        <v>19</v>
      </c>
      <c r="U40" s="8">
        <f t="shared" si="9"/>
        <v>9</v>
      </c>
      <c r="V40" s="58" t="s">
        <v>25</v>
      </c>
      <c r="W40" s="4">
        <f t="shared" si="10"/>
        <v>21</v>
      </c>
      <c r="X40" s="63" t="s">
        <v>28</v>
      </c>
      <c r="Y40" s="9">
        <f t="shared" si="11"/>
        <v>24</v>
      </c>
      <c r="Z40" s="9">
        <f t="shared" si="0"/>
        <v>176</v>
      </c>
      <c r="AA40" s="60">
        <f t="shared" si="1"/>
        <v>7.6521739130434785</v>
      </c>
      <c r="AB40" s="61"/>
      <c r="AC40" s="61"/>
    </row>
    <row r="41" spans="1:29" ht="18" x14ac:dyDescent="0.3">
      <c r="A41" s="4">
        <v>31</v>
      </c>
      <c r="B41" s="54">
        <v>230643</v>
      </c>
      <c r="C41" s="54" t="s">
        <v>83</v>
      </c>
      <c r="D41" s="55" t="s">
        <v>84</v>
      </c>
      <c r="E41" s="62" t="s">
        <v>19</v>
      </c>
      <c r="F41" s="7">
        <f t="shared" si="2"/>
        <v>9</v>
      </c>
      <c r="G41" s="58" t="s">
        <v>19</v>
      </c>
      <c r="H41" s="8">
        <f t="shared" si="3"/>
        <v>27</v>
      </c>
      <c r="I41" s="58" t="s">
        <v>18</v>
      </c>
      <c r="J41" s="8">
        <f t="shared" si="4"/>
        <v>24</v>
      </c>
      <c r="K41" s="58" t="s">
        <v>20</v>
      </c>
      <c r="L41" s="58" t="s">
        <v>19</v>
      </c>
      <c r="M41" s="8">
        <f t="shared" si="5"/>
        <v>9</v>
      </c>
      <c r="N41" s="58" t="s">
        <v>19</v>
      </c>
      <c r="O41" s="8">
        <f t="shared" si="6"/>
        <v>27</v>
      </c>
      <c r="P41" s="58" t="s">
        <v>19</v>
      </c>
      <c r="Q41" s="8">
        <f t="shared" si="7"/>
        <v>27</v>
      </c>
      <c r="R41" s="58" t="s">
        <v>19</v>
      </c>
      <c r="S41" s="8">
        <f t="shared" si="8"/>
        <v>9</v>
      </c>
      <c r="T41" s="58" t="s">
        <v>20</v>
      </c>
      <c r="U41" s="8">
        <f t="shared" si="9"/>
        <v>10</v>
      </c>
      <c r="V41" s="58" t="s">
        <v>19</v>
      </c>
      <c r="W41" s="4">
        <f t="shared" si="10"/>
        <v>27</v>
      </c>
      <c r="X41" s="63" t="s">
        <v>25</v>
      </c>
      <c r="Y41" s="9">
        <f t="shared" si="11"/>
        <v>28</v>
      </c>
      <c r="Z41" s="9">
        <f t="shared" si="0"/>
        <v>197</v>
      </c>
      <c r="AA41" s="60">
        <f t="shared" si="1"/>
        <v>8.5652173913043477</v>
      </c>
      <c r="AB41" s="61"/>
      <c r="AC41" s="61"/>
    </row>
    <row r="42" spans="1:29" ht="18" x14ac:dyDescent="0.3">
      <c r="A42" s="4">
        <v>32</v>
      </c>
      <c r="B42" s="54">
        <v>231046</v>
      </c>
      <c r="C42" s="54" t="s">
        <v>85</v>
      </c>
      <c r="D42" s="55" t="s">
        <v>86</v>
      </c>
      <c r="E42" s="62" t="s">
        <v>20</v>
      </c>
      <c r="F42" s="7">
        <f t="shared" si="2"/>
        <v>10</v>
      </c>
      <c r="G42" s="58" t="s">
        <v>18</v>
      </c>
      <c r="H42" s="8">
        <f t="shared" si="3"/>
        <v>24</v>
      </c>
      <c r="I42" s="58" t="s">
        <v>19</v>
      </c>
      <c r="J42" s="8">
        <f t="shared" si="4"/>
        <v>27</v>
      </c>
      <c r="K42" s="58" t="s">
        <v>20</v>
      </c>
      <c r="L42" s="58" t="s">
        <v>20</v>
      </c>
      <c r="M42" s="8">
        <f t="shared" si="5"/>
        <v>10</v>
      </c>
      <c r="N42" s="58" t="s">
        <v>19</v>
      </c>
      <c r="O42" s="8">
        <f t="shared" si="6"/>
        <v>27</v>
      </c>
      <c r="P42" s="58" t="s">
        <v>18</v>
      </c>
      <c r="Q42" s="8">
        <f t="shared" si="7"/>
        <v>24</v>
      </c>
      <c r="R42" s="58" t="s">
        <v>20</v>
      </c>
      <c r="S42" s="8">
        <f t="shared" si="8"/>
        <v>10</v>
      </c>
      <c r="T42" s="58" t="s">
        <v>20</v>
      </c>
      <c r="U42" s="8">
        <f t="shared" si="9"/>
        <v>10</v>
      </c>
      <c r="V42" s="58" t="s">
        <v>19</v>
      </c>
      <c r="W42" s="4">
        <f t="shared" si="10"/>
        <v>27</v>
      </c>
      <c r="X42" s="63" t="s">
        <v>20</v>
      </c>
      <c r="Y42" s="9">
        <f t="shared" si="11"/>
        <v>40</v>
      </c>
      <c r="Z42" s="9">
        <f t="shared" si="0"/>
        <v>209</v>
      </c>
      <c r="AA42" s="60">
        <f t="shared" si="1"/>
        <v>9.0869565217391308</v>
      </c>
      <c r="AB42" s="61"/>
      <c r="AC42" s="61"/>
    </row>
    <row r="43" spans="1:29" ht="34.950000000000003" customHeight="1" x14ac:dyDescent="0.3">
      <c r="A43" s="4">
        <v>33</v>
      </c>
      <c r="B43" s="54">
        <v>230254</v>
      </c>
      <c r="C43" s="54" t="s">
        <v>87</v>
      </c>
      <c r="D43" s="55" t="s">
        <v>88</v>
      </c>
      <c r="E43" s="62" t="s">
        <v>19</v>
      </c>
      <c r="F43" s="7">
        <f t="shared" si="2"/>
        <v>9</v>
      </c>
      <c r="G43" s="58" t="s">
        <v>28</v>
      </c>
      <c r="H43" s="8">
        <f t="shared" si="3"/>
        <v>18</v>
      </c>
      <c r="I43" s="58" t="s">
        <v>28</v>
      </c>
      <c r="J43" s="8">
        <f t="shared" si="4"/>
        <v>18</v>
      </c>
      <c r="K43" s="58" t="s">
        <v>19</v>
      </c>
      <c r="L43" s="58" t="s">
        <v>25</v>
      </c>
      <c r="M43" s="8">
        <f t="shared" si="5"/>
        <v>7</v>
      </c>
      <c r="N43" s="58" t="s">
        <v>56</v>
      </c>
      <c r="O43" s="8">
        <f t="shared" si="6"/>
        <v>15</v>
      </c>
      <c r="P43" s="58" t="s">
        <v>18</v>
      </c>
      <c r="Q43" s="8">
        <f t="shared" si="7"/>
        <v>24</v>
      </c>
      <c r="R43" s="58" t="s">
        <v>20</v>
      </c>
      <c r="S43" s="8">
        <f t="shared" si="8"/>
        <v>10</v>
      </c>
      <c r="T43" s="58" t="s">
        <v>19</v>
      </c>
      <c r="U43" s="8">
        <f t="shared" si="9"/>
        <v>9</v>
      </c>
      <c r="V43" s="58" t="s">
        <v>25</v>
      </c>
      <c r="W43" s="4">
        <f t="shared" si="10"/>
        <v>21</v>
      </c>
      <c r="X43" s="63" t="s">
        <v>28</v>
      </c>
      <c r="Y43" s="9">
        <f t="shared" si="11"/>
        <v>24</v>
      </c>
      <c r="Z43" s="9">
        <f t="shared" si="0"/>
        <v>155</v>
      </c>
      <c r="AA43" s="60">
        <f t="shared" si="1"/>
        <v>6.7391304347826084</v>
      </c>
      <c r="AB43" s="61"/>
      <c r="AC43" s="61"/>
    </row>
    <row r="44" spans="1:29" ht="18.45" customHeight="1" x14ac:dyDescent="0.3">
      <c r="A44" s="4">
        <v>34</v>
      </c>
      <c r="B44" s="54">
        <v>230944</v>
      </c>
      <c r="C44" s="54" t="s">
        <v>89</v>
      </c>
      <c r="D44" s="55" t="s">
        <v>90</v>
      </c>
      <c r="E44" s="62" t="s">
        <v>20</v>
      </c>
      <c r="F44" s="7">
        <f t="shared" si="2"/>
        <v>10</v>
      </c>
      <c r="G44" s="58" t="s">
        <v>25</v>
      </c>
      <c r="H44" s="8">
        <f t="shared" si="3"/>
        <v>21</v>
      </c>
      <c r="I44" s="58" t="s">
        <v>18</v>
      </c>
      <c r="J44" s="8">
        <f t="shared" si="4"/>
        <v>24</v>
      </c>
      <c r="K44" s="58" t="s">
        <v>19</v>
      </c>
      <c r="L44" s="58" t="s">
        <v>18</v>
      </c>
      <c r="M44" s="8">
        <f t="shared" si="5"/>
        <v>8</v>
      </c>
      <c r="N44" s="58" t="s">
        <v>18</v>
      </c>
      <c r="O44" s="8">
        <f t="shared" si="6"/>
        <v>24</v>
      </c>
      <c r="P44" s="58" t="s">
        <v>19</v>
      </c>
      <c r="Q44" s="8">
        <f t="shared" si="7"/>
        <v>27</v>
      </c>
      <c r="R44" s="58" t="s">
        <v>19</v>
      </c>
      <c r="S44" s="8">
        <f t="shared" si="8"/>
        <v>9</v>
      </c>
      <c r="T44" s="58" t="s">
        <v>20</v>
      </c>
      <c r="U44" s="8">
        <f t="shared" si="9"/>
        <v>10</v>
      </c>
      <c r="V44" s="58" t="s">
        <v>18</v>
      </c>
      <c r="W44" s="4">
        <f t="shared" si="10"/>
        <v>24</v>
      </c>
      <c r="X44" s="63" t="s">
        <v>25</v>
      </c>
      <c r="Y44" s="9">
        <f t="shared" si="11"/>
        <v>28</v>
      </c>
      <c r="Z44" s="9">
        <f t="shared" si="0"/>
        <v>185</v>
      </c>
      <c r="AA44" s="60">
        <f t="shared" si="1"/>
        <v>8.0434782608695645</v>
      </c>
      <c r="AB44" s="61"/>
      <c r="AC44" s="61"/>
    </row>
    <row r="45" spans="1:29" ht="18.45" customHeight="1" x14ac:dyDescent="0.3">
      <c r="A45" s="4">
        <v>35</v>
      </c>
      <c r="B45" s="54">
        <v>230613</v>
      </c>
      <c r="C45" s="54" t="s">
        <v>91</v>
      </c>
      <c r="D45" s="55" t="s">
        <v>92</v>
      </c>
      <c r="E45" s="62" t="s">
        <v>19</v>
      </c>
      <c r="F45" s="7">
        <f t="shared" si="2"/>
        <v>9</v>
      </c>
      <c r="G45" s="58" t="s">
        <v>19</v>
      </c>
      <c r="H45" s="8">
        <f t="shared" si="3"/>
        <v>27</v>
      </c>
      <c r="I45" s="58" t="s">
        <v>18</v>
      </c>
      <c r="J45" s="8">
        <f t="shared" si="4"/>
        <v>24</v>
      </c>
      <c r="K45" s="58" t="s">
        <v>20</v>
      </c>
      <c r="L45" s="58" t="s">
        <v>19</v>
      </c>
      <c r="M45" s="8">
        <f t="shared" si="5"/>
        <v>9</v>
      </c>
      <c r="N45" s="58" t="s">
        <v>18</v>
      </c>
      <c r="O45" s="8">
        <f t="shared" si="6"/>
        <v>24</v>
      </c>
      <c r="P45" s="58" t="s">
        <v>18</v>
      </c>
      <c r="Q45" s="8">
        <f t="shared" si="7"/>
        <v>24</v>
      </c>
      <c r="R45" s="58" t="s">
        <v>20</v>
      </c>
      <c r="S45" s="8">
        <f t="shared" si="8"/>
        <v>10</v>
      </c>
      <c r="T45" s="58" t="s">
        <v>20</v>
      </c>
      <c r="U45" s="8">
        <f t="shared" si="9"/>
        <v>10</v>
      </c>
      <c r="V45" s="58" t="s">
        <v>18</v>
      </c>
      <c r="W45" s="4">
        <f t="shared" si="10"/>
        <v>24</v>
      </c>
      <c r="X45" s="63" t="s">
        <v>25</v>
      </c>
      <c r="Y45" s="9">
        <f t="shared" si="11"/>
        <v>28</v>
      </c>
      <c r="Z45" s="9">
        <f t="shared" si="0"/>
        <v>189</v>
      </c>
      <c r="AA45" s="60">
        <f t="shared" si="1"/>
        <v>8.2173913043478262</v>
      </c>
      <c r="AB45" s="61"/>
      <c r="AC45" s="61"/>
    </row>
    <row r="46" spans="1:29" ht="18" x14ac:dyDescent="0.3">
      <c r="A46" s="4">
        <v>36</v>
      </c>
      <c r="B46" s="54">
        <v>230151</v>
      </c>
      <c r="C46" s="54" t="s">
        <v>93</v>
      </c>
      <c r="D46" s="55" t="s">
        <v>94</v>
      </c>
      <c r="E46" s="62" t="s">
        <v>25</v>
      </c>
      <c r="F46" s="7">
        <f t="shared" si="2"/>
        <v>7</v>
      </c>
      <c r="G46" s="58" t="s">
        <v>28</v>
      </c>
      <c r="H46" s="8">
        <f t="shared" si="3"/>
        <v>18</v>
      </c>
      <c r="I46" s="58" t="s">
        <v>56</v>
      </c>
      <c r="J46" s="8">
        <f t="shared" si="4"/>
        <v>15</v>
      </c>
      <c r="K46" s="58" t="s">
        <v>20</v>
      </c>
      <c r="L46" s="58" t="s">
        <v>25</v>
      </c>
      <c r="M46" s="8">
        <f t="shared" si="5"/>
        <v>7</v>
      </c>
      <c r="N46" s="58" t="s">
        <v>56</v>
      </c>
      <c r="O46" s="8">
        <f t="shared" si="6"/>
        <v>15</v>
      </c>
      <c r="P46" s="58" t="s">
        <v>25</v>
      </c>
      <c r="Q46" s="8">
        <f t="shared" si="7"/>
        <v>21</v>
      </c>
      <c r="R46" s="58" t="s">
        <v>20</v>
      </c>
      <c r="S46" s="8">
        <f t="shared" si="8"/>
        <v>10</v>
      </c>
      <c r="T46" s="58" t="s">
        <v>25</v>
      </c>
      <c r="U46" s="8">
        <f t="shared" si="9"/>
        <v>7</v>
      </c>
      <c r="V46" s="58" t="s">
        <v>18</v>
      </c>
      <c r="W46" s="4">
        <f t="shared" si="10"/>
        <v>24</v>
      </c>
      <c r="X46" s="63" t="s">
        <v>56</v>
      </c>
      <c r="Y46" s="9">
        <f t="shared" si="11"/>
        <v>20</v>
      </c>
      <c r="Z46" s="9">
        <f t="shared" si="0"/>
        <v>144</v>
      </c>
      <c r="AA46" s="60">
        <f t="shared" si="1"/>
        <v>6.2608695652173916</v>
      </c>
      <c r="AB46" s="61"/>
      <c r="AC46" s="61"/>
    </row>
    <row r="47" spans="1:29" ht="18.45" customHeight="1" x14ac:dyDescent="0.3">
      <c r="A47" s="4">
        <v>37</v>
      </c>
      <c r="B47" s="54">
        <v>230859</v>
      </c>
      <c r="C47" s="54" t="s">
        <v>95</v>
      </c>
      <c r="D47" s="55" t="s">
        <v>96</v>
      </c>
      <c r="E47" s="62" t="s">
        <v>19</v>
      </c>
      <c r="F47" s="7">
        <f t="shared" si="2"/>
        <v>9</v>
      </c>
      <c r="G47" s="58" t="s">
        <v>19</v>
      </c>
      <c r="H47" s="8">
        <f t="shared" si="3"/>
        <v>27</v>
      </c>
      <c r="I47" s="64" t="s">
        <v>18</v>
      </c>
      <c r="J47" s="8">
        <f t="shared" si="4"/>
        <v>24</v>
      </c>
      <c r="K47" s="58" t="s">
        <v>20</v>
      </c>
      <c r="L47" s="58" t="s">
        <v>18</v>
      </c>
      <c r="M47" s="8">
        <f t="shared" si="5"/>
        <v>8</v>
      </c>
      <c r="N47" s="58" t="s">
        <v>18</v>
      </c>
      <c r="O47" s="8">
        <f t="shared" si="6"/>
        <v>24</v>
      </c>
      <c r="P47" s="58" t="s">
        <v>18</v>
      </c>
      <c r="Q47" s="8">
        <f t="shared" si="7"/>
        <v>24</v>
      </c>
      <c r="R47" s="58" t="s">
        <v>20</v>
      </c>
      <c r="S47" s="8">
        <f t="shared" si="8"/>
        <v>10</v>
      </c>
      <c r="T47" s="58" t="s">
        <v>20</v>
      </c>
      <c r="U47" s="8">
        <f t="shared" si="9"/>
        <v>10</v>
      </c>
      <c r="V47" s="64" t="s">
        <v>18</v>
      </c>
      <c r="W47" s="4">
        <f t="shared" si="10"/>
        <v>24</v>
      </c>
      <c r="X47" s="63" t="s">
        <v>19</v>
      </c>
      <c r="Y47" s="9">
        <f t="shared" si="11"/>
        <v>36</v>
      </c>
      <c r="Z47" s="9">
        <f t="shared" si="0"/>
        <v>196</v>
      </c>
      <c r="AA47" s="60">
        <f t="shared" si="1"/>
        <v>8.5217391304347831</v>
      </c>
      <c r="AB47" s="61"/>
      <c r="AC47" s="61"/>
    </row>
    <row r="48" spans="1:29" ht="18" x14ac:dyDescent="0.3">
      <c r="A48" s="4">
        <v>38</v>
      </c>
      <c r="B48" s="54">
        <v>230091</v>
      </c>
      <c r="C48" s="54" t="s">
        <v>97</v>
      </c>
      <c r="D48" s="55" t="s">
        <v>98</v>
      </c>
      <c r="E48" s="62" t="s">
        <v>18</v>
      </c>
      <c r="F48" s="7">
        <f t="shared" si="2"/>
        <v>8</v>
      </c>
      <c r="G48" s="58" t="s">
        <v>28</v>
      </c>
      <c r="H48" s="8">
        <f t="shared" si="3"/>
        <v>18</v>
      </c>
      <c r="I48" s="58" t="s">
        <v>25</v>
      </c>
      <c r="J48" s="8">
        <f t="shared" si="4"/>
        <v>21</v>
      </c>
      <c r="K48" s="58" t="s">
        <v>20</v>
      </c>
      <c r="L48" s="58" t="s">
        <v>19</v>
      </c>
      <c r="M48" s="8">
        <f t="shared" si="5"/>
        <v>9</v>
      </c>
      <c r="N48" s="58" t="s">
        <v>18</v>
      </c>
      <c r="O48" s="8">
        <f t="shared" si="6"/>
        <v>24</v>
      </c>
      <c r="P48" s="58" t="s">
        <v>18</v>
      </c>
      <c r="Q48" s="8">
        <f t="shared" si="7"/>
        <v>24</v>
      </c>
      <c r="R48" s="58" t="s">
        <v>20</v>
      </c>
      <c r="S48" s="8">
        <f t="shared" si="8"/>
        <v>10</v>
      </c>
      <c r="T48" s="58" t="s">
        <v>19</v>
      </c>
      <c r="U48" s="8">
        <f t="shared" si="9"/>
        <v>9</v>
      </c>
      <c r="V48" s="58" t="s">
        <v>19</v>
      </c>
      <c r="W48" s="4">
        <f t="shared" si="10"/>
        <v>27</v>
      </c>
      <c r="X48" s="63" t="s">
        <v>18</v>
      </c>
      <c r="Y48" s="9">
        <f t="shared" si="11"/>
        <v>32</v>
      </c>
      <c r="Z48" s="9">
        <f t="shared" si="0"/>
        <v>182</v>
      </c>
      <c r="AA48" s="60">
        <f t="shared" si="1"/>
        <v>7.9130434782608692</v>
      </c>
      <c r="AB48" s="61"/>
      <c r="AC48" s="61"/>
    </row>
    <row r="49" spans="1:29" ht="18" x14ac:dyDescent="0.3">
      <c r="A49" s="4">
        <v>39</v>
      </c>
      <c r="B49" s="54">
        <v>230873</v>
      </c>
      <c r="C49" s="54" t="s">
        <v>99</v>
      </c>
      <c r="D49" s="55" t="s">
        <v>100</v>
      </c>
      <c r="E49" s="62" t="s">
        <v>20</v>
      </c>
      <c r="F49" s="7">
        <f t="shared" si="2"/>
        <v>10</v>
      </c>
      <c r="G49" s="58" t="s">
        <v>20</v>
      </c>
      <c r="H49" s="8">
        <f t="shared" si="3"/>
        <v>30</v>
      </c>
      <c r="I49" s="58" t="s">
        <v>18</v>
      </c>
      <c r="J49" s="8">
        <f t="shared" si="4"/>
        <v>24</v>
      </c>
      <c r="K49" s="58" t="s">
        <v>20</v>
      </c>
      <c r="L49" s="58" t="s">
        <v>20</v>
      </c>
      <c r="M49" s="8">
        <f t="shared" si="5"/>
        <v>10</v>
      </c>
      <c r="N49" s="58" t="s">
        <v>18</v>
      </c>
      <c r="O49" s="8">
        <f t="shared" si="6"/>
        <v>24</v>
      </c>
      <c r="P49" s="58" t="s">
        <v>18</v>
      </c>
      <c r="Q49" s="8">
        <f t="shared" si="7"/>
        <v>24</v>
      </c>
      <c r="R49" s="58" t="s">
        <v>20</v>
      </c>
      <c r="S49" s="8">
        <f t="shared" si="8"/>
        <v>10</v>
      </c>
      <c r="T49" s="58" t="s">
        <v>20</v>
      </c>
      <c r="U49" s="8">
        <f t="shared" si="9"/>
        <v>10</v>
      </c>
      <c r="V49" s="58" t="s">
        <v>19</v>
      </c>
      <c r="W49" s="4">
        <f t="shared" si="10"/>
        <v>27</v>
      </c>
      <c r="X49" s="63" t="s">
        <v>19</v>
      </c>
      <c r="Y49" s="9">
        <f t="shared" si="11"/>
        <v>36</v>
      </c>
      <c r="Z49" s="9">
        <f t="shared" si="0"/>
        <v>205</v>
      </c>
      <c r="AA49" s="60">
        <f t="shared" si="1"/>
        <v>8.9130434782608692</v>
      </c>
      <c r="AB49" s="61"/>
      <c r="AC49" s="61"/>
    </row>
    <row r="50" spans="1:29" ht="18" x14ac:dyDescent="0.3">
      <c r="A50" s="4">
        <v>40</v>
      </c>
      <c r="B50" s="54">
        <v>230339</v>
      </c>
      <c r="C50" s="54" t="s">
        <v>101</v>
      </c>
      <c r="D50" s="55" t="s">
        <v>157</v>
      </c>
      <c r="E50" s="62" t="s">
        <v>28</v>
      </c>
      <c r="F50" s="7">
        <f t="shared" si="2"/>
        <v>6</v>
      </c>
      <c r="G50" s="64" t="s">
        <v>56</v>
      </c>
      <c r="H50" s="8">
        <f t="shared" si="3"/>
        <v>15</v>
      </c>
      <c r="I50" s="64" t="s">
        <v>56</v>
      </c>
      <c r="J50" s="8">
        <f t="shared" si="4"/>
        <v>15</v>
      </c>
      <c r="K50" s="58" t="s">
        <v>19</v>
      </c>
      <c r="L50" s="58" t="s">
        <v>25</v>
      </c>
      <c r="M50" s="8">
        <f t="shared" si="5"/>
        <v>7</v>
      </c>
      <c r="N50" s="64" t="s">
        <v>55</v>
      </c>
      <c r="O50" s="8">
        <f t="shared" si="6"/>
        <v>0</v>
      </c>
      <c r="P50" s="58" t="s">
        <v>18</v>
      </c>
      <c r="Q50" s="8">
        <f t="shared" si="7"/>
        <v>24</v>
      </c>
      <c r="R50" s="58" t="s">
        <v>19</v>
      </c>
      <c r="S50" s="8">
        <f t="shared" si="8"/>
        <v>9</v>
      </c>
      <c r="T50" s="58" t="s">
        <v>18</v>
      </c>
      <c r="U50" s="8">
        <f t="shared" si="9"/>
        <v>8</v>
      </c>
      <c r="V50" s="64" t="s">
        <v>25</v>
      </c>
      <c r="W50" s="4">
        <f t="shared" si="10"/>
        <v>21</v>
      </c>
      <c r="X50" s="63" t="s">
        <v>56</v>
      </c>
      <c r="Y50" s="9">
        <f t="shared" si="11"/>
        <v>20</v>
      </c>
      <c r="Z50" s="9">
        <f t="shared" si="0"/>
        <v>125</v>
      </c>
      <c r="AA50" s="60">
        <f t="shared" si="1"/>
        <v>5.4347826086956523</v>
      </c>
      <c r="AB50" s="61"/>
      <c r="AC50" s="61"/>
    </row>
    <row r="51" spans="1:29" ht="18.45" customHeight="1" x14ac:dyDescent="0.3">
      <c r="A51" s="4">
        <v>41</v>
      </c>
      <c r="B51" s="54">
        <v>230325</v>
      </c>
      <c r="C51" s="54" t="s">
        <v>103</v>
      </c>
      <c r="D51" s="55" t="s">
        <v>104</v>
      </c>
      <c r="E51" s="62" t="s">
        <v>19</v>
      </c>
      <c r="F51" s="7">
        <f t="shared" si="2"/>
        <v>9</v>
      </c>
      <c r="G51" s="58" t="s">
        <v>19</v>
      </c>
      <c r="H51" s="8">
        <f t="shared" si="3"/>
        <v>27</v>
      </c>
      <c r="I51" s="58" t="s">
        <v>19</v>
      </c>
      <c r="J51" s="8">
        <f t="shared" si="4"/>
        <v>27</v>
      </c>
      <c r="K51" s="58" t="s">
        <v>20</v>
      </c>
      <c r="L51" s="58" t="s">
        <v>20</v>
      </c>
      <c r="M51" s="8">
        <f t="shared" si="5"/>
        <v>10</v>
      </c>
      <c r="N51" s="58" t="s">
        <v>18</v>
      </c>
      <c r="O51" s="8">
        <f t="shared" si="6"/>
        <v>24</v>
      </c>
      <c r="P51" s="58" t="s">
        <v>18</v>
      </c>
      <c r="Q51" s="8">
        <f t="shared" si="7"/>
        <v>24</v>
      </c>
      <c r="R51" s="58" t="s">
        <v>20</v>
      </c>
      <c r="S51" s="8">
        <f t="shared" si="8"/>
        <v>10</v>
      </c>
      <c r="T51" s="58" t="s">
        <v>19</v>
      </c>
      <c r="U51" s="8">
        <f t="shared" si="9"/>
        <v>9</v>
      </c>
      <c r="V51" s="58" t="s">
        <v>20</v>
      </c>
      <c r="W51" s="4">
        <f t="shared" si="10"/>
        <v>30</v>
      </c>
      <c r="X51" s="63" t="s">
        <v>18</v>
      </c>
      <c r="Y51" s="9">
        <f t="shared" si="11"/>
        <v>32</v>
      </c>
      <c r="Z51" s="9">
        <f t="shared" si="0"/>
        <v>202</v>
      </c>
      <c r="AA51" s="60">
        <f t="shared" si="1"/>
        <v>8.7826086956521738</v>
      </c>
      <c r="AB51" s="61"/>
      <c r="AC51" s="61"/>
    </row>
    <row r="52" spans="1:29" ht="18" x14ac:dyDescent="0.3">
      <c r="A52" s="4">
        <v>42</v>
      </c>
      <c r="B52" s="54">
        <v>230933</v>
      </c>
      <c r="C52" s="54" t="s">
        <v>105</v>
      </c>
      <c r="D52" s="55" t="s">
        <v>106</v>
      </c>
      <c r="E52" s="62" t="s">
        <v>19</v>
      </c>
      <c r="F52" s="7">
        <f t="shared" si="2"/>
        <v>9</v>
      </c>
      <c r="G52" s="58" t="s">
        <v>19</v>
      </c>
      <c r="H52" s="8">
        <f t="shared" si="3"/>
        <v>27</v>
      </c>
      <c r="I52" s="58" t="s">
        <v>19</v>
      </c>
      <c r="J52" s="8">
        <f t="shared" si="4"/>
        <v>27</v>
      </c>
      <c r="K52" s="58" t="s">
        <v>20</v>
      </c>
      <c r="L52" s="58" t="s">
        <v>20</v>
      </c>
      <c r="M52" s="8">
        <f t="shared" si="5"/>
        <v>10</v>
      </c>
      <c r="N52" s="58" t="s">
        <v>18</v>
      </c>
      <c r="O52" s="8">
        <f t="shared" si="6"/>
        <v>24</v>
      </c>
      <c r="P52" s="58" t="s">
        <v>19</v>
      </c>
      <c r="Q52" s="8">
        <f t="shared" si="7"/>
        <v>27</v>
      </c>
      <c r="R52" s="58" t="s">
        <v>20</v>
      </c>
      <c r="S52" s="8">
        <f t="shared" si="8"/>
        <v>10</v>
      </c>
      <c r="T52" s="58" t="s">
        <v>20</v>
      </c>
      <c r="U52" s="8">
        <f t="shared" si="9"/>
        <v>10</v>
      </c>
      <c r="V52" s="58" t="s">
        <v>25</v>
      </c>
      <c r="W52" s="4">
        <f t="shared" si="10"/>
        <v>21</v>
      </c>
      <c r="X52" s="63" t="s">
        <v>20</v>
      </c>
      <c r="Y52" s="9">
        <f t="shared" si="11"/>
        <v>40</v>
      </c>
      <c r="Z52" s="9">
        <f t="shared" si="0"/>
        <v>205</v>
      </c>
      <c r="AA52" s="60">
        <f t="shared" si="1"/>
        <v>8.9130434782608692</v>
      </c>
      <c r="AB52" s="61"/>
      <c r="AC52" s="61"/>
    </row>
    <row r="53" spans="1:29" ht="18" x14ac:dyDescent="0.3">
      <c r="A53" s="4">
        <v>43</v>
      </c>
      <c r="B53" s="54">
        <v>230923</v>
      </c>
      <c r="C53" s="54" t="s">
        <v>107</v>
      </c>
      <c r="D53" s="55" t="s">
        <v>108</v>
      </c>
      <c r="E53" s="62" t="s">
        <v>20</v>
      </c>
      <c r="F53" s="7">
        <f t="shared" si="2"/>
        <v>10</v>
      </c>
      <c r="G53" s="58" t="s">
        <v>19</v>
      </c>
      <c r="H53" s="8">
        <f t="shared" si="3"/>
        <v>27</v>
      </c>
      <c r="I53" s="58" t="s">
        <v>19</v>
      </c>
      <c r="J53" s="8">
        <f t="shared" si="4"/>
        <v>27</v>
      </c>
      <c r="K53" s="58" t="s">
        <v>20</v>
      </c>
      <c r="L53" s="58" t="s">
        <v>20</v>
      </c>
      <c r="M53" s="8">
        <f t="shared" si="5"/>
        <v>10</v>
      </c>
      <c r="N53" s="58" t="s">
        <v>19</v>
      </c>
      <c r="O53" s="8">
        <f t="shared" si="6"/>
        <v>27</v>
      </c>
      <c r="P53" s="58" t="s">
        <v>18</v>
      </c>
      <c r="Q53" s="8">
        <f t="shared" si="7"/>
        <v>24</v>
      </c>
      <c r="R53" s="58" t="s">
        <v>20</v>
      </c>
      <c r="S53" s="8">
        <f t="shared" si="8"/>
        <v>10</v>
      </c>
      <c r="T53" s="58" t="s">
        <v>20</v>
      </c>
      <c r="U53" s="8">
        <f t="shared" si="9"/>
        <v>10</v>
      </c>
      <c r="V53" s="58" t="s">
        <v>18</v>
      </c>
      <c r="W53" s="4">
        <f t="shared" si="10"/>
        <v>24</v>
      </c>
      <c r="X53" s="63" t="s">
        <v>19</v>
      </c>
      <c r="Y53" s="9">
        <f t="shared" si="11"/>
        <v>36</v>
      </c>
      <c r="Z53" s="9">
        <f t="shared" si="0"/>
        <v>205</v>
      </c>
      <c r="AA53" s="60">
        <f t="shared" si="1"/>
        <v>8.9130434782608692</v>
      </c>
      <c r="AB53" s="61"/>
      <c r="AC53" s="61"/>
    </row>
    <row r="54" spans="1:29" ht="18" x14ac:dyDescent="0.3">
      <c r="A54" s="4">
        <v>44</v>
      </c>
      <c r="B54" s="54">
        <v>230865</v>
      </c>
      <c r="C54" s="54" t="s">
        <v>109</v>
      </c>
      <c r="D54" s="55" t="s">
        <v>110</v>
      </c>
      <c r="E54" s="62" t="s">
        <v>20</v>
      </c>
      <c r="F54" s="7">
        <f t="shared" si="2"/>
        <v>10</v>
      </c>
      <c r="G54" s="58" t="s">
        <v>19</v>
      </c>
      <c r="H54" s="8">
        <f t="shared" si="3"/>
        <v>27</v>
      </c>
      <c r="I54" s="58" t="s">
        <v>18</v>
      </c>
      <c r="J54" s="8">
        <f t="shared" si="4"/>
        <v>24</v>
      </c>
      <c r="K54" s="58" t="s">
        <v>20</v>
      </c>
      <c r="L54" s="58" t="s">
        <v>20</v>
      </c>
      <c r="M54" s="8">
        <f t="shared" si="5"/>
        <v>10</v>
      </c>
      <c r="N54" s="58" t="s">
        <v>18</v>
      </c>
      <c r="O54" s="8">
        <f t="shared" si="6"/>
        <v>24</v>
      </c>
      <c r="P54" s="58" t="s">
        <v>18</v>
      </c>
      <c r="Q54" s="8">
        <f t="shared" si="7"/>
        <v>24</v>
      </c>
      <c r="R54" s="58" t="s">
        <v>20</v>
      </c>
      <c r="S54" s="8">
        <f t="shared" si="8"/>
        <v>10</v>
      </c>
      <c r="T54" s="58" t="s">
        <v>20</v>
      </c>
      <c r="U54" s="8">
        <f t="shared" si="9"/>
        <v>10</v>
      </c>
      <c r="V54" s="58" t="s">
        <v>19</v>
      </c>
      <c r="W54" s="4">
        <f t="shared" si="10"/>
        <v>27</v>
      </c>
      <c r="X54" s="63" t="s">
        <v>19</v>
      </c>
      <c r="Y54" s="9">
        <f t="shared" si="11"/>
        <v>36</v>
      </c>
      <c r="Z54" s="9">
        <f t="shared" si="0"/>
        <v>202</v>
      </c>
      <c r="AA54" s="60">
        <f t="shared" si="1"/>
        <v>8.7826086956521738</v>
      </c>
      <c r="AB54" s="61"/>
      <c r="AC54" s="61"/>
    </row>
    <row r="55" spans="1:29" ht="18" x14ac:dyDescent="0.3">
      <c r="A55" s="4">
        <v>45</v>
      </c>
      <c r="B55" s="54">
        <v>230228</v>
      </c>
      <c r="C55" s="54" t="s">
        <v>111</v>
      </c>
      <c r="D55" s="55" t="s">
        <v>112</v>
      </c>
      <c r="E55" s="62" t="s">
        <v>19</v>
      </c>
      <c r="F55" s="7">
        <f t="shared" si="2"/>
        <v>9</v>
      </c>
      <c r="G55" s="58" t="s">
        <v>25</v>
      </c>
      <c r="H55" s="8">
        <f t="shared" si="3"/>
        <v>21</v>
      </c>
      <c r="I55" s="58" t="s">
        <v>18</v>
      </c>
      <c r="J55" s="8">
        <f t="shared" si="4"/>
        <v>24</v>
      </c>
      <c r="K55" s="58" t="s">
        <v>20</v>
      </c>
      <c r="L55" s="58" t="s">
        <v>19</v>
      </c>
      <c r="M55" s="8">
        <f t="shared" si="5"/>
        <v>9</v>
      </c>
      <c r="N55" s="58" t="s">
        <v>19</v>
      </c>
      <c r="O55" s="8">
        <f t="shared" si="6"/>
        <v>27</v>
      </c>
      <c r="P55" s="58" t="s">
        <v>19</v>
      </c>
      <c r="Q55" s="8">
        <f t="shared" si="7"/>
        <v>27</v>
      </c>
      <c r="R55" s="58" t="s">
        <v>20</v>
      </c>
      <c r="S55" s="8">
        <f t="shared" si="8"/>
        <v>10</v>
      </c>
      <c r="T55" s="58" t="s">
        <v>20</v>
      </c>
      <c r="U55" s="8">
        <f t="shared" si="9"/>
        <v>10</v>
      </c>
      <c r="V55" s="58" t="s">
        <v>19</v>
      </c>
      <c r="W55" s="4">
        <f t="shared" si="10"/>
        <v>27</v>
      </c>
      <c r="X55" s="63" t="s">
        <v>18</v>
      </c>
      <c r="Y55" s="9">
        <f t="shared" si="11"/>
        <v>32</v>
      </c>
      <c r="Z55" s="9">
        <f t="shared" si="0"/>
        <v>196</v>
      </c>
      <c r="AA55" s="60">
        <f t="shared" si="1"/>
        <v>8.5217391304347831</v>
      </c>
      <c r="AB55" s="61"/>
      <c r="AC55" s="61"/>
    </row>
    <row r="56" spans="1:29" ht="18.45" customHeight="1" x14ac:dyDescent="0.3">
      <c r="A56" s="4">
        <v>46</v>
      </c>
      <c r="B56" s="54">
        <v>230609</v>
      </c>
      <c r="C56" s="54" t="s">
        <v>113</v>
      </c>
      <c r="D56" s="55" t="s">
        <v>114</v>
      </c>
      <c r="E56" s="62" t="s">
        <v>19</v>
      </c>
      <c r="F56" s="7">
        <f t="shared" si="2"/>
        <v>9</v>
      </c>
      <c r="G56" s="58" t="s">
        <v>19</v>
      </c>
      <c r="H56" s="8">
        <f t="shared" si="3"/>
        <v>27</v>
      </c>
      <c r="I56" s="58" t="s">
        <v>18</v>
      </c>
      <c r="J56" s="8">
        <f t="shared" si="4"/>
        <v>24</v>
      </c>
      <c r="K56" s="58" t="s">
        <v>19</v>
      </c>
      <c r="L56" s="58" t="s">
        <v>20</v>
      </c>
      <c r="M56" s="8">
        <f t="shared" si="5"/>
        <v>10</v>
      </c>
      <c r="N56" s="58" t="s">
        <v>18</v>
      </c>
      <c r="O56" s="8">
        <f t="shared" si="6"/>
        <v>24</v>
      </c>
      <c r="P56" s="58" t="s">
        <v>18</v>
      </c>
      <c r="Q56" s="8">
        <f t="shared" si="7"/>
        <v>24</v>
      </c>
      <c r="R56" s="58" t="s">
        <v>20</v>
      </c>
      <c r="S56" s="8">
        <f t="shared" si="8"/>
        <v>10</v>
      </c>
      <c r="T56" s="58" t="s">
        <v>19</v>
      </c>
      <c r="U56" s="8">
        <f t="shared" si="9"/>
        <v>9</v>
      </c>
      <c r="V56" s="58" t="s">
        <v>25</v>
      </c>
      <c r="W56" s="4">
        <f t="shared" si="10"/>
        <v>21</v>
      </c>
      <c r="X56" s="63" t="s">
        <v>18</v>
      </c>
      <c r="Y56" s="9">
        <f t="shared" si="11"/>
        <v>32</v>
      </c>
      <c r="Z56" s="9">
        <f t="shared" si="0"/>
        <v>190</v>
      </c>
      <c r="AA56" s="60">
        <f t="shared" si="1"/>
        <v>8.2608695652173907</v>
      </c>
      <c r="AB56" s="61"/>
      <c r="AC56" s="61"/>
    </row>
    <row r="57" spans="1:29" ht="18" x14ac:dyDescent="0.3">
      <c r="A57" s="4">
        <v>47</v>
      </c>
      <c r="B57" s="54">
        <v>231039</v>
      </c>
      <c r="C57" s="54" t="s">
        <v>115</v>
      </c>
      <c r="D57" s="55" t="s">
        <v>116</v>
      </c>
      <c r="E57" s="62" t="s">
        <v>19</v>
      </c>
      <c r="F57" s="7">
        <f t="shared" si="2"/>
        <v>9</v>
      </c>
      <c r="G57" s="58" t="s">
        <v>18</v>
      </c>
      <c r="H57" s="8">
        <f t="shared" si="3"/>
        <v>24</v>
      </c>
      <c r="I57" s="58" t="s">
        <v>28</v>
      </c>
      <c r="J57" s="8">
        <f t="shared" si="4"/>
        <v>18</v>
      </c>
      <c r="K57" s="58" t="s">
        <v>19</v>
      </c>
      <c r="L57" s="58" t="s">
        <v>20</v>
      </c>
      <c r="M57" s="8">
        <f t="shared" si="5"/>
        <v>10</v>
      </c>
      <c r="N57" s="58" t="s">
        <v>18</v>
      </c>
      <c r="O57" s="8">
        <f t="shared" si="6"/>
        <v>24</v>
      </c>
      <c r="P57" s="58" t="s">
        <v>18</v>
      </c>
      <c r="Q57" s="8">
        <f t="shared" si="7"/>
        <v>24</v>
      </c>
      <c r="R57" s="58" t="s">
        <v>20</v>
      </c>
      <c r="S57" s="8">
        <f t="shared" si="8"/>
        <v>10</v>
      </c>
      <c r="T57" s="58" t="s">
        <v>19</v>
      </c>
      <c r="U57" s="8">
        <f t="shared" si="9"/>
        <v>9</v>
      </c>
      <c r="V57" s="58" t="s">
        <v>19</v>
      </c>
      <c r="W57" s="4">
        <f t="shared" si="10"/>
        <v>27</v>
      </c>
      <c r="X57" s="63" t="s">
        <v>25</v>
      </c>
      <c r="Y57" s="9">
        <f t="shared" si="11"/>
        <v>28</v>
      </c>
      <c r="Z57" s="9">
        <f t="shared" si="0"/>
        <v>183</v>
      </c>
      <c r="AA57" s="60">
        <f t="shared" si="1"/>
        <v>7.9565217391304346</v>
      </c>
      <c r="AB57" s="61"/>
      <c r="AC57" s="61"/>
    </row>
    <row r="58" spans="1:29" ht="18.45" customHeight="1" x14ac:dyDescent="0.3">
      <c r="A58" s="4">
        <v>48</v>
      </c>
      <c r="B58" s="54">
        <v>230455</v>
      </c>
      <c r="C58" s="54" t="s">
        <v>117</v>
      </c>
      <c r="D58" s="55" t="s">
        <v>118</v>
      </c>
      <c r="E58" s="62" t="s">
        <v>25</v>
      </c>
      <c r="F58" s="7">
        <f t="shared" si="2"/>
        <v>7</v>
      </c>
      <c r="G58" s="58" t="s">
        <v>56</v>
      </c>
      <c r="H58" s="8">
        <f t="shared" si="3"/>
        <v>15</v>
      </c>
      <c r="I58" s="58" t="s">
        <v>28</v>
      </c>
      <c r="J58" s="8">
        <f t="shared" si="4"/>
        <v>18</v>
      </c>
      <c r="K58" s="58" t="s">
        <v>20</v>
      </c>
      <c r="L58" s="58" t="s">
        <v>25</v>
      </c>
      <c r="M58" s="8">
        <f t="shared" si="5"/>
        <v>7</v>
      </c>
      <c r="N58" s="58" t="s">
        <v>56</v>
      </c>
      <c r="O58" s="8">
        <f t="shared" si="6"/>
        <v>15</v>
      </c>
      <c r="P58" s="58" t="s">
        <v>18</v>
      </c>
      <c r="Q58" s="8">
        <f t="shared" si="7"/>
        <v>24</v>
      </c>
      <c r="R58" s="58" t="s">
        <v>20</v>
      </c>
      <c r="S58" s="8">
        <f t="shared" si="8"/>
        <v>10</v>
      </c>
      <c r="T58" s="58" t="s">
        <v>19</v>
      </c>
      <c r="U58" s="8">
        <f t="shared" si="9"/>
        <v>9</v>
      </c>
      <c r="V58" s="58" t="s">
        <v>18</v>
      </c>
      <c r="W58" s="4">
        <f t="shared" si="10"/>
        <v>24</v>
      </c>
      <c r="X58" s="63" t="s">
        <v>56</v>
      </c>
      <c r="Y58" s="9">
        <f t="shared" si="11"/>
        <v>20</v>
      </c>
      <c r="Z58" s="9">
        <f t="shared" si="0"/>
        <v>149</v>
      </c>
      <c r="AA58" s="60">
        <f t="shared" si="1"/>
        <v>6.4782608695652177</v>
      </c>
      <c r="AB58" s="61"/>
      <c r="AC58" s="61"/>
    </row>
    <row r="59" spans="1:29" ht="18" x14ac:dyDescent="0.3">
      <c r="A59" s="4">
        <v>49</v>
      </c>
      <c r="B59" s="54">
        <v>230750</v>
      </c>
      <c r="C59" s="54" t="s">
        <v>119</v>
      </c>
      <c r="D59" s="55" t="s">
        <v>120</v>
      </c>
      <c r="E59" s="62" t="s">
        <v>19</v>
      </c>
      <c r="F59" s="7">
        <f t="shared" si="2"/>
        <v>9</v>
      </c>
      <c r="G59" s="58" t="s">
        <v>18</v>
      </c>
      <c r="H59" s="8">
        <f t="shared" si="3"/>
        <v>24</v>
      </c>
      <c r="I59" s="58" t="s">
        <v>25</v>
      </c>
      <c r="J59" s="8">
        <f t="shared" si="4"/>
        <v>21</v>
      </c>
      <c r="K59" s="58" t="s">
        <v>19</v>
      </c>
      <c r="L59" s="58" t="s">
        <v>20</v>
      </c>
      <c r="M59" s="8">
        <f t="shared" si="5"/>
        <v>10</v>
      </c>
      <c r="N59" s="58" t="s">
        <v>18</v>
      </c>
      <c r="O59" s="8">
        <f t="shared" si="6"/>
        <v>24</v>
      </c>
      <c r="P59" s="58" t="s">
        <v>18</v>
      </c>
      <c r="Q59" s="8">
        <f t="shared" si="7"/>
        <v>24</v>
      </c>
      <c r="R59" s="58" t="s">
        <v>20</v>
      </c>
      <c r="S59" s="8">
        <f t="shared" si="8"/>
        <v>10</v>
      </c>
      <c r="T59" s="58" t="s">
        <v>19</v>
      </c>
      <c r="U59" s="8">
        <f t="shared" si="9"/>
        <v>9</v>
      </c>
      <c r="V59" s="58" t="s">
        <v>28</v>
      </c>
      <c r="W59" s="4">
        <f t="shared" si="10"/>
        <v>18</v>
      </c>
      <c r="X59" s="63" t="s">
        <v>28</v>
      </c>
      <c r="Y59" s="9">
        <f t="shared" si="11"/>
        <v>24</v>
      </c>
      <c r="Z59" s="9">
        <f t="shared" si="0"/>
        <v>173</v>
      </c>
      <c r="AA59" s="60">
        <f t="shared" si="1"/>
        <v>7.5217391304347823</v>
      </c>
      <c r="AB59" s="61"/>
      <c r="AC59" s="61"/>
    </row>
    <row r="60" spans="1:29" ht="18" x14ac:dyDescent="0.3">
      <c r="A60" s="4">
        <v>50</v>
      </c>
      <c r="B60" s="54">
        <v>230317</v>
      </c>
      <c r="C60" s="54" t="s">
        <v>121</v>
      </c>
      <c r="D60" s="55" t="s">
        <v>122</v>
      </c>
      <c r="E60" s="62" t="s">
        <v>25</v>
      </c>
      <c r="F60" s="7">
        <f t="shared" si="2"/>
        <v>7</v>
      </c>
      <c r="G60" s="64" t="s">
        <v>55</v>
      </c>
      <c r="H60" s="8">
        <f t="shared" si="3"/>
        <v>0</v>
      </c>
      <c r="I60" s="64" t="s">
        <v>28</v>
      </c>
      <c r="J60" s="8">
        <f t="shared" si="4"/>
        <v>18</v>
      </c>
      <c r="K60" s="58" t="s">
        <v>18</v>
      </c>
      <c r="L60" s="58" t="s">
        <v>28</v>
      </c>
      <c r="M60" s="8">
        <f t="shared" si="5"/>
        <v>6</v>
      </c>
      <c r="N60" s="64" t="s">
        <v>55</v>
      </c>
      <c r="O60" s="8">
        <f t="shared" si="6"/>
        <v>0</v>
      </c>
      <c r="P60" s="58" t="s">
        <v>25</v>
      </c>
      <c r="Q60" s="8">
        <f t="shared" si="7"/>
        <v>21</v>
      </c>
      <c r="R60" s="58" t="s">
        <v>19</v>
      </c>
      <c r="S60" s="8">
        <f t="shared" si="8"/>
        <v>9</v>
      </c>
      <c r="T60" s="58" t="s">
        <v>25</v>
      </c>
      <c r="U60" s="8">
        <f t="shared" si="9"/>
        <v>7</v>
      </c>
      <c r="V60" s="64" t="s">
        <v>55</v>
      </c>
      <c r="W60" s="4">
        <f t="shared" si="10"/>
        <v>0</v>
      </c>
      <c r="X60" s="65" t="s">
        <v>55</v>
      </c>
      <c r="Y60" s="9">
        <f t="shared" si="11"/>
        <v>0</v>
      </c>
      <c r="Z60" s="9">
        <f t="shared" si="0"/>
        <v>68</v>
      </c>
      <c r="AA60" s="60">
        <f t="shared" si="1"/>
        <v>2.9565217391304346</v>
      </c>
      <c r="AB60" s="61"/>
      <c r="AC60" s="61"/>
    </row>
    <row r="61" spans="1:29" ht="18" x14ac:dyDescent="0.3">
      <c r="A61" s="4">
        <v>51</v>
      </c>
      <c r="B61" s="54">
        <v>231128</v>
      </c>
      <c r="C61" s="54" t="s">
        <v>123</v>
      </c>
      <c r="D61" s="55" t="s">
        <v>124</v>
      </c>
      <c r="E61" s="62" t="s">
        <v>18</v>
      </c>
      <c r="F61" s="7">
        <f t="shared" si="2"/>
        <v>8</v>
      </c>
      <c r="G61" s="58" t="s">
        <v>56</v>
      </c>
      <c r="H61" s="8">
        <f t="shared" si="3"/>
        <v>15</v>
      </c>
      <c r="I61" s="58" t="s">
        <v>25</v>
      </c>
      <c r="J61" s="8">
        <f t="shared" si="4"/>
        <v>21</v>
      </c>
      <c r="K61" s="58" t="s">
        <v>19</v>
      </c>
      <c r="L61" s="58" t="s">
        <v>25</v>
      </c>
      <c r="M61" s="8">
        <f t="shared" si="5"/>
        <v>7</v>
      </c>
      <c r="N61" s="58" t="s">
        <v>18</v>
      </c>
      <c r="O61" s="8">
        <f t="shared" si="6"/>
        <v>24</v>
      </c>
      <c r="P61" s="58" t="s">
        <v>18</v>
      </c>
      <c r="Q61" s="8">
        <f t="shared" si="7"/>
        <v>24</v>
      </c>
      <c r="R61" s="58" t="s">
        <v>20</v>
      </c>
      <c r="S61" s="8">
        <f t="shared" si="8"/>
        <v>10</v>
      </c>
      <c r="T61" s="58" t="s">
        <v>20</v>
      </c>
      <c r="U61" s="8">
        <f t="shared" si="9"/>
        <v>10</v>
      </c>
      <c r="V61" s="58" t="s">
        <v>25</v>
      </c>
      <c r="W61" s="4">
        <f t="shared" si="10"/>
        <v>21</v>
      </c>
      <c r="X61" s="63" t="s">
        <v>56</v>
      </c>
      <c r="Y61" s="9">
        <f t="shared" si="11"/>
        <v>20</v>
      </c>
      <c r="Z61" s="9">
        <f t="shared" si="0"/>
        <v>160</v>
      </c>
      <c r="AA61" s="60">
        <f t="shared" si="1"/>
        <v>6.9565217391304346</v>
      </c>
      <c r="AB61" s="61"/>
      <c r="AC61" s="61"/>
    </row>
    <row r="62" spans="1:29" ht="18" x14ac:dyDescent="0.3">
      <c r="A62" s="4">
        <v>52</v>
      </c>
      <c r="B62" s="54">
        <v>230810</v>
      </c>
      <c r="C62" s="54" t="s">
        <v>125</v>
      </c>
      <c r="D62" s="66" t="s">
        <v>126</v>
      </c>
      <c r="E62" s="62" t="s">
        <v>18</v>
      </c>
      <c r="F62" s="7">
        <f t="shared" si="2"/>
        <v>8</v>
      </c>
      <c r="G62" s="58" t="s">
        <v>25</v>
      </c>
      <c r="H62" s="8">
        <f t="shared" si="3"/>
        <v>21</v>
      </c>
      <c r="I62" s="58" t="s">
        <v>18</v>
      </c>
      <c r="J62" s="8">
        <f t="shared" si="4"/>
        <v>24</v>
      </c>
      <c r="K62" s="58" t="s">
        <v>18</v>
      </c>
      <c r="L62" s="58" t="s">
        <v>18</v>
      </c>
      <c r="M62" s="8">
        <f t="shared" si="5"/>
        <v>8</v>
      </c>
      <c r="N62" s="58" t="s">
        <v>18</v>
      </c>
      <c r="O62" s="8">
        <f t="shared" si="6"/>
        <v>24</v>
      </c>
      <c r="P62" s="58" t="s">
        <v>18</v>
      </c>
      <c r="Q62" s="8">
        <f t="shared" si="7"/>
        <v>24</v>
      </c>
      <c r="R62" s="58" t="s">
        <v>20</v>
      </c>
      <c r="S62" s="8">
        <f t="shared" si="8"/>
        <v>10</v>
      </c>
      <c r="T62" s="58" t="s">
        <v>19</v>
      </c>
      <c r="U62" s="8">
        <f t="shared" si="9"/>
        <v>9</v>
      </c>
      <c r="V62" s="58" t="s">
        <v>18</v>
      </c>
      <c r="W62" s="4">
        <f t="shared" si="10"/>
        <v>24</v>
      </c>
      <c r="X62" s="63" t="s">
        <v>25</v>
      </c>
      <c r="Y62" s="9">
        <f t="shared" si="11"/>
        <v>28</v>
      </c>
      <c r="Z62" s="9">
        <f t="shared" si="0"/>
        <v>180</v>
      </c>
      <c r="AA62" s="60">
        <f t="shared" si="1"/>
        <v>7.8260869565217392</v>
      </c>
      <c r="AB62" s="61"/>
      <c r="AC62" s="61"/>
    </row>
    <row r="63" spans="1:29" ht="18.45" customHeight="1" x14ac:dyDescent="0.3">
      <c r="A63" s="4">
        <v>53</v>
      </c>
      <c r="B63" s="54">
        <v>231015</v>
      </c>
      <c r="C63" s="54" t="s">
        <v>127</v>
      </c>
      <c r="D63" s="55" t="s">
        <v>172</v>
      </c>
      <c r="E63" s="62" t="s">
        <v>20</v>
      </c>
      <c r="F63" s="7">
        <f t="shared" si="2"/>
        <v>10</v>
      </c>
      <c r="G63" s="58" t="s">
        <v>19</v>
      </c>
      <c r="H63" s="8">
        <f t="shared" si="3"/>
        <v>27</v>
      </c>
      <c r="I63" s="58" t="s">
        <v>19</v>
      </c>
      <c r="J63" s="8">
        <f t="shared" si="4"/>
        <v>27</v>
      </c>
      <c r="K63" s="58" t="s">
        <v>20</v>
      </c>
      <c r="L63" s="58" t="s">
        <v>20</v>
      </c>
      <c r="M63" s="8">
        <f t="shared" si="5"/>
        <v>10</v>
      </c>
      <c r="N63" s="58" t="s">
        <v>19</v>
      </c>
      <c r="O63" s="8">
        <f t="shared" si="6"/>
        <v>27</v>
      </c>
      <c r="P63" s="58" t="s">
        <v>19</v>
      </c>
      <c r="Q63" s="8">
        <f t="shared" si="7"/>
        <v>27</v>
      </c>
      <c r="R63" s="58" t="s">
        <v>20</v>
      </c>
      <c r="S63" s="8">
        <f t="shared" si="8"/>
        <v>10</v>
      </c>
      <c r="T63" s="58" t="s">
        <v>20</v>
      </c>
      <c r="U63" s="8">
        <f t="shared" si="9"/>
        <v>10</v>
      </c>
      <c r="V63" s="58" t="s">
        <v>18</v>
      </c>
      <c r="W63" s="4">
        <f t="shared" si="10"/>
        <v>24</v>
      </c>
      <c r="X63" s="63" t="s">
        <v>20</v>
      </c>
      <c r="Y63" s="9">
        <f t="shared" si="11"/>
        <v>40</v>
      </c>
      <c r="Z63" s="9">
        <f t="shared" si="0"/>
        <v>212</v>
      </c>
      <c r="AA63" s="60">
        <f t="shared" si="1"/>
        <v>9.2173913043478262</v>
      </c>
      <c r="AB63" s="61"/>
      <c r="AC63" s="61"/>
    </row>
    <row r="64" spans="1:29" ht="18.45" customHeight="1" x14ac:dyDescent="0.3">
      <c r="A64" s="4">
        <v>54</v>
      </c>
      <c r="B64" s="54">
        <v>230888</v>
      </c>
      <c r="C64" s="54" t="s">
        <v>129</v>
      </c>
      <c r="D64" s="55" t="s">
        <v>173</v>
      </c>
      <c r="E64" s="62" t="s">
        <v>20</v>
      </c>
      <c r="F64" s="7">
        <f t="shared" si="2"/>
        <v>10</v>
      </c>
      <c r="G64" s="58" t="s">
        <v>19</v>
      </c>
      <c r="H64" s="8">
        <f t="shared" si="3"/>
        <v>27</v>
      </c>
      <c r="I64" s="58" t="s">
        <v>19</v>
      </c>
      <c r="J64" s="8">
        <f t="shared" si="4"/>
        <v>27</v>
      </c>
      <c r="K64" s="58" t="s">
        <v>20</v>
      </c>
      <c r="L64" s="58" t="s">
        <v>20</v>
      </c>
      <c r="M64" s="8">
        <f t="shared" si="5"/>
        <v>10</v>
      </c>
      <c r="N64" s="58" t="s">
        <v>19</v>
      </c>
      <c r="O64" s="8">
        <f t="shared" si="6"/>
        <v>27</v>
      </c>
      <c r="P64" s="58" t="s">
        <v>19</v>
      </c>
      <c r="Q64" s="8">
        <f t="shared" si="7"/>
        <v>27</v>
      </c>
      <c r="R64" s="58" t="s">
        <v>20</v>
      </c>
      <c r="S64" s="8">
        <f t="shared" si="8"/>
        <v>10</v>
      </c>
      <c r="T64" s="58" t="s">
        <v>20</v>
      </c>
      <c r="U64" s="8">
        <f t="shared" si="9"/>
        <v>10</v>
      </c>
      <c r="V64" s="58" t="s">
        <v>19</v>
      </c>
      <c r="W64" s="4">
        <f t="shared" si="10"/>
        <v>27</v>
      </c>
      <c r="X64" s="63" t="s">
        <v>19</v>
      </c>
      <c r="Y64" s="9">
        <f t="shared" si="11"/>
        <v>36</v>
      </c>
      <c r="Z64" s="9">
        <f t="shared" si="0"/>
        <v>211</v>
      </c>
      <c r="AA64" s="60">
        <f t="shared" si="1"/>
        <v>9.1739130434782616</v>
      </c>
      <c r="AB64" s="61"/>
      <c r="AC64" s="61"/>
    </row>
    <row r="65" spans="1:29" ht="18.45" customHeight="1" x14ac:dyDescent="0.3">
      <c r="A65" s="4">
        <v>55</v>
      </c>
      <c r="B65" s="54">
        <v>230665</v>
      </c>
      <c r="C65" s="54" t="s">
        <v>130</v>
      </c>
      <c r="D65" s="55" t="s">
        <v>131</v>
      </c>
      <c r="E65" s="56" t="s">
        <v>18</v>
      </c>
      <c r="F65" s="7">
        <f t="shared" si="2"/>
        <v>8</v>
      </c>
      <c r="G65" s="57" t="s">
        <v>56</v>
      </c>
      <c r="H65" s="8">
        <f t="shared" si="3"/>
        <v>15</v>
      </c>
      <c r="I65" s="57" t="s">
        <v>25</v>
      </c>
      <c r="J65" s="8">
        <f t="shared" si="4"/>
        <v>21</v>
      </c>
      <c r="K65" s="57" t="s">
        <v>20</v>
      </c>
      <c r="L65" s="57" t="s">
        <v>18</v>
      </c>
      <c r="M65" s="8">
        <f t="shared" si="5"/>
        <v>8</v>
      </c>
      <c r="N65" s="57" t="s">
        <v>25</v>
      </c>
      <c r="O65" s="8">
        <f t="shared" si="6"/>
        <v>21</v>
      </c>
      <c r="P65" s="57" t="s">
        <v>25</v>
      </c>
      <c r="Q65" s="8">
        <f t="shared" si="7"/>
        <v>21</v>
      </c>
      <c r="R65" s="57" t="s">
        <v>20</v>
      </c>
      <c r="S65" s="8">
        <f t="shared" si="8"/>
        <v>10</v>
      </c>
      <c r="T65" s="57" t="s">
        <v>20</v>
      </c>
      <c r="U65" s="8">
        <f t="shared" si="9"/>
        <v>10</v>
      </c>
      <c r="V65" s="57" t="s">
        <v>28</v>
      </c>
      <c r="W65" s="4">
        <f t="shared" si="10"/>
        <v>18</v>
      </c>
      <c r="X65" s="59" t="s">
        <v>25</v>
      </c>
      <c r="Y65" s="9">
        <f t="shared" si="11"/>
        <v>28</v>
      </c>
      <c r="Z65" s="9">
        <f t="shared" si="0"/>
        <v>160</v>
      </c>
      <c r="AA65" s="60">
        <f t="shared" si="1"/>
        <v>6.9565217391304346</v>
      </c>
      <c r="AB65" s="61"/>
      <c r="AC65" s="61"/>
    </row>
    <row r="66" spans="1:29" ht="18" x14ac:dyDescent="0.3">
      <c r="A66" s="4">
        <v>56</v>
      </c>
      <c r="B66" s="54">
        <v>231244</v>
      </c>
      <c r="C66" s="54" t="s">
        <v>132</v>
      </c>
      <c r="D66" s="55" t="s">
        <v>133</v>
      </c>
      <c r="E66" s="56" t="s">
        <v>18</v>
      </c>
      <c r="F66" s="7">
        <f t="shared" si="2"/>
        <v>8</v>
      </c>
      <c r="G66" s="57" t="s">
        <v>18</v>
      </c>
      <c r="H66" s="8">
        <f t="shared" si="3"/>
        <v>24</v>
      </c>
      <c r="I66" s="57" t="s">
        <v>18</v>
      </c>
      <c r="J66" s="8">
        <f t="shared" si="4"/>
        <v>24</v>
      </c>
      <c r="K66" s="57" t="s">
        <v>20</v>
      </c>
      <c r="L66" s="57" t="s">
        <v>18</v>
      </c>
      <c r="M66" s="8">
        <f t="shared" si="5"/>
        <v>8</v>
      </c>
      <c r="N66" s="57" t="s">
        <v>18</v>
      </c>
      <c r="O66" s="8">
        <f t="shared" si="6"/>
        <v>24</v>
      </c>
      <c r="P66" s="57" t="s">
        <v>18</v>
      </c>
      <c r="Q66" s="8">
        <f t="shared" si="7"/>
        <v>24</v>
      </c>
      <c r="R66" s="57" t="s">
        <v>20</v>
      </c>
      <c r="S66" s="8">
        <f t="shared" si="8"/>
        <v>10</v>
      </c>
      <c r="T66" s="57" t="s">
        <v>20</v>
      </c>
      <c r="U66" s="8">
        <f t="shared" si="9"/>
        <v>10</v>
      </c>
      <c r="V66" s="57" t="s">
        <v>25</v>
      </c>
      <c r="W66" s="4">
        <f t="shared" si="10"/>
        <v>21</v>
      </c>
      <c r="X66" s="59" t="s">
        <v>19</v>
      </c>
      <c r="Y66" s="9">
        <f t="shared" si="11"/>
        <v>36</v>
      </c>
      <c r="Z66" s="9">
        <f t="shared" si="0"/>
        <v>189</v>
      </c>
      <c r="AA66" s="60">
        <f t="shared" si="1"/>
        <v>8.2173913043478262</v>
      </c>
      <c r="AB66" s="61"/>
      <c r="AC66" s="61"/>
    </row>
    <row r="67" spans="1:29" ht="18" x14ac:dyDescent="0.3">
      <c r="A67" s="4">
        <v>57</v>
      </c>
      <c r="B67" s="54">
        <v>231557</v>
      </c>
      <c r="C67" s="54" t="s">
        <v>134</v>
      </c>
      <c r="D67" s="55" t="s">
        <v>135</v>
      </c>
      <c r="E67" s="56" t="s">
        <v>20</v>
      </c>
      <c r="F67" s="7">
        <f t="shared" si="2"/>
        <v>10</v>
      </c>
      <c r="G67" s="57" t="s">
        <v>18</v>
      </c>
      <c r="H67" s="8">
        <f t="shared" si="3"/>
        <v>24</v>
      </c>
      <c r="I67" s="57" t="s">
        <v>18</v>
      </c>
      <c r="J67" s="8">
        <f t="shared" si="4"/>
        <v>24</v>
      </c>
      <c r="K67" s="57" t="s">
        <v>20</v>
      </c>
      <c r="L67" s="57" t="s">
        <v>20</v>
      </c>
      <c r="M67" s="8">
        <f t="shared" si="5"/>
        <v>10</v>
      </c>
      <c r="N67" s="57" t="s">
        <v>18</v>
      </c>
      <c r="O67" s="8">
        <f t="shared" si="6"/>
        <v>24</v>
      </c>
      <c r="P67" s="57" t="s">
        <v>19</v>
      </c>
      <c r="Q67" s="8">
        <f t="shared" si="7"/>
        <v>27</v>
      </c>
      <c r="R67" s="57" t="s">
        <v>20</v>
      </c>
      <c r="S67" s="8">
        <f t="shared" si="8"/>
        <v>10</v>
      </c>
      <c r="T67" s="57" t="s">
        <v>20</v>
      </c>
      <c r="U67" s="8">
        <f t="shared" si="9"/>
        <v>10</v>
      </c>
      <c r="V67" s="57" t="s">
        <v>18</v>
      </c>
      <c r="W67" s="4">
        <f t="shared" si="10"/>
        <v>24</v>
      </c>
      <c r="X67" s="59" t="s">
        <v>19</v>
      </c>
      <c r="Y67" s="9">
        <f t="shared" si="11"/>
        <v>36</v>
      </c>
      <c r="Z67" s="9">
        <f t="shared" si="0"/>
        <v>199</v>
      </c>
      <c r="AA67" s="60">
        <f t="shared" si="1"/>
        <v>8.6521739130434785</v>
      </c>
      <c r="AB67" s="61"/>
      <c r="AC67" s="61"/>
    </row>
    <row r="68" spans="1:29" ht="18" x14ac:dyDescent="0.3">
      <c r="A68" s="4">
        <v>58</v>
      </c>
      <c r="B68" s="54">
        <v>230522</v>
      </c>
      <c r="C68" s="54" t="s">
        <v>136</v>
      </c>
      <c r="D68" s="55" t="s">
        <v>137</v>
      </c>
      <c r="E68" s="56" t="s">
        <v>20</v>
      </c>
      <c r="F68" s="7">
        <f t="shared" si="2"/>
        <v>10</v>
      </c>
      <c r="G68" s="57" t="s">
        <v>18</v>
      </c>
      <c r="H68" s="8">
        <f t="shared" si="3"/>
        <v>24</v>
      </c>
      <c r="I68" s="57" t="s">
        <v>18</v>
      </c>
      <c r="J68" s="8">
        <f t="shared" si="4"/>
        <v>24</v>
      </c>
      <c r="K68" s="57" t="s">
        <v>20</v>
      </c>
      <c r="L68" s="57" t="s">
        <v>20</v>
      </c>
      <c r="M68" s="8">
        <f t="shared" si="5"/>
        <v>10</v>
      </c>
      <c r="N68" s="57" t="s">
        <v>19</v>
      </c>
      <c r="O68" s="8">
        <f t="shared" si="6"/>
        <v>27</v>
      </c>
      <c r="P68" s="57" t="s">
        <v>19</v>
      </c>
      <c r="Q68" s="8">
        <f t="shared" si="7"/>
        <v>27</v>
      </c>
      <c r="R68" s="57" t="s">
        <v>20</v>
      </c>
      <c r="S68" s="8">
        <f t="shared" si="8"/>
        <v>10</v>
      </c>
      <c r="T68" s="57" t="s">
        <v>20</v>
      </c>
      <c r="U68" s="8">
        <f t="shared" si="9"/>
        <v>10</v>
      </c>
      <c r="V68" s="57" t="s">
        <v>20</v>
      </c>
      <c r="W68" s="4">
        <f t="shared" si="10"/>
        <v>30</v>
      </c>
      <c r="X68" s="59" t="s">
        <v>20</v>
      </c>
      <c r="Y68" s="9">
        <f t="shared" si="11"/>
        <v>40</v>
      </c>
      <c r="Z68" s="9">
        <f t="shared" si="0"/>
        <v>212</v>
      </c>
      <c r="AA68" s="60">
        <f t="shared" si="1"/>
        <v>9.2173913043478262</v>
      </c>
      <c r="AB68" s="61"/>
      <c r="AC68" s="61"/>
    </row>
    <row r="69" spans="1:29" ht="18" x14ac:dyDescent="0.3">
      <c r="A69" s="24"/>
      <c r="B69" s="25"/>
      <c r="C69" s="67"/>
      <c r="D69" s="68"/>
      <c r="E69" s="32"/>
      <c r="F69" s="69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70"/>
      <c r="W69" s="24"/>
      <c r="X69" s="71"/>
      <c r="Y69" s="71"/>
      <c r="Z69" s="71"/>
      <c r="AA69" s="72"/>
      <c r="AB69" s="61"/>
      <c r="AC69" s="61"/>
    </row>
    <row r="70" spans="1:29" ht="18" x14ac:dyDescent="0.3">
      <c r="A70" s="24"/>
      <c r="B70" s="25"/>
      <c r="C70" s="73"/>
      <c r="D70" s="68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70"/>
      <c r="W70" s="70"/>
      <c r="X70" s="71"/>
      <c r="Y70" s="71"/>
      <c r="Z70" s="71"/>
      <c r="AA70" s="71"/>
      <c r="AB70" s="61"/>
      <c r="AC70" s="61"/>
    </row>
    <row r="71" spans="1:29" ht="18" x14ac:dyDescent="0.3">
      <c r="A71" s="24"/>
      <c r="B71" s="25"/>
      <c r="C71" s="26"/>
      <c r="D71" s="68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70"/>
      <c r="W71" s="70"/>
      <c r="X71" s="71"/>
      <c r="Y71" s="71"/>
      <c r="Z71" s="71"/>
      <c r="AA71" s="71"/>
      <c r="AB71" s="61"/>
      <c r="AC71" s="61"/>
    </row>
    <row r="72" spans="1:29" ht="18" x14ac:dyDescent="0.3">
      <c r="A72" s="24"/>
      <c r="B72" s="25"/>
      <c r="C72" s="26"/>
      <c r="D72" s="27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9"/>
      <c r="W72" s="29"/>
      <c r="X72" s="29"/>
      <c r="Y72" s="29"/>
      <c r="Z72" s="29"/>
      <c r="AA72" s="29"/>
      <c r="AB72" s="30"/>
    </row>
    <row r="73" spans="1:29" ht="18" x14ac:dyDescent="0.3">
      <c r="A73" s="24"/>
      <c r="B73" s="25"/>
      <c r="C73" s="26"/>
      <c r="D73" s="31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0"/>
    </row>
    <row r="74" spans="1:29" ht="18" x14ac:dyDescent="0.3">
      <c r="A74" s="24"/>
      <c r="B74" s="25"/>
      <c r="C74" s="26"/>
      <c r="D74" s="31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0"/>
    </row>
    <row r="75" spans="1:29" ht="18" x14ac:dyDescent="0.3">
      <c r="A75" s="24"/>
      <c r="B75" s="25"/>
      <c r="C75" s="26"/>
      <c r="D75" s="31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0"/>
    </row>
    <row r="76" spans="1:29" ht="18" x14ac:dyDescent="0.3">
      <c r="A76" s="24"/>
      <c r="B76" s="25"/>
      <c r="C76" s="26"/>
      <c r="D76" s="31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0"/>
    </row>
    <row r="77" spans="1:29" ht="18" x14ac:dyDescent="0.3">
      <c r="A77" s="24"/>
      <c r="B77" s="25"/>
      <c r="C77" s="26"/>
      <c r="D77" s="31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0"/>
    </row>
    <row r="78" spans="1:29" ht="18" x14ac:dyDescent="0.3">
      <c r="A78" s="24"/>
      <c r="B78" s="25"/>
      <c r="C78" s="26"/>
      <c r="D78" s="31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0"/>
    </row>
    <row r="79" spans="1:29" ht="18" x14ac:dyDescent="0.3">
      <c r="A79" s="24"/>
      <c r="B79" s="25"/>
      <c r="C79" s="26"/>
      <c r="D79" s="31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0"/>
    </row>
    <row r="80" spans="1:29" ht="18" x14ac:dyDescent="0.3">
      <c r="A80" s="24"/>
      <c r="B80" s="25"/>
      <c r="C80" s="26"/>
      <c r="D80" s="31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0"/>
    </row>
    <row r="81" spans="1:28" ht="18" x14ac:dyDescent="0.3">
      <c r="A81" s="24"/>
      <c r="B81" s="25"/>
      <c r="C81" s="26"/>
      <c r="D81" s="31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0"/>
    </row>
    <row r="82" spans="1:28" ht="18" x14ac:dyDescent="0.3">
      <c r="A82" s="24"/>
      <c r="B82" s="25"/>
      <c r="C82" s="26"/>
      <c r="D82" s="31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0"/>
    </row>
    <row r="83" spans="1:28" ht="18" x14ac:dyDescent="0.3">
      <c r="A83" s="24"/>
      <c r="B83" s="25"/>
      <c r="C83" s="26"/>
      <c r="D83" s="31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0"/>
    </row>
    <row r="84" spans="1:28" ht="18" x14ac:dyDescent="0.3">
      <c r="A84" s="24"/>
      <c r="B84" s="25"/>
      <c r="C84" s="26"/>
      <c r="D84" s="31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0"/>
    </row>
    <row r="85" spans="1:28" ht="18" x14ac:dyDescent="0.3">
      <c r="A85" s="24"/>
      <c r="B85" s="25"/>
      <c r="C85" s="26"/>
      <c r="D85" s="31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0"/>
    </row>
    <row r="86" spans="1:28" ht="12.75" customHeight="1" x14ac:dyDescent="0.3">
      <c r="A86" s="24"/>
      <c r="B86" s="25"/>
      <c r="C86" s="26"/>
      <c r="D86" s="31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0"/>
    </row>
    <row r="87" spans="1:28" ht="17.399999999999999" x14ac:dyDescent="0.3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53"/>
      <c r="Y87" s="53"/>
      <c r="Z87" s="53"/>
      <c r="AA87" s="53"/>
      <c r="AB87" s="30"/>
    </row>
    <row r="88" spans="1:28" ht="72" customHeight="1" x14ac:dyDescent="0.3">
      <c r="A88" s="30"/>
      <c r="B88" s="74" t="s">
        <v>174</v>
      </c>
      <c r="C88" s="74" t="s">
        <v>175</v>
      </c>
      <c r="D88" s="74" t="s">
        <v>176</v>
      </c>
      <c r="E88" s="75" t="s">
        <v>177</v>
      </c>
      <c r="F88" s="75"/>
      <c r="G88" s="74" t="s">
        <v>178</v>
      </c>
      <c r="H88" s="74"/>
      <c r="I88" s="74" t="s">
        <v>179</v>
      </c>
      <c r="J88" s="74"/>
      <c r="K88" s="74" t="s">
        <v>180</v>
      </c>
      <c r="L88" s="107" t="s">
        <v>181</v>
      </c>
      <c r="M88" s="107"/>
      <c r="N88" s="107"/>
      <c r="O88" s="76"/>
      <c r="P88" s="77"/>
      <c r="Q88" s="77"/>
      <c r="R88" s="30"/>
      <c r="S88" s="30"/>
      <c r="T88" s="30"/>
      <c r="U88" s="30"/>
      <c r="V88" s="30"/>
      <c r="W88" s="30"/>
      <c r="X88" s="53"/>
      <c r="Y88" s="53"/>
      <c r="Z88" s="53"/>
      <c r="AA88" s="53"/>
      <c r="AB88" s="30"/>
    </row>
    <row r="89" spans="1:28" ht="62.4" x14ac:dyDescent="0.3">
      <c r="A89" s="30"/>
      <c r="B89" s="9">
        <v>1</v>
      </c>
      <c r="C89" s="78" t="s">
        <v>182</v>
      </c>
      <c r="D89" s="79" t="s">
        <v>183</v>
      </c>
      <c r="E89" s="80">
        <v>59</v>
      </c>
      <c r="F89" s="80"/>
      <c r="G89" s="80">
        <v>49</v>
      </c>
      <c r="H89" s="80"/>
      <c r="I89" s="81">
        <f>E89-G89</f>
        <v>10</v>
      </c>
      <c r="J89" s="81"/>
      <c r="K89" s="82">
        <v>0.83</v>
      </c>
      <c r="L89" s="102"/>
      <c r="M89" s="102"/>
      <c r="N89" s="102"/>
      <c r="O89" s="83"/>
      <c r="P89" s="84"/>
      <c r="Q89" s="84"/>
      <c r="R89" s="30"/>
      <c r="S89" s="30"/>
      <c r="T89" s="103"/>
      <c r="U89" s="103"/>
      <c r="V89" s="103"/>
      <c r="W89" s="61"/>
      <c r="X89" s="53"/>
      <c r="Y89" s="53"/>
      <c r="Z89" s="53"/>
      <c r="AA89" s="53"/>
      <c r="AB89" s="30"/>
    </row>
    <row r="90" spans="1:28" ht="51" customHeight="1" x14ac:dyDescent="0.3">
      <c r="A90" s="30"/>
      <c r="B90" s="9">
        <v>2</v>
      </c>
      <c r="C90" s="78" t="s">
        <v>184</v>
      </c>
      <c r="D90" s="79" t="s">
        <v>185</v>
      </c>
      <c r="E90" s="80">
        <v>59</v>
      </c>
      <c r="F90" s="80"/>
      <c r="G90" s="80">
        <v>51</v>
      </c>
      <c r="H90" s="80"/>
      <c r="I90" s="81">
        <f t="shared" ref="I90:I98" si="12">E90-G90</f>
        <v>8</v>
      </c>
      <c r="J90" s="81"/>
      <c r="K90" s="85">
        <v>0.86399999999999999</v>
      </c>
      <c r="L90" s="102"/>
      <c r="M90" s="102"/>
      <c r="N90" s="102"/>
      <c r="O90" s="83"/>
      <c r="P90" s="86"/>
      <c r="Q90" s="86"/>
      <c r="R90" s="30"/>
      <c r="S90" s="30"/>
      <c r="T90" s="61"/>
      <c r="U90" s="61"/>
      <c r="V90" s="61"/>
      <c r="W90" s="61"/>
      <c r="X90" s="53"/>
      <c r="Y90" s="53"/>
      <c r="Z90" s="53"/>
      <c r="AA90" s="53"/>
      <c r="AB90" s="30"/>
    </row>
    <row r="91" spans="1:28" ht="33.450000000000003" customHeight="1" x14ac:dyDescent="0.3">
      <c r="A91" s="30"/>
      <c r="B91" s="9">
        <v>3</v>
      </c>
      <c r="C91" s="78" t="s">
        <v>186</v>
      </c>
      <c r="D91" s="79" t="s">
        <v>187</v>
      </c>
      <c r="E91" s="80">
        <v>59</v>
      </c>
      <c r="F91" s="80"/>
      <c r="G91" s="80">
        <v>53</v>
      </c>
      <c r="H91" s="80"/>
      <c r="I91" s="81">
        <f t="shared" si="12"/>
        <v>6</v>
      </c>
      <c r="J91" s="81"/>
      <c r="K91" s="85">
        <v>0.89800000000000002</v>
      </c>
      <c r="L91" s="102"/>
      <c r="M91" s="102"/>
      <c r="N91" s="102"/>
      <c r="O91" s="83"/>
      <c r="P91" s="84"/>
      <c r="Q91" s="84"/>
      <c r="R91" s="30"/>
      <c r="S91" s="30"/>
      <c r="T91" s="103"/>
      <c r="U91" s="103"/>
      <c r="V91" s="103"/>
      <c r="W91" s="61"/>
      <c r="X91" s="53"/>
      <c r="Y91" s="53"/>
      <c r="Z91" s="53"/>
      <c r="AA91" s="53"/>
      <c r="AB91" s="30"/>
    </row>
    <row r="92" spans="1:28" ht="37.950000000000003" customHeight="1" x14ac:dyDescent="0.3">
      <c r="A92" s="30"/>
      <c r="B92" s="9">
        <v>5</v>
      </c>
      <c r="C92" s="78" t="s">
        <v>188</v>
      </c>
      <c r="D92" s="79" t="s">
        <v>189</v>
      </c>
      <c r="E92" s="80">
        <v>59</v>
      </c>
      <c r="F92" s="80"/>
      <c r="G92" s="80">
        <v>55</v>
      </c>
      <c r="H92" s="80"/>
      <c r="I92" s="81">
        <f t="shared" si="12"/>
        <v>4</v>
      </c>
      <c r="J92" s="81"/>
      <c r="K92" s="85">
        <v>0.93200000000000005</v>
      </c>
      <c r="L92" s="102"/>
      <c r="M92" s="102"/>
      <c r="N92" s="102"/>
      <c r="O92" s="83"/>
      <c r="P92" s="84"/>
      <c r="Q92" s="84"/>
      <c r="R92" s="30"/>
      <c r="S92" s="30"/>
      <c r="T92" s="61"/>
      <c r="U92" s="61"/>
      <c r="V92" s="61"/>
      <c r="W92" s="61"/>
      <c r="X92" s="53"/>
      <c r="Y92" s="53"/>
      <c r="Z92" s="53"/>
      <c r="AA92" s="53"/>
      <c r="AB92" s="30"/>
    </row>
    <row r="93" spans="1:28" ht="31.2" x14ac:dyDescent="0.3">
      <c r="A93" s="30"/>
      <c r="B93" s="9">
        <v>6</v>
      </c>
      <c r="C93" s="78" t="s">
        <v>190</v>
      </c>
      <c r="D93" s="79" t="s">
        <v>191</v>
      </c>
      <c r="E93" s="80">
        <v>57</v>
      </c>
      <c r="F93" s="80"/>
      <c r="G93" s="80">
        <v>51</v>
      </c>
      <c r="H93" s="80"/>
      <c r="I93" s="81">
        <f t="shared" si="12"/>
        <v>6</v>
      </c>
      <c r="J93" s="81"/>
      <c r="K93" s="85">
        <v>0.89400000000000002</v>
      </c>
      <c r="L93" s="102"/>
      <c r="M93" s="102"/>
      <c r="N93" s="102"/>
      <c r="O93" s="83"/>
      <c r="P93" s="84"/>
      <c r="Q93" s="84"/>
      <c r="R93" s="30"/>
      <c r="S93" s="30"/>
      <c r="T93" s="61"/>
      <c r="U93" s="61"/>
      <c r="V93" s="61"/>
      <c r="W93" s="61"/>
      <c r="X93" s="53"/>
      <c r="Y93" s="53"/>
      <c r="Z93" s="53"/>
      <c r="AA93" s="53"/>
      <c r="AB93" s="30"/>
    </row>
    <row r="94" spans="1:28" ht="40.5" customHeight="1" x14ac:dyDescent="0.3">
      <c r="A94" s="30"/>
      <c r="B94" s="9">
        <v>7</v>
      </c>
      <c r="C94" s="78" t="s">
        <v>192</v>
      </c>
      <c r="D94" s="79" t="s">
        <v>193</v>
      </c>
      <c r="E94" s="80">
        <v>59</v>
      </c>
      <c r="F94" s="80"/>
      <c r="G94" s="80">
        <v>57</v>
      </c>
      <c r="H94" s="80"/>
      <c r="I94" s="81">
        <f t="shared" si="12"/>
        <v>2</v>
      </c>
      <c r="J94" s="81"/>
      <c r="K94" s="85">
        <v>0.96599999999999997</v>
      </c>
      <c r="L94" s="102"/>
      <c r="M94" s="102"/>
      <c r="N94" s="102"/>
      <c r="O94" s="83"/>
      <c r="P94" s="84"/>
      <c r="Q94" s="84"/>
      <c r="R94" s="30"/>
      <c r="S94" s="30"/>
      <c r="T94" s="103"/>
      <c r="U94" s="103"/>
      <c r="V94" s="103"/>
      <c r="W94" s="61"/>
      <c r="X94" s="53"/>
      <c r="Y94" s="53"/>
      <c r="Z94" s="53"/>
      <c r="AA94" s="53"/>
      <c r="AB94" s="30"/>
    </row>
    <row r="95" spans="1:28" ht="40.049999999999997" customHeight="1" x14ac:dyDescent="0.3">
      <c r="A95" s="30"/>
      <c r="B95" s="9">
        <v>8</v>
      </c>
      <c r="C95" s="78" t="s">
        <v>194</v>
      </c>
      <c r="D95" s="79" t="s">
        <v>195</v>
      </c>
      <c r="E95" s="80">
        <v>57</v>
      </c>
      <c r="F95" s="80"/>
      <c r="G95" s="80">
        <v>57</v>
      </c>
      <c r="H95" s="80"/>
      <c r="I95" s="81">
        <f t="shared" si="12"/>
        <v>0</v>
      </c>
      <c r="J95" s="81"/>
      <c r="K95" s="82">
        <v>1</v>
      </c>
      <c r="L95" s="102"/>
      <c r="M95" s="102"/>
      <c r="N95" s="102"/>
      <c r="O95" s="83"/>
      <c r="P95" s="84"/>
      <c r="Q95" s="84"/>
      <c r="R95" s="30"/>
      <c r="S95" s="30"/>
      <c r="T95" s="103"/>
      <c r="U95" s="103"/>
      <c r="V95" s="103"/>
      <c r="W95" s="61"/>
      <c r="X95" s="53"/>
      <c r="Y95" s="53"/>
      <c r="Z95" s="53"/>
      <c r="AA95" s="53"/>
      <c r="AB95" s="30"/>
    </row>
    <row r="96" spans="1:28" ht="49.5" customHeight="1" x14ac:dyDescent="0.3">
      <c r="A96" s="30"/>
      <c r="B96" s="9">
        <v>9</v>
      </c>
      <c r="C96" s="78" t="s">
        <v>196</v>
      </c>
      <c r="D96" s="79" t="s">
        <v>185</v>
      </c>
      <c r="E96" s="80">
        <v>57</v>
      </c>
      <c r="F96" s="80"/>
      <c r="G96" s="80">
        <v>56</v>
      </c>
      <c r="H96" s="80"/>
      <c r="I96" s="81">
        <f t="shared" si="12"/>
        <v>1</v>
      </c>
      <c r="J96" s="81"/>
      <c r="K96" s="85">
        <v>0.98199999999999998</v>
      </c>
      <c r="L96" s="104"/>
      <c r="M96" s="104"/>
      <c r="N96" s="104"/>
      <c r="O96" s="61"/>
      <c r="P96" s="30"/>
      <c r="Q96" s="30"/>
      <c r="R96" s="30"/>
      <c r="S96" s="30"/>
      <c r="T96" s="30"/>
      <c r="U96" s="30"/>
      <c r="V96" s="30"/>
      <c r="W96" s="30"/>
      <c r="X96" s="53"/>
      <c r="Y96" s="53"/>
      <c r="Z96" s="53"/>
      <c r="AA96" s="53"/>
      <c r="AB96" s="30"/>
    </row>
    <row r="97" spans="1:28" ht="31.2" x14ac:dyDescent="0.3">
      <c r="A97" s="30"/>
      <c r="B97" s="9">
        <v>10</v>
      </c>
      <c r="C97" s="78" t="s">
        <v>197</v>
      </c>
      <c r="D97" s="79" t="s">
        <v>189</v>
      </c>
      <c r="E97" s="80">
        <v>57</v>
      </c>
      <c r="F97" s="80"/>
      <c r="G97" s="80">
        <v>54</v>
      </c>
      <c r="H97" s="80"/>
      <c r="I97" s="81">
        <f t="shared" si="12"/>
        <v>3</v>
      </c>
      <c r="J97" s="81"/>
      <c r="K97" s="85">
        <v>0.94699999999999995</v>
      </c>
      <c r="L97" s="104"/>
      <c r="M97" s="104"/>
      <c r="N97" s="104"/>
      <c r="O97" s="61"/>
      <c r="P97" s="30"/>
      <c r="Q97" s="30"/>
      <c r="R97" s="30"/>
      <c r="S97" s="30"/>
      <c r="T97" s="30"/>
      <c r="U97" s="30"/>
      <c r="V97" s="30"/>
      <c r="W97" s="30"/>
      <c r="X97" s="53"/>
      <c r="Y97" s="53"/>
      <c r="Z97" s="53"/>
      <c r="AA97" s="53"/>
      <c r="AB97" s="30"/>
    </row>
    <row r="98" spans="1:28" ht="46.8" x14ac:dyDescent="0.3">
      <c r="A98" s="30"/>
      <c r="B98" s="9">
        <v>11</v>
      </c>
      <c r="C98" s="78" t="s">
        <v>198</v>
      </c>
      <c r="D98" s="79" t="s">
        <v>191</v>
      </c>
      <c r="E98" s="80">
        <v>57</v>
      </c>
      <c r="F98" s="80"/>
      <c r="G98" s="80">
        <v>53</v>
      </c>
      <c r="H98" s="80"/>
      <c r="I98" s="81">
        <f t="shared" si="12"/>
        <v>4</v>
      </c>
      <c r="J98" s="81"/>
      <c r="K98" s="85">
        <v>0.92900000000000005</v>
      </c>
      <c r="L98" s="104"/>
      <c r="M98" s="104"/>
      <c r="N98" s="104"/>
      <c r="O98" s="61"/>
      <c r="P98" s="30"/>
      <c r="Q98" s="30"/>
      <c r="R98" s="30"/>
      <c r="S98" s="30"/>
      <c r="T98" s="30"/>
      <c r="U98" s="30"/>
      <c r="V98" s="30"/>
      <c r="W98" s="30"/>
      <c r="X98" s="53"/>
      <c r="Y98" s="53"/>
      <c r="Z98" s="53"/>
      <c r="AA98" s="53"/>
      <c r="AB98" s="30"/>
    </row>
    <row r="99" spans="1:28" ht="17.399999999999999" x14ac:dyDescent="0.3">
      <c r="A99" s="30"/>
      <c r="B99" s="105" t="s">
        <v>199</v>
      </c>
      <c r="C99" s="105"/>
      <c r="D99" s="105"/>
      <c r="E99" s="105"/>
      <c r="F99" s="31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53"/>
      <c r="Y99" s="53"/>
      <c r="Z99" s="53"/>
      <c r="AA99" s="53"/>
      <c r="AB99" s="30"/>
    </row>
    <row r="100" spans="1:28" ht="12.75" customHeight="1" x14ac:dyDescent="0.3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53"/>
      <c r="Y100" s="53"/>
      <c r="Z100" s="53"/>
      <c r="AA100" s="53"/>
      <c r="AB100" s="30"/>
    </row>
    <row r="101" spans="1:28" ht="12.75" customHeight="1" x14ac:dyDescent="0.3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53"/>
      <c r="Y101" s="53"/>
      <c r="Z101" s="53"/>
      <c r="AA101" s="53"/>
      <c r="AB101" s="30"/>
    </row>
    <row r="102" spans="1:28" ht="12.75" customHeight="1" x14ac:dyDescent="0.3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53"/>
      <c r="Y102" s="53"/>
      <c r="Z102" s="53"/>
      <c r="AA102" s="53"/>
      <c r="AB102" s="30"/>
    </row>
    <row r="103" spans="1:28" ht="12.75" customHeight="1" x14ac:dyDescent="0.3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53"/>
      <c r="Y103" s="53"/>
      <c r="Z103" s="53"/>
      <c r="AA103" s="53"/>
      <c r="AB103" s="30"/>
    </row>
    <row r="104" spans="1:28" ht="37.049999999999997" customHeight="1" x14ac:dyDescent="0.3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53"/>
      <c r="Y104" s="53"/>
      <c r="Z104" s="53"/>
      <c r="AA104" s="53"/>
      <c r="AB104" s="30"/>
    </row>
    <row r="105" spans="1:28" ht="17.399999999999999" x14ac:dyDescent="0.3">
      <c r="A105" s="101" t="s">
        <v>200</v>
      </c>
      <c r="B105" s="101"/>
      <c r="C105" s="101"/>
      <c r="D105" s="87" t="s">
        <v>201</v>
      </c>
      <c r="E105" s="77"/>
      <c r="F105" s="77"/>
      <c r="G105" s="77"/>
      <c r="H105" s="77"/>
      <c r="I105" s="77"/>
      <c r="J105" s="77"/>
      <c r="K105" s="77" t="s">
        <v>202</v>
      </c>
      <c r="L105" s="77"/>
      <c r="M105" s="77"/>
      <c r="N105" s="77"/>
      <c r="O105" s="77"/>
      <c r="P105" s="30"/>
      <c r="Q105" s="30"/>
      <c r="R105" s="30"/>
      <c r="S105" s="30"/>
      <c r="T105" s="30"/>
      <c r="U105" s="30"/>
      <c r="V105" s="30"/>
      <c r="W105" s="30"/>
      <c r="X105" s="53"/>
      <c r="Y105" s="53"/>
      <c r="Z105" s="53"/>
      <c r="AA105" s="53"/>
      <c r="AB105" s="30"/>
    </row>
    <row r="106" spans="1:28" ht="12.75" customHeight="1" x14ac:dyDescent="0.3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53"/>
      <c r="Y106" s="53"/>
      <c r="Z106" s="53"/>
      <c r="AA106" s="53"/>
      <c r="AB106" s="30"/>
    </row>
  </sheetData>
  <mergeCells count="21">
    <mergeCell ref="L94:N94"/>
    <mergeCell ref="T94:V94"/>
    <mergeCell ref="A6:T6"/>
    <mergeCell ref="A7:T7"/>
    <mergeCell ref="A8:C8"/>
    <mergeCell ref="I8:T8"/>
    <mergeCell ref="L88:N88"/>
    <mergeCell ref="L89:N89"/>
    <mergeCell ref="T89:V89"/>
    <mergeCell ref="L90:N90"/>
    <mergeCell ref="L91:N91"/>
    <mergeCell ref="T91:V91"/>
    <mergeCell ref="L92:N92"/>
    <mergeCell ref="L93:N93"/>
    <mergeCell ref="A105:C105"/>
    <mergeCell ref="L95:N95"/>
    <mergeCell ref="T95:V95"/>
    <mergeCell ref="L96:N96"/>
    <mergeCell ref="L97:N97"/>
    <mergeCell ref="L98:N98"/>
    <mergeCell ref="B99:E99"/>
  </mergeCells>
  <conditionalFormatting sqref="E11:E69 G11:AA69 E70:AA81">
    <cfRule type="cellIs" dxfId="29" priority="4" stopIfTrue="1" operator="equal">
      <formula>"F"</formula>
    </cfRule>
  </conditionalFormatting>
  <conditionalFormatting sqref="E70:AA72 E11:E69 G11:AA69">
    <cfRule type="cellIs" dxfId="28" priority="3" stopIfTrue="1" operator="equal">
      <formula>"FA"</formula>
    </cfRule>
  </conditionalFormatting>
  <conditionalFormatting sqref="V1:W10">
    <cfRule type="cellIs" dxfId="27" priority="12" stopIfTrue="1" operator="greaterThan">
      <formula>"E"</formula>
    </cfRule>
  </conditionalFormatting>
  <conditionalFormatting sqref="V72:W72">
    <cfRule type="cellIs" dxfId="26" priority="1" stopIfTrue="1" operator="greaterThan">
      <formula>"E"</formula>
    </cfRule>
  </conditionalFormatting>
  <conditionalFormatting sqref="X1:AA9 V87:AA99 V101:AA65536">
    <cfRule type="cellIs" dxfId="25" priority="11" stopIfTrue="1" operator="greaterThan">
      <formula>"E"</formula>
    </cfRule>
  </conditionalFormatting>
  <conditionalFormatting sqref="X1:AA9 X87:AA99 X101:AA65536">
    <cfRule type="cellIs" dxfId="24" priority="5" stopIfTrue="1" operator="equal">
      <formula>"F"</formula>
    </cfRule>
    <cfRule type="containsText" dxfId="23" priority="6" stopIfTrue="1" operator="containsText" text="F">
      <formula>NOT(ISERROR(SEARCH("F",X1)))</formula>
    </cfRule>
    <cfRule type="cellIs" dxfId="22" priority="9" stopIfTrue="1" operator="greaterThan">
      <formula>"E"</formula>
    </cfRule>
    <cfRule type="cellIs" dxfId="21" priority="10" stopIfTrue="1" operator="equal">
      <formula>"E"</formula>
    </cfRule>
  </conditionalFormatting>
  <conditionalFormatting sqref="X1:AA10 X87:AA99 X101:AA65536 E72:U72 E10:U10 AB10 G82:AA82 E83:AA86">
    <cfRule type="cellIs" dxfId="20" priority="13" stopIfTrue="1" operator="equal">
      <formula>"F"</formula>
    </cfRule>
  </conditionalFormatting>
  <conditionalFormatting sqref="X72:AA72">
    <cfRule type="cellIs" dxfId="19" priority="2" stopIfTrue="1" operator="equal">
      <formula>"F"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6C06A-6A7B-49CD-AA2B-07C0BE245D6D}">
  <dimension ref="A1:Z106"/>
  <sheetViews>
    <sheetView topLeftCell="G1" zoomScale="54" zoomScaleNormal="85" workbookViewId="0">
      <selection activeCell="W27" sqref="W27"/>
    </sheetView>
  </sheetViews>
  <sheetFormatPr defaultColWidth="6.88671875" defaultRowHeight="12.75" customHeight="1" x14ac:dyDescent="0.3"/>
  <cols>
    <col min="1" max="1" width="6.5546875" style="35" customWidth="1"/>
    <col min="2" max="2" width="18.6640625" style="35" customWidth="1"/>
    <col min="3" max="3" width="19.44140625" style="35" customWidth="1"/>
    <col min="4" max="4" width="27.33203125" style="35" customWidth="1"/>
    <col min="5" max="24" width="10.6640625" style="35" customWidth="1"/>
    <col min="25" max="25" width="10.6640625" style="51" customWidth="1"/>
    <col min="26" max="26" width="10.6640625" style="35" customWidth="1"/>
    <col min="27" max="256" width="6.88671875" style="35"/>
    <col min="257" max="257" width="6.5546875" style="35" customWidth="1"/>
    <col min="258" max="258" width="18.6640625" style="35" customWidth="1"/>
    <col min="259" max="259" width="19.44140625" style="35" customWidth="1"/>
    <col min="260" max="260" width="27.33203125" style="35" customWidth="1"/>
    <col min="261" max="282" width="10.6640625" style="35" customWidth="1"/>
    <col min="283" max="512" width="6.88671875" style="35"/>
    <col min="513" max="513" width="6.5546875" style="35" customWidth="1"/>
    <col min="514" max="514" width="18.6640625" style="35" customWidth="1"/>
    <col min="515" max="515" width="19.44140625" style="35" customWidth="1"/>
    <col min="516" max="516" width="27.33203125" style="35" customWidth="1"/>
    <col min="517" max="538" width="10.6640625" style="35" customWidth="1"/>
    <col min="539" max="768" width="6.88671875" style="35"/>
    <col min="769" max="769" width="6.5546875" style="35" customWidth="1"/>
    <col min="770" max="770" width="18.6640625" style="35" customWidth="1"/>
    <col min="771" max="771" width="19.44140625" style="35" customWidth="1"/>
    <col min="772" max="772" width="27.33203125" style="35" customWidth="1"/>
    <col min="773" max="794" width="10.6640625" style="35" customWidth="1"/>
    <col min="795" max="1024" width="6.88671875" style="35"/>
    <col min="1025" max="1025" width="6.5546875" style="35" customWidth="1"/>
    <col min="1026" max="1026" width="18.6640625" style="35" customWidth="1"/>
    <col min="1027" max="1027" width="19.44140625" style="35" customWidth="1"/>
    <col min="1028" max="1028" width="27.33203125" style="35" customWidth="1"/>
    <col min="1029" max="1050" width="10.6640625" style="35" customWidth="1"/>
    <col min="1051" max="1280" width="6.88671875" style="35"/>
    <col min="1281" max="1281" width="6.5546875" style="35" customWidth="1"/>
    <col min="1282" max="1282" width="18.6640625" style="35" customWidth="1"/>
    <col min="1283" max="1283" width="19.44140625" style="35" customWidth="1"/>
    <col min="1284" max="1284" width="27.33203125" style="35" customWidth="1"/>
    <col min="1285" max="1306" width="10.6640625" style="35" customWidth="1"/>
    <col min="1307" max="1536" width="6.88671875" style="35"/>
    <col min="1537" max="1537" width="6.5546875" style="35" customWidth="1"/>
    <col min="1538" max="1538" width="18.6640625" style="35" customWidth="1"/>
    <col min="1539" max="1539" width="19.44140625" style="35" customWidth="1"/>
    <col min="1540" max="1540" width="27.33203125" style="35" customWidth="1"/>
    <col min="1541" max="1562" width="10.6640625" style="35" customWidth="1"/>
    <col min="1563" max="1792" width="6.88671875" style="35"/>
    <col min="1793" max="1793" width="6.5546875" style="35" customWidth="1"/>
    <col min="1794" max="1794" width="18.6640625" style="35" customWidth="1"/>
    <col min="1795" max="1795" width="19.44140625" style="35" customWidth="1"/>
    <col min="1796" max="1796" width="27.33203125" style="35" customWidth="1"/>
    <col min="1797" max="1818" width="10.6640625" style="35" customWidth="1"/>
    <col min="1819" max="2048" width="6.88671875" style="35"/>
    <col min="2049" max="2049" width="6.5546875" style="35" customWidth="1"/>
    <col min="2050" max="2050" width="18.6640625" style="35" customWidth="1"/>
    <col min="2051" max="2051" width="19.44140625" style="35" customWidth="1"/>
    <col min="2052" max="2052" width="27.33203125" style="35" customWidth="1"/>
    <col min="2053" max="2074" width="10.6640625" style="35" customWidth="1"/>
    <col min="2075" max="2304" width="6.88671875" style="35"/>
    <col min="2305" max="2305" width="6.5546875" style="35" customWidth="1"/>
    <col min="2306" max="2306" width="18.6640625" style="35" customWidth="1"/>
    <col min="2307" max="2307" width="19.44140625" style="35" customWidth="1"/>
    <col min="2308" max="2308" width="27.33203125" style="35" customWidth="1"/>
    <col min="2309" max="2330" width="10.6640625" style="35" customWidth="1"/>
    <col min="2331" max="2560" width="6.88671875" style="35"/>
    <col min="2561" max="2561" width="6.5546875" style="35" customWidth="1"/>
    <col min="2562" max="2562" width="18.6640625" style="35" customWidth="1"/>
    <col min="2563" max="2563" width="19.44140625" style="35" customWidth="1"/>
    <col min="2564" max="2564" width="27.33203125" style="35" customWidth="1"/>
    <col min="2565" max="2586" width="10.6640625" style="35" customWidth="1"/>
    <col min="2587" max="2816" width="6.88671875" style="35"/>
    <col min="2817" max="2817" width="6.5546875" style="35" customWidth="1"/>
    <col min="2818" max="2818" width="18.6640625" style="35" customWidth="1"/>
    <col min="2819" max="2819" width="19.44140625" style="35" customWidth="1"/>
    <col min="2820" max="2820" width="27.33203125" style="35" customWidth="1"/>
    <col min="2821" max="2842" width="10.6640625" style="35" customWidth="1"/>
    <col min="2843" max="3072" width="6.88671875" style="35"/>
    <col min="3073" max="3073" width="6.5546875" style="35" customWidth="1"/>
    <col min="3074" max="3074" width="18.6640625" style="35" customWidth="1"/>
    <col min="3075" max="3075" width="19.44140625" style="35" customWidth="1"/>
    <col min="3076" max="3076" width="27.33203125" style="35" customWidth="1"/>
    <col min="3077" max="3098" width="10.6640625" style="35" customWidth="1"/>
    <col min="3099" max="3328" width="6.88671875" style="35"/>
    <col min="3329" max="3329" width="6.5546875" style="35" customWidth="1"/>
    <col min="3330" max="3330" width="18.6640625" style="35" customWidth="1"/>
    <col min="3331" max="3331" width="19.44140625" style="35" customWidth="1"/>
    <col min="3332" max="3332" width="27.33203125" style="35" customWidth="1"/>
    <col min="3333" max="3354" width="10.6640625" style="35" customWidth="1"/>
    <col min="3355" max="3584" width="6.88671875" style="35"/>
    <col min="3585" max="3585" width="6.5546875" style="35" customWidth="1"/>
    <col min="3586" max="3586" width="18.6640625" style="35" customWidth="1"/>
    <col min="3587" max="3587" width="19.44140625" style="35" customWidth="1"/>
    <col min="3588" max="3588" width="27.33203125" style="35" customWidth="1"/>
    <col min="3589" max="3610" width="10.6640625" style="35" customWidth="1"/>
    <col min="3611" max="3840" width="6.88671875" style="35"/>
    <col min="3841" max="3841" width="6.5546875" style="35" customWidth="1"/>
    <col min="3842" max="3842" width="18.6640625" style="35" customWidth="1"/>
    <col min="3843" max="3843" width="19.44140625" style="35" customWidth="1"/>
    <col min="3844" max="3844" width="27.33203125" style="35" customWidth="1"/>
    <col min="3845" max="3866" width="10.6640625" style="35" customWidth="1"/>
    <col min="3867" max="4096" width="6.88671875" style="35"/>
    <col min="4097" max="4097" width="6.5546875" style="35" customWidth="1"/>
    <col min="4098" max="4098" width="18.6640625" style="35" customWidth="1"/>
    <col min="4099" max="4099" width="19.44140625" style="35" customWidth="1"/>
    <col min="4100" max="4100" width="27.33203125" style="35" customWidth="1"/>
    <col min="4101" max="4122" width="10.6640625" style="35" customWidth="1"/>
    <col min="4123" max="4352" width="6.88671875" style="35"/>
    <col min="4353" max="4353" width="6.5546875" style="35" customWidth="1"/>
    <col min="4354" max="4354" width="18.6640625" style="35" customWidth="1"/>
    <col min="4355" max="4355" width="19.44140625" style="35" customWidth="1"/>
    <col min="4356" max="4356" width="27.33203125" style="35" customWidth="1"/>
    <col min="4357" max="4378" width="10.6640625" style="35" customWidth="1"/>
    <col min="4379" max="4608" width="6.88671875" style="35"/>
    <col min="4609" max="4609" width="6.5546875" style="35" customWidth="1"/>
    <col min="4610" max="4610" width="18.6640625" style="35" customWidth="1"/>
    <col min="4611" max="4611" width="19.44140625" style="35" customWidth="1"/>
    <col min="4612" max="4612" width="27.33203125" style="35" customWidth="1"/>
    <col min="4613" max="4634" width="10.6640625" style="35" customWidth="1"/>
    <col min="4635" max="4864" width="6.88671875" style="35"/>
    <col min="4865" max="4865" width="6.5546875" style="35" customWidth="1"/>
    <col min="4866" max="4866" width="18.6640625" style="35" customWidth="1"/>
    <col min="4867" max="4867" width="19.44140625" style="35" customWidth="1"/>
    <col min="4868" max="4868" width="27.33203125" style="35" customWidth="1"/>
    <col min="4869" max="4890" width="10.6640625" style="35" customWidth="1"/>
    <col min="4891" max="5120" width="6.88671875" style="35"/>
    <col min="5121" max="5121" width="6.5546875" style="35" customWidth="1"/>
    <col min="5122" max="5122" width="18.6640625" style="35" customWidth="1"/>
    <col min="5123" max="5123" width="19.44140625" style="35" customWidth="1"/>
    <col min="5124" max="5124" width="27.33203125" style="35" customWidth="1"/>
    <col min="5125" max="5146" width="10.6640625" style="35" customWidth="1"/>
    <col min="5147" max="5376" width="6.88671875" style="35"/>
    <col min="5377" max="5377" width="6.5546875" style="35" customWidth="1"/>
    <col min="5378" max="5378" width="18.6640625" style="35" customWidth="1"/>
    <col min="5379" max="5379" width="19.44140625" style="35" customWidth="1"/>
    <col min="5380" max="5380" width="27.33203125" style="35" customWidth="1"/>
    <col min="5381" max="5402" width="10.6640625" style="35" customWidth="1"/>
    <col min="5403" max="5632" width="6.88671875" style="35"/>
    <col min="5633" max="5633" width="6.5546875" style="35" customWidth="1"/>
    <col min="5634" max="5634" width="18.6640625" style="35" customWidth="1"/>
    <col min="5635" max="5635" width="19.44140625" style="35" customWidth="1"/>
    <col min="5636" max="5636" width="27.33203125" style="35" customWidth="1"/>
    <col min="5637" max="5658" width="10.6640625" style="35" customWidth="1"/>
    <col min="5659" max="5888" width="6.88671875" style="35"/>
    <col min="5889" max="5889" width="6.5546875" style="35" customWidth="1"/>
    <col min="5890" max="5890" width="18.6640625" style="35" customWidth="1"/>
    <col min="5891" max="5891" width="19.44140625" style="35" customWidth="1"/>
    <col min="5892" max="5892" width="27.33203125" style="35" customWidth="1"/>
    <col min="5893" max="5914" width="10.6640625" style="35" customWidth="1"/>
    <col min="5915" max="6144" width="6.88671875" style="35"/>
    <col min="6145" max="6145" width="6.5546875" style="35" customWidth="1"/>
    <col min="6146" max="6146" width="18.6640625" style="35" customWidth="1"/>
    <col min="6147" max="6147" width="19.44140625" style="35" customWidth="1"/>
    <col min="6148" max="6148" width="27.33203125" style="35" customWidth="1"/>
    <col min="6149" max="6170" width="10.6640625" style="35" customWidth="1"/>
    <col min="6171" max="6400" width="6.88671875" style="35"/>
    <col min="6401" max="6401" width="6.5546875" style="35" customWidth="1"/>
    <col min="6402" max="6402" width="18.6640625" style="35" customWidth="1"/>
    <col min="6403" max="6403" width="19.44140625" style="35" customWidth="1"/>
    <col min="6404" max="6404" width="27.33203125" style="35" customWidth="1"/>
    <col min="6405" max="6426" width="10.6640625" style="35" customWidth="1"/>
    <col min="6427" max="6656" width="6.88671875" style="35"/>
    <col min="6657" max="6657" width="6.5546875" style="35" customWidth="1"/>
    <col min="6658" max="6658" width="18.6640625" style="35" customWidth="1"/>
    <col min="6659" max="6659" width="19.44140625" style="35" customWidth="1"/>
    <col min="6660" max="6660" width="27.33203125" style="35" customWidth="1"/>
    <col min="6661" max="6682" width="10.6640625" style="35" customWidth="1"/>
    <col min="6683" max="6912" width="6.88671875" style="35"/>
    <col min="6913" max="6913" width="6.5546875" style="35" customWidth="1"/>
    <col min="6914" max="6914" width="18.6640625" style="35" customWidth="1"/>
    <col min="6915" max="6915" width="19.44140625" style="35" customWidth="1"/>
    <col min="6916" max="6916" width="27.33203125" style="35" customWidth="1"/>
    <col min="6917" max="6938" width="10.6640625" style="35" customWidth="1"/>
    <col min="6939" max="7168" width="6.88671875" style="35"/>
    <col min="7169" max="7169" width="6.5546875" style="35" customWidth="1"/>
    <col min="7170" max="7170" width="18.6640625" style="35" customWidth="1"/>
    <col min="7171" max="7171" width="19.44140625" style="35" customWidth="1"/>
    <col min="7172" max="7172" width="27.33203125" style="35" customWidth="1"/>
    <col min="7173" max="7194" width="10.6640625" style="35" customWidth="1"/>
    <col min="7195" max="7424" width="6.88671875" style="35"/>
    <col min="7425" max="7425" width="6.5546875" style="35" customWidth="1"/>
    <col min="7426" max="7426" width="18.6640625" style="35" customWidth="1"/>
    <col min="7427" max="7427" width="19.44140625" style="35" customWidth="1"/>
    <col min="7428" max="7428" width="27.33203125" style="35" customWidth="1"/>
    <col min="7429" max="7450" width="10.6640625" style="35" customWidth="1"/>
    <col min="7451" max="7680" width="6.88671875" style="35"/>
    <col min="7681" max="7681" width="6.5546875" style="35" customWidth="1"/>
    <col min="7682" max="7682" width="18.6640625" style="35" customWidth="1"/>
    <col min="7683" max="7683" width="19.44140625" style="35" customWidth="1"/>
    <col min="7684" max="7684" width="27.33203125" style="35" customWidth="1"/>
    <col min="7685" max="7706" width="10.6640625" style="35" customWidth="1"/>
    <col min="7707" max="7936" width="6.88671875" style="35"/>
    <col min="7937" max="7937" width="6.5546875" style="35" customWidth="1"/>
    <col min="7938" max="7938" width="18.6640625" style="35" customWidth="1"/>
    <col min="7939" max="7939" width="19.44140625" style="35" customWidth="1"/>
    <col min="7940" max="7940" width="27.33203125" style="35" customWidth="1"/>
    <col min="7941" max="7962" width="10.6640625" style="35" customWidth="1"/>
    <col min="7963" max="8192" width="6.88671875" style="35"/>
    <col min="8193" max="8193" width="6.5546875" style="35" customWidth="1"/>
    <col min="8194" max="8194" width="18.6640625" style="35" customWidth="1"/>
    <col min="8195" max="8195" width="19.44140625" style="35" customWidth="1"/>
    <col min="8196" max="8196" width="27.33203125" style="35" customWidth="1"/>
    <col min="8197" max="8218" width="10.6640625" style="35" customWidth="1"/>
    <col min="8219" max="8448" width="6.88671875" style="35"/>
    <col min="8449" max="8449" width="6.5546875" style="35" customWidth="1"/>
    <col min="8450" max="8450" width="18.6640625" style="35" customWidth="1"/>
    <col min="8451" max="8451" width="19.44140625" style="35" customWidth="1"/>
    <col min="8452" max="8452" width="27.33203125" style="35" customWidth="1"/>
    <col min="8453" max="8474" width="10.6640625" style="35" customWidth="1"/>
    <col min="8475" max="8704" width="6.88671875" style="35"/>
    <col min="8705" max="8705" width="6.5546875" style="35" customWidth="1"/>
    <col min="8706" max="8706" width="18.6640625" style="35" customWidth="1"/>
    <col min="8707" max="8707" width="19.44140625" style="35" customWidth="1"/>
    <col min="8708" max="8708" width="27.33203125" style="35" customWidth="1"/>
    <col min="8709" max="8730" width="10.6640625" style="35" customWidth="1"/>
    <col min="8731" max="8960" width="6.88671875" style="35"/>
    <col min="8961" max="8961" width="6.5546875" style="35" customWidth="1"/>
    <col min="8962" max="8962" width="18.6640625" style="35" customWidth="1"/>
    <col min="8963" max="8963" width="19.44140625" style="35" customWidth="1"/>
    <col min="8964" max="8964" width="27.33203125" style="35" customWidth="1"/>
    <col min="8965" max="8986" width="10.6640625" style="35" customWidth="1"/>
    <col min="8987" max="9216" width="6.88671875" style="35"/>
    <col min="9217" max="9217" width="6.5546875" style="35" customWidth="1"/>
    <col min="9218" max="9218" width="18.6640625" style="35" customWidth="1"/>
    <col min="9219" max="9219" width="19.44140625" style="35" customWidth="1"/>
    <col min="9220" max="9220" width="27.33203125" style="35" customWidth="1"/>
    <col min="9221" max="9242" width="10.6640625" style="35" customWidth="1"/>
    <col min="9243" max="9472" width="6.88671875" style="35"/>
    <col min="9473" max="9473" width="6.5546875" style="35" customWidth="1"/>
    <col min="9474" max="9474" width="18.6640625" style="35" customWidth="1"/>
    <col min="9475" max="9475" width="19.44140625" style="35" customWidth="1"/>
    <col min="9476" max="9476" width="27.33203125" style="35" customWidth="1"/>
    <col min="9477" max="9498" width="10.6640625" style="35" customWidth="1"/>
    <col min="9499" max="9728" width="6.88671875" style="35"/>
    <col min="9729" max="9729" width="6.5546875" style="35" customWidth="1"/>
    <col min="9730" max="9730" width="18.6640625" style="35" customWidth="1"/>
    <col min="9731" max="9731" width="19.44140625" style="35" customWidth="1"/>
    <col min="9732" max="9732" width="27.33203125" style="35" customWidth="1"/>
    <col min="9733" max="9754" width="10.6640625" style="35" customWidth="1"/>
    <col min="9755" max="9984" width="6.88671875" style="35"/>
    <col min="9985" max="9985" width="6.5546875" style="35" customWidth="1"/>
    <col min="9986" max="9986" width="18.6640625" style="35" customWidth="1"/>
    <col min="9987" max="9987" width="19.44140625" style="35" customWidth="1"/>
    <col min="9988" max="9988" width="27.33203125" style="35" customWidth="1"/>
    <col min="9989" max="10010" width="10.6640625" style="35" customWidth="1"/>
    <col min="10011" max="10240" width="6.88671875" style="35"/>
    <col min="10241" max="10241" width="6.5546875" style="35" customWidth="1"/>
    <col min="10242" max="10242" width="18.6640625" style="35" customWidth="1"/>
    <col min="10243" max="10243" width="19.44140625" style="35" customWidth="1"/>
    <col min="10244" max="10244" width="27.33203125" style="35" customWidth="1"/>
    <col min="10245" max="10266" width="10.6640625" style="35" customWidth="1"/>
    <col min="10267" max="10496" width="6.88671875" style="35"/>
    <col min="10497" max="10497" width="6.5546875" style="35" customWidth="1"/>
    <col min="10498" max="10498" width="18.6640625" style="35" customWidth="1"/>
    <col min="10499" max="10499" width="19.44140625" style="35" customWidth="1"/>
    <col min="10500" max="10500" width="27.33203125" style="35" customWidth="1"/>
    <col min="10501" max="10522" width="10.6640625" style="35" customWidth="1"/>
    <col min="10523" max="10752" width="6.88671875" style="35"/>
    <col min="10753" max="10753" width="6.5546875" style="35" customWidth="1"/>
    <col min="10754" max="10754" width="18.6640625" style="35" customWidth="1"/>
    <col min="10755" max="10755" width="19.44140625" style="35" customWidth="1"/>
    <col min="10756" max="10756" width="27.33203125" style="35" customWidth="1"/>
    <col min="10757" max="10778" width="10.6640625" style="35" customWidth="1"/>
    <col min="10779" max="11008" width="6.88671875" style="35"/>
    <col min="11009" max="11009" width="6.5546875" style="35" customWidth="1"/>
    <col min="11010" max="11010" width="18.6640625" style="35" customWidth="1"/>
    <col min="11011" max="11011" width="19.44140625" style="35" customWidth="1"/>
    <col min="11012" max="11012" width="27.33203125" style="35" customWidth="1"/>
    <col min="11013" max="11034" width="10.6640625" style="35" customWidth="1"/>
    <col min="11035" max="11264" width="6.88671875" style="35"/>
    <col min="11265" max="11265" width="6.5546875" style="35" customWidth="1"/>
    <col min="11266" max="11266" width="18.6640625" style="35" customWidth="1"/>
    <col min="11267" max="11267" width="19.44140625" style="35" customWidth="1"/>
    <col min="11268" max="11268" width="27.33203125" style="35" customWidth="1"/>
    <col min="11269" max="11290" width="10.6640625" style="35" customWidth="1"/>
    <col min="11291" max="11520" width="6.88671875" style="35"/>
    <col min="11521" max="11521" width="6.5546875" style="35" customWidth="1"/>
    <col min="11522" max="11522" width="18.6640625" style="35" customWidth="1"/>
    <col min="11523" max="11523" width="19.44140625" style="35" customWidth="1"/>
    <col min="11524" max="11524" width="27.33203125" style="35" customWidth="1"/>
    <col min="11525" max="11546" width="10.6640625" style="35" customWidth="1"/>
    <col min="11547" max="11776" width="6.88671875" style="35"/>
    <col min="11777" max="11777" width="6.5546875" style="35" customWidth="1"/>
    <col min="11778" max="11778" width="18.6640625" style="35" customWidth="1"/>
    <col min="11779" max="11779" width="19.44140625" style="35" customWidth="1"/>
    <col min="11780" max="11780" width="27.33203125" style="35" customWidth="1"/>
    <col min="11781" max="11802" width="10.6640625" style="35" customWidth="1"/>
    <col min="11803" max="12032" width="6.88671875" style="35"/>
    <col min="12033" max="12033" width="6.5546875" style="35" customWidth="1"/>
    <col min="12034" max="12034" width="18.6640625" style="35" customWidth="1"/>
    <col min="12035" max="12035" width="19.44140625" style="35" customWidth="1"/>
    <col min="12036" max="12036" width="27.33203125" style="35" customWidth="1"/>
    <col min="12037" max="12058" width="10.6640625" style="35" customWidth="1"/>
    <col min="12059" max="12288" width="6.88671875" style="35"/>
    <col min="12289" max="12289" width="6.5546875" style="35" customWidth="1"/>
    <col min="12290" max="12290" width="18.6640625" style="35" customWidth="1"/>
    <col min="12291" max="12291" width="19.44140625" style="35" customWidth="1"/>
    <col min="12292" max="12292" width="27.33203125" style="35" customWidth="1"/>
    <col min="12293" max="12314" width="10.6640625" style="35" customWidth="1"/>
    <col min="12315" max="12544" width="6.88671875" style="35"/>
    <col min="12545" max="12545" width="6.5546875" style="35" customWidth="1"/>
    <col min="12546" max="12546" width="18.6640625" style="35" customWidth="1"/>
    <col min="12547" max="12547" width="19.44140625" style="35" customWidth="1"/>
    <col min="12548" max="12548" width="27.33203125" style="35" customWidth="1"/>
    <col min="12549" max="12570" width="10.6640625" style="35" customWidth="1"/>
    <col min="12571" max="12800" width="6.88671875" style="35"/>
    <col min="12801" max="12801" width="6.5546875" style="35" customWidth="1"/>
    <col min="12802" max="12802" width="18.6640625" style="35" customWidth="1"/>
    <col min="12803" max="12803" width="19.44140625" style="35" customWidth="1"/>
    <col min="12804" max="12804" width="27.33203125" style="35" customWidth="1"/>
    <col min="12805" max="12826" width="10.6640625" style="35" customWidth="1"/>
    <col min="12827" max="13056" width="6.88671875" style="35"/>
    <col min="13057" max="13057" width="6.5546875" style="35" customWidth="1"/>
    <col min="13058" max="13058" width="18.6640625" style="35" customWidth="1"/>
    <col min="13059" max="13059" width="19.44140625" style="35" customWidth="1"/>
    <col min="13060" max="13060" width="27.33203125" style="35" customWidth="1"/>
    <col min="13061" max="13082" width="10.6640625" style="35" customWidth="1"/>
    <col min="13083" max="13312" width="6.88671875" style="35"/>
    <col min="13313" max="13313" width="6.5546875" style="35" customWidth="1"/>
    <col min="13314" max="13314" width="18.6640625" style="35" customWidth="1"/>
    <col min="13315" max="13315" width="19.44140625" style="35" customWidth="1"/>
    <col min="13316" max="13316" width="27.33203125" style="35" customWidth="1"/>
    <col min="13317" max="13338" width="10.6640625" style="35" customWidth="1"/>
    <col min="13339" max="13568" width="6.88671875" style="35"/>
    <col min="13569" max="13569" width="6.5546875" style="35" customWidth="1"/>
    <col min="13570" max="13570" width="18.6640625" style="35" customWidth="1"/>
    <col min="13571" max="13571" width="19.44140625" style="35" customWidth="1"/>
    <col min="13572" max="13572" width="27.33203125" style="35" customWidth="1"/>
    <col min="13573" max="13594" width="10.6640625" style="35" customWidth="1"/>
    <col min="13595" max="13824" width="6.88671875" style="35"/>
    <col min="13825" max="13825" width="6.5546875" style="35" customWidth="1"/>
    <col min="13826" max="13826" width="18.6640625" style="35" customWidth="1"/>
    <col min="13827" max="13827" width="19.44140625" style="35" customWidth="1"/>
    <col min="13828" max="13828" width="27.33203125" style="35" customWidth="1"/>
    <col min="13829" max="13850" width="10.6640625" style="35" customWidth="1"/>
    <col min="13851" max="14080" width="6.88671875" style="35"/>
    <col min="14081" max="14081" width="6.5546875" style="35" customWidth="1"/>
    <col min="14082" max="14082" width="18.6640625" style="35" customWidth="1"/>
    <col min="14083" max="14083" width="19.44140625" style="35" customWidth="1"/>
    <col min="14084" max="14084" width="27.33203125" style="35" customWidth="1"/>
    <col min="14085" max="14106" width="10.6640625" style="35" customWidth="1"/>
    <col min="14107" max="14336" width="6.88671875" style="35"/>
    <col min="14337" max="14337" width="6.5546875" style="35" customWidth="1"/>
    <col min="14338" max="14338" width="18.6640625" style="35" customWidth="1"/>
    <col min="14339" max="14339" width="19.44140625" style="35" customWidth="1"/>
    <col min="14340" max="14340" width="27.33203125" style="35" customWidth="1"/>
    <col min="14341" max="14362" width="10.6640625" style="35" customWidth="1"/>
    <col min="14363" max="14592" width="6.88671875" style="35"/>
    <col min="14593" max="14593" width="6.5546875" style="35" customWidth="1"/>
    <col min="14594" max="14594" width="18.6640625" style="35" customWidth="1"/>
    <col min="14595" max="14595" width="19.44140625" style="35" customWidth="1"/>
    <col min="14596" max="14596" width="27.33203125" style="35" customWidth="1"/>
    <col min="14597" max="14618" width="10.6640625" style="35" customWidth="1"/>
    <col min="14619" max="14848" width="6.88671875" style="35"/>
    <col min="14849" max="14849" width="6.5546875" style="35" customWidth="1"/>
    <col min="14850" max="14850" width="18.6640625" style="35" customWidth="1"/>
    <col min="14851" max="14851" width="19.44140625" style="35" customWidth="1"/>
    <col min="14852" max="14852" width="27.33203125" style="35" customWidth="1"/>
    <col min="14853" max="14874" width="10.6640625" style="35" customWidth="1"/>
    <col min="14875" max="15104" width="6.88671875" style="35"/>
    <col min="15105" max="15105" width="6.5546875" style="35" customWidth="1"/>
    <col min="15106" max="15106" width="18.6640625" style="35" customWidth="1"/>
    <col min="15107" max="15107" width="19.44140625" style="35" customWidth="1"/>
    <col min="15108" max="15108" width="27.33203125" style="35" customWidth="1"/>
    <col min="15109" max="15130" width="10.6640625" style="35" customWidth="1"/>
    <col min="15131" max="15360" width="6.88671875" style="35"/>
    <col min="15361" max="15361" width="6.5546875" style="35" customWidth="1"/>
    <col min="15362" max="15362" width="18.6640625" style="35" customWidth="1"/>
    <col min="15363" max="15363" width="19.44140625" style="35" customWidth="1"/>
    <col min="15364" max="15364" width="27.33203125" style="35" customWidth="1"/>
    <col min="15365" max="15386" width="10.6640625" style="35" customWidth="1"/>
    <col min="15387" max="15616" width="6.88671875" style="35"/>
    <col min="15617" max="15617" width="6.5546875" style="35" customWidth="1"/>
    <col min="15618" max="15618" width="18.6640625" style="35" customWidth="1"/>
    <col min="15619" max="15619" width="19.44140625" style="35" customWidth="1"/>
    <col min="15620" max="15620" width="27.33203125" style="35" customWidth="1"/>
    <col min="15621" max="15642" width="10.6640625" style="35" customWidth="1"/>
    <col min="15643" max="15872" width="6.88671875" style="35"/>
    <col min="15873" max="15873" width="6.5546875" style="35" customWidth="1"/>
    <col min="15874" max="15874" width="18.6640625" style="35" customWidth="1"/>
    <col min="15875" max="15875" width="19.44140625" style="35" customWidth="1"/>
    <col min="15876" max="15876" width="27.33203125" style="35" customWidth="1"/>
    <col min="15877" max="15898" width="10.6640625" style="35" customWidth="1"/>
    <col min="15899" max="16128" width="6.88671875" style="35"/>
    <col min="16129" max="16129" width="6.5546875" style="35" customWidth="1"/>
    <col min="16130" max="16130" width="18.6640625" style="35" customWidth="1"/>
    <col min="16131" max="16131" width="19.44140625" style="35" customWidth="1"/>
    <col min="16132" max="16132" width="27.33203125" style="35" customWidth="1"/>
    <col min="16133" max="16154" width="10.6640625" style="35" customWidth="1"/>
    <col min="16155" max="16384" width="6.88671875" style="35"/>
  </cols>
  <sheetData>
    <row r="1" spans="1:26" ht="19.95" customHeight="1" x14ac:dyDescent="0.3"/>
    <row r="2" spans="1:26" ht="19.95" customHeight="1" x14ac:dyDescent="0.3"/>
    <row r="3" spans="1:26" ht="19.95" customHeight="1" x14ac:dyDescent="0.3"/>
    <row r="4" spans="1:26" ht="19.95" customHeight="1" x14ac:dyDescent="0.3"/>
    <row r="5" spans="1:26" ht="19.95" customHeight="1" x14ac:dyDescent="0.3"/>
    <row r="6" spans="1:26" s="30" customFormat="1" ht="19.95" customHeight="1" x14ac:dyDescent="0.3">
      <c r="A6" s="106" t="s">
        <v>143</v>
      </c>
      <c r="B6" s="106"/>
      <c r="C6" s="106"/>
      <c r="D6" s="106"/>
      <c r="E6" s="106"/>
      <c r="F6" s="106"/>
      <c r="G6" s="106"/>
      <c r="H6" s="106"/>
      <c r="I6" s="106"/>
      <c r="J6" s="106"/>
      <c r="K6" s="106"/>
      <c r="L6" s="106"/>
      <c r="M6" s="106"/>
      <c r="N6" s="106"/>
      <c r="O6" s="106"/>
      <c r="P6" s="106"/>
      <c r="Q6" s="106"/>
      <c r="R6" s="106"/>
      <c r="S6" s="106"/>
      <c r="T6" s="106"/>
      <c r="U6" s="106"/>
      <c r="V6" s="52"/>
      <c r="Y6" s="53"/>
    </row>
    <row r="7" spans="1:26" s="30" customFormat="1" ht="19.95" customHeight="1" x14ac:dyDescent="0.3">
      <c r="A7" s="106" t="s">
        <v>203</v>
      </c>
      <c r="B7" s="106"/>
      <c r="C7" s="106"/>
      <c r="D7" s="106"/>
      <c r="E7" s="106"/>
      <c r="F7" s="106"/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6"/>
      <c r="R7" s="106"/>
      <c r="S7" s="106"/>
      <c r="T7" s="106"/>
      <c r="U7" s="106"/>
      <c r="V7" s="52"/>
      <c r="Y7" s="53"/>
    </row>
    <row r="8" spans="1:26" s="30" customFormat="1" ht="19.95" customHeight="1" x14ac:dyDescent="0.3">
      <c r="A8" s="106" t="s">
        <v>218</v>
      </c>
      <c r="B8" s="106"/>
      <c r="C8" s="106"/>
      <c r="D8" s="52"/>
      <c r="E8" s="52"/>
      <c r="F8" s="52"/>
      <c r="G8" s="52"/>
      <c r="H8" s="52"/>
      <c r="I8" s="106" t="s">
        <v>146</v>
      </c>
      <c r="J8" s="106"/>
      <c r="K8" s="106"/>
      <c r="L8" s="106"/>
      <c r="M8" s="106"/>
      <c r="N8" s="106"/>
      <c r="O8" s="106"/>
      <c r="P8" s="106"/>
      <c r="Q8" s="106"/>
      <c r="R8" s="106"/>
      <c r="S8" s="106"/>
      <c r="T8" s="106"/>
      <c r="U8" s="106"/>
      <c r="V8" s="52"/>
      <c r="Y8" s="53"/>
    </row>
    <row r="9" spans="1:26" s="30" customFormat="1" ht="19.95" customHeight="1" x14ac:dyDescent="0.3">
      <c r="A9" s="52"/>
      <c r="B9" s="52"/>
      <c r="C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Y9" s="53"/>
    </row>
    <row r="10" spans="1:26" ht="18" x14ac:dyDescent="0.3">
      <c r="A10" s="1" t="s">
        <v>0</v>
      </c>
      <c r="B10" s="2" t="s">
        <v>1</v>
      </c>
      <c r="C10" s="1" t="s">
        <v>2</v>
      </c>
      <c r="D10" s="2" t="s">
        <v>3</v>
      </c>
      <c r="E10" s="3" t="s">
        <v>204</v>
      </c>
      <c r="F10" s="3">
        <v>3</v>
      </c>
      <c r="G10" s="3" t="s">
        <v>205</v>
      </c>
      <c r="H10" s="3">
        <v>3</v>
      </c>
      <c r="I10" s="3" t="s">
        <v>206</v>
      </c>
      <c r="J10" s="3">
        <v>1</v>
      </c>
      <c r="K10" s="3" t="s">
        <v>207</v>
      </c>
      <c r="L10" s="3">
        <v>1</v>
      </c>
      <c r="M10" s="3" t="s">
        <v>208</v>
      </c>
      <c r="N10" s="3">
        <v>3</v>
      </c>
      <c r="O10" s="3" t="s">
        <v>209</v>
      </c>
      <c r="P10" s="3">
        <v>3</v>
      </c>
      <c r="Q10" s="3" t="s">
        <v>210</v>
      </c>
      <c r="R10" s="3">
        <v>3</v>
      </c>
      <c r="S10" s="3" t="s">
        <v>211</v>
      </c>
      <c r="T10" s="3">
        <v>1</v>
      </c>
      <c r="U10" s="3" t="s">
        <v>212</v>
      </c>
      <c r="V10" s="3">
        <v>1</v>
      </c>
      <c r="W10" s="2" t="s">
        <v>213</v>
      </c>
      <c r="X10" s="2">
        <v>4</v>
      </c>
      <c r="Y10" s="2" t="s">
        <v>14</v>
      </c>
      <c r="Z10" s="3" t="s">
        <v>15</v>
      </c>
    </row>
    <row r="11" spans="1:26" ht="18" x14ac:dyDescent="0.3">
      <c r="A11" s="4">
        <v>1</v>
      </c>
      <c r="B11" s="88">
        <v>230130</v>
      </c>
      <c r="C11" s="88" t="s">
        <v>16</v>
      </c>
      <c r="D11" s="41" t="s">
        <v>17</v>
      </c>
      <c r="E11" s="89" t="s">
        <v>18</v>
      </c>
      <c r="F11" s="7">
        <f>3*IF(E11="S",10,IF(E11="A",9,IF(E11="B",8,IF(E11="C",7,IF(E11="D",6,IF(E11="E",5,0))))))</f>
        <v>24</v>
      </c>
      <c r="G11" s="40" t="s">
        <v>25</v>
      </c>
      <c r="H11" s="8">
        <f>3*IF(G11="S",10,IF(G11="A",9,IF(G11="B",8,IF(G11="C",7,IF(G11="D",6,IF(G11="E",5,0))))))</f>
        <v>21</v>
      </c>
      <c r="I11" s="40" t="s">
        <v>18</v>
      </c>
      <c r="J11" s="8">
        <f>1*IF(I11="S",10,IF(I11="A",9,IF(I11="B",8,IF(I11="C",7,IF(I11="D",6,IF(I11="E",5,0))))))</f>
        <v>8</v>
      </c>
      <c r="K11" s="40" t="s">
        <v>19</v>
      </c>
      <c r="L11" s="8">
        <f>1*IF(K11="S",10,IF(K11="A",9,IF(K11="B",8,IF(K11="C",7,IF(K11="D",6,IF(K11="E",5,0))))))</f>
        <v>9</v>
      </c>
      <c r="M11" s="40" t="s">
        <v>18</v>
      </c>
      <c r="N11" s="8">
        <f>3*IF(M11="S",10,IF(M11="A",9,IF(M11="B",8,IF(M11="C",7,IF(M11="D",6,IF(M11="E",5,0))))))</f>
        <v>24</v>
      </c>
      <c r="O11" s="40" t="s">
        <v>19</v>
      </c>
      <c r="P11" s="8">
        <f>3*IF(O11="S",10,IF(O11="A",9,IF(O11="B",8,IF(O11="C",7,IF(O11="D",6,IF(O11="E",5,0))))))</f>
        <v>27</v>
      </c>
      <c r="Q11" s="40" t="s">
        <v>18</v>
      </c>
      <c r="R11" s="8">
        <f>3*IF(Q11="S",10,IF(Q11="A",9,IF(Q11="B",8,IF(Q11="C",7,IF(Q11="D",6,IF(Q11="E",5,0))))))</f>
        <v>24</v>
      </c>
      <c r="S11" s="40" t="s">
        <v>20</v>
      </c>
      <c r="T11" s="8">
        <f>1*IF(S11="S",10,IF(S11="A",9,IF(S11="B",8,IF(S11="C",7,IF(S11="D",6,IF(S11="E",5,0))))))</f>
        <v>10</v>
      </c>
      <c r="U11" s="40" t="s">
        <v>19</v>
      </c>
      <c r="V11" s="8">
        <f>1*IF(U11="S",10,IF(U11="A",9,IF(U11="B",8,IF(U11="C",7,IF(U11="D",6,IF(U11="E",5,0))))))</f>
        <v>9</v>
      </c>
      <c r="W11" s="40" t="s">
        <v>19</v>
      </c>
      <c r="X11" s="4">
        <f>4*IF(W11="S",10,IF(W11="A",9,IF(W11="B",8,IF(W11="C",7,IF(W11="D",6,IF(W11="E",5,0))))))</f>
        <v>36</v>
      </c>
      <c r="Y11" s="9">
        <f>SUM(F11,H11,J11,N11,P11,R11,T11,V11,X11,L11)</f>
        <v>192</v>
      </c>
      <c r="Z11" s="10">
        <f>SUM(F11,H11,J11,N11,P11,R11,T11,V11,X11,L11)/23</f>
        <v>8.3478260869565215</v>
      </c>
    </row>
    <row r="12" spans="1:26" ht="18" x14ac:dyDescent="0.3">
      <c r="A12" s="4">
        <v>2</v>
      </c>
      <c r="B12" s="88">
        <v>230139</v>
      </c>
      <c r="C12" s="88" t="s">
        <v>21</v>
      </c>
      <c r="D12" s="41" t="s">
        <v>22</v>
      </c>
      <c r="E12" s="89" t="s">
        <v>18</v>
      </c>
      <c r="F12" s="7">
        <f t="shared" ref="F12:F70" si="0">3*IF(E12="S",10,IF(E12="A",9,IF(E12="B",8,IF(E12="C",7,IF(E12="D",6,IF(E12="E",5,0))))))</f>
        <v>24</v>
      </c>
      <c r="G12" s="40" t="s">
        <v>18</v>
      </c>
      <c r="H12" s="8">
        <f t="shared" ref="H12:H70" si="1">3*IF(G12="S",10,IF(G12="A",9,IF(G12="B",8,IF(G12="C",7,IF(G12="D",6,IF(G12="E",5,0))))))</f>
        <v>24</v>
      </c>
      <c r="I12" s="40" t="s">
        <v>19</v>
      </c>
      <c r="J12" s="8">
        <f t="shared" ref="J12:J70" si="2">1*IF(I12="S",10,IF(I12="A",9,IF(I12="B",8,IF(I12="C",7,IF(I12="D",6,IF(I12="E",5,0))))))</f>
        <v>9</v>
      </c>
      <c r="K12" s="40" t="s">
        <v>19</v>
      </c>
      <c r="L12" s="8">
        <f t="shared" ref="L12:L70" si="3">1*IF(K12="S",10,IF(K12="A",9,IF(K12="B",8,IF(K12="C",7,IF(K12="D",6,IF(K12="E",5,0))))))</f>
        <v>9</v>
      </c>
      <c r="M12" s="40" t="s">
        <v>19</v>
      </c>
      <c r="N12" s="8">
        <f t="shared" ref="N12:N67" si="4">3*IF(M12="S",10,IF(M12="A",9,IF(M12="B",8,IF(M12="C",7,IF(M12="D",6,IF(M12="E",5,0))))))</f>
        <v>27</v>
      </c>
      <c r="O12" s="40" t="s">
        <v>19</v>
      </c>
      <c r="P12" s="8">
        <f t="shared" ref="P12:P70" si="5">3*IF(O12="S",10,IF(O12="A",9,IF(O12="B",8,IF(O12="C",7,IF(O12="D",6,IF(O12="E",5,0))))))</f>
        <v>27</v>
      </c>
      <c r="Q12" s="40" t="s">
        <v>19</v>
      </c>
      <c r="R12" s="8">
        <f t="shared" ref="R12:R70" si="6">3*IF(Q12="S",10,IF(Q12="A",9,IF(Q12="B",8,IF(Q12="C",7,IF(Q12="D",6,IF(Q12="E",5,0))))))</f>
        <v>27</v>
      </c>
      <c r="S12" s="40" t="s">
        <v>20</v>
      </c>
      <c r="T12" s="8">
        <f t="shared" ref="T12:T70" si="7">1*IF(S12="S",10,IF(S12="A",9,IF(S12="B",8,IF(S12="C",7,IF(S12="D",6,IF(S12="E",5,0))))))</f>
        <v>10</v>
      </c>
      <c r="U12" s="40" t="s">
        <v>19</v>
      </c>
      <c r="V12" s="8">
        <f t="shared" ref="V12:V70" si="8">1*IF(U12="S",10,IF(U12="A",9,IF(U12="B",8,IF(U12="C",7,IF(U12="D",6,IF(U12="E",5,0))))))</f>
        <v>9</v>
      </c>
      <c r="W12" s="40" t="s">
        <v>20</v>
      </c>
      <c r="X12" s="4">
        <f t="shared" ref="X12:X70" si="9">4*IF(W12="S",10,IF(W12="A",9,IF(W12="B",8,IF(W12="C",7,IF(W12="D",6,IF(W12="E",5,0))))))</f>
        <v>40</v>
      </c>
      <c r="Y12" s="9">
        <f t="shared" ref="Y12:Y70" si="10">SUM(F12,H12,J12,N12,P12,R12,T12,V12,X12,L12)</f>
        <v>206</v>
      </c>
      <c r="Z12" s="10">
        <f t="shared" ref="Z12:Z70" si="11">SUM(F12,H12,J12,N12,P12,R12,T12,V12,X12,L12)/23</f>
        <v>8.9565217391304355</v>
      </c>
    </row>
    <row r="13" spans="1:26" ht="18" x14ac:dyDescent="0.3">
      <c r="A13" s="4">
        <v>3</v>
      </c>
      <c r="B13" s="88">
        <v>230924</v>
      </c>
      <c r="C13" s="88" t="s">
        <v>23</v>
      </c>
      <c r="D13" s="41" t="s">
        <v>24</v>
      </c>
      <c r="E13" s="89" t="s">
        <v>25</v>
      </c>
      <c r="F13" s="7">
        <f t="shared" si="0"/>
        <v>21</v>
      </c>
      <c r="G13" s="40" t="s">
        <v>25</v>
      </c>
      <c r="H13" s="8">
        <f t="shared" si="1"/>
        <v>21</v>
      </c>
      <c r="I13" s="40" t="s">
        <v>18</v>
      </c>
      <c r="J13" s="8">
        <f t="shared" si="2"/>
        <v>8</v>
      </c>
      <c r="K13" s="40" t="s">
        <v>18</v>
      </c>
      <c r="L13" s="8">
        <f t="shared" si="3"/>
        <v>8</v>
      </c>
      <c r="M13" s="40" t="s">
        <v>25</v>
      </c>
      <c r="N13" s="8">
        <f t="shared" si="4"/>
        <v>21</v>
      </c>
      <c r="O13" s="40" t="s">
        <v>28</v>
      </c>
      <c r="P13" s="8">
        <f t="shared" si="5"/>
        <v>18</v>
      </c>
      <c r="Q13" s="40" t="s">
        <v>18</v>
      </c>
      <c r="R13" s="8">
        <f t="shared" si="6"/>
        <v>24</v>
      </c>
      <c r="S13" s="40" t="s">
        <v>20</v>
      </c>
      <c r="T13" s="8">
        <f t="shared" si="7"/>
        <v>10</v>
      </c>
      <c r="U13" s="40" t="s">
        <v>19</v>
      </c>
      <c r="V13" s="8">
        <f t="shared" si="8"/>
        <v>9</v>
      </c>
      <c r="W13" s="40" t="s">
        <v>56</v>
      </c>
      <c r="X13" s="4">
        <f t="shared" si="9"/>
        <v>20</v>
      </c>
      <c r="Y13" s="9">
        <f t="shared" si="10"/>
        <v>160</v>
      </c>
      <c r="Z13" s="10">
        <f t="shared" si="11"/>
        <v>6.9565217391304346</v>
      </c>
    </row>
    <row r="14" spans="1:26" ht="18" x14ac:dyDescent="0.3">
      <c r="A14" s="4">
        <v>4</v>
      </c>
      <c r="B14" s="88">
        <v>230849</v>
      </c>
      <c r="C14" s="88" t="s">
        <v>26</v>
      </c>
      <c r="D14" s="41" t="s">
        <v>27</v>
      </c>
      <c r="E14" s="89" t="s">
        <v>25</v>
      </c>
      <c r="F14" s="7">
        <f t="shared" si="0"/>
        <v>21</v>
      </c>
      <c r="G14" s="40" t="s">
        <v>28</v>
      </c>
      <c r="H14" s="8">
        <f t="shared" si="1"/>
        <v>18</v>
      </c>
      <c r="I14" s="40" t="s">
        <v>19</v>
      </c>
      <c r="J14" s="8">
        <f t="shared" si="2"/>
        <v>9</v>
      </c>
      <c r="K14" s="40" t="s">
        <v>18</v>
      </c>
      <c r="L14" s="8">
        <f t="shared" si="3"/>
        <v>8</v>
      </c>
      <c r="M14" s="40" t="s">
        <v>18</v>
      </c>
      <c r="N14" s="8">
        <f t="shared" si="4"/>
        <v>24</v>
      </c>
      <c r="O14" s="40" t="s">
        <v>25</v>
      </c>
      <c r="P14" s="8">
        <f t="shared" si="5"/>
        <v>21</v>
      </c>
      <c r="Q14" s="40" t="s">
        <v>18</v>
      </c>
      <c r="R14" s="8">
        <f t="shared" si="6"/>
        <v>24</v>
      </c>
      <c r="S14" s="40" t="s">
        <v>20</v>
      </c>
      <c r="T14" s="8">
        <f t="shared" si="7"/>
        <v>10</v>
      </c>
      <c r="U14" s="40" t="s">
        <v>20</v>
      </c>
      <c r="V14" s="8">
        <f t="shared" si="8"/>
        <v>10</v>
      </c>
      <c r="W14" s="40" t="s">
        <v>28</v>
      </c>
      <c r="X14" s="4">
        <f t="shared" si="9"/>
        <v>24</v>
      </c>
      <c r="Y14" s="9">
        <f t="shared" si="10"/>
        <v>169</v>
      </c>
      <c r="Z14" s="10">
        <f t="shared" si="11"/>
        <v>7.3478260869565215</v>
      </c>
    </row>
    <row r="15" spans="1:26" ht="18.45" customHeight="1" x14ac:dyDescent="0.3">
      <c r="A15" s="4">
        <v>5</v>
      </c>
      <c r="B15" s="88">
        <v>231209</v>
      </c>
      <c r="C15" s="88" t="s">
        <v>29</v>
      </c>
      <c r="D15" s="41" t="s">
        <v>30</v>
      </c>
      <c r="E15" s="89" t="s">
        <v>19</v>
      </c>
      <c r="F15" s="7">
        <f t="shared" si="0"/>
        <v>27</v>
      </c>
      <c r="G15" s="40" t="s">
        <v>28</v>
      </c>
      <c r="H15" s="8">
        <f t="shared" si="1"/>
        <v>18</v>
      </c>
      <c r="I15" s="40" t="s">
        <v>19</v>
      </c>
      <c r="J15" s="8">
        <f t="shared" si="2"/>
        <v>9</v>
      </c>
      <c r="K15" s="40" t="s">
        <v>19</v>
      </c>
      <c r="L15" s="8">
        <f t="shared" si="3"/>
        <v>9</v>
      </c>
      <c r="M15" s="40" t="s">
        <v>18</v>
      </c>
      <c r="N15" s="8">
        <f t="shared" si="4"/>
        <v>24</v>
      </c>
      <c r="O15" s="40" t="s">
        <v>25</v>
      </c>
      <c r="P15" s="8">
        <f t="shared" si="5"/>
        <v>21</v>
      </c>
      <c r="Q15" s="40" t="s">
        <v>18</v>
      </c>
      <c r="R15" s="8">
        <f t="shared" si="6"/>
        <v>24</v>
      </c>
      <c r="S15" s="40" t="s">
        <v>20</v>
      </c>
      <c r="T15" s="8">
        <f t="shared" si="7"/>
        <v>10</v>
      </c>
      <c r="U15" s="40" t="s">
        <v>20</v>
      </c>
      <c r="V15" s="8">
        <f t="shared" si="8"/>
        <v>10</v>
      </c>
      <c r="W15" s="40" t="s">
        <v>25</v>
      </c>
      <c r="X15" s="4">
        <f t="shared" si="9"/>
        <v>28</v>
      </c>
      <c r="Y15" s="9">
        <f t="shared" si="10"/>
        <v>180</v>
      </c>
      <c r="Z15" s="10">
        <f t="shared" si="11"/>
        <v>7.8260869565217392</v>
      </c>
    </row>
    <row r="16" spans="1:26" ht="18.45" customHeight="1" x14ac:dyDescent="0.3">
      <c r="A16" s="4">
        <v>6</v>
      </c>
      <c r="B16" s="88">
        <v>231185</v>
      </c>
      <c r="C16" s="88" t="s">
        <v>31</v>
      </c>
      <c r="D16" s="41" t="s">
        <v>32</v>
      </c>
      <c r="E16" s="89" t="s">
        <v>20</v>
      </c>
      <c r="F16" s="7">
        <f t="shared" si="0"/>
        <v>30</v>
      </c>
      <c r="G16" s="40" t="s">
        <v>18</v>
      </c>
      <c r="H16" s="8">
        <f t="shared" si="1"/>
        <v>24</v>
      </c>
      <c r="I16" s="40" t="s">
        <v>20</v>
      </c>
      <c r="J16" s="8">
        <f t="shared" si="2"/>
        <v>10</v>
      </c>
      <c r="K16" s="40" t="s">
        <v>20</v>
      </c>
      <c r="L16" s="8">
        <f t="shared" si="3"/>
        <v>10</v>
      </c>
      <c r="M16" s="40" t="s">
        <v>19</v>
      </c>
      <c r="N16" s="8">
        <f t="shared" si="4"/>
        <v>27</v>
      </c>
      <c r="O16" s="40" t="s">
        <v>18</v>
      </c>
      <c r="P16" s="8">
        <f t="shared" si="5"/>
        <v>24</v>
      </c>
      <c r="Q16" s="40" t="s">
        <v>19</v>
      </c>
      <c r="R16" s="8">
        <f t="shared" si="6"/>
        <v>27</v>
      </c>
      <c r="S16" s="40" t="s">
        <v>20</v>
      </c>
      <c r="T16" s="8">
        <f t="shared" si="7"/>
        <v>10</v>
      </c>
      <c r="U16" s="40" t="s">
        <v>20</v>
      </c>
      <c r="V16" s="8">
        <f t="shared" si="8"/>
        <v>10</v>
      </c>
      <c r="W16" s="40" t="s">
        <v>18</v>
      </c>
      <c r="X16" s="4">
        <f t="shared" si="9"/>
        <v>32</v>
      </c>
      <c r="Y16" s="9">
        <f t="shared" si="10"/>
        <v>204</v>
      </c>
      <c r="Z16" s="10">
        <f t="shared" si="11"/>
        <v>8.8695652173913047</v>
      </c>
    </row>
    <row r="17" spans="1:26" ht="18" x14ac:dyDescent="0.3">
      <c r="A17" s="4">
        <v>7</v>
      </c>
      <c r="B17" s="88">
        <v>230618</v>
      </c>
      <c r="C17" s="88" t="s">
        <v>33</v>
      </c>
      <c r="D17" s="41" t="s">
        <v>34</v>
      </c>
      <c r="E17" s="89" t="s">
        <v>18</v>
      </c>
      <c r="F17" s="7">
        <f t="shared" si="0"/>
        <v>24</v>
      </c>
      <c r="G17" s="40" t="s">
        <v>25</v>
      </c>
      <c r="H17" s="8">
        <f t="shared" si="1"/>
        <v>21</v>
      </c>
      <c r="I17" s="40" t="s">
        <v>25</v>
      </c>
      <c r="J17" s="8">
        <f t="shared" si="2"/>
        <v>7</v>
      </c>
      <c r="K17" s="40" t="s">
        <v>18</v>
      </c>
      <c r="L17" s="8">
        <f t="shared" si="3"/>
        <v>8</v>
      </c>
      <c r="M17" s="40" t="s">
        <v>18</v>
      </c>
      <c r="N17" s="8">
        <f t="shared" si="4"/>
        <v>24</v>
      </c>
      <c r="O17" s="40" t="s">
        <v>18</v>
      </c>
      <c r="P17" s="8">
        <f t="shared" si="5"/>
        <v>24</v>
      </c>
      <c r="Q17" s="40" t="s">
        <v>25</v>
      </c>
      <c r="R17" s="8">
        <f t="shared" si="6"/>
        <v>21</v>
      </c>
      <c r="S17" s="40" t="s">
        <v>19</v>
      </c>
      <c r="T17" s="8">
        <f t="shared" si="7"/>
        <v>9</v>
      </c>
      <c r="U17" s="40" t="s">
        <v>19</v>
      </c>
      <c r="V17" s="8">
        <f t="shared" si="8"/>
        <v>9</v>
      </c>
      <c r="W17" s="40" t="s">
        <v>56</v>
      </c>
      <c r="X17" s="4">
        <f t="shared" si="9"/>
        <v>20</v>
      </c>
      <c r="Y17" s="9">
        <f t="shared" si="10"/>
        <v>167</v>
      </c>
      <c r="Z17" s="10">
        <f t="shared" si="11"/>
        <v>7.2608695652173916</v>
      </c>
    </row>
    <row r="18" spans="1:26" ht="18.45" customHeight="1" x14ac:dyDescent="0.3">
      <c r="A18" s="4">
        <v>8</v>
      </c>
      <c r="B18" s="88">
        <v>230578</v>
      </c>
      <c r="C18" s="88" t="s">
        <v>35</v>
      </c>
      <c r="D18" s="41" t="s">
        <v>36</v>
      </c>
      <c r="E18" s="89" t="s">
        <v>25</v>
      </c>
      <c r="F18" s="7">
        <f t="shared" si="0"/>
        <v>21</v>
      </c>
      <c r="G18" s="40" t="s">
        <v>25</v>
      </c>
      <c r="H18" s="8">
        <f t="shared" si="1"/>
        <v>21</v>
      </c>
      <c r="I18" s="40" t="s">
        <v>19</v>
      </c>
      <c r="J18" s="8">
        <f t="shared" si="2"/>
        <v>9</v>
      </c>
      <c r="K18" s="40" t="s">
        <v>19</v>
      </c>
      <c r="L18" s="8">
        <f t="shared" si="3"/>
        <v>9</v>
      </c>
      <c r="M18" s="40" t="s">
        <v>18</v>
      </c>
      <c r="N18" s="8">
        <f t="shared" si="4"/>
        <v>24</v>
      </c>
      <c r="O18" s="40" t="s">
        <v>18</v>
      </c>
      <c r="P18" s="8">
        <f t="shared" si="5"/>
        <v>24</v>
      </c>
      <c r="Q18" s="40" t="s">
        <v>18</v>
      </c>
      <c r="R18" s="8">
        <f t="shared" si="6"/>
        <v>24</v>
      </c>
      <c r="S18" s="40" t="s">
        <v>20</v>
      </c>
      <c r="T18" s="8">
        <f t="shared" si="7"/>
        <v>10</v>
      </c>
      <c r="U18" s="40" t="s">
        <v>20</v>
      </c>
      <c r="V18" s="8">
        <f t="shared" si="8"/>
        <v>10</v>
      </c>
      <c r="W18" s="40" t="s">
        <v>18</v>
      </c>
      <c r="X18" s="4">
        <f t="shared" si="9"/>
        <v>32</v>
      </c>
      <c r="Y18" s="9">
        <f t="shared" si="10"/>
        <v>184</v>
      </c>
      <c r="Z18" s="10">
        <f t="shared" si="11"/>
        <v>8</v>
      </c>
    </row>
    <row r="19" spans="1:26" ht="18" x14ac:dyDescent="0.3">
      <c r="A19" s="4">
        <v>9</v>
      </c>
      <c r="B19" s="88">
        <v>231043</v>
      </c>
      <c r="C19" s="88" t="s">
        <v>37</v>
      </c>
      <c r="D19" s="41" t="s">
        <v>38</v>
      </c>
      <c r="E19" s="89" t="s">
        <v>20</v>
      </c>
      <c r="F19" s="7">
        <f t="shared" si="0"/>
        <v>30</v>
      </c>
      <c r="G19" s="40" t="s">
        <v>25</v>
      </c>
      <c r="H19" s="8">
        <f t="shared" si="1"/>
        <v>21</v>
      </c>
      <c r="I19" s="40" t="s">
        <v>20</v>
      </c>
      <c r="J19" s="8">
        <f t="shared" si="2"/>
        <v>10</v>
      </c>
      <c r="K19" s="40" t="s">
        <v>20</v>
      </c>
      <c r="L19" s="8">
        <f t="shared" si="3"/>
        <v>10</v>
      </c>
      <c r="M19" s="40" t="s">
        <v>18</v>
      </c>
      <c r="N19" s="8">
        <f t="shared" si="4"/>
        <v>24</v>
      </c>
      <c r="O19" s="40" t="s">
        <v>18</v>
      </c>
      <c r="P19" s="8">
        <f t="shared" si="5"/>
        <v>24</v>
      </c>
      <c r="Q19" s="40" t="s">
        <v>18</v>
      </c>
      <c r="R19" s="8">
        <f t="shared" si="6"/>
        <v>24</v>
      </c>
      <c r="S19" s="40" t="s">
        <v>20</v>
      </c>
      <c r="T19" s="8">
        <f t="shared" si="7"/>
        <v>10</v>
      </c>
      <c r="U19" s="40" t="s">
        <v>20</v>
      </c>
      <c r="V19" s="8">
        <f t="shared" si="8"/>
        <v>10</v>
      </c>
      <c r="W19" s="40" t="s">
        <v>19</v>
      </c>
      <c r="X19" s="4">
        <f t="shared" si="9"/>
        <v>36</v>
      </c>
      <c r="Y19" s="9">
        <f t="shared" si="10"/>
        <v>199</v>
      </c>
      <c r="Z19" s="10">
        <f t="shared" si="11"/>
        <v>8.6521739130434785</v>
      </c>
    </row>
    <row r="20" spans="1:26" ht="18" x14ac:dyDescent="0.3">
      <c r="A20" s="4">
        <v>10</v>
      </c>
      <c r="B20" s="88">
        <v>230980</v>
      </c>
      <c r="C20" s="88" t="s">
        <v>39</v>
      </c>
      <c r="D20" s="41" t="s">
        <v>40</v>
      </c>
      <c r="E20" s="89" t="s">
        <v>20</v>
      </c>
      <c r="F20" s="7">
        <f t="shared" si="0"/>
        <v>30</v>
      </c>
      <c r="G20" s="40" t="s">
        <v>25</v>
      </c>
      <c r="H20" s="8">
        <f t="shared" si="1"/>
        <v>21</v>
      </c>
      <c r="I20" s="40" t="s">
        <v>20</v>
      </c>
      <c r="J20" s="8">
        <f t="shared" si="2"/>
        <v>10</v>
      </c>
      <c r="K20" s="40" t="s">
        <v>20</v>
      </c>
      <c r="L20" s="8">
        <f t="shared" si="3"/>
        <v>10</v>
      </c>
      <c r="M20" s="40" t="s">
        <v>19</v>
      </c>
      <c r="N20" s="8">
        <f t="shared" si="4"/>
        <v>27</v>
      </c>
      <c r="O20" s="40" t="s">
        <v>19</v>
      </c>
      <c r="P20" s="8">
        <f t="shared" si="5"/>
        <v>27</v>
      </c>
      <c r="Q20" s="40" t="s">
        <v>18</v>
      </c>
      <c r="R20" s="8">
        <f t="shared" si="6"/>
        <v>24</v>
      </c>
      <c r="S20" s="40" t="s">
        <v>20</v>
      </c>
      <c r="T20" s="8">
        <f t="shared" si="7"/>
        <v>10</v>
      </c>
      <c r="U20" s="40" t="s">
        <v>20</v>
      </c>
      <c r="V20" s="8">
        <f t="shared" si="8"/>
        <v>10</v>
      </c>
      <c r="W20" s="40" t="s">
        <v>25</v>
      </c>
      <c r="X20" s="4">
        <f t="shared" si="9"/>
        <v>28</v>
      </c>
      <c r="Y20" s="9">
        <f t="shared" si="10"/>
        <v>197</v>
      </c>
      <c r="Z20" s="10">
        <f t="shared" si="11"/>
        <v>8.5652173913043477</v>
      </c>
    </row>
    <row r="21" spans="1:26" ht="18" x14ac:dyDescent="0.3">
      <c r="A21" s="4">
        <v>11</v>
      </c>
      <c r="B21" s="88">
        <v>230761</v>
      </c>
      <c r="C21" s="88" t="s">
        <v>41</v>
      </c>
      <c r="D21" s="41" t="s">
        <v>42</v>
      </c>
      <c r="E21" s="89" t="s">
        <v>19</v>
      </c>
      <c r="F21" s="7">
        <f t="shared" si="0"/>
        <v>27</v>
      </c>
      <c r="G21" s="40" t="s">
        <v>25</v>
      </c>
      <c r="H21" s="8">
        <f t="shared" si="1"/>
        <v>21</v>
      </c>
      <c r="I21" s="40" t="s">
        <v>18</v>
      </c>
      <c r="J21" s="8">
        <f t="shared" si="2"/>
        <v>8</v>
      </c>
      <c r="K21" s="40" t="s">
        <v>20</v>
      </c>
      <c r="L21" s="8">
        <f t="shared" si="3"/>
        <v>10</v>
      </c>
      <c r="M21" s="40" t="s">
        <v>25</v>
      </c>
      <c r="N21" s="8">
        <f t="shared" si="4"/>
        <v>21</v>
      </c>
      <c r="O21" s="40" t="s">
        <v>18</v>
      </c>
      <c r="P21" s="8">
        <f t="shared" si="5"/>
        <v>24</v>
      </c>
      <c r="Q21" s="40" t="s">
        <v>18</v>
      </c>
      <c r="R21" s="8">
        <f t="shared" si="6"/>
        <v>24</v>
      </c>
      <c r="S21" s="40" t="s">
        <v>19</v>
      </c>
      <c r="T21" s="8">
        <f t="shared" si="7"/>
        <v>9</v>
      </c>
      <c r="U21" s="40" t="s">
        <v>20</v>
      </c>
      <c r="V21" s="8">
        <f t="shared" si="8"/>
        <v>10</v>
      </c>
      <c r="W21" s="40" t="s">
        <v>25</v>
      </c>
      <c r="X21" s="4">
        <f t="shared" si="9"/>
        <v>28</v>
      </c>
      <c r="Y21" s="9">
        <f t="shared" si="10"/>
        <v>182</v>
      </c>
      <c r="Z21" s="10">
        <f t="shared" si="11"/>
        <v>7.9130434782608692</v>
      </c>
    </row>
    <row r="22" spans="1:26" ht="18" x14ac:dyDescent="0.3">
      <c r="A22" s="4">
        <v>12</v>
      </c>
      <c r="B22" s="88">
        <v>231081</v>
      </c>
      <c r="C22" s="88" t="s">
        <v>43</v>
      </c>
      <c r="D22" s="41" t="s">
        <v>44</v>
      </c>
      <c r="E22" s="89" t="s">
        <v>18</v>
      </c>
      <c r="F22" s="7">
        <f t="shared" si="0"/>
        <v>24</v>
      </c>
      <c r="G22" s="40" t="s">
        <v>25</v>
      </c>
      <c r="H22" s="8">
        <f t="shared" si="1"/>
        <v>21</v>
      </c>
      <c r="I22" s="40" t="s">
        <v>25</v>
      </c>
      <c r="J22" s="8">
        <f t="shared" si="2"/>
        <v>7</v>
      </c>
      <c r="K22" s="40" t="s">
        <v>18</v>
      </c>
      <c r="L22" s="8">
        <f t="shared" si="3"/>
        <v>8</v>
      </c>
      <c r="M22" s="40" t="s">
        <v>18</v>
      </c>
      <c r="N22" s="8">
        <f t="shared" si="4"/>
        <v>24</v>
      </c>
      <c r="O22" s="40" t="s">
        <v>25</v>
      </c>
      <c r="P22" s="8">
        <f t="shared" si="5"/>
        <v>21</v>
      </c>
      <c r="Q22" s="40" t="s">
        <v>18</v>
      </c>
      <c r="R22" s="8">
        <f t="shared" si="6"/>
        <v>24</v>
      </c>
      <c r="S22" s="40" t="s">
        <v>20</v>
      </c>
      <c r="T22" s="8">
        <f t="shared" si="7"/>
        <v>10</v>
      </c>
      <c r="U22" s="40" t="s">
        <v>19</v>
      </c>
      <c r="V22" s="8">
        <f t="shared" si="8"/>
        <v>9</v>
      </c>
      <c r="W22" s="40" t="s">
        <v>18</v>
      </c>
      <c r="X22" s="4">
        <f t="shared" si="9"/>
        <v>32</v>
      </c>
      <c r="Y22" s="9">
        <f t="shared" si="10"/>
        <v>180</v>
      </c>
      <c r="Z22" s="10">
        <f t="shared" si="11"/>
        <v>7.8260869565217392</v>
      </c>
    </row>
    <row r="23" spans="1:26" ht="18.45" customHeight="1" x14ac:dyDescent="0.3">
      <c r="A23" s="4">
        <v>13</v>
      </c>
      <c r="B23" s="88">
        <v>230586</v>
      </c>
      <c r="C23" s="88" t="s">
        <v>45</v>
      </c>
      <c r="D23" s="41" t="s">
        <v>46</v>
      </c>
      <c r="E23" s="89" t="s">
        <v>19</v>
      </c>
      <c r="F23" s="7">
        <f t="shared" si="0"/>
        <v>27</v>
      </c>
      <c r="G23" s="40" t="s">
        <v>56</v>
      </c>
      <c r="H23" s="8">
        <f t="shared" si="1"/>
        <v>15</v>
      </c>
      <c r="I23" s="40" t="s">
        <v>18</v>
      </c>
      <c r="J23" s="8">
        <f t="shared" si="2"/>
        <v>8</v>
      </c>
      <c r="K23" s="40" t="s">
        <v>18</v>
      </c>
      <c r="L23" s="8">
        <f t="shared" si="3"/>
        <v>8</v>
      </c>
      <c r="M23" s="40" t="s">
        <v>25</v>
      </c>
      <c r="N23" s="8">
        <f t="shared" si="4"/>
        <v>21</v>
      </c>
      <c r="O23" s="40" t="s">
        <v>19</v>
      </c>
      <c r="P23" s="8">
        <f t="shared" si="5"/>
        <v>27</v>
      </c>
      <c r="Q23" s="40" t="s">
        <v>18</v>
      </c>
      <c r="R23" s="8">
        <f t="shared" si="6"/>
        <v>24</v>
      </c>
      <c r="S23" s="40" t="s">
        <v>20</v>
      </c>
      <c r="T23" s="8">
        <f t="shared" si="7"/>
        <v>10</v>
      </c>
      <c r="U23" s="40" t="s">
        <v>18</v>
      </c>
      <c r="V23" s="8">
        <f t="shared" si="8"/>
        <v>8</v>
      </c>
      <c r="W23" s="40" t="s">
        <v>25</v>
      </c>
      <c r="X23" s="4">
        <f t="shared" si="9"/>
        <v>28</v>
      </c>
      <c r="Y23" s="9">
        <f t="shared" si="10"/>
        <v>176</v>
      </c>
      <c r="Z23" s="10">
        <f t="shared" si="11"/>
        <v>7.6521739130434785</v>
      </c>
    </row>
    <row r="24" spans="1:26" ht="18" x14ac:dyDescent="0.3">
      <c r="A24" s="4">
        <v>14</v>
      </c>
      <c r="B24" s="88">
        <v>230075</v>
      </c>
      <c r="C24" s="88" t="s">
        <v>47</v>
      </c>
      <c r="D24" s="41" t="s">
        <v>48</v>
      </c>
      <c r="E24" s="89" t="s">
        <v>19</v>
      </c>
      <c r="F24" s="7">
        <f t="shared" si="0"/>
        <v>27</v>
      </c>
      <c r="G24" s="40" t="s">
        <v>19</v>
      </c>
      <c r="H24" s="8">
        <f t="shared" si="1"/>
        <v>27</v>
      </c>
      <c r="I24" s="40" t="s">
        <v>20</v>
      </c>
      <c r="J24" s="8">
        <f t="shared" si="2"/>
        <v>10</v>
      </c>
      <c r="K24" s="40" t="s">
        <v>20</v>
      </c>
      <c r="L24" s="8">
        <f t="shared" si="3"/>
        <v>10</v>
      </c>
      <c r="M24" s="40" t="s">
        <v>19</v>
      </c>
      <c r="N24" s="8">
        <f t="shared" si="4"/>
        <v>27</v>
      </c>
      <c r="O24" s="40" t="s">
        <v>19</v>
      </c>
      <c r="P24" s="8">
        <f t="shared" si="5"/>
        <v>27</v>
      </c>
      <c r="Q24" s="40" t="s">
        <v>19</v>
      </c>
      <c r="R24" s="8">
        <f t="shared" si="6"/>
        <v>27</v>
      </c>
      <c r="S24" s="40" t="s">
        <v>20</v>
      </c>
      <c r="T24" s="8">
        <f t="shared" si="7"/>
        <v>10</v>
      </c>
      <c r="U24" s="40" t="s">
        <v>20</v>
      </c>
      <c r="V24" s="8">
        <f t="shared" si="8"/>
        <v>10</v>
      </c>
      <c r="W24" s="40" t="s">
        <v>18</v>
      </c>
      <c r="X24" s="4">
        <f t="shared" si="9"/>
        <v>32</v>
      </c>
      <c r="Y24" s="9">
        <f t="shared" si="10"/>
        <v>207</v>
      </c>
      <c r="Z24" s="10">
        <f t="shared" si="11"/>
        <v>9</v>
      </c>
    </row>
    <row r="25" spans="1:26" ht="18" x14ac:dyDescent="0.3">
      <c r="A25" s="4">
        <v>15</v>
      </c>
      <c r="B25" s="88">
        <v>230815</v>
      </c>
      <c r="C25" s="88" t="s">
        <v>49</v>
      </c>
      <c r="D25" s="41" t="s">
        <v>50</v>
      </c>
      <c r="E25" s="89" t="s">
        <v>19</v>
      </c>
      <c r="F25" s="7">
        <f t="shared" si="0"/>
        <v>27</v>
      </c>
      <c r="G25" s="40" t="s">
        <v>18</v>
      </c>
      <c r="H25" s="8">
        <f t="shared" si="1"/>
        <v>24</v>
      </c>
      <c r="I25" s="40" t="s">
        <v>20</v>
      </c>
      <c r="J25" s="8">
        <f t="shared" si="2"/>
        <v>10</v>
      </c>
      <c r="K25" s="40" t="s">
        <v>20</v>
      </c>
      <c r="L25" s="8">
        <f t="shared" si="3"/>
        <v>10</v>
      </c>
      <c r="M25" s="40" t="s">
        <v>19</v>
      </c>
      <c r="N25" s="8">
        <f t="shared" si="4"/>
        <v>27</v>
      </c>
      <c r="O25" s="40" t="s">
        <v>18</v>
      </c>
      <c r="P25" s="8">
        <f t="shared" si="5"/>
        <v>24</v>
      </c>
      <c r="Q25" s="40" t="s">
        <v>18</v>
      </c>
      <c r="R25" s="8">
        <f t="shared" si="6"/>
        <v>24</v>
      </c>
      <c r="S25" s="40" t="s">
        <v>20</v>
      </c>
      <c r="T25" s="8">
        <f t="shared" si="7"/>
        <v>10</v>
      </c>
      <c r="U25" s="40" t="s">
        <v>20</v>
      </c>
      <c r="V25" s="8">
        <f t="shared" si="8"/>
        <v>10</v>
      </c>
      <c r="W25" s="40" t="s">
        <v>20</v>
      </c>
      <c r="X25" s="4">
        <f t="shared" si="9"/>
        <v>40</v>
      </c>
      <c r="Y25" s="9">
        <f t="shared" si="10"/>
        <v>206</v>
      </c>
      <c r="Z25" s="10">
        <f t="shared" si="11"/>
        <v>8.9565217391304355</v>
      </c>
    </row>
    <row r="26" spans="1:26" ht="18" x14ac:dyDescent="0.3">
      <c r="A26" s="4">
        <v>16</v>
      </c>
      <c r="B26" s="88">
        <v>231416</v>
      </c>
      <c r="C26" s="88" t="s">
        <v>51</v>
      </c>
      <c r="D26" s="41" t="s">
        <v>52</v>
      </c>
      <c r="E26" s="89" t="s">
        <v>25</v>
      </c>
      <c r="F26" s="7">
        <f t="shared" si="0"/>
        <v>21</v>
      </c>
      <c r="G26" s="40" t="s">
        <v>28</v>
      </c>
      <c r="H26" s="8">
        <f t="shared" si="1"/>
        <v>18</v>
      </c>
      <c r="I26" s="40" t="s">
        <v>18</v>
      </c>
      <c r="J26" s="8">
        <f t="shared" si="2"/>
        <v>8</v>
      </c>
      <c r="K26" s="40" t="s">
        <v>18</v>
      </c>
      <c r="L26" s="8">
        <f t="shared" si="3"/>
        <v>8</v>
      </c>
      <c r="M26" s="40" t="s">
        <v>25</v>
      </c>
      <c r="N26" s="8">
        <f t="shared" si="4"/>
        <v>21</v>
      </c>
      <c r="O26" s="40" t="s">
        <v>18</v>
      </c>
      <c r="P26" s="8">
        <f t="shared" si="5"/>
        <v>24</v>
      </c>
      <c r="Q26" s="40" t="s">
        <v>25</v>
      </c>
      <c r="R26" s="8">
        <f t="shared" si="6"/>
        <v>21</v>
      </c>
      <c r="S26" s="40" t="s">
        <v>20</v>
      </c>
      <c r="T26" s="8">
        <f t="shared" si="7"/>
        <v>10</v>
      </c>
      <c r="U26" s="40" t="s">
        <v>19</v>
      </c>
      <c r="V26" s="8">
        <f t="shared" si="8"/>
        <v>9</v>
      </c>
      <c r="W26" s="40" t="s">
        <v>19</v>
      </c>
      <c r="X26" s="4">
        <f t="shared" si="9"/>
        <v>36</v>
      </c>
      <c r="Y26" s="9">
        <f t="shared" si="10"/>
        <v>176</v>
      </c>
      <c r="Z26" s="10">
        <f t="shared" si="11"/>
        <v>7.6521739130434785</v>
      </c>
    </row>
    <row r="27" spans="1:26" ht="18" x14ac:dyDescent="0.3">
      <c r="A27" s="4">
        <v>17</v>
      </c>
      <c r="B27" s="88">
        <v>231291</v>
      </c>
      <c r="C27" s="88" t="s">
        <v>53</v>
      </c>
      <c r="D27" s="41" t="s">
        <v>54</v>
      </c>
      <c r="E27" s="89" t="s">
        <v>18</v>
      </c>
      <c r="F27" s="7">
        <f t="shared" si="0"/>
        <v>24</v>
      </c>
      <c r="G27" s="40" t="s">
        <v>56</v>
      </c>
      <c r="H27" s="8">
        <f t="shared" si="1"/>
        <v>15</v>
      </c>
      <c r="I27" s="40" t="s">
        <v>18</v>
      </c>
      <c r="J27" s="8">
        <f t="shared" si="2"/>
        <v>8</v>
      </c>
      <c r="K27" s="40" t="s">
        <v>25</v>
      </c>
      <c r="L27" s="8">
        <f t="shared" si="3"/>
        <v>7</v>
      </c>
      <c r="M27" s="40" t="s">
        <v>25</v>
      </c>
      <c r="N27" s="8">
        <f t="shared" si="4"/>
        <v>21</v>
      </c>
      <c r="O27" s="40" t="s">
        <v>28</v>
      </c>
      <c r="P27" s="8">
        <f t="shared" si="5"/>
        <v>18</v>
      </c>
      <c r="Q27" s="40" t="s">
        <v>56</v>
      </c>
      <c r="R27" s="8">
        <f t="shared" si="6"/>
        <v>15</v>
      </c>
      <c r="S27" s="40" t="s">
        <v>19</v>
      </c>
      <c r="T27" s="8">
        <f t="shared" si="7"/>
        <v>9</v>
      </c>
      <c r="U27" s="40" t="s">
        <v>25</v>
      </c>
      <c r="V27" s="8">
        <f t="shared" si="8"/>
        <v>7</v>
      </c>
      <c r="W27" s="90" t="s">
        <v>55</v>
      </c>
      <c r="X27" s="4">
        <f t="shared" si="9"/>
        <v>0</v>
      </c>
      <c r="Y27" s="9">
        <f t="shared" si="10"/>
        <v>124</v>
      </c>
      <c r="Z27" s="10">
        <f t="shared" si="11"/>
        <v>5.3913043478260869</v>
      </c>
    </row>
    <row r="28" spans="1:26" ht="18" x14ac:dyDescent="0.3">
      <c r="A28" s="4">
        <v>18</v>
      </c>
      <c r="B28" s="88">
        <v>230167</v>
      </c>
      <c r="C28" s="88" t="s">
        <v>57</v>
      </c>
      <c r="D28" s="41" t="s">
        <v>58</v>
      </c>
      <c r="E28" s="89" t="s">
        <v>19</v>
      </c>
      <c r="F28" s="7">
        <f t="shared" si="0"/>
        <v>27</v>
      </c>
      <c r="G28" s="40" t="s">
        <v>18</v>
      </c>
      <c r="H28" s="8">
        <f t="shared" si="1"/>
        <v>24</v>
      </c>
      <c r="I28" s="40" t="s">
        <v>20</v>
      </c>
      <c r="J28" s="8">
        <f t="shared" si="2"/>
        <v>10</v>
      </c>
      <c r="K28" s="40" t="s">
        <v>20</v>
      </c>
      <c r="L28" s="8">
        <f t="shared" si="3"/>
        <v>10</v>
      </c>
      <c r="M28" s="40" t="s">
        <v>20</v>
      </c>
      <c r="N28" s="8">
        <f t="shared" si="4"/>
        <v>30</v>
      </c>
      <c r="O28" s="40" t="s">
        <v>19</v>
      </c>
      <c r="P28" s="8">
        <f t="shared" si="5"/>
        <v>27</v>
      </c>
      <c r="Q28" s="40" t="s">
        <v>19</v>
      </c>
      <c r="R28" s="8">
        <f t="shared" si="6"/>
        <v>27</v>
      </c>
      <c r="S28" s="40" t="s">
        <v>20</v>
      </c>
      <c r="T28" s="8">
        <f t="shared" si="7"/>
        <v>10</v>
      </c>
      <c r="U28" s="40" t="s">
        <v>20</v>
      </c>
      <c r="V28" s="8">
        <f t="shared" si="8"/>
        <v>10</v>
      </c>
      <c r="W28" s="40" t="s">
        <v>20</v>
      </c>
      <c r="X28" s="4">
        <f t="shared" si="9"/>
        <v>40</v>
      </c>
      <c r="Y28" s="9">
        <f t="shared" si="10"/>
        <v>215</v>
      </c>
      <c r="Z28" s="10">
        <f t="shared" si="11"/>
        <v>9.3478260869565215</v>
      </c>
    </row>
    <row r="29" spans="1:26" ht="18" x14ac:dyDescent="0.3">
      <c r="A29" s="4">
        <v>19</v>
      </c>
      <c r="B29" s="88">
        <v>231235</v>
      </c>
      <c r="C29" s="88" t="s">
        <v>59</v>
      </c>
      <c r="D29" s="41" t="s">
        <v>60</v>
      </c>
      <c r="E29" s="89" t="s">
        <v>18</v>
      </c>
      <c r="F29" s="7">
        <f t="shared" si="0"/>
        <v>24</v>
      </c>
      <c r="G29" s="40" t="s">
        <v>25</v>
      </c>
      <c r="H29" s="8">
        <f t="shared" si="1"/>
        <v>21</v>
      </c>
      <c r="I29" s="40" t="s">
        <v>18</v>
      </c>
      <c r="J29" s="8">
        <f t="shared" si="2"/>
        <v>8</v>
      </c>
      <c r="K29" s="40" t="s">
        <v>18</v>
      </c>
      <c r="L29" s="8">
        <f t="shared" si="3"/>
        <v>8</v>
      </c>
      <c r="M29" s="40" t="s">
        <v>19</v>
      </c>
      <c r="N29" s="8">
        <f t="shared" si="4"/>
        <v>27</v>
      </c>
      <c r="O29" s="40" t="s">
        <v>18</v>
      </c>
      <c r="P29" s="8">
        <f t="shared" si="5"/>
        <v>24</v>
      </c>
      <c r="Q29" s="40" t="s">
        <v>19</v>
      </c>
      <c r="R29" s="8">
        <f t="shared" si="6"/>
        <v>27</v>
      </c>
      <c r="S29" s="40" t="s">
        <v>19</v>
      </c>
      <c r="T29" s="8">
        <f t="shared" si="7"/>
        <v>9</v>
      </c>
      <c r="U29" s="40" t="s">
        <v>20</v>
      </c>
      <c r="V29" s="8">
        <f t="shared" si="8"/>
        <v>10</v>
      </c>
      <c r="W29" s="40" t="s">
        <v>56</v>
      </c>
      <c r="X29" s="4">
        <f t="shared" si="9"/>
        <v>20</v>
      </c>
      <c r="Y29" s="9">
        <f t="shared" si="10"/>
        <v>178</v>
      </c>
      <c r="Z29" s="10">
        <f t="shared" si="11"/>
        <v>7.7391304347826084</v>
      </c>
    </row>
    <row r="30" spans="1:26" ht="18.45" customHeight="1" x14ac:dyDescent="0.3">
      <c r="A30" s="4">
        <v>20</v>
      </c>
      <c r="B30" s="88">
        <v>230208</v>
      </c>
      <c r="C30" s="88" t="s">
        <v>61</v>
      </c>
      <c r="D30" s="41" t="s">
        <v>62</v>
      </c>
      <c r="E30" s="89" t="s">
        <v>19</v>
      </c>
      <c r="F30" s="7">
        <f t="shared" si="0"/>
        <v>27</v>
      </c>
      <c r="G30" s="40" t="s">
        <v>28</v>
      </c>
      <c r="H30" s="8">
        <f t="shared" si="1"/>
        <v>18</v>
      </c>
      <c r="I30" s="40" t="s">
        <v>19</v>
      </c>
      <c r="J30" s="8">
        <f t="shared" si="2"/>
        <v>9</v>
      </c>
      <c r="K30" s="40" t="s">
        <v>19</v>
      </c>
      <c r="L30" s="8">
        <f t="shared" si="3"/>
        <v>9</v>
      </c>
      <c r="M30" s="40" t="s">
        <v>18</v>
      </c>
      <c r="N30" s="8">
        <f t="shared" si="4"/>
        <v>24</v>
      </c>
      <c r="O30" s="40" t="s">
        <v>25</v>
      </c>
      <c r="P30" s="8">
        <f t="shared" si="5"/>
        <v>21</v>
      </c>
      <c r="Q30" s="40" t="s">
        <v>19</v>
      </c>
      <c r="R30" s="8">
        <f t="shared" si="6"/>
        <v>27</v>
      </c>
      <c r="S30" s="40" t="s">
        <v>20</v>
      </c>
      <c r="T30" s="8">
        <f t="shared" si="7"/>
        <v>10</v>
      </c>
      <c r="U30" s="40" t="s">
        <v>20</v>
      </c>
      <c r="V30" s="8">
        <f t="shared" si="8"/>
        <v>10</v>
      </c>
      <c r="W30" s="40" t="s">
        <v>19</v>
      </c>
      <c r="X30" s="4">
        <f t="shared" si="9"/>
        <v>36</v>
      </c>
      <c r="Y30" s="9">
        <f t="shared" si="10"/>
        <v>191</v>
      </c>
      <c r="Z30" s="10">
        <f t="shared" si="11"/>
        <v>8.304347826086957</v>
      </c>
    </row>
    <row r="31" spans="1:26" ht="18.45" customHeight="1" x14ac:dyDescent="0.3">
      <c r="A31" s="4">
        <v>21</v>
      </c>
      <c r="B31" s="88">
        <v>230402</v>
      </c>
      <c r="C31" s="88" t="s">
        <v>63</v>
      </c>
      <c r="D31" s="41" t="s">
        <v>64</v>
      </c>
      <c r="E31" s="89" t="s">
        <v>18</v>
      </c>
      <c r="F31" s="7">
        <f t="shared" si="0"/>
        <v>24</v>
      </c>
      <c r="G31" s="40" t="s">
        <v>18</v>
      </c>
      <c r="H31" s="8">
        <f t="shared" si="1"/>
        <v>24</v>
      </c>
      <c r="I31" s="40" t="s">
        <v>19</v>
      </c>
      <c r="J31" s="8">
        <f t="shared" si="2"/>
        <v>9</v>
      </c>
      <c r="K31" s="40" t="s">
        <v>20</v>
      </c>
      <c r="L31" s="8">
        <f t="shared" si="3"/>
        <v>10</v>
      </c>
      <c r="M31" s="40" t="s">
        <v>18</v>
      </c>
      <c r="N31" s="8">
        <f t="shared" si="4"/>
        <v>24</v>
      </c>
      <c r="O31" s="40" t="s">
        <v>25</v>
      </c>
      <c r="P31" s="8">
        <f t="shared" si="5"/>
        <v>21</v>
      </c>
      <c r="Q31" s="40" t="s">
        <v>18</v>
      </c>
      <c r="R31" s="8">
        <f t="shared" si="6"/>
        <v>24</v>
      </c>
      <c r="S31" s="40" t="s">
        <v>20</v>
      </c>
      <c r="T31" s="8">
        <f t="shared" si="7"/>
        <v>10</v>
      </c>
      <c r="U31" s="40" t="s">
        <v>20</v>
      </c>
      <c r="V31" s="8">
        <f t="shared" si="8"/>
        <v>10</v>
      </c>
      <c r="W31" s="40" t="s">
        <v>18</v>
      </c>
      <c r="X31" s="4">
        <f t="shared" si="9"/>
        <v>32</v>
      </c>
      <c r="Y31" s="9">
        <f t="shared" si="10"/>
        <v>188</v>
      </c>
      <c r="Z31" s="10">
        <f t="shared" si="11"/>
        <v>8.1739130434782616</v>
      </c>
    </row>
    <row r="32" spans="1:26" ht="18.45" customHeight="1" x14ac:dyDescent="0.3">
      <c r="A32" s="4">
        <v>22</v>
      </c>
      <c r="B32" s="88">
        <v>230443</v>
      </c>
      <c r="C32" s="88" t="s">
        <v>65</v>
      </c>
      <c r="D32" s="41" t="s">
        <v>66</v>
      </c>
      <c r="E32" s="89" t="s">
        <v>18</v>
      </c>
      <c r="F32" s="7">
        <f t="shared" si="0"/>
        <v>24</v>
      </c>
      <c r="G32" s="40" t="s">
        <v>18</v>
      </c>
      <c r="H32" s="8">
        <f t="shared" si="1"/>
        <v>24</v>
      </c>
      <c r="I32" s="40" t="s">
        <v>20</v>
      </c>
      <c r="J32" s="8">
        <f t="shared" si="2"/>
        <v>10</v>
      </c>
      <c r="K32" s="40" t="s">
        <v>19</v>
      </c>
      <c r="L32" s="8">
        <f t="shared" si="3"/>
        <v>9</v>
      </c>
      <c r="M32" s="40" t="s">
        <v>19</v>
      </c>
      <c r="N32" s="8">
        <f t="shared" si="4"/>
        <v>27</v>
      </c>
      <c r="O32" s="40" t="s">
        <v>19</v>
      </c>
      <c r="P32" s="8">
        <f t="shared" si="5"/>
        <v>27</v>
      </c>
      <c r="Q32" s="40" t="s">
        <v>19</v>
      </c>
      <c r="R32" s="8">
        <f t="shared" si="6"/>
        <v>27</v>
      </c>
      <c r="S32" s="40" t="s">
        <v>20</v>
      </c>
      <c r="T32" s="8">
        <f t="shared" si="7"/>
        <v>10</v>
      </c>
      <c r="U32" s="40" t="s">
        <v>20</v>
      </c>
      <c r="V32" s="8">
        <f t="shared" si="8"/>
        <v>10</v>
      </c>
      <c r="W32" s="40" t="s">
        <v>18</v>
      </c>
      <c r="X32" s="4">
        <f t="shared" si="9"/>
        <v>32</v>
      </c>
      <c r="Y32" s="9">
        <f t="shared" si="10"/>
        <v>200</v>
      </c>
      <c r="Z32" s="10">
        <f t="shared" si="11"/>
        <v>8.695652173913043</v>
      </c>
    </row>
    <row r="33" spans="1:26" ht="18" x14ac:dyDescent="0.3">
      <c r="A33" s="4">
        <v>23</v>
      </c>
      <c r="B33" s="88">
        <v>230968</v>
      </c>
      <c r="C33" s="88" t="s">
        <v>67</v>
      </c>
      <c r="D33" s="41" t="s">
        <v>68</v>
      </c>
      <c r="E33" s="89" t="s">
        <v>20</v>
      </c>
      <c r="F33" s="7">
        <f t="shared" si="0"/>
        <v>30</v>
      </c>
      <c r="G33" s="40" t="s">
        <v>18</v>
      </c>
      <c r="H33" s="8">
        <f t="shared" si="1"/>
        <v>24</v>
      </c>
      <c r="I33" s="40" t="s">
        <v>20</v>
      </c>
      <c r="J33" s="8">
        <f t="shared" si="2"/>
        <v>10</v>
      </c>
      <c r="K33" s="40" t="s">
        <v>20</v>
      </c>
      <c r="L33" s="8">
        <f t="shared" si="3"/>
        <v>10</v>
      </c>
      <c r="M33" s="40" t="s">
        <v>19</v>
      </c>
      <c r="N33" s="8">
        <f t="shared" si="4"/>
        <v>27</v>
      </c>
      <c r="O33" s="40" t="s">
        <v>18</v>
      </c>
      <c r="P33" s="8">
        <f t="shared" si="5"/>
        <v>24</v>
      </c>
      <c r="Q33" s="40" t="s">
        <v>19</v>
      </c>
      <c r="R33" s="8">
        <f t="shared" si="6"/>
        <v>27</v>
      </c>
      <c r="S33" s="40" t="s">
        <v>20</v>
      </c>
      <c r="T33" s="8">
        <f t="shared" si="7"/>
        <v>10</v>
      </c>
      <c r="U33" s="40" t="s">
        <v>20</v>
      </c>
      <c r="V33" s="8">
        <f t="shared" si="8"/>
        <v>10</v>
      </c>
      <c r="W33" s="40" t="s">
        <v>19</v>
      </c>
      <c r="X33" s="4">
        <f t="shared" si="9"/>
        <v>36</v>
      </c>
      <c r="Y33" s="9">
        <f t="shared" si="10"/>
        <v>208</v>
      </c>
      <c r="Z33" s="10">
        <f t="shared" si="11"/>
        <v>9.0434782608695645</v>
      </c>
    </row>
    <row r="34" spans="1:26" ht="18" x14ac:dyDescent="0.3">
      <c r="A34" s="4">
        <v>24</v>
      </c>
      <c r="B34" s="88">
        <v>231294</v>
      </c>
      <c r="C34" s="88" t="s">
        <v>69</v>
      </c>
      <c r="D34" s="41" t="s">
        <v>70</v>
      </c>
      <c r="E34" s="89" t="s">
        <v>19</v>
      </c>
      <c r="F34" s="7">
        <f t="shared" si="0"/>
        <v>27</v>
      </c>
      <c r="G34" s="40" t="s">
        <v>28</v>
      </c>
      <c r="H34" s="8">
        <f t="shared" si="1"/>
        <v>18</v>
      </c>
      <c r="I34" s="40" t="s">
        <v>18</v>
      </c>
      <c r="J34" s="8">
        <f t="shared" si="2"/>
        <v>8</v>
      </c>
      <c r="K34" s="40" t="s">
        <v>18</v>
      </c>
      <c r="L34" s="8">
        <f t="shared" si="3"/>
        <v>8</v>
      </c>
      <c r="M34" s="40" t="s">
        <v>18</v>
      </c>
      <c r="N34" s="8">
        <f t="shared" si="4"/>
        <v>24</v>
      </c>
      <c r="O34" s="40" t="s">
        <v>25</v>
      </c>
      <c r="P34" s="8">
        <f t="shared" si="5"/>
        <v>21</v>
      </c>
      <c r="Q34" s="40" t="s">
        <v>25</v>
      </c>
      <c r="R34" s="8">
        <f t="shared" si="6"/>
        <v>21</v>
      </c>
      <c r="S34" s="40" t="s">
        <v>19</v>
      </c>
      <c r="T34" s="8">
        <f t="shared" si="7"/>
        <v>9</v>
      </c>
      <c r="U34" s="40" t="s">
        <v>20</v>
      </c>
      <c r="V34" s="8">
        <f t="shared" si="8"/>
        <v>10</v>
      </c>
      <c r="W34" s="40" t="s">
        <v>18</v>
      </c>
      <c r="X34" s="4">
        <f t="shared" si="9"/>
        <v>32</v>
      </c>
      <c r="Y34" s="9">
        <f t="shared" si="10"/>
        <v>178</v>
      </c>
      <c r="Z34" s="10">
        <f t="shared" si="11"/>
        <v>7.7391304347826084</v>
      </c>
    </row>
    <row r="35" spans="1:26" ht="18" x14ac:dyDescent="0.3">
      <c r="A35" s="4">
        <v>25</v>
      </c>
      <c r="B35" s="88">
        <v>230569</v>
      </c>
      <c r="C35" s="88" t="s">
        <v>71</v>
      </c>
      <c r="D35" s="41" t="s">
        <v>72</v>
      </c>
      <c r="E35" s="89" t="s">
        <v>25</v>
      </c>
      <c r="F35" s="7">
        <f t="shared" si="0"/>
        <v>21</v>
      </c>
      <c r="G35" s="40" t="s">
        <v>25</v>
      </c>
      <c r="H35" s="8">
        <f t="shared" si="1"/>
        <v>21</v>
      </c>
      <c r="I35" s="40" t="s">
        <v>18</v>
      </c>
      <c r="J35" s="8">
        <f t="shared" si="2"/>
        <v>8</v>
      </c>
      <c r="K35" s="40" t="s">
        <v>18</v>
      </c>
      <c r="L35" s="8">
        <f t="shared" si="3"/>
        <v>8</v>
      </c>
      <c r="M35" s="40" t="s">
        <v>18</v>
      </c>
      <c r="N35" s="8">
        <f t="shared" si="4"/>
        <v>24</v>
      </c>
      <c r="O35" s="40" t="s">
        <v>18</v>
      </c>
      <c r="P35" s="8">
        <f t="shared" si="5"/>
        <v>24</v>
      </c>
      <c r="Q35" s="40" t="s">
        <v>18</v>
      </c>
      <c r="R35" s="8">
        <f t="shared" si="6"/>
        <v>24</v>
      </c>
      <c r="S35" s="40" t="s">
        <v>19</v>
      </c>
      <c r="T35" s="8">
        <f t="shared" si="7"/>
        <v>9</v>
      </c>
      <c r="U35" s="40" t="s">
        <v>18</v>
      </c>
      <c r="V35" s="8">
        <f t="shared" si="8"/>
        <v>8</v>
      </c>
      <c r="W35" s="40" t="s">
        <v>25</v>
      </c>
      <c r="X35" s="4">
        <f t="shared" si="9"/>
        <v>28</v>
      </c>
      <c r="Y35" s="9">
        <f t="shared" si="10"/>
        <v>175</v>
      </c>
      <c r="Z35" s="10">
        <f t="shared" si="11"/>
        <v>7.6086956521739131</v>
      </c>
    </row>
    <row r="36" spans="1:26" ht="34.950000000000003" customHeight="1" x14ac:dyDescent="0.3">
      <c r="A36" s="4">
        <v>26</v>
      </c>
      <c r="B36" s="88">
        <v>230897</v>
      </c>
      <c r="C36" s="88" t="s">
        <v>73</v>
      </c>
      <c r="D36" s="41" t="s">
        <v>74</v>
      </c>
      <c r="E36" s="91" t="s">
        <v>19</v>
      </c>
      <c r="F36" s="7">
        <f t="shared" si="0"/>
        <v>27</v>
      </c>
      <c r="G36" s="90" t="s">
        <v>25</v>
      </c>
      <c r="H36" s="8">
        <f t="shared" si="1"/>
        <v>21</v>
      </c>
      <c r="I36" s="90" t="s">
        <v>28</v>
      </c>
      <c r="J36" s="8">
        <f t="shared" si="2"/>
        <v>6</v>
      </c>
      <c r="K36" s="90" t="s">
        <v>18</v>
      </c>
      <c r="L36" s="8">
        <f t="shared" si="3"/>
        <v>8</v>
      </c>
      <c r="M36" s="90" t="s">
        <v>25</v>
      </c>
      <c r="N36" s="8">
        <f t="shared" si="4"/>
        <v>21</v>
      </c>
      <c r="O36" s="90" t="s">
        <v>18</v>
      </c>
      <c r="P36" s="8">
        <f t="shared" si="5"/>
        <v>24</v>
      </c>
      <c r="Q36" s="90" t="s">
        <v>25</v>
      </c>
      <c r="R36" s="8">
        <f t="shared" si="6"/>
        <v>21</v>
      </c>
      <c r="S36" s="90" t="s">
        <v>25</v>
      </c>
      <c r="T36" s="8">
        <f t="shared" si="7"/>
        <v>7</v>
      </c>
      <c r="U36" s="90" t="s">
        <v>25</v>
      </c>
      <c r="V36" s="8">
        <f t="shared" si="8"/>
        <v>7</v>
      </c>
      <c r="W36" s="90" t="s">
        <v>18</v>
      </c>
      <c r="X36" s="4">
        <f t="shared" si="9"/>
        <v>32</v>
      </c>
      <c r="Y36" s="9">
        <f t="shared" si="10"/>
        <v>174</v>
      </c>
      <c r="Z36" s="10">
        <f t="shared" si="11"/>
        <v>7.5652173913043477</v>
      </c>
    </row>
    <row r="37" spans="1:26" ht="18.45" customHeight="1" x14ac:dyDescent="0.3">
      <c r="A37" s="4">
        <v>27</v>
      </c>
      <c r="B37" s="88">
        <v>230847</v>
      </c>
      <c r="C37" s="88" t="s">
        <v>75</v>
      </c>
      <c r="D37" s="41" t="s">
        <v>76</v>
      </c>
      <c r="E37" s="89" t="s">
        <v>20</v>
      </c>
      <c r="F37" s="7">
        <f t="shared" si="0"/>
        <v>30</v>
      </c>
      <c r="G37" s="40" t="s">
        <v>19</v>
      </c>
      <c r="H37" s="8">
        <f t="shared" si="1"/>
        <v>27</v>
      </c>
      <c r="I37" s="40" t="s">
        <v>20</v>
      </c>
      <c r="J37" s="8">
        <f t="shared" si="2"/>
        <v>10</v>
      </c>
      <c r="K37" s="40" t="s">
        <v>20</v>
      </c>
      <c r="L37" s="8">
        <f t="shared" si="3"/>
        <v>10</v>
      </c>
      <c r="M37" s="40" t="s">
        <v>19</v>
      </c>
      <c r="N37" s="8">
        <f t="shared" si="4"/>
        <v>27</v>
      </c>
      <c r="O37" s="40" t="s">
        <v>19</v>
      </c>
      <c r="P37" s="8">
        <f t="shared" si="5"/>
        <v>27</v>
      </c>
      <c r="Q37" s="40" t="s">
        <v>19</v>
      </c>
      <c r="R37" s="8">
        <f t="shared" si="6"/>
        <v>27</v>
      </c>
      <c r="S37" s="40" t="s">
        <v>20</v>
      </c>
      <c r="T37" s="8">
        <f t="shared" si="7"/>
        <v>10</v>
      </c>
      <c r="U37" s="40" t="s">
        <v>20</v>
      </c>
      <c r="V37" s="8">
        <f t="shared" si="8"/>
        <v>10</v>
      </c>
      <c r="W37" s="40" t="s">
        <v>20</v>
      </c>
      <c r="X37" s="4">
        <f t="shared" si="9"/>
        <v>40</v>
      </c>
      <c r="Y37" s="9">
        <f t="shared" si="10"/>
        <v>218</v>
      </c>
      <c r="Z37" s="10">
        <f t="shared" si="11"/>
        <v>9.4782608695652169</v>
      </c>
    </row>
    <row r="38" spans="1:26" ht="18" x14ac:dyDescent="0.3">
      <c r="A38" s="4">
        <v>28</v>
      </c>
      <c r="B38" s="88">
        <v>230645</v>
      </c>
      <c r="C38" s="88" t="s">
        <v>77</v>
      </c>
      <c r="D38" s="41" t="s">
        <v>78</v>
      </c>
      <c r="E38" s="89" t="s">
        <v>18</v>
      </c>
      <c r="F38" s="7">
        <f t="shared" si="0"/>
        <v>24</v>
      </c>
      <c r="G38" s="40" t="s">
        <v>25</v>
      </c>
      <c r="H38" s="8">
        <f t="shared" si="1"/>
        <v>21</v>
      </c>
      <c r="I38" s="40" t="s">
        <v>18</v>
      </c>
      <c r="J38" s="8">
        <f t="shared" si="2"/>
        <v>8</v>
      </c>
      <c r="K38" s="40" t="s">
        <v>18</v>
      </c>
      <c r="L38" s="8">
        <f t="shared" si="3"/>
        <v>8</v>
      </c>
      <c r="M38" s="40" t="s">
        <v>25</v>
      </c>
      <c r="N38" s="8">
        <f t="shared" si="4"/>
        <v>21</v>
      </c>
      <c r="O38" s="40" t="s">
        <v>25</v>
      </c>
      <c r="P38" s="8">
        <f t="shared" si="5"/>
        <v>21</v>
      </c>
      <c r="Q38" s="40" t="s">
        <v>25</v>
      </c>
      <c r="R38" s="8">
        <f t="shared" si="6"/>
        <v>21</v>
      </c>
      <c r="S38" s="40" t="s">
        <v>19</v>
      </c>
      <c r="T38" s="8">
        <f t="shared" si="7"/>
        <v>9</v>
      </c>
      <c r="U38" s="40" t="s">
        <v>19</v>
      </c>
      <c r="V38" s="8">
        <f t="shared" si="8"/>
        <v>9</v>
      </c>
      <c r="W38" s="40" t="s">
        <v>28</v>
      </c>
      <c r="X38" s="4">
        <f t="shared" si="9"/>
        <v>24</v>
      </c>
      <c r="Y38" s="9">
        <f t="shared" si="10"/>
        <v>166</v>
      </c>
      <c r="Z38" s="10">
        <f t="shared" si="11"/>
        <v>7.2173913043478262</v>
      </c>
    </row>
    <row r="39" spans="1:26" ht="18.45" customHeight="1" x14ac:dyDescent="0.3">
      <c r="A39" s="4">
        <v>29</v>
      </c>
      <c r="B39" s="88">
        <v>230595</v>
      </c>
      <c r="C39" s="88" t="s">
        <v>79</v>
      </c>
      <c r="D39" s="41" t="s">
        <v>80</v>
      </c>
      <c r="E39" s="89" t="s">
        <v>19</v>
      </c>
      <c r="F39" s="7">
        <f t="shared" si="0"/>
        <v>27</v>
      </c>
      <c r="G39" s="40" t="s">
        <v>18</v>
      </c>
      <c r="H39" s="8">
        <f t="shared" si="1"/>
        <v>24</v>
      </c>
      <c r="I39" s="40" t="s">
        <v>19</v>
      </c>
      <c r="J39" s="8">
        <f t="shared" si="2"/>
        <v>9</v>
      </c>
      <c r="K39" s="40" t="s">
        <v>20</v>
      </c>
      <c r="L39" s="8">
        <f t="shared" si="3"/>
        <v>10</v>
      </c>
      <c r="M39" s="40" t="s">
        <v>19</v>
      </c>
      <c r="N39" s="8">
        <f t="shared" si="4"/>
        <v>27</v>
      </c>
      <c r="O39" s="40" t="s">
        <v>19</v>
      </c>
      <c r="P39" s="8">
        <f t="shared" si="5"/>
        <v>27</v>
      </c>
      <c r="Q39" s="40" t="s">
        <v>20</v>
      </c>
      <c r="R39" s="8">
        <f t="shared" si="6"/>
        <v>30</v>
      </c>
      <c r="S39" s="40" t="s">
        <v>20</v>
      </c>
      <c r="T39" s="8">
        <f t="shared" si="7"/>
        <v>10</v>
      </c>
      <c r="U39" s="40" t="s">
        <v>20</v>
      </c>
      <c r="V39" s="8">
        <f t="shared" si="8"/>
        <v>10</v>
      </c>
      <c r="W39" s="40" t="s">
        <v>18</v>
      </c>
      <c r="X39" s="4">
        <f t="shared" si="9"/>
        <v>32</v>
      </c>
      <c r="Y39" s="9">
        <f t="shared" si="10"/>
        <v>206</v>
      </c>
      <c r="Z39" s="10">
        <f t="shared" si="11"/>
        <v>8.9565217391304355</v>
      </c>
    </row>
    <row r="40" spans="1:26" ht="18" x14ac:dyDescent="0.3">
      <c r="A40" s="4">
        <v>30</v>
      </c>
      <c r="B40" s="88">
        <v>230913</v>
      </c>
      <c r="C40" s="88" t="s">
        <v>81</v>
      </c>
      <c r="D40" s="41" t="s">
        <v>82</v>
      </c>
      <c r="E40" s="89" t="s">
        <v>18</v>
      </c>
      <c r="F40" s="7">
        <f t="shared" si="0"/>
        <v>24</v>
      </c>
      <c r="G40" s="40" t="s">
        <v>25</v>
      </c>
      <c r="H40" s="8">
        <f t="shared" si="1"/>
        <v>21</v>
      </c>
      <c r="I40" s="40" t="s">
        <v>18</v>
      </c>
      <c r="J40" s="8">
        <f t="shared" si="2"/>
        <v>8</v>
      </c>
      <c r="K40" s="40" t="s">
        <v>19</v>
      </c>
      <c r="L40" s="8">
        <f t="shared" si="3"/>
        <v>9</v>
      </c>
      <c r="M40" s="40" t="s">
        <v>18</v>
      </c>
      <c r="N40" s="8">
        <f t="shared" si="4"/>
        <v>24</v>
      </c>
      <c r="O40" s="40" t="s">
        <v>25</v>
      </c>
      <c r="P40" s="8">
        <f t="shared" si="5"/>
        <v>21</v>
      </c>
      <c r="Q40" s="40" t="s">
        <v>19</v>
      </c>
      <c r="R40" s="8">
        <f t="shared" si="6"/>
        <v>27</v>
      </c>
      <c r="S40" s="40" t="s">
        <v>20</v>
      </c>
      <c r="T40" s="8">
        <f t="shared" si="7"/>
        <v>10</v>
      </c>
      <c r="U40" s="40" t="s">
        <v>20</v>
      </c>
      <c r="V40" s="8">
        <f t="shared" si="8"/>
        <v>10</v>
      </c>
      <c r="W40" s="40" t="s">
        <v>28</v>
      </c>
      <c r="X40" s="4">
        <f t="shared" si="9"/>
        <v>24</v>
      </c>
      <c r="Y40" s="9">
        <f t="shared" si="10"/>
        <v>178</v>
      </c>
      <c r="Z40" s="10">
        <f t="shared" si="11"/>
        <v>7.7391304347826084</v>
      </c>
    </row>
    <row r="41" spans="1:26" ht="18" x14ac:dyDescent="0.3">
      <c r="A41" s="4">
        <v>31</v>
      </c>
      <c r="B41" s="88">
        <v>230643</v>
      </c>
      <c r="C41" s="88" t="s">
        <v>83</v>
      </c>
      <c r="D41" s="41" t="s">
        <v>84</v>
      </c>
      <c r="E41" s="89" t="s">
        <v>19</v>
      </c>
      <c r="F41" s="7">
        <f t="shared" si="0"/>
        <v>27</v>
      </c>
      <c r="G41" s="40" t="s">
        <v>18</v>
      </c>
      <c r="H41" s="8">
        <f t="shared" si="1"/>
        <v>24</v>
      </c>
      <c r="I41" s="40" t="s">
        <v>19</v>
      </c>
      <c r="J41" s="8">
        <f t="shared" si="2"/>
        <v>9</v>
      </c>
      <c r="K41" s="40" t="s">
        <v>20</v>
      </c>
      <c r="L41" s="8">
        <f t="shared" si="3"/>
        <v>10</v>
      </c>
      <c r="M41" s="40" t="s">
        <v>19</v>
      </c>
      <c r="N41" s="8">
        <f t="shared" si="4"/>
        <v>27</v>
      </c>
      <c r="O41" s="40" t="s">
        <v>18</v>
      </c>
      <c r="P41" s="8">
        <f t="shared" si="5"/>
        <v>24</v>
      </c>
      <c r="Q41" s="40" t="s">
        <v>19</v>
      </c>
      <c r="R41" s="8">
        <f t="shared" si="6"/>
        <v>27</v>
      </c>
      <c r="S41" s="40" t="s">
        <v>20</v>
      </c>
      <c r="T41" s="8">
        <f t="shared" si="7"/>
        <v>10</v>
      </c>
      <c r="U41" s="40" t="s">
        <v>20</v>
      </c>
      <c r="V41" s="8">
        <f t="shared" si="8"/>
        <v>10</v>
      </c>
      <c r="W41" s="40" t="s">
        <v>25</v>
      </c>
      <c r="X41" s="4">
        <f t="shared" si="9"/>
        <v>28</v>
      </c>
      <c r="Y41" s="9">
        <f t="shared" si="10"/>
        <v>196</v>
      </c>
      <c r="Z41" s="10">
        <f t="shared" si="11"/>
        <v>8.5217391304347831</v>
      </c>
    </row>
    <row r="42" spans="1:26" ht="18" x14ac:dyDescent="0.3">
      <c r="A42" s="4">
        <v>32</v>
      </c>
      <c r="B42" s="88">
        <v>231046</v>
      </c>
      <c r="C42" s="88" t="s">
        <v>85</v>
      </c>
      <c r="D42" s="41" t="s">
        <v>86</v>
      </c>
      <c r="E42" s="89" t="s">
        <v>20</v>
      </c>
      <c r="F42" s="7">
        <f t="shared" si="0"/>
        <v>30</v>
      </c>
      <c r="G42" s="40" t="s">
        <v>18</v>
      </c>
      <c r="H42" s="8">
        <f t="shared" si="1"/>
        <v>24</v>
      </c>
      <c r="I42" s="40" t="s">
        <v>20</v>
      </c>
      <c r="J42" s="8">
        <f t="shared" si="2"/>
        <v>10</v>
      </c>
      <c r="K42" s="40" t="s">
        <v>20</v>
      </c>
      <c r="L42" s="8">
        <f t="shared" si="3"/>
        <v>10</v>
      </c>
      <c r="M42" s="40" t="s">
        <v>19</v>
      </c>
      <c r="N42" s="8">
        <f t="shared" si="4"/>
        <v>27</v>
      </c>
      <c r="O42" s="40" t="s">
        <v>19</v>
      </c>
      <c r="P42" s="8">
        <f t="shared" si="5"/>
        <v>27</v>
      </c>
      <c r="Q42" s="40" t="s">
        <v>19</v>
      </c>
      <c r="R42" s="8">
        <f t="shared" si="6"/>
        <v>27</v>
      </c>
      <c r="S42" s="40" t="s">
        <v>20</v>
      </c>
      <c r="T42" s="8">
        <f t="shared" si="7"/>
        <v>10</v>
      </c>
      <c r="U42" s="40" t="s">
        <v>20</v>
      </c>
      <c r="V42" s="8">
        <f t="shared" si="8"/>
        <v>10</v>
      </c>
      <c r="W42" s="40" t="s">
        <v>19</v>
      </c>
      <c r="X42" s="4">
        <f t="shared" si="9"/>
        <v>36</v>
      </c>
      <c r="Y42" s="9">
        <f t="shared" si="10"/>
        <v>211</v>
      </c>
      <c r="Z42" s="10">
        <f t="shared" si="11"/>
        <v>9.1739130434782616</v>
      </c>
    </row>
    <row r="43" spans="1:26" ht="34.950000000000003" customHeight="1" x14ac:dyDescent="0.3">
      <c r="A43" s="4">
        <v>33</v>
      </c>
      <c r="B43" s="88">
        <v>230254</v>
      </c>
      <c r="C43" s="88" t="s">
        <v>87</v>
      </c>
      <c r="D43" s="41" t="s">
        <v>88</v>
      </c>
      <c r="E43" s="89" t="s">
        <v>25</v>
      </c>
      <c r="F43" s="7">
        <f t="shared" si="0"/>
        <v>21</v>
      </c>
      <c r="G43" s="40" t="s">
        <v>28</v>
      </c>
      <c r="H43" s="8">
        <f t="shared" si="1"/>
        <v>18</v>
      </c>
      <c r="I43" s="40" t="s">
        <v>19</v>
      </c>
      <c r="J43" s="8">
        <f t="shared" si="2"/>
        <v>9</v>
      </c>
      <c r="K43" s="40" t="s">
        <v>18</v>
      </c>
      <c r="L43" s="8">
        <f t="shared" si="3"/>
        <v>8</v>
      </c>
      <c r="M43" s="40" t="s">
        <v>18</v>
      </c>
      <c r="N43" s="8">
        <f t="shared" si="4"/>
        <v>24</v>
      </c>
      <c r="O43" s="40" t="s">
        <v>18</v>
      </c>
      <c r="P43" s="8">
        <f t="shared" si="5"/>
        <v>24</v>
      </c>
      <c r="Q43" s="40" t="s">
        <v>18</v>
      </c>
      <c r="R43" s="8">
        <f t="shared" si="6"/>
        <v>24</v>
      </c>
      <c r="S43" s="40" t="s">
        <v>19</v>
      </c>
      <c r="T43" s="8">
        <f t="shared" si="7"/>
        <v>9</v>
      </c>
      <c r="U43" s="40" t="s">
        <v>20</v>
      </c>
      <c r="V43" s="8">
        <f t="shared" si="8"/>
        <v>10</v>
      </c>
      <c r="W43" s="40" t="s">
        <v>25</v>
      </c>
      <c r="X43" s="4">
        <f t="shared" si="9"/>
        <v>28</v>
      </c>
      <c r="Y43" s="9">
        <f t="shared" si="10"/>
        <v>175</v>
      </c>
      <c r="Z43" s="10">
        <f t="shared" si="11"/>
        <v>7.6086956521739131</v>
      </c>
    </row>
    <row r="44" spans="1:26" ht="18.45" customHeight="1" x14ac:dyDescent="0.3">
      <c r="A44" s="4">
        <v>34</v>
      </c>
      <c r="B44" s="88">
        <v>230944</v>
      </c>
      <c r="C44" s="88" t="s">
        <v>89</v>
      </c>
      <c r="D44" s="41" t="s">
        <v>90</v>
      </c>
      <c r="E44" s="89" t="s">
        <v>19</v>
      </c>
      <c r="F44" s="7">
        <f t="shared" si="0"/>
        <v>27</v>
      </c>
      <c r="G44" s="40" t="s">
        <v>25</v>
      </c>
      <c r="H44" s="8">
        <f t="shared" si="1"/>
        <v>21</v>
      </c>
      <c r="I44" s="40" t="s">
        <v>19</v>
      </c>
      <c r="J44" s="8">
        <f t="shared" si="2"/>
        <v>9</v>
      </c>
      <c r="K44" s="40" t="s">
        <v>18</v>
      </c>
      <c r="L44" s="8">
        <f t="shared" si="3"/>
        <v>8</v>
      </c>
      <c r="M44" s="40" t="s">
        <v>18</v>
      </c>
      <c r="N44" s="8">
        <f t="shared" si="4"/>
        <v>24</v>
      </c>
      <c r="O44" s="40" t="s">
        <v>18</v>
      </c>
      <c r="P44" s="8">
        <f t="shared" si="5"/>
        <v>24</v>
      </c>
      <c r="Q44" s="40" t="s">
        <v>18</v>
      </c>
      <c r="R44" s="8">
        <f t="shared" si="6"/>
        <v>24</v>
      </c>
      <c r="S44" s="40" t="s">
        <v>19</v>
      </c>
      <c r="T44" s="8">
        <f t="shared" si="7"/>
        <v>9</v>
      </c>
      <c r="U44" s="40" t="s">
        <v>19</v>
      </c>
      <c r="V44" s="8">
        <f t="shared" si="8"/>
        <v>9</v>
      </c>
      <c r="W44" s="40" t="s">
        <v>28</v>
      </c>
      <c r="X44" s="4">
        <f t="shared" si="9"/>
        <v>24</v>
      </c>
      <c r="Y44" s="9">
        <f t="shared" si="10"/>
        <v>179</v>
      </c>
      <c r="Z44" s="10">
        <f t="shared" si="11"/>
        <v>7.7826086956521738</v>
      </c>
    </row>
    <row r="45" spans="1:26" ht="18.45" customHeight="1" x14ac:dyDescent="0.3">
      <c r="A45" s="4">
        <v>35</v>
      </c>
      <c r="B45" s="88">
        <v>230613</v>
      </c>
      <c r="C45" s="88" t="s">
        <v>91</v>
      </c>
      <c r="D45" s="41" t="s">
        <v>92</v>
      </c>
      <c r="E45" s="89" t="s">
        <v>19</v>
      </c>
      <c r="F45" s="7">
        <f t="shared" si="0"/>
        <v>27</v>
      </c>
      <c r="G45" s="40" t="s">
        <v>25</v>
      </c>
      <c r="H45" s="8">
        <f t="shared" si="1"/>
        <v>21</v>
      </c>
      <c r="I45" s="40" t="s">
        <v>20</v>
      </c>
      <c r="J45" s="8">
        <f t="shared" si="2"/>
        <v>10</v>
      </c>
      <c r="K45" s="40" t="s">
        <v>20</v>
      </c>
      <c r="L45" s="8">
        <f t="shared" si="3"/>
        <v>10</v>
      </c>
      <c r="M45" s="40" t="s">
        <v>19</v>
      </c>
      <c r="N45" s="8">
        <f t="shared" si="4"/>
        <v>27</v>
      </c>
      <c r="O45" s="40" t="s">
        <v>18</v>
      </c>
      <c r="P45" s="8">
        <f t="shared" si="5"/>
        <v>24</v>
      </c>
      <c r="Q45" s="40" t="s">
        <v>19</v>
      </c>
      <c r="R45" s="8">
        <f t="shared" si="6"/>
        <v>27</v>
      </c>
      <c r="S45" s="40" t="s">
        <v>19</v>
      </c>
      <c r="T45" s="8">
        <f t="shared" si="7"/>
        <v>9</v>
      </c>
      <c r="U45" s="40" t="s">
        <v>20</v>
      </c>
      <c r="V45" s="8">
        <f t="shared" si="8"/>
        <v>10</v>
      </c>
      <c r="W45" s="40" t="s">
        <v>25</v>
      </c>
      <c r="X45" s="4">
        <f t="shared" si="9"/>
        <v>28</v>
      </c>
      <c r="Y45" s="9">
        <f t="shared" si="10"/>
        <v>193</v>
      </c>
      <c r="Z45" s="10">
        <f t="shared" si="11"/>
        <v>8.3913043478260878</v>
      </c>
    </row>
    <row r="46" spans="1:26" ht="18" x14ac:dyDescent="0.3">
      <c r="A46" s="4">
        <v>36</v>
      </c>
      <c r="B46" s="88">
        <v>230151</v>
      </c>
      <c r="C46" s="88" t="s">
        <v>93</v>
      </c>
      <c r="D46" s="41" t="s">
        <v>94</v>
      </c>
      <c r="E46" s="91" t="s">
        <v>18</v>
      </c>
      <c r="F46" s="7">
        <f t="shared" si="0"/>
        <v>24</v>
      </c>
      <c r="G46" s="40" t="s">
        <v>28</v>
      </c>
      <c r="H46" s="8">
        <f t="shared" si="1"/>
        <v>18</v>
      </c>
      <c r="I46" s="40" t="s">
        <v>25</v>
      </c>
      <c r="J46" s="8">
        <f t="shared" si="2"/>
        <v>7</v>
      </c>
      <c r="K46" s="40" t="s">
        <v>18</v>
      </c>
      <c r="L46" s="8">
        <f t="shared" si="3"/>
        <v>8</v>
      </c>
      <c r="M46" s="40" t="s">
        <v>25</v>
      </c>
      <c r="N46" s="8">
        <f t="shared" si="4"/>
        <v>21</v>
      </c>
      <c r="O46" s="40" t="s">
        <v>18</v>
      </c>
      <c r="P46" s="8">
        <f t="shared" si="5"/>
        <v>24</v>
      </c>
      <c r="Q46" s="40" t="s">
        <v>18</v>
      </c>
      <c r="R46" s="8">
        <f t="shared" si="6"/>
        <v>24</v>
      </c>
      <c r="S46" s="40" t="s">
        <v>18</v>
      </c>
      <c r="T46" s="8">
        <f t="shared" si="7"/>
        <v>8</v>
      </c>
      <c r="U46" s="40" t="s">
        <v>25</v>
      </c>
      <c r="V46" s="8">
        <f t="shared" si="8"/>
        <v>7</v>
      </c>
      <c r="W46" s="40" t="s">
        <v>56</v>
      </c>
      <c r="X46" s="4">
        <f t="shared" si="9"/>
        <v>20</v>
      </c>
      <c r="Y46" s="9">
        <f t="shared" si="10"/>
        <v>161</v>
      </c>
      <c r="Z46" s="10">
        <f t="shared" si="11"/>
        <v>7</v>
      </c>
    </row>
    <row r="47" spans="1:26" ht="18.45" customHeight="1" x14ac:dyDescent="0.3">
      <c r="A47" s="4">
        <v>37</v>
      </c>
      <c r="B47" s="88">
        <v>230859</v>
      </c>
      <c r="C47" s="88" t="s">
        <v>95</v>
      </c>
      <c r="D47" s="41" t="s">
        <v>96</v>
      </c>
      <c r="E47" s="89" t="s">
        <v>19</v>
      </c>
      <c r="F47" s="7">
        <f t="shared" si="0"/>
        <v>27</v>
      </c>
      <c r="G47" s="40" t="s">
        <v>18</v>
      </c>
      <c r="H47" s="8">
        <f t="shared" si="1"/>
        <v>24</v>
      </c>
      <c r="I47" s="40" t="s">
        <v>20</v>
      </c>
      <c r="J47" s="8">
        <f t="shared" si="2"/>
        <v>10</v>
      </c>
      <c r="K47" s="40" t="s">
        <v>20</v>
      </c>
      <c r="L47" s="8">
        <f t="shared" si="3"/>
        <v>10</v>
      </c>
      <c r="M47" s="40" t="s">
        <v>18</v>
      </c>
      <c r="N47" s="8">
        <f t="shared" si="4"/>
        <v>24</v>
      </c>
      <c r="O47" s="40" t="s">
        <v>25</v>
      </c>
      <c r="P47" s="8">
        <f t="shared" si="5"/>
        <v>21</v>
      </c>
      <c r="Q47" s="40" t="s">
        <v>18</v>
      </c>
      <c r="R47" s="8">
        <f t="shared" si="6"/>
        <v>24</v>
      </c>
      <c r="S47" s="40" t="s">
        <v>20</v>
      </c>
      <c r="T47" s="8">
        <f t="shared" si="7"/>
        <v>10</v>
      </c>
      <c r="U47" s="40" t="s">
        <v>20</v>
      </c>
      <c r="V47" s="8">
        <f t="shared" si="8"/>
        <v>10</v>
      </c>
      <c r="W47" s="40" t="s">
        <v>19</v>
      </c>
      <c r="X47" s="4">
        <f t="shared" si="9"/>
        <v>36</v>
      </c>
      <c r="Y47" s="9">
        <f t="shared" si="10"/>
        <v>196</v>
      </c>
      <c r="Z47" s="10">
        <f t="shared" si="11"/>
        <v>8.5217391304347831</v>
      </c>
    </row>
    <row r="48" spans="1:26" ht="18" x14ac:dyDescent="0.3">
      <c r="A48" s="4">
        <v>38</v>
      </c>
      <c r="B48" s="88">
        <v>230091</v>
      </c>
      <c r="C48" s="88" t="s">
        <v>97</v>
      </c>
      <c r="D48" s="41" t="s">
        <v>98</v>
      </c>
      <c r="E48" s="89" t="s">
        <v>25</v>
      </c>
      <c r="F48" s="7">
        <f t="shared" si="0"/>
        <v>21</v>
      </c>
      <c r="G48" s="40" t="s">
        <v>25</v>
      </c>
      <c r="H48" s="8">
        <f t="shared" si="1"/>
        <v>21</v>
      </c>
      <c r="I48" s="40" t="s">
        <v>19</v>
      </c>
      <c r="J48" s="8">
        <f t="shared" si="2"/>
        <v>9</v>
      </c>
      <c r="K48" s="40" t="s">
        <v>18</v>
      </c>
      <c r="L48" s="8">
        <f t="shared" si="3"/>
        <v>8</v>
      </c>
      <c r="M48" s="40" t="s">
        <v>18</v>
      </c>
      <c r="N48" s="8">
        <f t="shared" si="4"/>
        <v>24</v>
      </c>
      <c r="O48" s="40" t="s">
        <v>18</v>
      </c>
      <c r="P48" s="8">
        <f t="shared" si="5"/>
        <v>24</v>
      </c>
      <c r="Q48" s="40" t="s">
        <v>18</v>
      </c>
      <c r="R48" s="8">
        <f t="shared" si="6"/>
        <v>24</v>
      </c>
      <c r="S48" s="40" t="s">
        <v>19</v>
      </c>
      <c r="T48" s="8">
        <f t="shared" si="7"/>
        <v>9</v>
      </c>
      <c r="U48" s="40" t="s">
        <v>20</v>
      </c>
      <c r="V48" s="8">
        <f t="shared" si="8"/>
        <v>10</v>
      </c>
      <c r="W48" s="40" t="s">
        <v>18</v>
      </c>
      <c r="X48" s="4">
        <f t="shared" si="9"/>
        <v>32</v>
      </c>
      <c r="Y48" s="9">
        <f t="shared" si="10"/>
        <v>182</v>
      </c>
      <c r="Z48" s="10">
        <f t="shared" si="11"/>
        <v>7.9130434782608692</v>
      </c>
    </row>
    <row r="49" spans="1:26" ht="18" x14ac:dyDescent="0.3">
      <c r="A49" s="4">
        <v>39</v>
      </c>
      <c r="B49" s="88">
        <v>230873</v>
      </c>
      <c r="C49" s="88" t="s">
        <v>99</v>
      </c>
      <c r="D49" s="41" t="s">
        <v>100</v>
      </c>
      <c r="E49" s="89" t="s">
        <v>20</v>
      </c>
      <c r="F49" s="7">
        <f t="shared" si="0"/>
        <v>30</v>
      </c>
      <c r="G49" s="40" t="s">
        <v>19</v>
      </c>
      <c r="H49" s="8">
        <f t="shared" si="1"/>
        <v>27</v>
      </c>
      <c r="I49" s="40" t="s">
        <v>20</v>
      </c>
      <c r="J49" s="8">
        <f t="shared" si="2"/>
        <v>10</v>
      </c>
      <c r="K49" s="40" t="s">
        <v>20</v>
      </c>
      <c r="L49" s="8">
        <f t="shared" si="3"/>
        <v>10</v>
      </c>
      <c r="M49" s="40" t="s">
        <v>19</v>
      </c>
      <c r="N49" s="8">
        <f t="shared" si="4"/>
        <v>27</v>
      </c>
      <c r="O49" s="40" t="s">
        <v>19</v>
      </c>
      <c r="P49" s="8">
        <f t="shared" si="5"/>
        <v>27</v>
      </c>
      <c r="Q49" s="40" t="s">
        <v>19</v>
      </c>
      <c r="R49" s="8">
        <f t="shared" si="6"/>
        <v>27</v>
      </c>
      <c r="S49" s="40" t="s">
        <v>20</v>
      </c>
      <c r="T49" s="8">
        <f t="shared" si="7"/>
        <v>10</v>
      </c>
      <c r="U49" s="40" t="s">
        <v>20</v>
      </c>
      <c r="V49" s="8">
        <f t="shared" si="8"/>
        <v>10</v>
      </c>
      <c r="W49" s="40" t="s">
        <v>19</v>
      </c>
      <c r="X49" s="4">
        <f t="shared" si="9"/>
        <v>36</v>
      </c>
      <c r="Y49" s="9">
        <f t="shared" si="10"/>
        <v>214</v>
      </c>
      <c r="Z49" s="10">
        <f t="shared" si="11"/>
        <v>9.304347826086957</v>
      </c>
    </row>
    <row r="50" spans="1:26" ht="18" x14ac:dyDescent="0.3">
      <c r="A50" s="4">
        <v>40</v>
      </c>
      <c r="B50" s="88">
        <v>230339</v>
      </c>
      <c r="C50" s="88" t="s">
        <v>101</v>
      </c>
      <c r="D50" s="41" t="s">
        <v>157</v>
      </c>
      <c r="E50" s="91" t="s">
        <v>25</v>
      </c>
      <c r="F50" s="7">
        <f t="shared" si="0"/>
        <v>21</v>
      </c>
      <c r="G50" s="40" t="s">
        <v>56</v>
      </c>
      <c r="H50" s="8">
        <f t="shared" si="1"/>
        <v>15</v>
      </c>
      <c r="I50" s="40" t="s">
        <v>18</v>
      </c>
      <c r="J50" s="8">
        <f t="shared" si="2"/>
        <v>8</v>
      </c>
      <c r="K50" s="40" t="s">
        <v>18</v>
      </c>
      <c r="L50" s="8">
        <f t="shared" si="3"/>
        <v>8</v>
      </c>
      <c r="M50" s="40" t="s">
        <v>56</v>
      </c>
      <c r="N50" s="8">
        <f t="shared" si="4"/>
        <v>15</v>
      </c>
      <c r="O50" s="40" t="s">
        <v>25</v>
      </c>
      <c r="P50" s="8">
        <f t="shared" si="5"/>
        <v>21</v>
      </c>
      <c r="Q50" s="40" t="s">
        <v>25</v>
      </c>
      <c r="R50" s="8">
        <f t="shared" si="6"/>
        <v>21</v>
      </c>
      <c r="S50" s="40" t="s">
        <v>18</v>
      </c>
      <c r="T50" s="8">
        <f t="shared" si="7"/>
        <v>8</v>
      </c>
      <c r="U50" s="40" t="s">
        <v>18</v>
      </c>
      <c r="V50" s="8">
        <f t="shared" si="8"/>
        <v>8</v>
      </c>
      <c r="W50" s="40" t="s">
        <v>28</v>
      </c>
      <c r="X50" s="4">
        <f t="shared" si="9"/>
        <v>24</v>
      </c>
      <c r="Y50" s="9">
        <f t="shared" si="10"/>
        <v>149</v>
      </c>
      <c r="Z50" s="10">
        <f t="shared" si="11"/>
        <v>6.4782608695652177</v>
      </c>
    </row>
    <row r="51" spans="1:26" ht="18.45" customHeight="1" x14ac:dyDescent="0.3">
      <c r="A51" s="4">
        <v>41</v>
      </c>
      <c r="B51" s="88">
        <v>230325</v>
      </c>
      <c r="C51" s="88" t="s">
        <v>103</v>
      </c>
      <c r="D51" s="41" t="s">
        <v>104</v>
      </c>
      <c r="E51" s="89" t="s">
        <v>19</v>
      </c>
      <c r="F51" s="7">
        <f t="shared" si="0"/>
        <v>27</v>
      </c>
      <c r="G51" s="40" t="s">
        <v>25</v>
      </c>
      <c r="H51" s="8">
        <f t="shared" si="1"/>
        <v>21</v>
      </c>
      <c r="I51" s="40" t="s">
        <v>19</v>
      </c>
      <c r="J51" s="8">
        <f t="shared" si="2"/>
        <v>9</v>
      </c>
      <c r="K51" s="40" t="s">
        <v>20</v>
      </c>
      <c r="L51" s="8">
        <f t="shared" si="3"/>
        <v>10</v>
      </c>
      <c r="M51" s="40" t="s">
        <v>20</v>
      </c>
      <c r="N51" s="8">
        <f t="shared" si="4"/>
        <v>30</v>
      </c>
      <c r="O51" s="40" t="s">
        <v>18</v>
      </c>
      <c r="P51" s="8">
        <f t="shared" si="5"/>
        <v>24</v>
      </c>
      <c r="Q51" s="40" t="s">
        <v>19</v>
      </c>
      <c r="R51" s="8">
        <f t="shared" si="6"/>
        <v>27</v>
      </c>
      <c r="S51" s="40" t="s">
        <v>20</v>
      </c>
      <c r="T51" s="8">
        <f t="shared" si="7"/>
        <v>10</v>
      </c>
      <c r="U51" s="40" t="s">
        <v>20</v>
      </c>
      <c r="V51" s="8">
        <f t="shared" si="8"/>
        <v>10</v>
      </c>
      <c r="W51" s="40" t="s">
        <v>18</v>
      </c>
      <c r="X51" s="4">
        <f t="shared" si="9"/>
        <v>32</v>
      </c>
      <c r="Y51" s="9">
        <f t="shared" si="10"/>
        <v>200</v>
      </c>
      <c r="Z51" s="10">
        <f t="shared" si="11"/>
        <v>8.695652173913043</v>
      </c>
    </row>
    <row r="52" spans="1:26" ht="18" x14ac:dyDescent="0.3">
      <c r="A52" s="4">
        <v>42</v>
      </c>
      <c r="B52" s="88">
        <v>230933</v>
      </c>
      <c r="C52" s="88" t="s">
        <v>105</v>
      </c>
      <c r="D52" s="41" t="s">
        <v>106</v>
      </c>
      <c r="E52" s="89" t="s">
        <v>19</v>
      </c>
      <c r="F52" s="7">
        <f t="shared" si="0"/>
        <v>27</v>
      </c>
      <c r="G52" s="40" t="s">
        <v>25</v>
      </c>
      <c r="H52" s="8">
        <f t="shared" si="1"/>
        <v>21</v>
      </c>
      <c r="I52" s="40" t="s">
        <v>20</v>
      </c>
      <c r="J52" s="8">
        <f t="shared" si="2"/>
        <v>10</v>
      </c>
      <c r="K52" s="40" t="s">
        <v>20</v>
      </c>
      <c r="L52" s="8">
        <f t="shared" si="3"/>
        <v>10</v>
      </c>
      <c r="M52" s="40" t="s">
        <v>18</v>
      </c>
      <c r="N52" s="8">
        <f t="shared" si="4"/>
        <v>24</v>
      </c>
      <c r="O52" s="40" t="s">
        <v>18</v>
      </c>
      <c r="P52" s="8">
        <f t="shared" si="5"/>
        <v>24</v>
      </c>
      <c r="Q52" s="40" t="s">
        <v>18</v>
      </c>
      <c r="R52" s="8">
        <f t="shared" si="6"/>
        <v>24</v>
      </c>
      <c r="S52" s="40" t="s">
        <v>20</v>
      </c>
      <c r="T52" s="8">
        <f t="shared" si="7"/>
        <v>10</v>
      </c>
      <c r="U52" s="40" t="s">
        <v>20</v>
      </c>
      <c r="V52" s="8">
        <f t="shared" si="8"/>
        <v>10</v>
      </c>
      <c r="W52" s="40" t="s">
        <v>19</v>
      </c>
      <c r="X52" s="4">
        <f t="shared" si="9"/>
        <v>36</v>
      </c>
      <c r="Y52" s="9">
        <f t="shared" si="10"/>
        <v>196</v>
      </c>
      <c r="Z52" s="10">
        <f t="shared" si="11"/>
        <v>8.5217391304347831</v>
      </c>
    </row>
    <row r="53" spans="1:26" ht="18" x14ac:dyDescent="0.3">
      <c r="A53" s="4">
        <v>43</v>
      </c>
      <c r="B53" s="88">
        <v>230923</v>
      </c>
      <c r="C53" s="88" t="s">
        <v>107</v>
      </c>
      <c r="D53" s="41" t="s">
        <v>108</v>
      </c>
      <c r="E53" s="89" t="s">
        <v>20</v>
      </c>
      <c r="F53" s="7">
        <f t="shared" si="0"/>
        <v>30</v>
      </c>
      <c r="G53" s="40" t="s">
        <v>18</v>
      </c>
      <c r="H53" s="8">
        <f t="shared" si="1"/>
        <v>24</v>
      </c>
      <c r="I53" s="40" t="s">
        <v>20</v>
      </c>
      <c r="J53" s="8">
        <f t="shared" si="2"/>
        <v>10</v>
      </c>
      <c r="K53" s="40" t="s">
        <v>20</v>
      </c>
      <c r="L53" s="8">
        <f t="shared" si="3"/>
        <v>10</v>
      </c>
      <c r="M53" s="40" t="s">
        <v>18</v>
      </c>
      <c r="N53" s="8">
        <f t="shared" si="4"/>
        <v>24</v>
      </c>
      <c r="O53" s="40" t="s">
        <v>18</v>
      </c>
      <c r="P53" s="8">
        <f t="shared" si="5"/>
        <v>24</v>
      </c>
      <c r="Q53" s="40" t="s">
        <v>19</v>
      </c>
      <c r="R53" s="8">
        <f t="shared" si="6"/>
        <v>27</v>
      </c>
      <c r="S53" s="40" t="s">
        <v>20</v>
      </c>
      <c r="T53" s="8">
        <f t="shared" si="7"/>
        <v>10</v>
      </c>
      <c r="U53" s="40" t="s">
        <v>20</v>
      </c>
      <c r="V53" s="8">
        <f t="shared" si="8"/>
        <v>10</v>
      </c>
      <c r="W53" s="40" t="s">
        <v>20</v>
      </c>
      <c r="X53" s="4">
        <f t="shared" si="9"/>
        <v>40</v>
      </c>
      <c r="Y53" s="9">
        <f t="shared" si="10"/>
        <v>209</v>
      </c>
      <c r="Z53" s="10">
        <f t="shared" si="11"/>
        <v>9.0869565217391308</v>
      </c>
    </row>
    <row r="54" spans="1:26" ht="18" x14ac:dyDescent="0.3">
      <c r="A54" s="4">
        <v>44</v>
      </c>
      <c r="B54" s="88">
        <v>230865</v>
      </c>
      <c r="C54" s="88" t="s">
        <v>109</v>
      </c>
      <c r="D54" s="41" t="s">
        <v>110</v>
      </c>
      <c r="E54" s="89" t="s">
        <v>19</v>
      </c>
      <c r="F54" s="7">
        <f t="shared" si="0"/>
        <v>27</v>
      </c>
      <c r="G54" s="40" t="s">
        <v>18</v>
      </c>
      <c r="H54" s="8">
        <f t="shared" si="1"/>
        <v>24</v>
      </c>
      <c r="I54" s="40" t="s">
        <v>20</v>
      </c>
      <c r="J54" s="8">
        <f t="shared" si="2"/>
        <v>10</v>
      </c>
      <c r="K54" s="40" t="s">
        <v>20</v>
      </c>
      <c r="L54" s="8">
        <f t="shared" si="3"/>
        <v>10</v>
      </c>
      <c r="M54" s="40" t="s">
        <v>19</v>
      </c>
      <c r="N54" s="8">
        <f t="shared" si="4"/>
        <v>27</v>
      </c>
      <c r="O54" s="40" t="s">
        <v>18</v>
      </c>
      <c r="P54" s="8">
        <f t="shared" si="5"/>
        <v>24</v>
      </c>
      <c r="Q54" s="40" t="s">
        <v>19</v>
      </c>
      <c r="R54" s="8">
        <f t="shared" si="6"/>
        <v>27</v>
      </c>
      <c r="S54" s="40" t="s">
        <v>20</v>
      </c>
      <c r="T54" s="8">
        <f t="shared" si="7"/>
        <v>10</v>
      </c>
      <c r="U54" s="40" t="s">
        <v>20</v>
      </c>
      <c r="V54" s="8">
        <f t="shared" si="8"/>
        <v>10</v>
      </c>
      <c r="W54" s="40" t="s">
        <v>19</v>
      </c>
      <c r="X54" s="4">
        <f t="shared" si="9"/>
        <v>36</v>
      </c>
      <c r="Y54" s="9">
        <f t="shared" si="10"/>
        <v>205</v>
      </c>
      <c r="Z54" s="10">
        <f t="shared" si="11"/>
        <v>8.9130434782608692</v>
      </c>
    </row>
    <row r="55" spans="1:26" ht="18" x14ac:dyDescent="0.3">
      <c r="A55" s="4">
        <v>45</v>
      </c>
      <c r="B55" s="88">
        <v>230228</v>
      </c>
      <c r="C55" s="88" t="s">
        <v>111</v>
      </c>
      <c r="D55" s="41" t="s">
        <v>112</v>
      </c>
      <c r="E55" s="89" t="s">
        <v>19</v>
      </c>
      <c r="F55" s="7">
        <f t="shared" si="0"/>
        <v>27</v>
      </c>
      <c r="G55" s="40" t="s">
        <v>25</v>
      </c>
      <c r="H55" s="8">
        <f t="shared" si="1"/>
        <v>21</v>
      </c>
      <c r="I55" s="40" t="s">
        <v>20</v>
      </c>
      <c r="J55" s="8">
        <f t="shared" si="2"/>
        <v>10</v>
      </c>
      <c r="K55" s="40" t="s">
        <v>20</v>
      </c>
      <c r="L55" s="8">
        <f t="shared" si="3"/>
        <v>10</v>
      </c>
      <c r="M55" s="40" t="s">
        <v>18</v>
      </c>
      <c r="N55" s="8">
        <f t="shared" si="4"/>
        <v>24</v>
      </c>
      <c r="O55" s="40" t="s">
        <v>19</v>
      </c>
      <c r="P55" s="8">
        <f t="shared" si="5"/>
        <v>27</v>
      </c>
      <c r="Q55" s="40" t="s">
        <v>19</v>
      </c>
      <c r="R55" s="8">
        <f t="shared" si="6"/>
        <v>27</v>
      </c>
      <c r="S55" s="40" t="s">
        <v>20</v>
      </c>
      <c r="T55" s="8">
        <f t="shared" si="7"/>
        <v>10</v>
      </c>
      <c r="U55" s="40" t="s">
        <v>20</v>
      </c>
      <c r="V55" s="8">
        <f t="shared" si="8"/>
        <v>10</v>
      </c>
      <c r="W55" s="40" t="s">
        <v>19</v>
      </c>
      <c r="X55" s="4">
        <f t="shared" si="9"/>
        <v>36</v>
      </c>
      <c r="Y55" s="9">
        <f t="shared" si="10"/>
        <v>202</v>
      </c>
      <c r="Z55" s="10">
        <f t="shared" si="11"/>
        <v>8.7826086956521738</v>
      </c>
    </row>
    <row r="56" spans="1:26" ht="18.45" customHeight="1" x14ac:dyDescent="0.3">
      <c r="A56" s="4">
        <v>46</v>
      </c>
      <c r="B56" s="88">
        <v>230609</v>
      </c>
      <c r="C56" s="88" t="s">
        <v>113</v>
      </c>
      <c r="D56" s="41" t="s">
        <v>114</v>
      </c>
      <c r="E56" s="89" t="s">
        <v>19</v>
      </c>
      <c r="F56" s="7">
        <f t="shared" si="0"/>
        <v>27</v>
      </c>
      <c r="G56" s="40" t="s">
        <v>25</v>
      </c>
      <c r="H56" s="8">
        <f t="shared" si="1"/>
        <v>21</v>
      </c>
      <c r="I56" s="40" t="s">
        <v>19</v>
      </c>
      <c r="J56" s="8">
        <f t="shared" si="2"/>
        <v>9</v>
      </c>
      <c r="K56" s="40" t="s">
        <v>20</v>
      </c>
      <c r="L56" s="8">
        <f t="shared" si="3"/>
        <v>10</v>
      </c>
      <c r="M56" s="40" t="s">
        <v>25</v>
      </c>
      <c r="N56" s="8">
        <f t="shared" si="4"/>
        <v>21</v>
      </c>
      <c r="O56" s="40" t="s">
        <v>25</v>
      </c>
      <c r="P56" s="8">
        <f t="shared" si="5"/>
        <v>21</v>
      </c>
      <c r="Q56" s="40" t="s">
        <v>18</v>
      </c>
      <c r="R56" s="8">
        <f t="shared" si="6"/>
        <v>24</v>
      </c>
      <c r="S56" s="40" t="s">
        <v>20</v>
      </c>
      <c r="T56" s="8">
        <f t="shared" si="7"/>
        <v>10</v>
      </c>
      <c r="U56" s="40" t="s">
        <v>20</v>
      </c>
      <c r="V56" s="8">
        <f t="shared" si="8"/>
        <v>10</v>
      </c>
      <c r="W56" s="40" t="s">
        <v>18</v>
      </c>
      <c r="X56" s="4">
        <f t="shared" si="9"/>
        <v>32</v>
      </c>
      <c r="Y56" s="9">
        <f t="shared" si="10"/>
        <v>185</v>
      </c>
      <c r="Z56" s="10">
        <f t="shared" si="11"/>
        <v>8.0434782608695645</v>
      </c>
    </row>
    <row r="57" spans="1:26" ht="18" x14ac:dyDescent="0.3">
      <c r="A57" s="4">
        <v>47</v>
      </c>
      <c r="B57" s="88">
        <v>231039</v>
      </c>
      <c r="C57" s="88" t="s">
        <v>115</v>
      </c>
      <c r="D57" s="41" t="s">
        <v>116</v>
      </c>
      <c r="E57" s="89" t="s">
        <v>19</v>
      </c>
      <c r="F57" s="7">
        <f t="shared" si="0"/>
        <v>27</v>
      </c>
      <c r="G57" s="40" t="s">
        <v>25</v>
      </c>
      <c r="H57" s="8">
        <f t="shared" si="1"/>
        <v>21</v>
      </c>
      <c r="I57" s="40" t="s">
        <v>19</v>
      </c>
      <c r="J57" s="8">
        <f t="shared" si="2"/>
        <v>9</v>
      </c>
      <c r="K57" s="40" t="s">
        <v>19</v>
      </c>
      <c r="L57" s="8">
        <f t="shared" si="3"/>
        <v>9</v>
      </c>
      <c r="M57" s="40" t="s">
        <v>25</v>
      </c>
      <c r="N57" s="8">
        <f t="shared" si="4"/>
        <v>21</v>
      </c>
      <c r="O57" s="40" t="s">
        <v>18</v>
      </c>
      <c r="P57" s="8">
        <f t="shared" si="5"/>
        <v>24</v>
      </c>
      <c r="Q57" s="40" t="s">
        <v>18</v>
      </c>
      <c r="R57" s="8">
        <f t="shared" si="6"/>
        <v>24</v>
      </c>
      <c r="S57" s="40" t="s">
        <v>19</v>
      </c>
      <c r="T57" s="8">
        <f t="shared" si="7"/>
        <v>9</v>
      </c>
      <c r="U57" s="40" t="s">
        <v>19</v>
      </c>
      <c r="V57" s="8">
        <f t="shared" si="8"/>
        <v>9</v>
      </c>
      <c r="W57" s="40" t="s">
        <v>25</v>
      </c>
      <c r="X57" s="4">
        <f t="shared" si="9"/>
        <v>28</v>
      </c>
      <c r="Y57" s="9">
        <f t="shared" si="10"/>
        <v>181</v>
      </c>
      <c r="Z57" s="10">
        <f t="shared" si="11"/>
        <v>7.8695652173913047</v>
      </c>
    </row>
    <row r="58" spans="1:26" ht="18.45" customHeight="1" x14ac:dyDescent="0.3">
      <c r="A58" s="4">
        <v>48</v>
      </c>
      <c r="B58" s="88">
        <v>230455</v>
      </c>
      <c r="C58" s="88" t="s">
        <v>117</v>
      </c>
      <c r="D58" s="41" t="s">
        <v>118</v>
      </c>
      <c r="E58" s="89" t="s">
        <v>19</v>
      </c>
      <c r="F58" s="7">
        <f t="shared" si="0"/>
        <v>27</v>
      </c>
      <c r="G58" s="40" t="s">
        <v>25</v>
      </c>
      <c r="H58" s="8">
        <f t="shared" si="1"/>
        <v>21</v>
      </c>
      <c r="I58" s="40" t="s">
        <v>25</v>
      </c>
      <c r="J58" s="8">
        <f t="shared" si="2"/>
        <v>7</v>
      </c>
      <c r="K58" s="40" t="s">
        <v>18</v>
      </c>
      <c r="L58" s="8">
        <f t="shared" si="3"/>
        <v>8</v>
      </c>
      <c r="M58" s="40" t="s">
        <v>18</v>
      </c>
      <c r="N58" s="8">
        <f t="shared" si="4"/>
        <v>24</v>
      </c>
      <c r="O58" s="40" t="s">
        <v>25</v>
      </c>
      <c r="P58" s="8">
        <f t="shared" si="5"/>
        <v>21</v>
      </c>
      <c r="Q58" s="40" t="s">
        <v>19</v>
      </c>
      <c r="R58" s="8">
        <f t="shared" si="6"/>
        <v>27</v>
      </c>
      <c r="S58" s="40" t="s">
        <v>20</v>
      </c>
      <c r="T58" s="8">
        <f t="shared" si="7"/>
        <v>10</v>
      </c>
      <c r="U58" s="40" t="s">
        <v>20</v>
      </c>
      <c r="V58" s="8">
        <f t="shared" si="8"/>
        <v>10</v>
      </c>
      <c r="W58" s="40" t="s">
        <v>18</v>
      </c>
      <c r="X58" s="4">
        <f t="shared" si="9"/>
        <v>32</v>
      </c>
      <c r="Y58" s="9">
        <f t="shared" si="10"/>
        <v>187</v>
      </c>
      <c r="Z58" s="10">
        <f t="shared" si="11"/>
        <v>8.1304347826086953</v>
      </c>
    </row>
    <row r="59" spans="1:26" ht="18" x14ac:dyDescent="0.3">
      <c r="A59" s="4">
        <v>49</v>
      </c>
      <c r="B59" s="88">
        <v>230750</v>
      </c>
      <c r="C59" s="88" t="s">
        <v>119</v>
      </c>
      <c r="D59" s="41" t="s">
        <v>120</v>
      </c>
      <c r="E59" s="89" t="s">
        <v>18</v>
      </c>
      <c r="F59" s="7">
        <f t="shared" si="0"/>
        <v>24</v>
      </c>
      <c r="G59" s="40" t="s">
        <v>25</v>
      </c>
      <c r="H59" s="8">
        <f t="shared" si="1"/>
        <v>21</v>
      </c>
      <c r="I59" s="40" t="s">
        <v>19</v>
      </c>
      <c r="J59" s="8">
        <f t="shared" si="2"/>
        <v>9</v>
      </c>
      <c r="K59" s="40" t="s">
        <v>20</v>
      </c>
      <c r="L59" s="8">
        <f t="shared" si="3"/>
        <v>10</v>
      </c>
      <c r="M59" s="40" t="s">
        <v>18</v>
      </c>
      <c r="N59" s="8">
        <f t="shared" si="4"/>
        <v>24</v>
      </c>
      <c r="O59" s="40" t="s">
        <v>18</v>
      </c>
      <c r="P59" s="8">
        <f t="shared" si="5"/>
        <v>24</v>
      </c>
      <c r="Q59" s="40" t="s">
        <v>18</v>
      </c>
      <c r="R59" s="8">
        <f t="shared" si="6"/>
        <v>24</v>
      </c>
      <c r="S59" s="40" t="s">
        <v>20</v>
      </c>
      <c r="T59" s="8">
        <f t="shared" si="7"/>
        <v>10</v>
      </c>
      <c r="U59" s="40" t="s">
        <v>19</v>
      </c>
      <c r="V59" s="8">
        <f t="shared" si="8"/>
        <v>9</v>
      </c>
      <c r="W59" s="40" t="s">
        <v>18</v>
      </c>
      <c r="X59" s="4">
        <f t="shared" si="9"/>
        <v>32</v>
      </c>
      <c r="Y59" s="9">
        <f t="shared" si="10"/>
        <v>187</v>
      </c>
      <c r="Z59" s="10">
        <f t="shared" si="11"/>
        <v>8.1304347826086953</v>
      </c>
    </row>
    <row r="60" spans="1:26" ht="18" x14ac:dyDescent="0.3">
      <c r="A60" s="4">
        <v>50</v>
      </c>
      <c r="B60" s="88">
        <v>230317</v>
      </c>
      <c r="C60" s="88" t="s">
        <v>121</v>
      </c>
      <c r="D60" s="41" t="s">
        <v>122</v>
      </c>
      <c r="E60" s="91" t="s">
        <v>55</v>
      </c>
      <c r="F60" s="7">
        <f t="shared" si="0"/>
        <v>0</v>
      </c>
      <c r="G60" s="90" t="s">
        <v>56</v>
      </c>
      <c r="H60" s="8">
        <f t="shared" si="1"/>
        <v>15</v>
      </c>
      <c r="I60" s="40" t="s">
        <v>25</v>
      </c>
      <c r="J60" s="8">
        <f t="shared" si="2"/>
        <v>7</v>
      </c>
      <c r="K60" s="40" t="s">
        <v>25</v>
      </c>
      <c r="L60" s="8">
        <f t="shared" si="3"/>
        <v>7</v>
      </c>
      <c r="M60" s="40" t="s">
        <v>56</v>
      </c>
      <c r="N60" s="8">
        <f t="shared" si="4"/>
        <v>15</v>
      </c>
      <c r="O60" s="40" t="s">
        <v>56</v>
      </c>
      <c r="P60" s="8">
        <f t="shared" si="5"/>
        <v>15</v>
      </c>
      <c r="Q60" s="40" t="s">
        <v>25</v>
      </c>
      <c r="R60" s="8">
        <f t="shared" si="6"/>
        <v>21</v>
      </c>
      <c r="S60" s="40" t="s">
        <v>19</v>
      </c>
      <c r="T60" s="8">
        <f t="shared" si="7"/>
        <v>9</v>
      </c>
      <c r="U60" s="40" t="s">
        <v>18</v>
      </c>
      <c r="V60" s="8">
        <f t="shared" si="8"/>
        <v>8</v>
      </c>
      <c r="W60" s="90" t="s">
        <v>55</v>
      </c>
      <c r="X60" s="4">
        <f t="shared" si="9"/>
        <v>0</v>
      </c>
      <c r="Y60" s="9">
        <f t="shared" si="10"/>
        <v>97</v>
      </c>
      <c r="Z60" s="10">
        <f t="shared" si="11"/>
        <v>4.2173913043478262</v>
      </c>
    </row>
    <row r="61" spans="1:26" ht="18" x14ac:dyDescent="0.3">
      <c r="A61" s="4">
        <v>51</v>
      </c>
      <c r="B61" s="88">
        <v>231128</v>
      </c>
      <c r="C61" s="88" t="s">
        <v>123</v>
      </c>
      <c r="D61" s="41" t="s">
        <v>124</v>
      </c>
      <c r="E61" s="89" t="s">
        <v>19</v>
      </c>
      <c r="F61" s="7">
        <f t="shared" si="0"/>
        <v>27</v>
      </c>
      <c r="G61" s="40" t="s">
        <v>25</v>
      </c>
      <c r="H61" s="8">
        <f t="shared" si="1"/>
        <v>21</v>
      </c>
      <c r="I61" s="40" t="s">
        <v>19</v>
      </c>
      <c r="J61" s="8">
        <f t="shared" si="2"/>
        <v>9</v>
      </c>
      <c r="K61" s="40" t="s">
        <v>19</v>
      </c>
      <c r="L61" s="8">
        <f t="shared" si="3"/>
        <v>9</v>
      </c>
      <c r="M61" s="40" t="s">
        <v>18</v>
      </c>
      <c r="N61" s="8">
        <f t="shared" si="4"/>
        <v>24</v>
      </c>
      <c r="O61" s="40" t="s">
        <v>25</v>
      </c>
      <c r="P61" s="8">
        <f t="shared" si="5"/>
        <v>21</v>
      </c>
      <c r="Q61" s="40" t="s">
        <v>18</v>
      </c>
      <c r="R61" s="8">
        <f t="shared" si="6"/>
        <v>24</v>
      </c>
      <c r="S61" s="40" t="s">
        <v>20</v>
      </c>
      <c r="T61" s="8">
        <f t="shared" si="7"/>
        <v>10</v>
      </c>
      <c r="U61" s="40" t="s">
        <v>20</v>
      </c>
      <c r="V61" s="8">
        <f t="shared" si="8"/>
        <v>10</v>
      </c>
      <c r="W61" s="40" t="s">
        <v>25</v>
      </c>
      <c r="X61" s="4">
        <f t="shared" si="9"/>
        <v>28</v>
      </c>
      <c r="Y61" s="9">
        <f t="shared" si="10"/>
        <v>183</v>
      </c>
      <c r="Z61" s="10">
        <f t="shared" si="11"/>
        <v>7.9565217391304346</v>
      </c>
    </row>
    <row r="62" spans="1:26" ht="18" x14ac:dyDescent="0.3">
      <c r="A62" s="4">
        <v>52</v>
      </c>
      <c r="B62" s="88">
        <v>230810</v>
      </c>
      <c r="C62" s="88" t="s">
        <v>125</v>
      </c>
      <c r="D62" s="50" t="s">
        <v>126</v>
      </c>
      <c r="E62" s="89" t="s">
        <v>19</v>
      </c>
      <c r="F62" s="7">
        <f t="shared" si="0"/>
        <v>27</v>
      </c>
      <c r="G62" s="40" t="s">
        <v>18</v>
      </c>
      <c r="H62" s="8">
        <f t="shared" si="1"/>
        <v>24</v>
      </c>
      <c r="I62" s="40" t="s">
        <v>19</v>
      </c>
      <c r="J62" s="8">
        <f t="shared" si="2"/>
        <v>9</v>
      </c>
      <c r="K62" s="40" t="s">
        <v>19</v>
      </c>
      <c r="L62" s="8">
        <f t="shared" si="3"/>
        <v>9</v>
      </c>
      <c r="M62" s="40" t="s">
        <v>18</v>
      </c>
      <c r="N62" s="8">
        <f t="shared" si="4"/>
        <v>24</v>
      </c>
      <c r="O62" s="40" t="s">
        <v>25</v>
      </c>
      <c r="P62" s="8">
        <f t="shared" si="5"/>
        <v>21</v>
      </c>
      <c r="Q62" s="40" t="s">
        <v>25</v>
      </c>
      <c r="R62" s="8">
        <f t="shared" si="6"/>
        <v>21</v>
      </c>
      <c r="S62" s="40" t="s">
        <v>19</v>
      </c>
      <c r="T62" s="8">
        <f t="shared" si="7"/>
        <v>9</v>
      </c>
      <c r="U62" s="40" t="s">
        <v>20</v>
      </c>
      <c r="V62" s="8">
        <f t="shared" si="8"/>
        <v>10</v>
      </c>
      <c r="W62" s="40" t="s">
        <v>18</v>
      </c>
      <c r="X62" s="4">
        <f t="shared" si="9"/>
        <v>32</v>
      </c>
      <c r="Y62" s="9">
        <f t="shared" si="10"/>
        <v>186</v>
      </c>
      <c r="Z62" s="10">
        <f t="shared" si="11"/>
        <v>8.0869565217391308</v>
      </c>
    </row>
    <row r="63" spans="1:26" ht="18.45" customHeight="1" x14ac:dyDescent="0.3">
      <c r="A63" s="4">
        <v>53</v>
      </c>
      <c r="B63" s="88">
        <v>231015</v>
      </c>
      <c r="C63" s="88" t="s">
        <v>127</v>
      </c>
      <c r="D63" s="41" t="s">
        <v>214</v>
      </c>
      <c r="E63" s="89" t="s">
        <v>20</v>
      </c>
      <c r="F63" s="7">
        <f t="shared" si="0"/>
        <v>30</v>
      </c>
      <c r="G63" s="40" t="s">
        <v>18</v>
      </c>
      <c r="H63" s="8">
        <f t="shared" si="1"/>
        <v>24</v>
      </c>
      <c r="I63" s="40" t="s">
        <v>20</v>
      </c>
      <c r="J63" s="8">
        <f t="shared" si="2"/>
        <v>10</v>
      </c>
      <c r="K63" s="40" t="s">
        <v>20</v>
      </c>
      <c r="L63" s="8">
        <f t="shared" si="3"/>
        <v>10</v>
      </c>
      <c r="M63" s="40" t="s">
        <v>19</v>
      </c>
      <c r="N63" s="8">
        <f t="shared" si="4"/>
        <v>27</v>
      </c>
      <c r="O63" s="40" t="s">
        <v>18</v>
      </c>
      <c r="P63" s="8">
        <f t="shared" si="5"/>
        <v>24</v>
      </c>
      <c r="Q63" s="40" t="s">
        <v>19</v>
      </c>
      <c r="R63" s="8">
        <f t="shared" si="6"/>
        <v>27</v>
      </c>
      <c r="S63" s="40" t="s">
        <v>20</v>
      </c>
      <c r="T63" s="8">
        <f t="shared" si="7"/>
        <v>10</v>
      </c>
      <c r="U63" s="40" t="s">
        <v>20</v>
      </c>
      <c r="V63" s="8">
        <f t="shared" si="8"/>
        <v>10</v>
      </c>
      <c r="W63" s="40" t="s">
        <v>20</v>
      </c>
      <c r="X63" s="4">
        <f t="shared" si="9"/>
        <v>40</v>
      </c>
      <c r="Y63" s="9">
        <f t="shared" si="10"/>
        <v>212</v>
      </c>
      <c r="Z63" s="10">
        <f t="shared" si="11"/>
        <v>9.2173913043478262</v>
      </c>
    </row>
    <row r="64" spans="1:26" ht="18.45" customHeight="1" x14ac:dyDescent="0.3">
      <c r="A64" s="4">
        <v>54</v>
      </c>
      <c r="B64" s="88">
        <v>230888</v>
      </c>
      <c r="C64" s="88" t="s">
        <v>129</v>
      </c>
      <c r="D64" s="41" t="s">
        <v>215</v>
      </c>
      <c r="E64" s="89" t="s">
        <v>20</v>
      </c>
      <c r="F64" s="7">
        <f t="shared" si="0"/>
        <v>30</v>
      </c>
      <c r="G64" s="40" t="s">
        <v>18</v>
      </c>
      <c r="H64" s="8">
        <f t="shared" si="1"/>
        <v>24</v>
      </c>
      <c r="I64" s="40" t="s">
        <v>20</v>
      </c>
      <c r="J64" s="8">
        <f t="shared" si="2"/>
        <v>10</v>
      </c>
      <c r="K64" s="40" t="s">
        <v>20</v>
      </c>
      <c r="L64" s="8">
        <f t="shared" si="3"/>
        <v>10</v>
      </c>
      <c r="M64" s="40" t="s">
        <v>19</v>
      </c>
      <c r="N64" s="8">
        <f t="shared" si="4"/>
        <v>27</v>
      </c>
      <c r="O64" s="40" t="s">
        <v>18</v>
      </c>
      <c r="P64" s="8">
        <f t="shared" si="5"/>
        <v>24</v>
      </c>
      <c r="Q64" s="40" t="s">
        <v>19</v>
      </c>
      <c r="R64" s="8">
        <f t="shared" si="6"/>
        <v>27</v>
      </c>
      <c r="S64" s="40" t="s">
        <v>20</v>
      </c>
      <c r="T64" s="8">
        <f t="shared" si="7"/>
        <v>10</v>
      </c>
      <c r="U64" s="40" t="s">
        <v>20</v>
      </c>
      <c r="V64" s="8">
        <f t="shared" si="8"/>
        <v>10</v>
      </c>
      <c r="W64" s="40" t="s">
        <v>19</v>
      </c>
      <c r="X64" s="4">
        <f t="shared" si="9"/>
        <v>36</v>
      </c>
      <c r="Y64" s="9">
        <f t="shared" si="10"/>
        <v>208</v>
      </c>
      <c r="Z64" s="10">
        <f t="shared" si="11"/>
        <v>9.0434782608695645</v>
      </c>
    </row>
    <row r="65" spans="1:26" ht="18.45" customHeight="1" x14ac:dyDescent="0.3">
      <c r="A65" s="4">
        <v>55</v>
      </c>
      <c r="B65" s="88">
        <v>230665</v>
      </c>
      <c r="C65" s="88" t="s">
        <v>130</v>
      </c>
      <c r="D65" s="41" t="s">
        <v>131</v>
      </c>
      <c r="E65" s="89" t="s">
        <v>18</v>
      </c>
      <c r="F65" s="7">
        <f t="shared" si="0"/>
        <v>24</v>
      </c>
      <c r="G65" s="40" t="s">
        <v>25</v>
      </c>
      <c r="H65" s="8">
        <f t="shared" si="1"/>
        <v>21</v>
      </c>
      <c r="I65" s="40" t="s">
        <v>19</v>
      </c>
      <c r="J65" s="8">
        <f t="shared" si="2"/>
        <v>9</v>
      </c>
      <c r="K65" s="40" t="s">
        <v>19</v>
      </c>
      <c r="L65" s="8">
        <f t="shared" si="3"/>
        <v>9</v>
      </c>
      <c r="M65" s="40" t="s">
        <v>25</v>
      </c>
      <c r="N65" s="8">
        <f t="shared" si="4"/>
        <v>21</v>
      </c>
      <c r="O65" s="40" t="s">
        <v>25</v>
      </c>
      <c r="P65" s="8">
        <f t="shared" si="5"/>
        <v>21</v>
      </c>
      <c r="Q65" s="40" t="s">
        <v>18</v>
      </c>
      <c r="R65" s="8">
        <f t="shared" si="6"/>
        <v>24</v>
      </c>
      <c r="S65" s="40" t="s">
        <v>19</v>
      </c>
      <c r="T65" s="8">
        <f t="shared" si="7"/>
        <v>9</v>
      </c>
      <c r="U65" s="40" t="s">
        <v>19</v>
      </c>
      <c r="V65" s="8">
        <f t="shared" si="8"/>
        <v>9</v>
      </c>
      <c r="W65" s="40" t="s">
        <v>28</v>
      </c>
      <c r="X65" s="4">
        <f t="shared" si="9"/>
        <v>24</v>
      </c>
      <c r="Y65" s="9">
        <f t="shared" si="10"/>
        <v>171</v>
      </c>
      <c r="Z65" s="10">
        <f t="shared" si="11"/>
        <v>7.4347826086956523</v>
      </c>
    </row>
    <row r="66" spans="1:26" ht="18" x14ac:dyDescent="0.3">
      <c r="A66" s="4">
        <v>56</v>
      </c>
      <c r="B66" s="88">
        <v>231244</v>
      </c>
      <c r="C66" s="88" t="s">
        <v>132</v>
      </c>
      <c r="D66" s="41" t="s">
        <v>133</v>
      </c>
      <c r="E66" s="89" t="s">
        <v>19</v>
      </c>
      <c r="F66" s="7">
        <f t="shared" si="0"/>
        <v>27</v>
      </c>
      <c r="G66" s="40" t="s">
        <v>25</v>
      </c>
      <c r="H66" s="8">
        <f t="shared" si="1"/>
        <v>21</v>
      </c>
      <c r="I66" s="40" t="s">
        <v>19</v>
      </c>
      <c r="J66" s="8">
        <f t="shared" si="2"/>
        <v>9</v>
      </c>
      <c r="K66" s="40" t="s">
        <v>19</v>
      </c>
      <c r="L66" s="8">
        <f t="shared" si="3"/>
        <v>9</v>
      </c>
      <c r="M66" s="40" t="s">
        <v>18</v>
      </c>
      <c r="N66" s="8">
        <f t="shared" si="4"/>
        <v>24</v>
      </c>
      <c r="O66" s="40" t="s">
        <v>25</v>
      </c>
      <c r="P66" s="8">
        <f t="shared" si="5"/>
        <v>21</v>
      </c>
      <c r="Q66" s="40" t="s">
        <v>18</v>
      </c>
      <c r="R66" s="8">
        <f t="shared" si="6"/>
        <v>24</v>
      </c>
      <c r="S66" s="40" t="s">
        <v>20</v>
      </c>
      <c r="T66" s="8">
        <f t="shared" si="7"/>
        <v>10</v>
      </c>
      <c r="U66" s="40" t="s">
        <v>20</v>
      </c>
      <c r="V66" s="8">
        <f t="shared" si="8"/>
        <v>10</v>
      </c>
      <c r="W66" s="40" t="s">
        <v>19</v>
      </c>
      <c r="X66" s="4">
        <f t="shared" si="9"/>
        <v>36</v>
      </c>
      <c r="Y66" s="9">
        <f t="shared" si="10"/>
        <v>191</v>
      </c>
      <c r="Z66" s="10">
        <f t="shared" si="11"/>
        <v>8.304347826086957</v>
      </c>
    </row>
    <row r="67" spans="1:26" ht="18" x14ac:dyDescent="0.3">
      <c r="A67" s="4">
        <v>57</v>
      </c>
      <c r="B67" s="88">
        <v>231557</v>
      </c>
      <c r="C67" s="88" t="s">
        <v>134</v>
      </c>
      <c r="D67" s="41" t="s">
        <v>135</v>
      </c>
      <c r="E67" s="89" t="s">
        <v>18</v>
      </c>
      <c r="F67" s="7">
        <f t="shared" si="0"/>
        <v>24</v>
      </c>
      <c r="G67" s="40" t="s">
        <v>20</v>
      </c>
      <c r="H67" s="8">
        <f t="shared" si="1"/>
        <v>30</v>
      </c>
      <c r="I67" s="40" t="s">
        <v>19</v>
      </c>
      <c r="J67" s="8">
        <f t="shared" si="2"/>
        <v>9</v>
      </c>
      <c r="K67" s="40" t="s">
        <v>20</v>
      </c>
      <c r="L67" s="8">
        <f t="shared" si="3"/>
        <v>10</v>
      </c>
      <c r="M67" s="40" t="s">
        <v>18</v>
      </c>
      <c r="N67" s="8">
        <f t="shared" si="4"/>
        <v>24</v>
      </c>
      <c r="O67" s="40" t="s">
        <v>19</v>
      </c>
      <c r="P67" s="8">
        <f t="shared" si="5"/>
        <v>27</v>
      </c>
      <c r="Q67" s="40" t="s">
        <v>18</v>
      </c>
      <c r="R67" s="8">
        <f t="shared" si="6"/>
        <v>24</v>
      </c>
      <c r="S67" s="40" t="s">
        <v>20</v>
      </c>
      <c r="T67" s="8">
        <f t="shared" si="7"/>
        <v>10</v>
      </c>
      <c r="U67" s="40" t="s">
        <v>20</v>
      </c>
      <c r="V67" s="8">
        <f t="shared" si="8"/>
        <v>10</v>
      </c>
      <c r="W67" s="40" t="s">
        <v>20</v>
      </c>
      <c r="X67" s="4">
        <f t="shared" si="9"/>
        <v>40</v>
      </c>
      <c r="Y67" s="9">
        <f t="shared" si="10"/>
        <v>208</v>
      </c>
      <c r="Z67" s="10">
        <f t="shared" si="11"/>
        <v>9.0434782608695645</v>
      </c>
    </row>
    <row r="68" spans="1:26" ht="18" x14ac:dyDescent="0.3">
      <c r="A68" s="4">
        <v>58</v>
      </c>
      <c r="B68" s="88">
        <v>230522</v>
      </c>
      <c r="C68" s="88" t="s">
        <v>136</v>
      </c>
      <c r="D68" s="41" t="s">
        <v>137</v>
      </c>
      <c r="E68" s="89" t="s">
        <v>20</v>
      </c>
      <c r="F68" s="7">
        <f t="shared" si="0"/>
        <v>30</v>
      </c>
      <c r="G68" s="40" t="s">
        <v>18</v>
      </c>
      <c r="H68" s="8">
        <f t="shared" si="1"/>
        <v>24</v>
      </c>
      <c r="I68" s="40" t="s">
        <v>20</v>
      </c>
      <c r="J68" s="8">
        <f t="shared" si="2"/>
        <v>10</v>
      </c>
      <c r="K68" s="40" t="s">
        <v>20</v>
      </c>
      <c r="L68" s="8">
        <f t="shared" si="3"/>
        <v>10</v>
      </c>
      <c r="M68" s="40" t="s">
        <v>20</v>
      </c>
      <c r="N68" s="8">
        <f>3*IF(M68="S",10,IF(M68="A",9,IF(M68="B",8,IF(M68="C",7,IF(M68="D",6,IF(M68="E",5,0))))))</f>
        <v>30</v>
      </c>
      <c r="O68" s="40" t="s">
        <v>19</v>
      </c>
      <c r="P68" s="8">
        <f t="shared" si="5"/>
        <v>27</v>
      </c>
      <c r="Q68" s="40" t="s">
        <v>19</v>
      </c>
      <c r="R68" s="8">
        <f t="shared" si="6"/>
        <v>27</v>
      </c>
      <c r="S68" s="40" t="s">
        <v>20</v>
      </c>
      <c r="T68" s="8">
        <f t="shared" si="7"/>
        <v>10</v>
      </c>
      <c r="U68" s="40" t="s">
        <v>20</v>
      </c>
      <c r="V68" s="8">
        <f t="shared" si="8"/>
        <v>10</v>
      </c>
      <c r="W68" s="40" t="s">
        <v>19</v>
      </c>
      <c r="X68" s="4">
        <f t="shared" si="9"/>
        <v>36</v>
      </c>
      <c r="Y68" s="9">
        <f t="shared" si="10"/>
        <v>214</v>
      </c>
      <c r="Z68" s="10">
        <f t="shared" si="11"/>
        <v>9.304347826086957</v>
      </c>
    </row>
    <row r="69" spans="1:26" ht="18" x14ac:dyDescent="0.3">
      <c r="A69" s="4">
        <v>59</v>
      </c>
      <c r="B69" s="88">
        <v>241036</v>
      </c>
      <c r="C69" s="92"/>
      <c r="D69" s="41" t="s">
        <v>216</v>
      </c>
      <c r="E69" s="91" t="s">
        <v>55</v>
      </c>
      <c r="F69" s="7">
        <f t="shared" si="0"/>
        <v>0</v>
      </c>
      <c r="G69" s="90" t="s">
        <v>55</v>
      </c>
      <c r="H69" s="8">
        <f t="shared" si="1"/>
        <v>0</v>
      </c>
      <c r="I69" s="40" t="s">
        <v>25</v>
      </c>
      <c r="J69" s="8">
        <f t="shared" si="2"/>
        <v>7</v>
      </c>
      <c r="K69" s="40" t="s">
        <v>25</v>
      </c>
      <c r="L69" s="8">
        <f t="shared" si="3"/>
        <v>7</v>
      </c>
      <c r="M69" s="90" t="s">
        <v>55</v>
      </c>
      <c r="N69" s="8">
        <f t="shared" ref="N69:N70" si="12">3*IF(M69="S",10,IF(M69="A",9,IF(M69="B",8,IF(M69="C",7,IF(M69="D",6,IF(M69="E",5,0))))))</f>
        <v>0</v>
      </c>
      <c r="O69" s="90" t="s">
        <v>55</v>
      </c>
      <c r="P69" s="8">
        <f t="shared" si="5"/>
        <v>0</v>
      </c>
      <c r="Q69" s="90" t="s">
        <v>56</v>
      </c>
      <c r="R69" s="8">
        <f t="shared" si="6"/>
        <v>15</v>
      </c>
      <c r="S69" s="40" t="s">
        <v>18</v>
      </c>
      <c r="T69" s="8">
        <f t="shared" si="7"/>
        <v>8</v>
      </c>
      <c r="U69" s="40" t="s">
        <v>25</v>
      </c>
      <c r="V69" s="8">
        <f t="shared" si="8"/>
        <v>7</v>
      </c>
      <c r="W69" s="90" t="s">
        <v>55</v>
      </c>
      <c r="X69" s="4">
        <f t="shared" si="9"/>
        <v>0</v>
      </c>
      <c r="Y69" s="9">
        <f t="shared" si="10"/>
        <v>44</v>
      </c>
      <c r="Z69" s="10">
        <f t="shared" si="11"/>
        <v>1.9130434782608696</v>
      </c>
    </row>
    <row r="70" spans="1:26" ht="18" x14ac:dyDescent="0.3">
      <c r="A70" s="24">
        <v>60</v>
      </c>
      <c r="B70" s="88">
        <v>241178</v>
      </c>
      <c r="C70" s="92"/>
      <c r="D70" s="41" t="s">
        <v>217</v>
      </c>
      <c r="E70" s="88" t="s">
        <v>25</v>
      </c>
      <c r="F70" s="7">
        <f t="shared" si="0"/>
        <v>21</v>
      </c>
      <c r="G70" s="89" t="s">
        <v>28</v>
      </c>
      <c r="H70" s="8">
        <f t="shared" si="1"/>
        <v>18</v>
      </c>
      <c r="I70" s="89" t="s">
        <v>18</v>
      </c>
      <c r="J70" s="8">
        <f t="shared" si="2"/>
        <v>8</v>
      </c>
      <c r="K70" s="89" t="s">
        <v>19</v>
      </c>
      <c r="L70" s="8">
        <f t="shared" si="3"/>
        <v>9</v>
      </c>
      <c r="M70" s="89" t="s">
        <v>56</v>
      </c>
      <c r="N70" s="8">
        <f t="shared" si="12"/>
        <v>15</v>
      </c>
      <c r="O70" s="89" t="s">
        <v>19</v>
      </c>
      <c r="P70" s="8">
        <f t="shared" si="5"/>
        <v>27</v>
      </c>
      <c r="Q70" s="89" t="s">
        <v>18</v>
      </c>
      <c r="R70" s="8">
        <f t="shared" si="6"/>
        <v>24</v>
      </c>
      <c r="S70" s="89" t="s">
        <v>19</v>
      </c>
      <c r="T70" s="8">
        <f t="shared" si="7"/>
        <v>9</v>
      </c>
      <c r="U70" s="89" t="s">
        <v>18</v>
      </c>
      <c r="V70" s="8">
        <f t="shared" si="8"/>
        <v>8</v>
      </c>
      <c r="W70" s="89" t="s">
        <v>25</v>
      </c>
      <c r="X70" s="4">
        <f t="shared" si="9"/>
        <v>28</v>
      </c>
      <c r="Y70" s="9">
        <f t="shared" si="10"/>
        <v>167</v>
      </c>
      <c r="Z70" s="10">
        <f t="shared" si="11"/>
        <v>7.2608695652173916</v>
      </c>
    </row>
    <row r="71" spans="1:26" ht="18" x14ac:dyDescent="0.3">
      <c r="A71" s="24"/>
      <c r="B71" s="25"/>
      <c r="C71" s="26"/>
      <c r="D71" s="68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70"/>
      <c r="X71" s="70"/>
      <c r="Y71" s="71"/>
      <c r="Z71" s="61"/>
    </row>
    <row r="72" spans="1:26" ht="18" x14ac:dyDescent="0.3">
      <c r="A72" s="24"/>
      <c r="B72" s="25"/>
      <c r="C72" s="26"/>
      <c r="D72" s="27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9"/>
      <c r="X72" s="29"/>
      <c r="Y72" s="29"/>
      <c r="Z72" s="30"/>
    </row>
    <row r="73" spans="1:26" ht="18" x14ac:dyDescent="0.3">
      <c r="A73" s="24"/>
      <c r="B73" s="25"/>
      <c r="C73" s="26"/>
      <c r="D73" s="31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0"/>
    </row>
    <row r="74" spans="1:26" ht="18" x14ac:dyDescent="0.3">
      <c r="A74" s="24"/>
      <c r="B74" s="25"/>
      <c r="C74" s="26"/>
      <c r="D74" s="31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0"/>
    </row>
    <row r="75" spans="1:26" ht="18" x14ac:dyDescent="0.3">
      <c r="A75" s="24"/>
      <c r="B75" s="25"/>
      <c r="C75" s="26"/>
      <c r="D75" s="31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0"/>
    </row>
    <row r="76" spans="1:26" ht="18" x14ac:dyDescent="0.3">
      <c r="A76" s="24"/>
      <c r="B76" s="25"/>
      <c r="C76" s="26"/>
      <c r="D76" s="31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0"/>
    </row>
    <row r="77" spans="1:26" ht="18" x14ac:dyDescent="0.3">
      <c r="A77" s="24"/>
      <c r="B77" s="25"/>
      <c r="C77" s="26"/>
      <c r="D77" s="31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0"/>
    </row>
    <row r="78" spans="1:26" ht="18" x14ac:dyDescent="0.3">
      <c r="A78" s="24"/>
      <c r="B78" s="25"/>
      <c r="C78" s="26"/>
      <c r="D78" s="31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0"/>
    </row>
    <row r="79" spans="1:26" ht="18" x14ac:dyDescent="0.3">
      <c r="A79" s="24"/>
      <c r="B79" s="25"/>
      <c r="C79" s="26"/>
      <c r="D79" s="31"/>
      <c r="E79" s="93"/>
      <c r="F79" s="93"/>
      <c r="G79" s="93"/>
      <c r="H79" s="93"/>
      <c r="I79" s="93"/>
      <c r="J79" s="93"/>
      <c r="K79" s="93"/>
      <c r="L79" s="93"/>
      <c r="M79" s="93"/>
      <c r="N79" s="93"/>
      <c r="O79" s="93"/>
      <c r="P79" s="93"/>
      <c r="Q79" s="93"/>
      <c r="R79" s="93"/>
      <c r="S79" s="93"/>
      <c r="T79" s="93"/>
      <c r="U79" s="93"/>
      <c r="V79" s="93"/>
      <c r="W79" s="93"/>
      <c r="X79" s="93"/>
      <c r="Y79" s="93"/>
      <c r="Z79" s="30"/>
    </row>
    <row r="80" spans="1:26" ht="18" x14ac:dyDescent="0.3">
      <c r="A80" s="24"/>
      <c r="B80" s="25"/>
      <c r="C80" s="26"/>
      <c r="D80" s="31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0"/>
    </row>
    <row r="81" spans="1:26" ht="18" x14ac:dyDescent="0.3">
      <c r="A81" s="24"/>
      <c r="B81" s="25"/>
      <c r="C81" s="26"/>
      <c r="D81" s="31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0"/>
    </row>
    <row r="82" spans="1:26" ht="18" x14ac:dyDescent="0.3">
      <c r="A82" s="24"/>
      <c r="B82" s="25"/>
      <c r="C82" s="26"/>
      <c r="D82" s="31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0"/>
    </row>
    <row r="83" spans="1:26" ht="18" x14ac:dyDescent="0.3">
      <c r="A83" s="24"/>
      <c r="B83" s="25"/>
      <c r="C83" s="26"/>
      <c r="D83" s="31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0"/>
    </row>
    <row r="84" spans="1:26" ht="18" x14ac:dyDescent="0.3">
      <c r="A84" s="24"/>
      <c r="B84" s="25"/>
      <c r="C84" s="26"/>
      <c r="D84" s="31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0"/>
    </row>
    <row r="85" spans="1:26" ht="18" x14ac:dyDescent="0.3">
      <c r="A85" s="24"/>
      <c r="B85" s="25"/>
      <c r="C85" s="26"/>
      <c r="D85" s="31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0"/>
    </row>
    <row r="86" spans="1:26" ht="12.75" customHeight="1" x14ac:dyDescent="0.3">
      <c r="A86" s="24"/>
      <c r="B86" s="25"/>
      <c r="C86" s="26"/>
      <c r="D86" s="31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0"/>
    </row>
    <row r="87" spans="1:26" ht="17.399999999999999" x14ac:dyDescent="0.3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53"/>
      <c r="Z87" s="30"/>
    </row>
    <row r="88" spans="1:26" ht="72" customHeight="1" x14ac:dyDescent="0.3">
      <c r="A88" s="30"/>
      <c r="B88" s="76"/>
      <c r="C88" s="76"/>
      <c r="D88" s="76"/>
      <c r="E88" s="94"/>
      <c r="F88" s="94"/>
      <c r="G88" s="76"/>
      <c r="H88" s="76"/>
      <c r="I88" s="76"/>
      <c r="J88" s="76"/>
      <c r="K88" s="76"/>
      <c r="L88" s="76"/>
      <c r="M88" s="109"/>
      <c r="N88" s="109"/>
      <c r="O88" s="109"/>
      <c r="P88" s="76"/>
      <c r="Q88" s="77"/>
      <c r="R88" s="77"/>
      <c r="S88" s="30"/>
      <c r="T88" s="30"/>
      <c r="U88" s="30"/>
      <c r="V88" s="30"/>
      <c r="W88" s="30"/>
      <c r="X88" s="30"/>
      <c r="Y88" s="53"/>
      <c r="Z88" s="30"/>
    </row>
    <row r="89" spans="1:26" ht="18" x14ac:dyDescent="0.3">
      <c r="A89" s="30"/>
      <c r="B89" s="71"/>
      <c r="C89" s="95"/>
      <c r="D89" s="96"/>
      <c r="E89" s="25"/>
      <c r="F89" s="25"/>
      <c r="G89" s="25"/>
      <c r="H89" s="25"/>
      <c r="I89" s="83"/>
      <c r="J89" s="83"/>
      <c r="K89" s="97"/>
      <c r="L89" s="97"/>
      <c r="M89" s="108"/>
      <c r="N89" s="108"/>
      <c r="O89" s="108"/>
      <c r="P89" s="83"/>
      <c r="Q89" s="84"/>
      <c r="R89" s="84"/>
      <c r="S89" s="30"/>
      <c r="T89" s="30"/>
      <c r="U89" s="103"/>
      <c r="V89" s="103"/>
      <c r="W89" s="103"/>
      <c r="X89" s="61"/>
      <c r="Y89" s="53"/>
      <c r="Z89" s="30"/>
    </row>
    <row r="90" spans="1:26" ht="51" customHeight="1" x14ac:dyDescent="0.3">
      <c r="A90" s="30"/>
      <c r="B90" s="71"/>
      <c r="C90" s="95"/>
      <c r="D90" s="96"/>
      <c r="E90" s="25"/>
      <c r="F90" s="25"/>
      <c r="G90" s="25"/>
      <c r="H90" s="25"/>
      <c r="I90" s="83"/>
      <c r="J90" s="83"/>
      <c r="K90" s="98"/>
      <c r="L90" s="98"/>
      <c r="M90" s="108"/>
      <c r="N90" s="108"/>
      <c r="O90" s="108"/>
      <c r="P90" s="83"/>
      <c r="Q90" s="86"/>
      <c r="R90" s="86"/>
      <c r="S90" s="30"/>
      <c r="T90" s="30"/>
      <c r="U90" s="61"/>
      <c r="V90" s="61"/>
      <c r="W90" s="61"/>
      <c r="X90" s="61"/>
      <c r="Y90" s="53"/>
      <c r="Z90" s="30"/>
    </row>
    <row r="91" spans="1:26" ht="33.450000000000003" customHeight="1" x14ac:dyDescent="0.3">
      <c r="A91" s="30"/>
      <c r="B91" s="71"/>
      <c r="C91" s="95"/>
      <c r="D91" s="96"/>
      <c r="E91" s="25"/>
      <c r="F91" s="25"/>
      <c r="G91" s="25"/>
      <c r="H91" s="25"/>
      <c r="I91" s="83"/>
      <c r="J91" s="83"/>
      <c r="K91" s="98"/>
      <c r="L91" s="98"/>
      <c r="M91" s="108"/>
      <c r="N91" s="108"/>
      <c r="O91" s="108"/>
      <c r="P91" s="83"/>
      <c r="Q91" s="84"/>
      <c r="R91" s="84"/>
      <c r="S91" s="30"/>
      <c r="T91" s="30"/>
      <c r="U91" s="103"/>
      <c r="V91" s="103"/>
      <c r="W91" s="103"/>
      <c r="X91" s="61"/>
      <c r="Y91" s="53"/>
      <c r="Z91" s="30"/>
    </row>
    <row r="92" spans="1:26" ht="37.950000000000003" customHeight="1" x14ac:dyDescent="0.3">
      <c r="A92" s="30"/>
      <c r="B92" s="71"/>
      <c r="C92" s="95"/>
      <c r="D92" s="96"/>
      <c r="E92" s="25"/>
      <c r="F92" s="25"/>
      <c r="G92" s="25"/>
      <c r="H92" s="25"/>
      <c r="I92" s="83"/>
      <c r="J92" s="83"/>
      <c r="K92" s="98"/>
      <c r="L92" s="98"/>
      <c r="M92" s="108"/>
      <c r="N92" s="108"/>
      <c r="O92" s="108"/>
      <c r="P92" s="83"/>
      <c r="Q92" s="84"/>
      <c r="R92" s="84"/>
      <c r="S92" s="30"/>
      <c r="T92" s="30"/>
      <c r="U92" s="61"/>
      <c r="V92" s="61"/>
      <c r="W92" s="61"/>
      <c r="X92" s="61"/>
      <c r="Y92" s="53"/>
      <c r="Z92" s="30"/>
    </row>
    <row r="93" spans="1:26" ht="18" x14ac:dyDescent="0.3">
      <c r="A93" s="30"/>
      <c r="B93" s="71"/>
      <c r="C93" s="95"/>
      <c r="D93" s="96"/>
      <c r="E93" s="25"/>
      <c r="F93" s="25"/>
      <c r="G93" s="25"/>
      <c r="H93" s="25"/>
      <c r="I93" s="83"/>
      <c r="J93" s="83"/>
      <c r="K93" s="98"/>
      <c r="L93" s="98"/>
      <c r="M93" s="108"/>
      <c r="N93" s="108"/>
      <c r="O93" s="108"/>
      <c r="P93" s="83"/>
      <c r="Q93" s="84"/>
      <c r="R93" s="84"/>
      <c r="S93" s="30"/>
      <c r="T93" s="30"/>
      <c r="U93" s="61"/>
      <c r="V93" s="61"/>
      <c r="W93" s="61"/>
      <c r="X93" s="61"/>
      <c r="Y93" s="53"/>
      <c r="Z93" s="30"/>
    </row>
    <row r="94" spans="1:26" ht="40.5" customHeight="1" x14ac:dyDescent="0.3">
      <c r="A94" s="30"/>
      <c r="B94" s="71"/>
      <c r="C94" s="95"/>
      <c r="D94" s="96"/>
      <c r="E94" s="25"/>
      <c r="F94" s="25"/>
      <c r="G94" s="25"/>
      <c r="H94" s="25"/>
      <c r="I94" s="83"/>
      <c r="J94" s="83"/>
      <c r="K94" s="98"/>
      <c r="L94" s="98"/>
      <c r="M94" s="108"/>
      <c r="N94" s="108"/>
      <c r="O94" s="108"/>
      <c r="P94" s="83"/>
      <c r="Q94" s="84"/>
      <c r="R94" s="84"/>
      <c r="S94" s="30"/>
      <c r="T94" s="30"/>
      <c r="U94" s="103"/>
      <c r="V94" s="103"/>
      <c r="W94" s="103"/>
      <c r="X94" s="61"/>
      <c r="Y94" s="53"/>
      <c r="Z94" s="30"/>
    </row>
    <row r="95" spans="1:26" ht="40.049999999999997" customHeight="1" x14ac:dyDescent="0.3">
      <c r="A95" s="30"/>
      <c r="B95" s="71"/>
      <c r="C95" s="95"/>
      <c r="D95" s="96"/>
      <c r="E95" s="25"/>
      <c r="F95" s="25"/>
      <c r="G95" s="25"/>
      <c r="H95" s="25"/>
      <c r="I95" s="83"/>
      <c r="J95" s="83"/>
      <c r="K95" s="97"/>
      <c r="L95" s="97"/>
      <c r="M95" s="108"/>
      <c r="N95" s="108"/>
      <c r="O95" s="108"/>
      <c r="P95" s="83"/>
      <c r="Q95" s="84"/>
      <c r="R95" s="84"/>
      <c r="S95" s="30"/>
      <c r="T95" s="30"/>
      <c r="U95" s="103"/>
      <c r="V95" s="103"/>
      <c r="W95" s="103"/>
      <c r="X95" s="61"/>
      <c r="Y95" s="53"/>
      <c r="Z95" s="30"/>
    </row>
    <row r="96" spans="1:26" ht="49.5" customHeight="1" x14ac:dyDescent="0.3">
      <c r="A96" s="30"/>
      <c r="B96" s="71"/>
      <c r="C96" s="95"/>
      <c r="D96" s="96"/>
      <c r="E96" s="25"/>
      <c r="F96" s="25"/>
      <c r="G96" s="25"/>
      <c r="H96" s="25"/>
      <c r="I96" s="83"/>
      <c r="J96" s="83"/>
      <c r="K96" s="98"/>
      <c r="L96" s="98"/>
      <c r="M96" s="103"/>
      <c r="N96" s="103"/>
      <c r="O96" s="103"/>
      <c r="P96" s="61"/>
      <c r="Q96" s="30"/>
      <c r="R96" s="30"/>
      <c r="S96" s="30"/>
      <c r="T96" s="30"/>
      <c r="U96" s="30"/>
      <c r="V96" s="30"/>
      <c r="W96" s="30"/>
      <c r="X96" s="30"/>
      <c r="Y96" s="53"/>
      <c r="Z96" s="30"/>
    </row>
    <row r="97" spans="1:26" ht="18" x14ac:dyDescent="0.3">
      <c r="A97" s="30"/>
      <c r="B97" s="71"/>
      <c r="C97" s="95"/>
      <c r="D97" s="96"/>
      <c r="E97" s="25"/>
      <c r="F97" s="25"/>
      <c r="G97" s="25"/>
      <c r="H97" s="25"/>
      <c r="I97" s="83"/>
      <c r="J97" s="83"/>
      <c r="K97" s="98"/>
      <c r="L97" s="98"/>
      <c r="M97" s="103"/>
      <c r="N97" s="103"/>
      <c r="O97" s="103"/>
      <c r="P97" s="61"/>
      <c r="Q97" s="30"/>
      <c r="R97" s="30"/>
      <c r="S97" s="30"/>
      <c r="T97" s="30"/>
      <c r="U97" s="30"/>
      <c r="V97" s="30"/>
      <c r="W97" s="30"/>
      <c r="X97" s="30"/>
      <c r="Y97" s="53"/>
      <c r="Z97" s="30"/>
    </row>
    <row r="98" spans="1:26" ht="18" x14ac:dyDescent="0.3">
      <c r="A98" s="30"/>
      <c r="B98" s="71"/>
      <c r="C98" s="95"/>
      <c r="D98" s="96"/>
      <c r="E98" s="25"/>
      <c r="F98" s="25"/>
      <c r="G98" s="25"/>
      <c r="H98" s="25"/>
      <c r="I98" s="83"/>
      <c r="J98" s="83"/>
      <c r="K98" s="98"/>
      <c r="L98" s="98"/>
      <c r="M98" s="103"/>
      <c r="N98" s="103"/>
      <c r="O98" s="103"/>
      <c r="P98" s="61"/>
      <c r="Q98" s="30"/>
      <c r="R98" s="30"/>
      <c r="S98" s="30"/>
      <c r="T98" s="30"/>
      <c r="U98" s="30"/>
      <c r="V98" s="30"/>
      <c r="W98" s="30"/>
      <c r="X98" s="30"/>
      <c r="Y98" s="53"/>
      <c r="Z98" s="30"/>
    </row>
    <row r="99" spans="1:26" ht="17.399999999999999" x14ac:dyDescent="0.3">
      <c r="A99" s="30"/>
      <c r="B99" s="110"/>
      <c r="C99" s="110"/>
      <c r="D99" s="110"/>
      <c r="E99" s="110"/>
      <c r="F99" s="31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53"/>
      <c r="Z99" s="30"/>
    </row>
    <row r="100" spans="1:26" ht="12.75" customHeight="1" x14ac:dyDescent="0.3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53"/>
      <c r="Z100" s="30"/>
    </row>
    <row r="101" spans="1:26" ht="12.75" customHeight="1" x14ac:dyDescent="0.3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53"/>
      <c r="Z101" s="30"/>
    </row>
    <row r="102" spans="1:26" ht="12.75" customHeight="1" x14ac:dyDescent="0.3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53"/>
      <c r="Z102" s="30"/>
    </row>
    <row r="103" spans="1:26" ht="12.75" customHeight="1" x14ac:dyDescent="0.3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53"/>
      <c r="Z103" s="30"/>
    </row>
    <row r="104" spans="1:26" ht="37.049999999999997" customHeight="1" x14ac:dyDescent="0.3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53"/>
      <c r="Z104" s="30"/>
    </row>
    <row r="105" spans="1:26" ht="17.399999999999999" x14ac:dyDescent="0.3">
      <c r="A105" s="101" t="s">
        <v>200</v>
      </c>
      <c r="B105" s="101"/>
      <c r="C105" s="101"/>
      <c r="D105" s="87" t="s">
        <v>201</v>
      </c>
      <c r="E105" s="77"/>
      <c r="F105" s="77"/>
      <c r="G105" s="77"/>
      <c r="H105" s="77"/>
      <c r="I105" s="77"/>
      <c r="J105" s="77"/>
      <c r="K105" s="77" t="s">
        <v>202</v>
      </c>
      <c r="L105" s="77"/>
      <c r="M105" s="77"/>
      <c r="N105" s="77"/>
      <c r="O105" s="77"/>
      <c r="P105" s="77"/>
      <c r="Q105" s="30"/>
      <c r="R105" s="30"/>
      <c r="S105" s="30"/>
      <c r="T105" s="30"/>
      <c r="U105" s="30"/>
      <c r="V105" s="30"/>
      <c r="W105" s="30"/>
      <c r="X105" s="30"/>
      <c r="Y105" s="53"/>
      <c r="Z105" s="30"/>
    </row>
    <row r="106" spans="1:26" ht="12.75" customHeight="1" x14ac:dyDescent="0.3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53"/>
      <c r="Z106" s="30"/>
    </row>
  </sheetData>
  <mergeCells count="21">
    <mergeCell ref="A105:C105"/>
    <mergeCell ref="M95:O95"/>
    <mergeCell ref="U95:W95"/>
    <mergeCell ref="M96:O96"/>
    <mergeCell ref="M97:O97"/>
    <mergeCell ref="M98:O98"/>
    <mergeCell ref="B99:E99"/>
    <mergeCell ref="M94:O94"/>
    <mergeCell ref="U94:W94"/>
    <mergeCell ref="A6:U6"/>
    <mergeCell ref="A7:U7"/>
    <mergeCell ref="A8:C8"/>
    <mergeCell ref="I8:U8"/>
    <mergeCell ref="M88:O88"/>
    <mergeCell ref="M89:O89"/>
    <mergeCell ref="U89:W89"/>
    <mergeCell ref="M90:O90"/>
    <mergeCell ref="M91:O91"/>
    <mergeCell ref="U91:W91"/>
    <mergeCell ref="M92:O92"/>
    <mergeCell ref="M93:O93"/>
  </mergeCells>
  <conditionalFormatting sqref="E11:E70">
    <cfRule type="cellIs" dxfId="18" priority="19" stopIfTrue="1" operator="equal">
      <formula>"FA"</formula>
    </cfRule>
    <cfRule type="cellIs" dxfId="17" priority="20" stopIfTrue="1" operator="equal">
      <formula>"F"</formula>
    </cfRule>
  </conditionalFormatting>
  <conditionalFormatting sqref="E71:Y72">
    <cfRule type="cellIs" dxfId="16" priority="22" stopIfTrue="1" operator="equal">
      <formula>"FA"</formula>
    </cfRule>
    <cfRule type="cellIs" dxfId="15" priority="23" stopIfTrue="1" operator="equal">
      <formula>"F"</formula>
    </cfRule>
  </conditionalFormatting>
  <conditionalFormatting sqref="G11:Y70">
    <cfRule type="cellIs" dxfId="14" priority="1" stopIfTrue="1" operator="equal">
      <formula>"FA"</formula>
    </cfRule>
    <cfRule type="cellIs" dxfId="13" priority="2" stopIfTrue="1" operator="equal">
      <formula>"F"</formula>
    </cfRule>
  </conditionalFormatting>
  <conditionalFormatting sqref="W72:X72">
    <cfRule type="cellIs" dxfId="12" priority="21" stopIfTrue="1" operator="greaterThan">
      <formula>"E"</formula>
    </cfRule>
  </conditionalFormatting>
  <conditionalFormatting sqref="W1:Y9 W87:Y99 W101:Y65536">
    <cfRule type="cellIs" dxfId="11" priority="30" stopIfTrue="1" operator="greaterThan">
      <formula>"E"</formula>
    </cfRule>
  </conditionalFormatting>
  <conditionalFormatting sqref="X10">
    <cfRule type="cellIs" dxfId="10" priority="31" stopIfTrue="1" operator="greaterThan">
      <formula>"E"</formula>
    </cfRule>
  </conditionalFormatting>
  <conditionalFormatting sqref="Y1:Y9 Y87:Y99 Y101:Y65536">
    <cfRule type="cellIs" dxfId="9" priority="24" stopIfTrue="1" operator="equal">
      <formula>"F"</formula>
    </cfRule>
    <cfRule type="containsText" dxfId="8" priority="25" stopIfTrue="1" operator="containsText" text="F">
      <formula>NOT(ISERROR(SEARCH("F",Y1)))</formula>
    </cfRule>
    <cfRule type="cellIs" dxfId="7" priority="28" stopIfTrue="1" operator="greaterThan">
      <formula>"E"</formula>
    </cfRule>
    <cfRule type="cellIs" dxfId="6" priority="29" stopIfTrue="1" operator="equal">
      <formula>"E"</formula>
    </cfRule>
  </conditionalFormatting>
  <conditionalFormatting sqref="Y1:Y10 Y80:Y99 Y101:Y65536 E72:V72 Y72:Y78 E10:V10 Z10 E73:X78 E79 E80:X81 G82:X82 E83:X86">
    <cfRule type="cellIs" dxfId="5" priority="32" stopIfTrue="1" operator="equal">
      <formula>"F"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C8359-D7B4-4E29-B151-E14B8301E82C}">
  <dimension ref="A10:Z80"/>
  <sheetViews>
    <sheetView tabSelected="1" topLeftCell="T41" zoomScale="105" workbookViewId="0">
      <selection activeCell="D46" sqref="D46"/>
    </sheetView>
  </sheetViews>
  <sheetFormatPr defaultRowHeight="14.4" x14ac:dyDescent="0.3"/>
  <cols>
    <col min="2" max="2" width="12.33203125" customWidth="1"/>
    <col min="3" max="3" width="17.44140625" customWidth="1"/>
    <col min="4" max="4" width="17.77734375" customWidth="1"/>
  </cols>
  <sheetData>
    <row r="10" spans="1:26" ht="36" x14ac:dyDescent="0.3">
      <c r="A10" s="1" t="s">
        <v>0</v>
      </c>
      <c r="B10" s="2" t="s">
        <v>1</v>
      </c>
      <c r="C10" s="1" t="s">
        <v>2</v>
      </c>
      <c r="D10" s="2" t="s">
        <v>3</v>
      </c>
      <c r="E10" s="3" t="s">
        <v>4</v>
      </c>
      <c r="F10" s="3">
        <v>3</v>
      </c>
      <c r="G10" s="3" t="s">
        <v>5</v>
      </c>
      <c r="H10" s="3">
        <v>3</v>
      </c>
      <c r="I10" s="3" t="s">
        <v>6</v>
      </c>
      <c r="J10" s="3">
        <v>1</v>
      </c>
      <c r="K10" s="3" t="s">
        <v>7</v>
      </c>
      <c r="L10" s="3">
        <v>1</v>
      </c>
      <c r="M10" s="3" t="s">
        <v>8</v>
      </c>
      <c r="N10" s="3">
        <v>3</v>
      </c>
      <c r="O10" s="3" t="s">
        <v>9</v>
      </c>
      <c r="P10" s="3">
        <v>3</v>
      </c>
      <c r="Q10" s="3" t="s">
        <v>10</v>
      </c>
      <c r="R10" s="3">
        <v>1</v>
      </c>
      <c r="S10" s="3" t="s">
        <v>11</v>
      </c>
      <c r="T10" s="3">
        <v>1</v>
      </c>
      <c r="U10" s="3" t="s">
        <v>12</v>
      </c>
      <c r="V10" s="3">
        <v>3</v>
      </c>
      <c r="W10" s="2" t="s">
        <v>13</v>
      </c>
      <c r="X10" s="2">
        <v>4</v>
      </c>
      <c r="Y10" s="2" t="s">
        <v>14</v>
      </c>
      <c r="Z10" s="3" t="s">
        <v>15</v>
      </c>
    </row>
    <row r="11" spans="1:26" ht="18" x14ac:dyDescent="0.3">
      <c r="A11" s="4">
        <v>1</v>
      </c>
      <c r="B11" s="5">
        <v>230130</v>
      </c>
      <c r="C11" s="5" t="s">
        <v>16</v>
      </c>
      <c r="D11" s="6" t="s">
        <v>17</v>
      </c>
      <c r="E11" s="12" t="s">
        <v>18</v>
      </c>
      <c r="F11" s="7">
        <f>3*IF(E11="S",10,IF(E11="A",9,IF(E11="B",8,IF(E11="C",7,IF(E11="D",6,IF(E11="E",5,0))))))</f>
        <v>24</v>
      </c>
      <c r="G11" s="12" t="s">
        <v>19</v>
      </c>
      <c r="H11" s="8">
        <f>3*IF(G11="S",10,IF(G11="A",9,IF(G11="B",8,IF(G11="C",7,IF(G11="D",6,IF(G11="E",5,0))))))</f>
        <v>27</v>
      </c>
      <c r="I11" s="12" t="s">
        <v>19</v>
      </c>
      <c r="J11" s="8">
        <f>1*IF(I11="S",10,IF(I11="A",9,IF(I11="B",8,IF(I11="C",7,IF(I11="D",6,IF(I11="E",5,0))))))</f>
        <v>9</v>
      </c>
      <c r="K11" s="12" t="s">
        <v>18</v>
      </c>
      <c r="L11" s="8">
        <f>1*IF(K11="S",10,IF(K11="A",9,IF(K11="B",8,IF(K11="C",7,IF(K11="D",6,IF(K11="E",5,0))))))</f>
        <v>8</v>
      </c>
      <c r="M11" s="12" t="s">
        <v>18</v>
      </c>
      <c r="N11" s="8">
        <f>3*IF(M11="S",10,IF(M11="A",9,IF(M11="B",8,IF(M11="C",7,IF(M11="D",6,IF(M11="E",5,0))))))</f>
        <v>24</v>
      </c>
      <c r="O11" s="12" t="s">
        <v>18</v>
      </c>
      <c r="P11" s="8">
        <f>3*IF(O11="S",10,IF(O11="A",9,IF(O11="B",8,IF(O11="C",7,IF(O11="D",6,IF(O11="E",5,0))))))</f>
        <v>24</v>
      </c>
      <c r="Q11" s="12" t="s">
        <v>19</v>
      </c>
      <c r="R11" s="8">
        <f>1*IF(Q11="S",10,IF(Q11="A",9,IF(Q11="B",8,IF(Q11="C",7,IF(Q11="D",6,IF(Q11="E",5,0))))))</f>
        <v>9</v>
      </c>
      <c r="S11" s="12" t="s">
        <v>20</v>
      </c>
      <c r="T11" s="8">
        <f>1*IF(S11="S",10,IF(S11="A",9,IF(S11="B",8,IF(S11="C",7,IF(S11="D",6,IF(S11="E",5,0))))))</f>
        <v>10</v>
      </c>
      <c r="U11" s="12" t="s">
        <v>18</v>
      </c>
      <c r="V11" s="8">
        <f>3*IF(U11="S",10,IF(U11="A",9,IF(U11="B",8,IF(U11="C",7,IF(U11="D",6,IF(U11="E",5,0))))))</f>
        <v>24</v>
      </c>
      <c r="W11" s="12" t="s">
        <v>18</v>
      </c>
      <c r="X11" s="4">
        <f>4*IF(W11="S",10,IF(W11="A",9,IF(W11="B",8,IF(W11="C",7,IF(W11="D",6,IF(W11="E",5,0))))))</f>
        <v>32</v>
      </c>
      <c r="Y11" s="9">
        <f>SUM(F11,H11,J11,N11,P11,R11,T11,V11,X11,L11)</f>
        <v>191</v>
      </c>
      <c r="Z11" s="10">
        <f>SUM(F11,H11,J11,N11,P11,R11,T11,V11,X11,L11)/23</f>
        <v>8.304347826086957</v>
      </c>
    </row>
    <row r="12" spans="1:26" ht="18" x14ac:dyDescent="0.3">
      <c r="A12" s="4">
        <v>2</v>
      </c>
      <c r="B12" s="5">
        <v>230139</v>
      </c>
      <c r="C12" s="5" t="s">
        <v>21</v>
      </c>
      <c r="D12" s="6" t="s">
        <v>22</v>
      </c>
      <c r="E12" s="12" t="s">
        <v>19</v>
      </c>
      <c r="F12" s="7">
        <f t="shared" ref="F12:F70" si="0">3*IF(E12="S",10,IF(E12="A",9,IF(E12="B",8,IF(E12="C",7,IF(E12="D",6,IF(E12="E",5,0))))))</f>
        <v>27</v>
      </c>
      <c r="G12" s="12" t="s">
        <v>19</v>
      </c>
      <c r="H12" s="8">
        <f t="shared" ref="H12:H70" si="1">3*IF(G12="S",10,IF(G12="A",9,IF(G12="B",8,IF(G12="C",7,IF(G12="D",6,IF(G12="E",5,0))))))</f>
        <v>27</v>
      </c>
      <c r="I12" s="12" t="s">
        <v>20</v>
      </c>
      <c r="J12" s="8">
        <f t="shared" ref="J12:J70" si="2">1*IF(I12="S",10,IF(I12="A",9,IF(I12="B",8,IF(I12="C",7,IF(I12="D",6,IF(I12="E",5,0))))))</f>
        <v>10</v>
      </c>
      <c r="K12" s="12" t="s">
        <v>20</v>
      </c>
      <c r="L12" s="8">
        <f t="shared" ref="L12:L70" si="3">1*IF(K12="S",10,IF(K12="A",9,IF(K12="B",8,IF(K12="C",7,IF(K12="D",6,IF(K12="E",5,0))))))</f>
        <v>10</v>
      </c>
      <c r="M12" s="12" t="s">
        <v>18</v>
      </c>
      <c r="N12" s="8">
        <f t="shared" ref="N12:N70" si="4">3*IF(M12="S",10,IF(M12="A",9,IF(M12="B",8,IF(M12="C",7,IF(M12="D",6,IF(M12="E",5,0))))))</f>
        <v>24</v>
      </c>
      <c r="O12" s="12" t="s">
        <v>19</v>
      </c>
      <c r="P12" s="8">
        <f t="shared" ref="P12:P70" si="5">3*IF(O12="S",10,IF(O12="A",9,IF(O12="B",8,IF(O12="C",7,IF(O12="D",6,IF(O12="E",5,0))))))</f>
        <v>27</v>
      </c>
      <c r="Q12" s="12" t="s">
        <v>20</v>
      </c>
      <c r="R12" s="8">
        <f t="shared" ref="R12:R70" si="6">1*IF(Q12="S",10,IF(Q12="A",9,IF(Q12="B",8,IF(Q12="C",7,IF(Q12="D",6,IF(Q12="E",5,0))))))</f>
        <v>10</v>
      </c>
      <c r="S12" s="12" t="s">
        <v>19</v>
      </c>
      <c r="T12" s="8">
        <f t="shared" ref="T12:T70" si="7">1*IF(S12="S",10,IF(S12="A",9,IF(S12="B",8,IF(S12="C",7,IF(S12="D",6,IF(S12="E",5,0))))))</f>
        <v>9</v>
      </c>
      <c r="U12" s="12" t="s">
        <v>20</v>
      </c>
      <c r="V12" s="8">
        <f t="shared" ref="V12:V70" si="8">3*IF(U12="S",10,IF(U12="A",9,IF(U12="B",8,IF(U12="C",7,IF(U12="D",6,IF(U12="E",5,0))))))</f>
        <v>30</v>
      </c>
      <c r="W12" s="12" t="s">
        <v>20</v>
      </c>
      <c r="X12" s="4">
        <f t="shared" ref="X12:X70" si="9">4*IF(W12="S",10,IF(W12="A",9,IF(W12="B",8,IF(W12="C",7,IF(W12="D",6,IF(W12="E",5,0))))))</f>
        <v>40</v>
      </c>
      <c r="Y12" s="9">
        <f t="shared" ref="Y12:Y70" si="10">SUM(F12,H12,J12,N12,P12,R12,T12,V12,X12,L12)</f>
        <v>214</v>
      </c>
      <c r="Z12" s="10">
        <f t="shared" ref="Z12:Z70" si="11">SUM(F12,H12,J12,N12,P12,R12,T12,V12,X12,L12)/23</f>
        <v>9.304347826086957</v>
      </c>
    </row>
    <row r="13" spans="1:26" ht="18" x14ac:dyDescent="0.3">
      <c r="A13" s="4">
        <v>3</v>
      </c>
      <c r="B13" s="5">
        <v>230924</v>
      </c>
      <c r="C13" s="5" t="s">
        <v>23</v>
      </c>
      <c r="D13" s="6" t="s">
        <v>24</v>
      </c>
      <c r="E13" s="12" t="s">
        <v>25</v>
      </c>
      <c r="F13" s="7">
        <f t="shared" si="0"/>
        <v>21</v>
      </c>
      <c r="G13" s="12" t="s">
        <v>18</v>
      </c>
      <c r="H13" s="8">
        <f t="shared" si="1"/>
        <v>24</v>
      </c>
      <c r="I13" s="12" t="s">
        <v>25</v>
      </c>
      <c r="J13" s="8">
        <f t="shared" si="2"/>
        <v>7</v>
      </c>
      <c r="K13" s="12" t="s">
        <v>18</v>
      </c>
      <c r="L13" s="8">
        <f t="shared" si="3"/>
        <v>8</v>
      </c>
      <c r="M13" s="12" t="s">
        <v>18</v>
      </c>
      <c r="N13" s="8">
        <f t="shared" si="4"/>
        <v>24</v>
      </c>
      <c r="O13" s="12" t="s">
        <v>25</v>
      </c>
      <c r="P13" s="8">
        <f t="shared" si="5"/>
        <v>21</v>
      </c>
      <c r="Q13" s="12" t="s">
        <v>19</v>
      </c>
      <c r="R13" s="8">
        <f t="shared" si="6"/>
        <v>9</v>
      </c>
      <c r="S13" s="12" t="s">
        <v>19</v>
      </c>
      <c r="T13" s="8">
        <f t="shared" si="7"/>
        <v>9</v>
      </c>
      <c r="U13" s="12" t="s">
        <v>25</v>
      </c>
      <c r="V13" s="8">
        <f t="shared" si="8"/>
        <v>21</v>
      </c>
      <c r="W13" s="12" t="s">
        <v>19</v>
      </c>
      <c r="X13" s="4">
        <f t="shared" si="9"/>
        <v>36</v>
      </c>
      <c r="Y13" s="9">
        <f t="shared" si="10"/>
        <v>180</v>
      </c>
      <c r="Z13" s="10">
        <f t="shared" si="11"/>
        <v>7.8260869565217392</v>
      </c>
    </row>
    <row r="14" spans="1:26" ht="18" x14ac:dyDescent="0.3">
      <c r="A14" s="4">
        <v>4</v>
      </c>
      <c r="B14" s="5">
        <v>230849</v>
      </c>
      <c r="C14" s="5" t="s">
        <v>26</v>
      </c>
      <c r="D14" s="6" t="s">
        <v>27</v>
      </c>
      <c r="E14" s="12" t="s">
        <v>18</v>
      </c>
      <c r="F14" s="7">
        <f t="shared" si="0"/>
        <v>24</v>
      </c>
      <c r="G14" s="12" t="s">
        <v>18</v>
      </c>
      <c r="H14" s="8">
        <f t="shared" si="1"/>
        <v>24</v>
      </c>
      <c r="I14" s="12" t="s">
        <v>18</v>
      </c>
      <c r="J14" s="8">
        <f t="shared" si="2"/>
        <v>8</v>
      </c>
      <c r="K14" s="12" t="s">
        <v>19</v>
      </c>
      <c r="L14" s="8">
        <f t="shared" si="3"/>
        <v>9</v>
      </c>
      <c r="M14" s="12" t="s">
        <v>18</v>
      </c>
      <c r="N14" s="8">
        <f t="shared" si="4"/>
        <v>24</v>
      </c>
      <c r="O14" s="12" t="s">
        <v>28</v>
      </c>
      <c r="P14" s="8">
        <f t="shared" si="5"/>
        <v>18</v>
      </c>
      <c r="Q14" s="12" t="s">
        <v>19</v>
      </c>
      <c r="R14" s="8">
        <f t="shared" si="6"/>
        <v>9</v>
      </c>
      <c r="S14" s="12" t="s">
        <v>19</v>
      </c>
      <c r="T14" s="8">
        <f t="shared" si="7"/>
        <v>9</v>
      </c>
      <c r="U14" s="12" t="s">
        <v>28</v>
      </c>
      <c r="V14" s="8">
        <f t="shared" si="8"/>
        <v>18</v>
      </c>
      <c r="W14" s="12" t="s">
        <v>18</v>
      </c>
      <c r="X14" s="4">
        <f t="shared" si="9"/>
        <v>32</v>
      </c>
      <c r="Y14" s="9">
        <f t="shared" si="10"/>
        <v>175</v>
      </c>
      <c r="Z14" s="10">
        <f t="shared" si="11"/>
        <v>7.6086956521739131</v>
      </c>
    </row>
    <row r="15" spans="1:26" ht="18" x14ac:dyDescent="0.3">
      <c r="A15" s="4">
        <v>5</v>
      </c>
      <c r="B15" s="5">
        <v>231209</v>
      </c>
      <c r="C15" s="5" t="s">
        <v>29</v>
      </c>
      <c r="D15" s="6" t="s">
        <v>30</v>
      </c>
      <c r="E15" s="12" t="s">
        <v>18</v>
      </c>
      <c r="F15" s="7">
        <f t="shared" si="0"/>
        <v>24</v>
      </c>
      <c r="G15" s="12" t="s">
        <v>25</v>
      </c>
      <c r="H15" s="8">
        <f t="shared" si="1"/>
        <v>21</v>
      </c>
      <c r="I15" s="12" t="s">
        <v>19</v>
      </c>
      <c r="J15" s="8">
        <f t="shared" si="2"/>
        <v>9</v>
      </c>
      <c r="K15" s="12" t="s">
        <v>20</v>
      </c>
      <c r="L15" s="8">
        <f t="shared" si="3"/>
        <v>10</v>
      </c>
      <c r="M15" s="12" t="s">
        <v>19</v>
      </c>
      <c r="N15" s="8">
        <f t="shared" si="4"/>
        <v>27</v>
      </c>
      <c r="O15" s="12" t="s">
        <v>25</v>
      </c>
      <c r="P15" s="8">
        <f t="shared" si="5"/>
        <v>21</v>
      </c>
      <c r="Q15" s="12" t="s">
        <v>20</v>
      </c>
      <c r="R15" s="8">
        <f t="shared" si="6"/>
        <v>10</v>
      </c>
      <c r="S15" s="12" t="s">
        <v>20</v>
      </c>
      <c r="T15" s="8">
        <f t="shared" si="7"/>
        <v>10</v>
      </c>
      <c r="U15" s="12" t="s">
        <v>25</v>
      </c>
      <c r="V15" s="8">
        <f t="shared" si="8"/>
        <v>21</v>
      </c>
      <c r="W15" s="12" t="s">
        <v>19</v>
      </c>
      <c r="X15" s="4">
        <f t="shared" si="9"/>
        <v>36</v>
      </c>
      <c r="Y15" s="9">
        <f t="shared" si="10"/>
        <v>189</v>
      </c>
      <c r="Z15" s="10">
        <f t="shared" si="11"/>
        <v>8.2173913043478262</v>
      </c>
    </row>
    <row r="16" spans="1:26" ht="18" x14ac:dyDescent="0.3">
      <c r="A16" s="4">
        <v>6</v>
      </c>
      <c r="B16" s="5">
        <v>231185</v>
      </c>
      <c r="C16" s="5" t="s">
        <v>31</v>
      </c>
      <c r="D16" s="6" t="s">
        <v>32</v>
      </c>
      <c r="E16" s="12" t="s">
        <v>19</v>
      </c>
      <c r="F16" s="7">
        <f t="shared" si="0"/>
        <v>27</v>
      </c>
      <c r="G16" s="12" t="s">
        <v>19</v>
      </c>
      <c r="H16" s="8">
        <f t="shared" si="1"/>
        <v>27</v>
      </c>
      <c r="I16" s="12" t="s">
        <v>20</v>
      </c>
      <c r="J16" s="8">
        <f t="shared" si="2"/>
        <v>10</v>
      </c>
      <c r="K16" s="12" t="s">
        <v>20</v>
      </c>
      <c r="L16" s="8">
        <f t="shared" si="3"/>
        <v>10</v>
      </c>
      <c r="M16" s="12" t="s">
        <v>19</v>
      </c>
      <c r="N16" s="8">
        <f t="shared" si="4"/>
        <v>27</v>
      </c>
      <c r="O16" s="12" t="s">
        <v>19</v>
      </c>
      <c r="P16" s="8">
        <f t="shared" si="5"/>
        <v>27</v>
      </c>
      <c r="Q16" s="12" t="s">
        <v>20</v>
      </c>
      <c r="R16" s="8">
        <f t="shared" si="6"/>
        <v>10</v>
      </c>
      <c r="S16" s="12" t="s">
        <v>20</v>
      </c>
      <c r="T16" s="8">
        <f t="shared" si="7"/>
        <v>10</v>
      </c>
      <c r="U16" s="12" t="s">
        <v>19</v>
      </c>
      <c r="V16" s="8">
        <f t="shared" si="8"/>
        <v>27</v>
      </c>
      <c r="W16" s="12" t="s">
        <v>20</v>
      </c>
      <c r="X16" s="4">
        <f t="shared" si="9"/>
        <v>40</v>
      </c>
      <c r="Y16" s="9">
        <f t="shared" si="10"/>
        <v>215</v>
      </c>
      <c r="Z16" s="10">
        <f t="shared" si="11"/>
        <v>9.3478260869565215</v>
      </c>
    </row>
    <row r="17" spans="1:26" ht="18" x14ac:dyDescent="0.3">
      <c r="A17" s="4">
        <v>7</v>
      </c>
      <c r="B17" s="5">
        <v>230618</v>
      </c>
      <c r="C17" s="5" t="s">
        <v>33</v>
      </c>
      <c r="D17" s="6" t="s">
        <v>34</v>
      </c>
      <c r="E17" s="12" t="s">
        <v>18</v>
      </c>
      <c r="F17" s="7">
        <f t="shared" si="0"/>
        <v>24</v>
      </c>
      <c r="G17" s="12" t="s">
        <v>18</v>
      </c>
      <c r="H17" s="8">
        <f t="shared" si="1"/>
        <v>24</v>
      </c>
      <c r="I17" s="12" t="s">
        <v>25</v>
      </c>
      <c r="J17" s="8">
        <f t="shared" si="2"/>
        <v>7</v>
      </c>
      <c r="K17" s="12" t="s">
        <v>25</v>
      </c>
      <c r="L17" s="8">
        <f t="shared" si="3"/>
        <v>7</v>
      </c>
      <c r="M17" s="12" t="s">
        <v>25</v>
      </c>
      <c r="N17" s="8">
        <f t="shared" si="4"/>
        <v>21</v>
      </c>
      <c r="O17" s="12" t="s">
        <v>18</v>
      </c>
      <c r="P17" s="8">
        <f t="shared" si="5"/>
        <v>24</v>
      </c>
      <c r="Q17" s="12" t="s">
        <v>19</v>
      </c>
      <c r="R17" s="8">
        <f t="shared" si="6"/>
        <v>9</v>
      </c>
      <c r="S17" s="12" t="s">
        <v>18</v>
      </c>
      <c r="T17" s="8">
        <f t="shared" si="7"/>
        <v>8</v>
      </c>
      <c r="U17" s="12" t="s">
        <v>28</v>
      </c>
      <c r="V17" s="8">
        <f t="shared" si="8"/>
        <v>18</v>
      </c>
      <c r="W17" s="12" t="s">
        <v>19</v>
      </c>
      <c r="X17" s="4">
        <f t="shared" si="9"/>
        <v>36</v>
      </c>
      <c r="Y17" s="9">
        <f t="shared" si="10"/>
        <v>178</v>
      </c>
      <c r="Z17" s="10">
        <f t="shared" si="11"/>
        <v>7.7391304347826084</v>
      </c>
    </row>
    <row r="18" spans="1:26" ht="18" x14ac:dyDescent="0.3">
      <c r="A18" s="4">
        <v>8</v>
      </c>
      <c r="B18" s="5">
        <v>230578</v>
      </c>
      <c r="C18" s="5" t="s">
        <v>35</v>
      </c>
      <c r="D18" s="6" t="s">
        <v>36</v>
      </c>
      <c r="E18" s="12" t="s">
        <v>18</v>
      </c>
      <c r="F18" s="7">
        <f t="shared" si="0"/>
        <v>24</v>
      </c>
      <c r="G18" s="12" t="s">
        <v>18</v>
      </c>
      <c r="H18" s="8">
        <f t="shared" si="1"/>
        <v>24</v>
      </c>
      <c r="I18" s="12" t="s">
        <v>19</v>
      </c>
      <c r="J18" s="8">
        <f t="shared" si="2"/>
        <v>9</v>
      </c>
      <c r="K18" s="12" t="s">
        <v>20</v>
      </c>
      <c r="L18" s="8">
        <f t="shared" si="3"/>
        <v>10</v>
      </c>
      <c r="M18" s="12" t="s">
        <v>19</v>
      </c>
      <c r="N18" s="8">
        <f t="shared" si="4"/>
        <v>27</v>
      </c>
      <c r="O18" s="12" t="s">
        <v>18</v>
      </c>
      <c r="P18" s="8">
        <f t="shared" si="5"/>
        <v>24</v>
      </c>
      <c r="Q18" s="12" t="s">
        <v>20</v>
      </c>
      <c r="R18" s="8">
        <f t="shared" si="6"/>
        <v>10</v>
      </c>
      <c r="S18" s="12" t="s">
        <v>19</v>
      </c>
      <c r="T18" s="8">
        <f t="shared" si="7"/>
        <v>9</v>
      </c>
      <c r="U18" s="12" t="s">
        <v>28</v>
      </c>
      <c r="V18" s="8">
        <f t="shared" si="8"/>
        <v>18</v>
      </c>
      <c r="W18" s="12" t="s">
        <v>19</v>
      </c>
      <c r="X18" s="4">
        <f t="shared" si="9"/>
        <v>36</v>
      </c>
      <c r="Y18" s="9">
        <f t="shared" si="10"/>
        <v>191</v>
      </c>
      <c r="Z18" s="10">
        <f t="shared" si="11"/>
        <v>8.304347826086957</v>
      </c>
    </row>
    <row r="19" spans="1:26" ht="18" x14ac:dyDescent="0.3">
      <c r="A19" s="4">
        <v>9</v>
      </c>
      <c r="B19" s="5">
        <v>231043</v>
      </c>
      <c r="C19" s="5" t="s">
        <v>37</v>
      </c>
      <c r="D19" s="6" t="s">
        <v>38</v>
      </c>
      <c r="E19" s="12" t="s">
        <v>18</v>
      </c>
      <c r="F19" s="7">
        <f t="shared" si="0"/>
        <v>24</v>
      </c>
      <c r="G19" s="12" t="s">
        <v>18</v>
      </c>
      <c r="H19" s="8">
        <f t="shared" si="1"/>
        <v>24</v>
      </c>
      <c r="I19" s="12" t="s">
        <v>20</v>
      </c>
      <c r="J19" s="8">
        <f t="shared" si="2"/>
        <v>10</v>
      </c>
      <c r="K19" s="12" t="s">
        <v>20</v>
      </c>
      <c r="L19" s="8">
        <f t="shared" si="3"/>
        <v>10</v>
      </c>
      <c r="M19" s="12" t="s">
        <v>19</v>
      </c>
      <c r="N19" s="8">
        <f t="shared" si="4"/>
        <v>27</v>
      </c>
      <c r="O19" s="12" t="s">
        <v>18</v>
      </c>
      <c r="P19" s="8">
        <f t="shared" si="5"/>
        <v>24</v>
      </c>
      <c r="Q19" s="12" t="s">
        <v>20</v>
      </c>
      <c r="R19" s="8">
        <f t="shared" si="6"/>
        <v>10</v>
      </c>
      <c r="S19" s="12" t="s">
        <v>20</v>
      </c>
      <c r="T19" s="8">
        <f t="shared" si="7"/>
        <v>10</v>
      </c>
      <c r="U19" s="12" t="s">
        <v>18</v>
      </c>
      <c r="V19" s="8">
        <f t="shared" si="8"/>
        <v>24</v>
      </c>
      <c r="W19" s="12" t="s">
        <v>20</v>
      </c>
      <c r="X19" s="4">
        <f t="shared" si="9"/>
        <v>40</v>
      </c>
      <c r="Y19" s="9">
        <f t="shared" si="10"/>
        <v>203</v>
      </c>
      <c r="Z19" s="10">
        <f t="shared" si="11"/>
        <v>8.8260869565217384</v>
      </c>
    </row>
    <row r="20" spans="1:26" ht="27.6" x14ac:dyDescent="0.3">
      <c r="A20" s="4">
        <v>10</v>
      </c>
      <c r="B20" s="5">
        <v>230980</v>
      </c>
      <c r="C20" s="5" t="s">
        <v>39</v>
      </c>
      <c r="D20" s="6" t="s">
        <v>40</v>
      </c>
      <c r="E20" s="12" t="s">
        <v>18</v>
      </c>
      <c r="F20" s="7">
        <f t="shared" si="0"/>
        <v>24</v>
      </c>
      <c r="G20" s="12" t="s">
        <v>18</v>
      </c>
      <c r="H20" s="8">
        <f t="shared" si="1"/>
        <v>24</v>
      </c>
      <c r="I20" s="12" t="s">
        <v>20</v>
      </c>
      <c r="J20" s="8">
        <f t="shared" si="2"/>
        <v>10</v>
      </c>
      <c r="K20" s="12" t="s">
        <v>20</v>
      </c>
      <c r="L20" s="8">
        <f t="shared" si="3"/>
        <v>10</v>
      </c>
      <c r="M20" s="12" t="s">
        <v>18</v>
      </c>
      <c r="N20" s="8">
        <f t="shared" si="4"/>
        <v>24</v>
      </c>
      <c r="O20" s="12" t="s">
        <v>25</v>
      </c>
      <c r="P20" s="8">
        <f t="shared" si="5"/>
        <v>21</v>
      </c>
      <c r="Q20" s="12" t="s">
        <v>20</v>
      </c>
      <c r="R20" s="8">
        <f t="shared" si="6"/>
        <v>10</v>
      </c>
      <c r="S20" s="12" t="s">
        <v>20</v>
      </c>
      <c r="T20" s="8">
        <f t="shared" si="7"/>
        <v>10</v>
      </c>
      <c r="U20" s="12" t="s">
        <v>18</v>
      </c>
      <c r="V20" s="8">
        <f t="shared" si="8"/>
        <v>24</v>
      </c>
      <c r="W20" s="12" t="s">
        <v>19</v>
      </c>
      <c r="X20" s="4">
        <f t="shared" si="9"/>
        <v>36</v>
      </c>
      <c r="Y20" s="9">
        <f t="shared" si="10"/>
        <v>193</v>
      </c>
      <c r="Z20" s="10">
        <f t="shared" si="11"/>
        <v>8.3913043478260878</v>
      </c>
    </row>
    <row r="21" spans="1:26" ht="18" x14ac:dyDescent="0.3">
      <c r="A21" s="4">
        <v>11</v>
      </c>
      <c r="B21" s="5">
        <v>230761</v>
      </c>
      <c r="C21" s="5" t="s">
        <v>41</v>
      </c>
      <c r="D21" s="6" t="s">
        <v>42</v>
      </c>
      <c r="E21" s="12" t="s">
        <v>18</v>
      </c>
      <c r="F21" s="7">
        <f t="shared" si="0"/>
        <v>24</v>
      </c>
      <c r="G21" s="12" t="s">
        <v>18</v>
      </c>
      <c r="H21" s="8">
        <f t="shared" si="1"/>
        <v>24</v>
      </c>
      <c r="I21" s="12" t="s">
        <v>19</v>
      </c>
      <c r="J21" s="8">
        <f t="shared" si="2"/>
        <v>9</v>
      </c>
      <c r="K21" s="12" t="s">
        <v>20</v>
      </c>
      <c r="L21" s="8">
        <f t="shared" si="3"/>
        <v>10</v>
      </c>
      <c r="M21" s="12" t="s">
        <v>19</v>
      </c>
      <c r="N21" s="8">
        <f t="shared" si="4"/>
        <v>27</v>
      </c>
      <c r="O21" s="12" t="s">
        <v>25</v>
      </c>
      <c r="P21" s="8">
        <f t="shared" si="5"/>
        <v>21</v>
      </c>
      <c r="Q21" s="12" t="s">
        <v>20</v>
      </c>
      <c r="R21" s="8">
        <f t="shared" si="6"/>
        <v>10</v>
      </c>
      <c r="S21" s="12" t="s">
        <v>20</v>
      </c>
      <c r="T21" s="8">
        <f t="shared" si="7"/>
        <v>10</v>
      </c>
      <c r="U21" s="12" t="s">
        <v>19</v>
      </c>
      <c r="V21" s="8">
        <f t="shared" si="8"/>
        <v>27</v>
      </c>
      <c r="W21" s="12" t="s">
        <v>19</v>
      </c>
      <c r="X21" s="4">
        <f t="shared" si="9"/>
        <v>36</v>
      </c>
      <c r="Y21" s="9">
        <f t="shared" si="10"/>
        <v>198</v>
      </c>
      <c r="Z21" s="10">
        <f t="shared" si="11"/>
        <v>8.6086956521739122</v>
      </c>
    </row>
    <row r="22" spans="1:26" ht="18" x14ac:dyDescent="0.3">
      <c r="A22" s="4">
        <v>12</v>
      </c>
      <c r="B22" s="5">
        <v>231081</v>
      </c>
      <c r="C22" s="5" t="s">
        <v>43</v>
      </c>
      <c r="D22" s="6" t="s">
        <v>44</v>
      </c>
      <c r="E22" s="12" t="s">
        <v>18</v>
      </c>
      <c r="F22" s="7">
        <f t="shared" si="0"/>
        <v>24</v>
      </c>
      <c r="G22" s="12" t="s">
        <v>18</v>
      </c>
      <c r="H22" s="8">
        <f t="shared" si="1"/>
        <v>24</v>
      </c>
      <c r="I22" s="12" t="s">
        <v>18</v>
      </c>
      <c r="J22" s="8">
        <f t="shared" si="2"/>
        <v>8</v>
      </c>
      <c r="K22" s="12" t="s">
        <v>18</v>
      </c>
      <c r="L22" s="8">
        <f t="shared" si="3"/>
        <v>8</v>
      </c>
      <c r="M22" s="12" t="s">
        <v>19</v>
      </c>
      <c r="N22" s="8">
        <f t="shared" si="4"/>
        <v>27</v>
      </c>
      <c r="O22" s="12" t="s">
        <v>25</v>
      </c>
      <c r="P22" s="8">
        <f t="shared" si="5"/>
        <v>21</v>
      </c>
      <c r="Q22" s="12" t="s">
        <v>20</v>
      </c>
      <c r="R22" s="8">
        <f t="shared" si="6"/>
        <v>10</v>
      </c>
      <c r="S22" s="12" t="s">
        <v>19</v>
      </c>
      <c r="T22" s="8">
        <f t="shared" si="7"/>
        <v>9</v>
      </c>
      <c r="U22" s="12" t="s">
        <v>25</v>
      </c>
      <c r="V22" s="8">
        <f t="shared" si="8"/>
        <v>21</v>
      </c>
      <c r="W22" s="12" t="s">
        <v>18</v>
      </c>
      <c r="X22" s="4">
        <f t="shared" si="9"/>
        <v>32</v>
      </c>
      <c r="Y22" s="9">
        <f t="shared" si="10"/>
        <v>184</v>
      </c>
      <c r="Z22" s="10">
        <f t="shared" si="11"/>
        <v>8</v>
      </c>
    </row>
    <row r="23" spans="1:26" ht="18" x14ac:dyDescent="0.3">
      <c r="A23" s="4">
        <v>13</v>
      </c>
      <c r="B23" s="5">
        <v>230586</v>
      </c>
      <c r="C23" s="5" t="s">
        <v>45</v>
      </c>
      <c r="D23" s="6" t="s">
        <v>46</v>
      </c>
      <c r="E23" s="12" t="s">
        <v>18</v>
      </c>
      <c r="F23" s="7">
        <f t="shared" si="0"/>
        <v>24</v>
      </c>
      <c r="G23" s="12" t="s">
        <v>18</v>
      </c>
      <c r="H23" s="8">
        <f t="shared" si="1"/>
        <v>24</v>
      </c>
      <c r="I23" s="12" t="s">
        <v>18</v>
      </c>
      <c r="J23" s="8">
        <f t="shared" si="2"/>
        <v>8</v>
      </c>
      <c r="K23" s="12" t="s">
        <v>19</v>
      </c>
      <c r="L23" s="8">
        <f t="shared" si="3"/>
        <v>9</v>
      </c>
      <c r="M23" s="12" t="s">
        <v>18</v>
      </c>
      <c r="N23" s="8">
        <f t="shared" si="4"/>
        <v>24</v>
      </c>
      <c r="O23" s="12" t="s">
        <v>25</v>
      </c>
      <c r="P23" s="8">
        <f t="shared" si="5"/>
        <v>21</v>
      </c>
      <c r="Q23" s="12" t="s">
        <v>20</v>
      </c>
      <c r="R23" s="8">
        <f t="shared" si="6"/>
        <v>10</v>
      </c>
      <c r="S23" s="12" t="s">
        <v>19</v>
      </c>
      <c r="T23" s="8">
        <f t="shared" si="7"/>
        <v>9</v>
      </c>
      <c r="U23" s="12" t="s">
        <v>18</v>
      </c>
      <c r="V23" s="8">
        <f t="shared" si="8"/>
        <v>24</v>
      </c>
      <c r="W23" s="12" t="s">
        <v>20</v>
      </c>
      <c r="X23" s="4">
        <f t="shared" si="9"/>
        <v>40</v>
      </c>
      <c r="Y23" s="9">
        <f t="shared" si="10"/>
        <v>193</v>
      </c>
      <c r="Z23" s="10">
        <f t="shared" si="11"/>
        <v>8.3913043478260878</v>
      </c>
    </row>
    <row r="24" spans="1:26" ht="18" x14ac:dyDescent="0.3">
      <c r="A24" s="4">
        <v>14</v>
      </c>
      <c r="B24" s="5">
        <v>230075</v>
      </c>
      <c r="C24" s="5" t="s">
        <v>47</v>
      </c>
      <c r="D24" s="6" t="s">
        <v>48</v>
      </c>
      <c r="E24" s="12" t="s">
        <v>19</v>
      </c>
      <c r="F24" s="7">
        <f t="shared" si="0"/>
        <v>27</v>
      </c>
      <c r="G24" s="12" t="s">
        <v>19</v>
      </c>
      <c r="H24" s="8">
        <f t="shared" si="1"/>
        <v>27</v>
      </c>
      <c r="I24" s="12" t="s">
        <v>20</v>
      </c>
      <c r="J24" s="8">
        <f t="shared" si="2"/>
        <v>10</v>
      </c>
      <c r="K24" s="12" t="s">
        <v>20</v>
      </c>
      <c r="L24" s="8">
        <f t="shared" si="3"/>
        <v>10</v>
      </c>
      <c r="M24" s="12" t="s">
        <v>18</v>
      </c>
      <c r="N24" s="8">
        <f t="shared" si="4"/>
        <v>24</v>
      </c>
      <c r="O24" s="12" t="s">
        <v>18</v>
      </c>
      <c r="P24" s="8">
        <f t="shared" si="5"/>
        <v>24</v>
      </c>
      <c r="Q24" s="12" t="s">
        <v>20</v>
      </c>
      <c r="R24" s="8">
        <f t="shared" si="6"/>
        <v>10</v>
      </c>
      <c r="S24" s="12" t="s">
        <v>20</v>
      </c>
      <c r="T24" s="8">
        <f t="shared" si="7"/>
        <v>10</v>
      </c>
      <c r="U24" s="12" t="s">
        <v>19</v>
      </c>
      <c r="V24" s="8">
        <f t="shared" si="8"/>
        <v>27</v>
      </c>
      <c r="W24" s="12" t="s">
        <v>19</v>
      </c>
      <c r="X24" s="4">
        <f t="shared" si="9"/>
        <v>36</v>
      </c>
      <c r="Y24" s="9">
        <f t="shared" si="10"/>
        <v>205</v>
      </c>
      <c r="Z24" s="10">
        <f t="shared" si="11"/>
        <v>8.9130434782608692</v>
      </c>
    </row>
    <row r="25" spans="1:26" ht="18" x14ac:dyDescent="0.3">
      <c r="A25" s="4">
        <v>15</v>
      </c>
      <c r="B25" s="5">
        <v>230815</v>
      </c>
      <c r="C25" s="5" t="s">
        <v>49</v>
      </c>
      <c r="D25" s="6" t="s">
        <v>50</v>
      </c>
      <c r="E25" s="12" t="s">
        <v>18</v>
      </c>
      <c r="F25" s="7">
        <f t="shared" si="0"/>
        <v>24</v>
      </c>
      <c r="G25" s="12" t="s">
        <v>19</v>
      </c>
      <c r="H25" s="8">
        <f t="shared" si="1"/>
        <v>27</v>
      </c>
      <c r="I25" s="12" t="s">
        <v>20</v>
      </c>
      <c r="J25" s="8">
        <f t="shared" si="2"/>
        <v>10</v>
      </c>
      <c r="K25" s="12" t="s">
        <v>20</v>
      </c>
      <c r="L25" s="8">
        <f t="shared" si="3"/>
        <v>10</v>
      </c>
      <c r="M25" s="12" t="s">
        <v>18</v>
      </c>
      <c r="N25" s="8">
        <f t="shared" si="4"/>
        <v>24</v>
      </c>
      <c r="O25" s="12" t="s">
        <v>18</v>
      </c>
      <c r="P25" s="8">
        <f t="shared" si="5"/>
        <v>24</v>
      </c>
      <c r="Q25" s="12" t="s">
        <v>20</v>
      </c>
      <c r="R25" s="8">
        <f t="shared" si="6"/>
        <v>10</v>
      </c>
      <c r="S25" s="12" t="s">
        <v>20</v>
      </c>
      <c r="T25" s="8">
        <f t="shared" si="7"/>
        <v>10</v>
      </c>
      <c r="U25" s="12" t="s">
        <v>18</v>
      </c>
      <c r="V25" s="8">
        <f t="shared" si="8"/>
        <v>24</v>
      </c>
      <c r="W25" s="12" t="s">
        <v>20</v>
      </c>
      <c r="X25" s="4">
        <f t="shared" si="9"/>
        <v>40</v>
      </c>
      <c r="Y25" s="9">
        <f t="shared" si="10"/>
        <v>203</v>
      </c>
      <c r="Z25" s="10">
        <f t="shared" si="11"/>
        <v>8.8260869565217384</v>
      </c>
    </row>
    <row r="26" spans="1:26" ht="27.6" x14ac:dyDescent="0.3">
      <c r="A26" s="4">
        <v>16</v>
      </c>
      <c r="B26" s="5">
        <v>231416</v>
      </c>
      <c r="C26" s="5" t="s">
        <v>51</v>
      </c>
      <c r="D26" s="6" t="s">
        <v>52</v>
      </c>
      <c r="E26" s="12" t="s">
        <v>18</v>
      </c>
      <c r="F26" s="7">
        <f t="shared" si="0"/>
        <v>24</v>
      </c>
      <c r="G26" s="12" t="s">
        <v>18</v>
      </c>
      <c r="H26" s="8">
        <f t="shared" si="1"/>
        <v>24</v>
      </c>
      <c r="I26" s="12" t="s">
        <v>18</v>
      </c>
      <c r="J26" s="8">
        <f t="shared" si="2"/>
        <v>8</v>
      </c>
      <c r="K26" s="12" t="s">
        <v>19</v>
      </c>
      <c r="L26" s="8">
        <f t="shared" si="3"/>
        <v>9</v>
      </c>
      <c r="M26" s="12" t="s">
        <v>18</v>
      </c>
      <c r="N26" s="8">
        <f t="shared" si="4"/>
        <v>24</v>
      </c>
      <c r="O26" s="12" t="s">
        <v>25</v>
      </c>
      <c r="P26" s="8">
        <f t="shared" si="5"/>
        <v>21</v>
      </c>
      <c r="Q26" s="12" t="s">
        <v>20</v>
      </c>
      <c r="R26" s="8">
        <f t="shared" si="6"/>
        <v>10</v>
      </c>
      <c r="S26" s="12" t="s">
        <v>19</v>
      </c>
      <c r="T26" s="8">
        <f t="shared" si="7"/>
        <v>9</v>
      </c>
      <c r="U26" s="12" t="s">
        <v>18</v>
      </c>
      <c r="V26" s="8">
        <f t="shared" si="8"/>
        <v>24</v>
      </c>
      <c r="W26" s="12" t="s">
        <v>18</v>
      </c>
      <c r="X26" s="4">
        <f t="shared" si="9"/>
        <v>32</v>
      </c>
      <c r="Y26" s="9">
        <f t="shared" si="10"/>
        <v>185</v>
      </c>
      <c r="Z26" s="10">
        <f t="shared" si="11"/>
        <v>8.0434782608695645</v>
      </c>
    </row>
    <row r="27" spans="1:26" ht="18" x14ac:dyDescent="0.3">
      <c r="A27" s="4">
        <v>17</v>
      </c>
      <c r="B27" s="5">
        <v>231291</v>
      </c>
      <c r="C27" s="5" t="s">
        <v>53</v>
      </c>
      <c r="D27" s="6" t="s">
        <v>54</v>
      </c>
      <c r="E27" s="13" t="s">
        <v>55</v>
      </c>
      <c r="F27" s="7">
        <f t="shared" si="0"/>
        <v>0</v>
      </c>
      <c r="G27" s="12" t="s">
        <v>56</v>
      </c>
      <c r="H27" s="8">
        <f t="shared" si="1"/>
        <v>15</v>
      </c>
      <c r="I27" s="12" t="s">
        <v>25</v>
      </c>
      <c r="J27" s="8">
        <f t="shared" si="2"/>
        <v>7</v>
      </c>
      <c r="K27" s="12" t="s">
        <v>18</v>
      </c>
      <c r="L27" s="8">
        <f t="shared" si="3"/>
        <v>8</v>
      </c>
      <c r="M27" s="12" t="s">
        <v>28</v>
      </c>
      <c r="N27" s="8">
        <f t="shared" si="4"/>
        <v>18</v>
      </c>
      <c r="O27" s="12" t="s">
        <v>25</v>
      </c>
      <c r="P27" s="8">
        <f t="shared" si="5"/>
        <v>21</v>
      </c>
      <c r="Q27" s="12" t="s">
        <v>19</v>
      </c>
      <c r="R27" s="8">
        <f t="shared" si="6"/>
        <v>9</v>
      </c>
      <c r="S27" s="12" t="s">
        <v>19</v>
      </c>
      <c r="T27" s="8">
        <f t="shared" si="7"/>
        <v>9</v>
      </c>
      <c r="U27" s="13" t="s">
        <v>55</v>
      </c>
      <c r="V27" s="8">
        <f t="shared" si="8"/>
        <v>0</v>
      </c>
      <c r="W27" s="13" t="s">
        <v>55</v>
      </c>
      <c r="X27" s="4">
        <f t="shared" si="9"/>
        <v>0</v>
      </c>
      <c r="Y27" s="9">
        <f t="shared" si="10"/>
        <v>87</v>
      </c>
      <c r="Z27" s="10">
        <f t="shared" si="11"/>
        <v>3.7826086956521738</v>
      </c>
    </row>
    <row r="28" spans="1:26" ht="18" x14ac:dyDescent="0.3">
      <c r="A28" s="4">
        <v>18</v>
      </c>
      <c r="B28" s="5">
        <v>230167</v>
      </c>
      <c r="C28" s="5" t="s">
        <v>57</v>
      </c>
      <c r="D28" s="6" t="s">
        <v>58</v>
      </c>
      <c r="E28" s="12" t="s">
        <v>19</v>
      </c>
      <c r="F28" s="7">
        <f t="shared" si="0"/>
        <v>27</v>
      </c>
      <c r="G28" s="12" t="s">
        <v>19</v>
      </c>
      <c r="H28" s="8">
        <f t="shared" si="1"/>
        <v>27</v>
      </c>
      <c r="I28" s="12" t="s">
        <v>20</v>
      </c>
      <c r="J28" s="8">
        <f t="shared" si="2"/>
        <v>10</v>
      </c>
      <c r="K28" s="12" t="s">
        <v>20</v>
      </c>
      <c r="L28" s="8">
        <f t="shared" si="3"/>
        <v>10</v>
      </c>
      <c r="M28" s="12" t="s">
        <v>19</v>
      </c>
      <c r="N28" s="8">
        <f t="shared" si="4"/>
        <v>27</v>
      </c>
      <c r="O28" s="12" t="s">
        <v>19</v>
      </c>
      <c r="P28" s="8">
        <f t="shared" si="5"/>
        <v>27</v>
      </c>
      <c r="Q28" s="12" t="s">
        <v>20</v>
      </c>
      <c r="R28" s="8">
        <f t="shared" si="6"/>
        <v>10</v>
      </c>
      <c r="S28" s="12" t="s">
        <v>20</v>
      </c>
      <c r="T28" s="8">
        <f t="shared" si="7"/>
        <v>10</v>
      </c>
      <c r="U28" s="12" t="s">
        <v>20</v>
      </c>
      <c r="V28" s="8">
        <f t="shared" si="8"/>
        <v>30</v>
      </c>
      <c r="W28" s="12" t="s">
        <v>19</v>
      </c>
      <c r="X28" s="4">
        <f t="shared" si="9"/>
        <v>36</v>
      </c>
      <c r="Y28" s="9">
        <f t="shared" si="10"/>
        <v>214</v>
      </c>
      <c r="Z28" s="10">
        <f t="shared" si="11"/>
        <v>9.304347826086957</v>
      </c>
    </row>
    <row r="29" spans="1:26" ht="18" x14ac:dyDescent="0.3">
      <c r="A29" s="4">
        <v>19</v>
      </c>
      <c r="B29" s="5">
        <v>231235</v>
      </c>
      <c r="C29" s="5" t="s">
        <v>59</v>
      </c>
      <c r="D29" s="6" t="s">
        <v>60</v>
      </c>
      <c r="E29" s="12" t="s">
        <v>18</v>
      </c>
      <c r="F29" s="7">
        <f t="shared" si="0"/>
        <v>24</v>
      </c>
      <c r="G29" s="12" t="s">
        <v>18</v>
      </c>
      <c r="H29" s="8">
        <f t="shared" si="1"/>
        <v>24</v>
      </c>
      <c r="I29" s="12" t="s">
        <v>19</v>
      </c>
      <c r="J29" s="8">
        <f t="shared" si="2"/>
        <v>9</v>
      </c>
      <c r="K29" s="12" t="s">
        <v>20</v>
      </c>
      <c r="L29" s="8">
        <f t="shared" si="3"/>
        <v>10</v>
      </c>
      <c r="M29" s="12" t="s">
        <v>25</v>
      </c>
      <c r="N29" s="8">
        <f t="shared" si="4"/>
        <v>21</v>
      </c>
      <c r="O29" s="12" t="s">
        <v>19</v>
      </c>
      <c r="P29" s="8">
        <f t="shared" si="5"/>
        <v>27</v>
      </c>
      <c r="Q29" s="12" t="s">
        <v>20</v>
      </c>
      <c r="R29" s="8">
        <f t="shared" si="6"/>
        <v>10</v>
      </c>
      <c r="S29" s="12" t="s">
        <v>19</v>
      </c>
      <c r="T29" s="8">
        <f t="shared" si="7"/>
        <v>9</v>
      </c>
      <c r="U29" s="12" t="s">
        <v>25</v>
      </c>
      <c r="V29" s="8">
        <f t="shared" si="8"/>
        <v>21</v>
      </c>
      <c r="W29" s="12" t="s">
        <v>25</v>
      </c>
      <c r="X29" s="4">
        <f t="shared" si="9"/>
        <v>28</v>
      </c>
      <c r="Y29" s="9">
        <f t="shared" si="10"/>
        <v>183</v>
      </c>
      <c r="Z29" s="10">
        <f t="shared" si="11"/>
        <v>7.9565217391304346</v>
      </c>
    </row>
    <row r="30" spans="1:26" ht="18" x14ac:dyDescent="0.3">
      <c r="A30" s="4">
        <v>20</v>
      </c>
      <c r="B30" s="5">
        <v>230208</v>
      </c>
      <c r="C30" s="5" t="s">
        <v>61</v>
      </c>
      <c r="D30" s="6" t="s">
        <v>62</v>
      </c>
      <c r="E30" s="12" t="s">
        <v>18</v>
      </c>
      <c r="F30" s="7">
        <f t="shared" si="0"/>
        <v>24</v>
      </c>
      <c r="G30" s="12" t="s">
        <v>18</v>
      </c>
      <c r="H30" s="8">
        <f t="shared" si="1"/>
        <v>24</v>
      </c>
      <c r="I30" s="12" t="s">
        <v>19</v>
      </c>
      <c r="J30" s="8">
        <f t="shared" si="2"/>
        <v>9</v>
      </c>
      <c r="K30" s="12" t="s">
        <v>20</v>
      </c>
      <c r="L30" s="8">
        <f t="shared" si="3"/>
        <v>10</v>
      </c>
      <c r="M30" s="12" t="s">
        <v>19</v>
      </c>
      <c r="N30" s="8">
        <f t="shared" si="4"/>
        <v>27</v>
      </c>
      <c r="O30" s="12" t="s">
        <v>18</v>
      </c>
      <c r="P30" s="8">
        <f t="shared" si="5"/>
        <v>24</v>
      </c>
      <c r="Q30" s="12" t="s">
        <v>20</v>
      </c>
      <c r="R30" s="8">
        <f t="shared" si="6"/>
        <v>10</v>
      </c>
      <c r="S30" s="12" t="s">
        <v>20</v>
      </c>
      <c r="T30" s="8">
        <f t="shared" si="7"/>
        <v>10</v>
      </c>
      <c r="U30" s="12" t="s">
        <v>19</v>
      </c>
      <c r="V30" s="8">
        <f t="shared" si="8"/>
        <v>27</v>
      </c>
      <c r="W30" s="12" t="s">
        <v>25</v>
      </c>
      <c r="X30" s="4">
        <f t="shared" si="9"/>
        <v>28</v>
      </c>
      <c r="Y30" s="9">
        <f t="shared" si="10"/>
        <v>193</v>
      </c>
      <c r="Z30" s="10">
        <f t="shared" si="11"/>
        <v>8.3913043478260878</v>
      </c>
    </row>
    <row r="31" spans="1:26" ht="18" x14ac:dyDescent="0.3">
      <c r="A31" s="4">
        <v>21</v>
      </c>
      <c r="B31" s="5">
        <v>230402</v>
      </c>
      <c r="C31" s="5" t="s">
        <v>63</v>
      </c>
      <c r="D31" s="6" t="s">
        <v>64</v>
      </c>
      <c r="E31" s="12" t="s">
        <v>18</v>
      </c>
      <c r="F31" s="7">
        <f t="shared" si="0"/>
        <v>24</v>
      </c>
      <c r="G31" s="12" t="s">
        <v>19</v>
      </c>
      <c r="H31" s="8">
        <f t="shared" si="1"/>
        <v>27</v>
      </c>
      <c r="I31" s="12" t="s">
        <v>20</v>
      </c>
      <c r="J31" s="8">
        <f t="shared" si="2"/>
        <v>10</v>
      </c>
      <c r="K31" s="12" t="s">
        <v>20</v>
      </c>
      <c r="L31" s="8">
        <f t="shared" si="3"/>
        <v>10</v>
      </c>
      <c r="M31" s="12" t="s">
        <v>19</v>
      </c>
      <c r="N31" s="8">
        <f t="shared" si="4"/>
        <v>27</v>
      </c>
      <c r="O31" s="12" t="s">
        <v>25</v>
      </c>
      <c r="P31" s="8">
        <f t="shared" si="5"/>
        <v>21</v>
      </c>
      <c r="Q31" s="12" t="s">
        <v>20</v>
      </c>
      <c r="R31" s="8">
        <f t="shared" si="6"/>
        <v>10</v>
      </c>
      <c r="S31" s="12" t="s">
        <v>20</v>
      </c>
      <c r="T31" s="8">
        <f t="shared" si="7"/>
        <v>10</v>
      </c>
      <c r="U31" s="12" t="s">
        <v>19</v>
      </c>
      <c r="V31" s="8">
        <f t="shared" si="8"/>
        <v>27</v>
      </c>
      <c r="W31" s="12" t="s">
        <v>19</v>
      </c>
      <c r="X31" s="4">
        <f t="shared" si="9"/>
        <v>36</v>
      </c>
      <c r="Y31" s="9">
        <f t="shared" si="10"/>
        <v>202</v>
      </c>
      <c r="Z31" s="10">
        <f t="shared" si="11"/>
        <v>8.7826086956521738</v>
      </c>
    </row>
    <row r="32" spans="1:26" ht="18" x14ac:dyDescent="0.3">
      <c r="A32" s="4">
        <v>22</v>
      </c>
      <c r="B32" s="5">
        <v>230443</v>
      </c>
      <c r="C32" s="5" t="s">
        <v>65</v>
      </c>
      <c r="D32" s="6" t="s">
        <v>66</v>
      </c>
      <c r="E32" s="12" t="s">
        <v>19</v>
      </c>
      <c r="F32" s="7">
        <f t="shared" si="0"/>
        <v>27</v>
      </c>
      <c r="G32" s="12" t="s">
        <v>19</v>
      </c>
      <c r="H32" s="8">
        <f t="shared" si="1"/>
        <v>27</v>
      </c>
      <c r="I32" s="12" t="s">
        <v>20</v>
      </c>
      <c r="J32" s="8">
        <f t="shared" si="2"/>
        <v>10</v>
      </c>
      <c r="K32" s="12" t="s">
        <v>20</v>
      </c>
      <c r="L32" s="8">
        <f t="shared" si="3"/>
        <v>10</v>
      </c>
      <c r="M32" s="12" t="s">
        <v>20</v>
      </c>
      <c r="N32" s="8">
        <f t="shared" si="4"/>
        <v>30</v>
      </c>
      <c r="O32" s="12" t="s">
        <v>19</v>
      </c>
      <c r="P32" s="8">
        <f t="shared" si="5"/>
        <v>27</v>
      </c>
      <c r="Q32" s="12" t="s">
        <v>20</v>
      </c>
      <c r="R32" s="8">
        <f t="shared" si="6"/>
        <v>10</v>
      </c>
      <c r="S32" s="12" t="s">
        <v>19</v>
      </c>
      <c r="T32" s="8">
        <f t="shared" si="7"/>
        <v>9</v>
      </c>
      <c r="U32" s="12" t="s">
        <v>19</v>
      </c>
      <c r="V32" s="8">
        <f t="shared" si="8"/>
        <v>27</v>
      </c>
      <c r="W32" s="12" t="s">
        <v>19</v>
      </c>
      <c r="X32" s="4">
        <f t="shared" si="9"/>
        <v>36</v>
      </c>
      <c r="Y32" s="9">
        <f t="shared" si="10"/>
        <v>213</v>
      </c>
      <c r="Z32" s="10">
        <f t="shared" si="11"/>
        <v>9.2608695652173907</v>
      </c>
    </row>
    <row r="33" spans="1:26" ht="18" x14ac:dyDescent="0.3">
      <c r="A33" s="4">
        <v>23</v>
      </c>
      <c r="B33" s="5">
        <v>230968</v>
      </c>
      <c r="C33" s="5" t="s">
        <v>67</v>
      </c>
      <c r="D33" s="6" t="s">
        <v>68</v>
      </c>
      <c r="E33" s="12" t="s">
        <v>18</v>
      </c>
      <c r="F33" s="7">
        <f t="shared" si="0"/>
        <v>24</v>
      </c>
      <c r="G33" s="12" t="s">
        <v>19</v>
      </c>
      <c r="H33" s="8">
        <f t="shared" si="1"/>
        <v>27</v>
      </c>
      <c r="I33" s="12" t="s">
        <v>20</v>
      </c>
      <c r="J33" s="8">
        <f t="shared" si="2"/>
        <v>10</v>
      </c>
      <c r="K33" s="12" t="s">
        <v>20</v>
      </c>
      <c r="L33" s="8">
        <f t="shared" si="3"/>
        <v>10</v>
      </c>
      <c r="M33" s="12" t="s">
        <v>19</v>
      </c>
      <c r="N33" s="8">
        <f t="shared" si="4"/>
        <v>27</v>
      </c>
      <c r="O33" s="12" t="s">
        <v>18</v>
      </c>
      <c r="P33" s="8">
        <f t="shared" si="5"/>
        <v>24</v>
      </c>
      <c r="Q33" s="12" t="s">
        <v>20</v>
      </c>
      <c r="R33" s="8">
        <f t="shared" si="6"/>
        <v>10</v>
      </c>
      <c r="S33" s="12" t="s">
        <v>20</v>
      </c>
      <c r="T33" s="8">
        <f t="shared" si="7"/>
        <v>10</v>
      </c>
      <c r="U33" s="12" t="s">
        <v>19</v>
      </c>
      <c r="V33" s="8">
        <f t="shared" si="8"/>
        <v>27</v>
      </c>
      <c r="W33" s="12" t="s">
        <v>20</v>
      </c>
      <c r="X33" s="4">
        <f t="shared" si="9"/>
        <v>40</v>
      </c>
      <c r="Y33" s="9">
        <f t="shared" si="10"/>
        <v>209</v>
      </c>
      <c r="Z33" s="10">
        <f t="shared" si="11"/>
        <v>9.0869565217391308</v>
      </c>
    </row>
    <row r="34" spans="1:26" ht="18" x14ac:dyDescent="0.3">
      <c r="A34" s="4">
        <v>24</v>
      </c>
      <c r="B34" s="5">
        <v>231294</v>
      </c>
      <c r="C34" s="5" t="s">
        <v>69</v>
      </c>
      <c r="D34" s="6" t="s">
        <v>70</v>
      </c>
      <c r="E34" s="12" t="s">
        <v>18</v>
      </c>
      <c r="F34" s="7">
        <f t="shared" si="0"/>
        <v>24</v>
      </c>
      <c r="G34" s="12" t="s">
        <v>18</v>
      </c>
      <c r="H34" s="8">
        <f t="shared" si="1"/>
        <v>24</v>
      </c>
      <c r="I34" s="12" t="s">
        <v>19</v>
      </c>
      <c r="J34" s="8">
        <f t="shared" si="2"/>
        <v>9</v>
      </c>
      <c r="K34" s="12" t="s">
        <v>19</v>
      </c>
      <c r="L34" s="8">
        <f t="shared" si="3"/>
        <v>9</v>
      </c>
      <c r="M34" s="12" t="s">
        <v>28</v>
      </c>
      <c r="N34" s="8">
        <f t="shared" si="4"/>
        <v>18</v>
      </c>
      <c r="O34" s="12" t="s">
        <v>18</v>
      </c>
      <c r="P34" s="8">
        <f t="shared" si="5"/>
        <v>24</v>
      </c>
      <c r="Q34" s="12" t="s">
        <v>19</v>
      </c>
      <c r="R34" s="8">
        <f t="shared" si="6"/>
        <v>9</v>
      </c>
      <c r="S34" s="12" t="s">
        <v>18</v>
      </c>
      <c r="T34" s="8">
        <f t="shared" si="7"/>
        <v>8</v>
      </c>
      <c r="U34" s="12" t="s">
        <v>25</v>
      </c>
      <c r="V34" s="8">
        <f t="shared" si="8"/>
        <v>21</v>
      </c>
      <c r="W34" s="12" t="s">
        <v>18</v>
      </c>
      <c r="X34" s="4">
        <f t="shared" si="9"/>
        <v>32</v>
      </c>
      <c r="Y34" s="9">
        <f t="shared" si="10"/>
        <v>178</v>
      </c>
      <c r="Z34" s="10">
        <f t="shared" si="11"/>
        <v>7.7391304347826084</v>
      </c>
    </row>
    <row r="35" spans="1:26" ht="18" x14ac:dyDescent="0.3">
      <c r="A35" s="4">
        <v>25</v>
      </c>
      <c r="B35" s="5">
        <v>230569</v>
      </c>
      <c r="C35" s="5" t="s">
        <v>71</v>
      </c>
      <c r="D35" s="6" t="s">
        <v>72</v>
      </c>
      <c r="E35" s="12" t="s">
        <v>18</v>
      </c>
      <c r="F35" s="7">
        <f t="shared" si="0"/>
        <v>24</v>
      </c>
      <c r="G35" s="12" t="s">
        <v>18</v>
      </c>
      <c r="H35" s="8">
        <f t="shared" si="1"/>
        <v>24</v>
      </c>
      <c r="I35" s="12" t="s">
        <v>18</v>
      </c>
      <c r="J35" s="8">
        <f t="shared" si="2"/>
        <v>8</v>
      </c>
      <c r="K35" s="12" t="s">
        <v>18</v>
      </c>
      <c r="L35" s="8">
        <f t="shared" si="3"/>
        <v>8</v>
      </c>
      <c r="M35" s="12" t="s">
        <v>18</v>
      </c>
      <c r="N35" s="8">
        <f t="shared" si="4"/>
        <v>24</v>
      </c>
      <c r="O35" s="12" t="s">
        <v>18</v>
      </c>
      <c r="P35" s="8">
        <f t="shared" si="5"/>
        <v>24</v>
      </c>
      <c r="Q35" s="12" t="s">
        <v>19</v>
      </c>
      <c r="R35" s="8">
        <f t="shared" si="6"/>
        <v>9</v>
      </c>
      <c r="S35" s="12" t="s">
        <v>19</v>
      </c>
      <c r="T35" s="8">
        <f t="shared" si="7"/>
        <v>9</v>
      </c>
      <c r="U35" s="12" t="s">
        <v>28</v>
      </c>
      <c r="V35" s="8">
        <f t="shared" si="8"/>
        <v>18</v>
      </c>
      <c r="W35" s="12" t="s">
        <v>18</v>
      </c>
      <c r="X35" s="4">
        <f t="shared" si="9"/>
        <v>32</v>
      </c>
      <c r="Y35" s="9">
        <f t="shared" si="10"/>
        <v>180</v>
      </c>
      <c r="Z35" s="10">
        <f t="shared" si="11"/>
        <v>7.8260869565217392</v>
      </c>
    </row>
    <row r="36" spans="1:26" ht="18" x14ac:dyDescent="0.3">
      <c r="A36" s="4">
        <v>26</v>
      </c>
      <c r="B36" s="5">
        <v>230897</v>
      </c>
      <c r="C36" s="5" t="s">
        <v>73</v>
      </c>
      <c r="D36" s="6" t="s">
        <v>74</v>
      </c>
      <c r="E36" s="12" t="s">
        <v>18</v>
      </c>
      <c r="F36" s="7">
        <f t="shared" si="0"/>
        <v>24</v>
      </c>
      <c r="G36" s="12" t="s">
        <v>19</v>
      </c>
      <c r="H36" s="8">
        <f t="shared" si="1"/>
        <v>27</v>
      </c>
      <c r="I36" s="12" t="s">
        <v>20</v>
      </c>
      <c r="J36" s="8">
        <f t="shared" si="2"/>
        <v>10</v>
      </c>
      <c r="K36" s="12" t="s">
        <v>20</v>
      </c>
      <c r="L36" s="8">
        <f t="shared" si="3"/>
        <v>10</v>
      </c>
      <c r="M36" s="12" t="s">
        <v>18</v>
      </c>
      <c r="N36" s="8">
        <f t="shared" si="4"/>
        <v>24</v>
      </c>
      <c r="O36" s="12" t="s">
        <v>19</v>
      </c>
      <c r="P36" s="8">
        <f t="shared" si="5"/>
        <v>27</v>
      </c>
      <c r="Q36" s="12" t="s">
        <v>19</v>
      </c>
      <c r="R36" s="8">
        <f t="shared" si="6"/>
        <v>9</v>
      </c>
      <c r="S36" s="12" t="s">
        <v>19</v>
      </c>
      <c r="T36" s="8">
        <f t="shared" si="7"/>
        <v>9</v>
      </c>
      <c r="U36" s="12" t="s">
        <v>19</v>
      </c>
      <c r="V36" s="8">
        <f t="shared" si="8"/>
        <v>27</v>
      </c>
      <c r="W36" s="12" t="s">
        <v>20</v>
      </c>
      <c r="X36" s="4">
        <f t="shared" si="9"/>
        <v>40</v>
      </c>
      <c r="Y36" s="9">
        <f t="shared" si="10"/>
        <v>207</v>
      </c>
      <c r="Z36" s="10">
        <f t="shared" si="11"/>
        <v>9</v>
      </c>
    </row>
    <row r="37" spans="1:26" ht="18" x14ac:dyDescent="0.3">
      <c r="A37" s="4">
        <v>27</v>
      </c>
      <c r="B37" s="5">
        <v>230847</v>
      </c>
      <c r="C37" s="5" t="s">
        <v>75</v>
      </c>
      <c r="D37" s="6" t="s">
        <v>76</v>
      </c>
      <c r="E37" s="12" t="s">
        <v>19</v>
      </c>
      <c r="F37" s="7">
        <f t="shared" si="0"/>
        <v>27</v>
      </c>
      <c r="G37" s="12" t="s">
        <v>19</v>
      </c>
      <c r="H37" s="8">
        <f t="shared" si="1"/>
        <v>27</v>
      </c>
      <c r="I37" s="12" t="s">
        <v>20</v>
      </c>
      <c r="J37" s="8">
        <f t="shared" si="2"/>
        <v>10</v>
      </c>
      <c r="K37" s="12" t="s">
        <v>20</v>
      </c>
      <c r="L37" s="8">
        <f t="shared" si="3"/>
        <v>10</v>
      </c>
      <c r="M37" s="12" t="s">
        <v>19</v>
      </c>
      <c r="N37" s="8">
        <f t="shared" si="4"/>
        <v>27</v>
      </c>
      <c r="O37" s="12" t="s">
        <v>18</v>
      </c>
      <c r="P37" s="8">
        <f t="shared" si="5"/>
        <v>24</v>
      </c>
      <c r="Q37" s="12" t="s">
        <v>20</v>
      </c>
      <c r="R37" s="8">
        <f t="shared" si="6"/>
        <v>10</v>
      </c>
      <c r="S37" s="12" t="s">
        <v>20</v>
      </c>
      <c r="T37" s="8">
        <f t="shared" si="7"/>
        <v>10</v>
      </c>
      <c r="U37" s="12" t="s">
        <v>20</v>
      </c>
      <c r="V37" s="8">
        <f t="shared" si="8"/>
        <v>30</v>
      </c>
      <c r="W37" s="12" t="s">
        <v>20</v>
      </c>
      <c r="X37" s="4">
        <f t="shared" si="9"/>
        <v>40</v>
      </c>
      <c r="Y37" s="9">
        <f t="shared" si="10"/>
        <v>215</v>
      </c>
      <c r="Z37" s="10">
        <f t="shared" si="11"/>
        <v>9.3478260869565215</v>
      </c>
    </row>
    <row r="38" spans="1:26" ht="18" x14ac:dyDescent="0.3">
      <c r="A38" s="4">
        <v>28</v>
      </c>
      <c r="B38" s="5">
        <v>230645</v>
      </c>
      <c r="C38" s="5" t="s">
        <v>77</v>
      </c>
      <c r="D38" s="6" t="s">
        <v>78</v>
      </c>
      <c r="E38" s="12" t="s">
        <v>18</v>
      </c>
      <c r="F38" s="7">
        <f t="shared" si="0"/>
        <v>24</v>
      </c>
      <c r="G38" s="12" t="s">
        <v>25</v>
      </c>
      <c r="H38" s="8">
        <f t="shared" si="1"/>
        <v>21</v>
      </c>
      <c r="I38" s="12" t="s">
        <v>18</v>
      </c>
      <c r="J38" s="8">
        <f t="shared" si="2"/>
        <v>8</v>
      </c>
      <c r="K38" s="12" t="s">
        <v>19</v>
      </c>
      <c r="L38" s="8">
        <f t="shared" si="3"/>
        <v>9</v>
      </c>
      <c r="M38" s="12" t="s">
        <v>28</v>
      </c>
      <c r="N38" s="8">
        <f t="shared" si="4"/>
        <v>18</v>
      </c>
      <c r="O38" s="12" t="s">
        <v>25</v>
      </c>
      <c r="P38" s="8">
        <f t="shared" si="5"/>
        <v>21</v>
      </c>
      <c r="Q38" s="12" t="s">
        <v>25</v>
      </c>
      <c r="R38" s="8">
        <f t="shared" si="6"/>
        <v>7</v>
      </c>
      <c r="S38" s="12" t="s">
        <v>18</v>
      </c>
      <c r="T38" s="8">
        <f t="shared" si="7"/>
        <v>8</v>
      </c>
      <c r="U38" s="12" t="s">
        <v>28</v>
      </c>
      <c r="V38" s="8">
        <f t="shared" si="8"/>
        <v>18</v>
      </c>
      <c r="W38" s="12" t="s">
        <v>19</v>
      </c>
      <c r="X38" s="4">
        <f t="shared" si="9"/>
        <v>36</v>
      </c>
      <c r="Y38" s="9">
        <f t="shared" si="10"/>
        <v>170</v>
      </c>
      <c r="Z38" s="10">
        <f t="shared" si="11"/>
        <v>7.3913043478260869</v>
      </c>
    </row>
    <row r="39" spans="1:26" ht="18" x14ac:dyDescent="0.3">
      <c r="A39" s="4">
        <v>29</v>
      </c>
      <c r="B39" s="5">
        <v>230595</v>
      </c>
      <c r="C39" s="5" t="s">
        <v>79</v>
      </c>
      <c r="D39" s="6" t="s">
        <v>80</v>
      </c>
      <c r="E39" s="12" t="s">
        <v>20</v>
      </c>
      <c r="F39" s="7">
        <f t="shared" si="0"/>
        <v>30</v>
      </c>
      <c r="G39" s="12" t="s">
        <v>19</v>
      </c>
      <c r="H39" s="8">
        <f t="shared" si="1"/>
        <v>27</v>
      </c>
      <c r="I39" s="13" t="s">
        <v>55</v>
      </c>
      <c r="J39" s="8">
        <f t="shared" si="2"/>
        <v>0</v>
      </c>
      <c r="K39" s="12" t="s">
        <v>19</v>
      </c>
      <c r="L39" s="8">
        <f t="shared" si="3"/>
        <v>9</v>
      </c>
      <c r="M39" s="12" t="s">
        <v>20</v>
      </c>
      <c r="N39" s="8">
        <f t="shared" si="4"/>
        <v>30</v>
      </c>
      <c r="O39" s="12" t="s">
        <v>18</v>
      </c>
      <c r="P39" s="8">
        <f t="shared" si="5"/>
        <v>24</v>
      </c>
      <c r="Q39" s="12" t="s">
        <v>20</v>
      </c>
      <c r="R39" s="8">
        <f t="shared" si="6"/>
        <v>10</v>
      </c>
      <c r="S39" s="12" t="s">
        <v>20</v>
      </c>
      <c r="T39" s="8">
        <f t="shared" si="7"/>
        <v>10</v>
      </c>
      <c r="U39" s="12" t="s">
        <v>19</v>
      </c>
      <c r="V39" s="8">
        <f t="shared" si="8"/>
        <v>27</v>
      </c>
      <c r="W39" s="12" t="s">
        <v>20</v>
      </c>
      <c r="X39" s="4">
        <f t="shared" si="9"/>
        <v>40</v>
      </c>
      <c r="Y39" s="9">
        <f t="shared" si="10"/>
        <v>207</v>
      </c>
      <c r="Z39" s="10">
        <f t="shared" si="11"/>
        <v>9</v>
      </c>
    </row>
    <row r="40" spans="1:26" ht="18" x14ac:dyDescent="0.3">
      <c r="A40" s="4">
        <v>30</v>
      </c>
      <c r="B40" s="5">
        <v>230913</v>
      </c>
      <c r="C40" s="5" t="s">
        <v>81</v>
      </c>
      <c r="D40" s="6" t="s">
        <v>82</v>
      </c>
      <c r="E40" s="12" t="s">
        <v>18</v>
      </c>
      <c r="F40" s="7">
        <f t="shared" si="0"/>
        <v>24</v>
      </c>
      <c r="G40" s="12" t="s">
        <v>18</v>
      </c>
      <c r="H40" s="8">
        <f t="shared" si="1"/>
        <v>24</v>
      </c>
      <c r="I40" s="12" t="s">
        <v>18</v>
      </c>
      <c r="J40" s="8">
        <f t="shared" si="2"/>
        <v>8</v>
      </c>
      <c r="K40" s="12" t="s">
        <v>19</v>
      </c>
      <c r="L40" s="8">
        <f t="shared" si="3"/>
        <v>9</v>
      </c>
      <c r="M40" s="12" t="s">
        <v>25</v>
      </c>
      <c r="N40" s="8">
        <f t="shared" si="4"/>
        <v>21</v>
      </c>
      <c r="O40" s="12" t="s">
        <v>25</v>
      </c>
      <c r="P40" s="8">
        <f t="shared" si="5"/>
        <v>21</v>
      </c>
      <c r="Q40" s="12" t="s">
        <v>20</v>
      </c>
      <c r="R40" s="8">
        <f t="shared" si="6"/>
        <v>10</v>
      </c>
      <c r="S40" s="12" t="s">
        <v>20</v>
      </c>
      <c r="T40" s="8">
        <f t="shared" si="7"/>
        <v>10</v>
      </c>
      <c r="U40" s="12" t="s">
        <v>25</v>
      </c>
      <c r="V40" s="8">
        <f t="shared" si="8"/>
        <v>21</v>
      </c>
      <c r="W40" s="12" t="s">
        <v>20</v>
      </c>
      <c r="X40" s="4">
        <f t="shared" si="9"/>
        <v>40</v>
      </c>
      <c r="Y40" s="9">
        <f>SUM(F40,H40,J40,N40,P40,R40,T40,V40,X40,L40)</f>
        <v>188</v>
      </c>
      <c r="Z40" s="10">
        <f t="shared" si="11"/>
        <v>8.1739130434782616</v>
      </c>
    </row>
    <row r="41" spans="1:26" ht="18" x14ac:dyDescent="0.3">
      <c r="A41" s="4">
        <v>31</v>
      </c>
      <c r="B41" s="5">
        <v>230643</v>
      </c>
      <c r="C41" s="5" t="s">
        <v>83</v>
      </c>
      <c r="D41" s="6" t="s">
        <v>84</v>
      </c>
      <c r="E41" s="12" t="s">
        <v>19</v>
      </c>
      <c r="F41" s="7">
        <f t="shared" si="0"/>
        <v>27</v>
      </c>
      <c r="G41" s="12" t="s">
        <v>18</v>
      </c>
      <c r="H41" s="8">
        <f t="shared" si="1"/>
        <v>24</v>
      </c>
      <c r="I41" s="12" t="s">
        <v>18</v>
      </c>
      <c r="J41" s="8">
        <f t="shared" si="2"/>
        <v>8</v>
      </c>
      <c r="K41" s="12" t="s">
        <v>19</v>
      </c>
      <c r="L41" s="8">
        <f t="shared" si="3"/>
        <v>9</v>
      </c>
      <c r="M41" s="12" t="s">
        <v>19</v>
      </c>
      <c r="N41" s="8">
        <f t="shared" si="4"/>
        <v>27</v>
      </c>
      <c r="O41" s="12" t="s">
        <v>18</v>
      </c>
      <c r="P41" s="8">
        <f t="shared" si="5"/>
        <v>24</v>
      </c>
      <c r="Q41" s="12" t="s">
        <v>20</v>
      </c>
      <c r="R41" s="8">
        <f t="shared" si="6"/>
        <v>10</v>
      </c>
      <c r="S41" s="12" t="s">
        <v>20</v>
      </c>
      <c r="T41" s="8">
        <f t="shared" si="7"/>
        <v>10</v>
      </c>
      <c r="U41" s="12" t="s">
        <v>19</v>
      </c>
      <c r="V41" s="8">
        <f t="shared" si="8"/>
        <v>27</v>
      </c>
      <c r="W41" s="12" t="s">
        <v>20</v>
      </c>
      <c r="X41" s="4">
        <f t="shared" si="9"/>
        <v>40</v>
      </c>
      <c r="Y41" s="9">
        <f>SUM(F41,H41,J41,N41,P41,R41,T41,V41,X41,L41)</f>
        <v>206</v>
      </c>
      <c r="Z41" s="10">
        <f t="shared" si="11"/>
        <v>8.9565217391304355</v>
      </c>
    </row>
    <row r="42" spans="1:26" ht="18" x14ac:dyDescent="0.3">
      <c r="A42" s="4">
        <v>32</v>
      </c>
      <c r="B42" s="5">
        <v>231046</v>
      </c>
      <c r="C42" s="5" t="s">
        <v>85</v>
      </c>
      <c r="D42" s="6" t="s">
        <v>86</v>
      </c>
      <c r="E42" s="12" t="s">
        <v>18</v>
      </c>
      <c r="F42" s="7">
        <f t="shared" si="0"/>
        <v>24</v>
      </c>
      <c r="G42" s="12" t="s">
        <v>18</v>
      </c>
      <c r="H42" s="8">
        <f t="shared" si="1"/>
        <v>24</v>
      </c>
      <c r="I42" s="12" t="s">
        <v>18</v>
      </c>
      <c r="J42" s="8">
        <f t="shared" si="2"/>
        <v>8</v>
      </c>
      <c r="K42" s="12" t="s">
        <v>19</v>
      </c>
      <c r="L42" s="8">
        <f t="shared" si="3"/>
        <v>9</v>
      </c>
      <c r="M42" s="12" t="s">
        <v>18</v>
      </c>
      <c r="N42" s="8">
        <f t="shared" si="4"/>
        <v>24</v>
      </c>
      <c r="O42" s="12" t="s">
        <v>18</v>
      </c>
      <c r="P42" s="8">
        <f t="shared" si="5"/>
        <v>24</v>
      </c>
      <c r="Q42" s="12" t="s">
        <v>20</v>
      </c>
      <c r="R42" s="8">
        <f t="shared" si="6"/>
        <v>10</v>
      </c>
      <c r="S42" s="12" t="s">
        <v>20</v>
      </c>
      <c r="T42" s="8">
        <f t="shared" si="7"/>
        <v>10</v>
      </c>
      <c r="U42" s="12" t="s">
        <v>19</v>
      </c>
      <c r="V42" s="8">
        <f t="shared" si="8"/>
        <v>27</v>
      </c>
      <c r="W42" s="12" t="s">
        <v>20</v>
      </c>
      <c r="X42" s="4">
        <f t="shared" si="9"/>
        <v>40</v>
      </c>
      <c r="Y42" s="9">
        <f t="shared" si="10"/>
        <v>200</v>
      </c>
      <c r="Z42" s="10">
        <f t="shared" si="11"/>
        <v>8.695652173913043</v>
      </c>
    </row>
    <row r="43" spans="1:26" ht="18" x14ac:dyDescent="0.3">
      <c r="A43" s="4">
        <v>33</v>
      </c>
      <c r="B43" s="5">
        <v>230254</v>
      </c>
      <c r="C43" s="5" t="s">
        <v>87</v>
      </c>
      <c r="D43" s="6" t="s">
        <v>88</v>
      </c>
      <c r="E43" s="12" t="s">
        <v>18</v>
      </c>
      <c r="F43" s="7">
        <f t="shared" si="0"/>
        <v>24</v>
      </c>
      <c r="G43" s="12" t="s">
        <v>18</v>
      </c>
      <c r="H43" s="8">
        <f t="shared" si="1"/>
        <v>24</v>
      </c>
      <c r="I43" s="12" t="s">
        <v>19</v>
      </c>
      <c r="J43" s="8">
        <f t="shared" si="2"/>
        <v>9</v>
      </c>
      <c r="K43" s="12" t="s">
        <v>18</v>
      </c>
      <c r="L43" s="8">
        <f t="shared" si="3"/>
        <v>8</v>
      </c>
      <c r="M43" s="12" t="s">
        <v>19</v>
      </c>
      <c r="N43" s="8">
        <f t="shared" si="4"/>
        <v>27</v>
      </c>
      <c r="O43" s="12" t="s">
        <v>18</v>
      </c>
      <c r="P43" s="8">
        <f t="shared" si="5"/>
        <v>24</v>
      </c>
      <c r="Q43" s="12" t="s">
        <v>20</v>
      </c>
      <c r="R43" s="8">
        <f t="shared" si="6"/>
        <v>10</v>
      </c>
      <c r="S43" s="12" t="s">
        <v>20</v>
      </c>
      <c r="T43" s="8">
        <f t="shared" si="7"/>
        <v>10</v>
      </c>
      <c r="U43" s="12" t="s">
        <v>18</v>
      </c>
      <c r="V43" s="8">
        <f t="shared" si="8"/>
        <v>24</v>
      </c>
      <c r="W43" s="12" t="s">
        <v>25</v>
      </c>
      <c r="X43" s="4">
        <f t="shared" si="9"/>
        <v>28</v>
      </c>
      <c r="Y43" s="9">
        <f t="shared" si="10"/>
        <v>188</v>
      </c>
      <c r="Z43" s="10">
        <f t="shared" si="11"/>
        <v>8.1739130434782616</v>
      </c>
    </row>
    <row r="44" spans="1:26" ht="27.6" x14ac:dyDescent="0.3">
      <c r="A44" s="4">
        <v>34</v>
      </c>
      <c r="B44" s="5">
        <v>230944</v>
      </c>
      <c r="C44" s="5" t="s">
        <v>89</v>
      </c>
      <c r="D44" s="6" t="s">
        <v>90</v>
      </c>
      <c r="E44" s="12" t="s">
        <v>18</v>
      </c>
      <c r="F44" s="7">
        <f t="shared" si="0"/>
        <v>24</v>
      </c>
      <c r="G44" s="12" t="s">
        <v>25</v>
      </c>
      <c r="H44" s="8">
        <f t="shared" si="1"/>
        <v>21</v>
      </c>
      <c r="I44" s="12" t="s">
        <v>19</v>
      </c>
      <c r="J44" s="8">
        <f t="shared" si="2"/>
        <v>9</v>
      </c>
      <c r="K44" s="12" t="s">
        <v>19</v>
      </c>
      <c r="L44" s="8">
        <f t="shared" si="3"/>
        <v>9</v>
      </c>
      <c r="M44" s="12" t="s">
        <v>18</v>
      </c>
      <c r="N44" s="8">
        <f t="shared" si="4"/>
        <v>24</v>
      </c>
      <c r="O44" s="12" t="s">
        <v>25</v>
      </c>
      <c r="P44" s="8">
        <f t="shared" si="5"/>
        <v>21</v>
      </c>
      <c r="Q44" s="12" t="s">
        <v>20</v>
      </c>
      <c r="R44" s="8">
        <f t="shared" si="6"/>
        <v>10</v>
      </c>
      <c r="S44" s="12" t="s">
        <v>20</v>
      </c>
      <c r="T44" s="8">
        <f t="shared" si="7"/>
        <v>10</v>
      </c>
      <c r="U44" s="12" t="s">
        <v>25</v>
      </c>
      <c r="V44" s="8">
        <f t="shared" si="8"/>
        <v>21</v>
      </c>
      <c r="W44" s="12" t="s">
        <v>20</v>
      </c>
      <c r="X44" s="4">
        <f t="shared" si="9"/>
        <v>40</v>
      </c>
      <c r="Y44" s="9">
        <f t="shared" si="10"/>
        <v>189</v>
      </c>
      <c r="Z44" s="10">
        <f t="shared" si="11"/>
        <v>8.2173913043478262</v>
      </c>
    </row>
    <row r="45" spans="1:26" ht="18" x14ac:dyDescent="0.3">
      <c r="A45" s="4">
        <v>35</v>
      </c>
      <c r="B45" s="5">
        <v>230613</v>
      </c>
      <c r="C45" s="5" t="s">
        <v>91</v>
      </c>
      <c r="D45" s="6" t="s">
        <v>92</v>
      </c>
      <c r="E45" s="12" t="s">
        <v>19</v>
      </c>
      <c r="F45" s="7">
        <f t="shared" si="0"/>
        <v>27</v>
      </c>
      <c r="G45" s="12" t="s">
        <v>19</v>
      </c>
      <c r="H45" s="8">
        <f t="shared" si="1"/>
        <v>27</v>
      </c>
      <c r="I45" s="12" t="s">
        <v>20</v>
      </c>
      <c r="J45" s="8">
        <f t="shared" si="2"/>
        <v>10</v>
      </c>
      <c r="K45" s="12" t="s">
        <v>19</v>
      </c>
      <c r="L45" s="8">
        <f t="shared" si="3"/>
        <v>9</v>
      </c>
      <c r="M45" s="12" t="s">
        <v>19</v>
      </c>
      <c r="N45" s="8">
        <f t="shared" si="4"/>
        <v>27</v>
      </c>
      <c r="O45" s="12" t="s">
        <v>25</v>
      </c>
      <c r="P45" s="8">
        <f t="shared" si="5"/>
        <v>21</v>
      </c>
      <c r="Q45" s="12" t="s">
        <v>19</v>
      </c>
      <c r="R45" s="8">
        <f t="shared" si="6"/>
        <v>9</v>
      </c>
      <c r="S45" s="12" t="s">
        <v>20</v>
      </c>
      <c r="T45" s="8">
        <f t="shared" si="7"/>
        <v>10</v>
      </c>
      <c r="U45" s="12" t="s">
        <v>25</v>
      </c>
      <c r="V45" s="8">
        <f t="shared" si="8"/>
        <v>21</v>
      </c>
      <c r="W45" s="12" t="s">
        <v>20</v>
      </c>
      <c r="X45" s="4">
        <f t="shared" si="9"/>
        <v>40</v>
      </c>
      <c r="Y45" s="9">
        <f t="shared" si="10"/>
        <v>201</v>
      </c>
      <c r="Z45" s="10">
        <f t="shared" si="11"/>
        <v>8.7391304347826093</v>
      </c>
    </row>
    <row r="46" spans="1:26" ht="18" x14ac:dyDescent="0.3">
      <c r="A46" s="4">
        <v>36</v>
      </c>
      <c r="B46" s="5">
        <v>230151</v>
      </c>
      <c r="C46" s="5" t="s">
        <v>93</v>
      </c>
      <c r="D46" s="6" t="s">
        <v>94</v>
      </c>
      <c r="E46" s="12" t="s">
        <v>25</v>
      </c>
      <c r="F46" s="7">
        <f t="shared" si="0"/>
        <v>21</v>
      </c>
      <c r="G46" s="12" t="s">
        <v>25</v>
      </c>
      <c r="H46" s="8">
        <f t="shared" si="1"/>
        <v>21</v>
      </c>
      <c r="I46" s="12" t="s">
        <v>25</v>
      </c>
      <c r="J46" s="8">
        <f t="shared" si="2"/>
        <v>7</v>
      </c>
      <c r="K46" s="12" t="s">
        <v>25</v>
      </c>
      <c r="L46" s="8">
        <f t="shared" si="3"/>
        <v>7</v>
      </c>
      <c r="M46" s="12" t="s">
        <v>25</v>
      </c>
      <c r="N46" s="8">
        <f t="shared" si="4"/>
        <v>21</v>
      </c>
      <c r="O46" s="12" t="s">
        <v>25</v>
      </c>
      <c r="P46" s="8">
        <f t="shared" si="5"/>
        <v>21</v>
      </c>
      <c r="Q46" s="12" t="s">
        <v>19</v>
      </c>
      <c r="R46" s="8">
        <f t="shared" si="6"/>
        <v>9</v>
      </c>
      <c r="S46" s="12" t="s">
        <v>19</v>
      </c>
      <c r="T46" s="8">
        <f t="shared" si="7"/>
        <v>9</v>
      </c>
      <c r="U46" s="13" t="s">
        <v>55</v>
      </c>
      <c r="V46" s="8">
        <f t="shared" si="8"/>
        <v>0</v>
      </c>
      <c r="W46" s="12" t="s">
        <v>28</v>
      </c>
      <c r="X46" s="4">
        <f t="shared" si="9"/>
        <v>24</v>
      </c>
      <c r="Y46" s="9">
        <f t="shared" si="10"/>
        <v>140</v>
      </c>
      <c r="Z46" s="10">
        <f t="shared" si="11"/>
        <v>6.0869565217391308</v>
      </c>
    </row>
    <row r="47" spans="1:26" ht="18" x14ac:dyDescent="0.3">
      <c r="A47" s="4">
        <v>37</v>
      </c>
      <c r="B47" s="5">
        <v>230859</v>
      </c>
      <c r="C47" s="5" t="s">
        <v>95</v>
      </c>
      <c r="D47" s="6" t="s">
        <v>96</v>
      </c>
      <c r="E47" s="12" t="s">
        <v>18</v>
      </c>
      <c r="F47" s="7">
        <f t="shared" si="0"/>
        <v>24</v>
      </c>
      <c r="G47" s="12" t="s">
        <v>18</v>
      </c>
      <c r="H47" s="8">
        <f t="shared" si="1"/>
        <v>24</v>
      </c>
      <c r="I47" s="12" t="s">
        <v>18</v>
      </c>
      <c r="J47" s="8">
        <f t="shared" si="2"/>
        <v>8</v>
      </c>
      <c r="K47" s="12" t="s">
        <v>20</v>
      </c>
      <c r="L47" s="8">
        <f t="shared" si="3"/>
        <v>10</v>
      </c>
      <c r="M47" s="12" t="s">
        <v>19</v>
      </c>
      <c r="N47" s="8">
        <f t="shared" si="4"/>
        <v>27</v>
      </c>
      <c r="O47" s="12" t="s">
        <v>25</v>
      </c>
      <c r="P47" s="8">
        <f t="shared" si="5"/>
        <v>21</v>
      </c>
      <c r="Q47" s="12" t="s">
        <v>20</v>
      </c>
      <c r="R47" s="8">
        <f t="shared" si="6"/>
        <v>10</v>
      </c>
      <c r="S47" s="12" t="s">
        <v>20</v>
      </c>
      <c r="T47" s="8">
        <f t="shared" si="7"/>
        <v>10</v>
      </c>
      <c r="U47" s="12" t="s">
        <v>18</v>
      </c>
      <c r="V47" s="8">
        <f t="shared" si="8"/>
        <v>24</v>
      </c>
      <c r="W47" s="12" t="s">
        <v>19</v>
      </c>
      <c r="X47" s="4">
        <f t="shared" si="9"/>
        <v>36</v>
      </c>
      <c r="Y47" s="9">
        <f t="shared" si="10"/>
        <v>194</v>
      </c>
      <c r="Z47" s="10">
        <f t="shared" si="11"/>
        <v>8.4347826086956523</v>
      </c>
    </row>
    <row r="48" spans="1:26" ht="27.6" x14ac:dyDescent="0.3">
      <c r="A48" s="4">
        <v>38</v>
      </c>
      <c r="B48" s="5">
        <v>230091</v>
      </c>
      <c r="C48" s="5" t="s">
        <v>97</v>
      </c>
      <c r="D48" s="6" t="s">
        <v>98</v>
      </c>
      <c r="E48" s="12" t="s">
        <v>18</v>
      </c>
      <c r="F48" s="7">
        <f t="shared" si="0"/>
        <v>24</v>
      </c>
      <c r="G48" s="12" t="s">
        <v>18</v>
      </c>
      <c r="H48" s="8">
        <f t="shared" si="1"/>
        <v>24</v>
      </c>
      <c r="I48" s="12" t="s">
        <v>19</v>
      </c>
      <c r="J48" s="8">
        <f t="shared" si="2"/>
        <v>9</v>
      </c>
      <c r="K48" s="12" t="s">
        <v>18</v>
      </c>
      <c r="L48" s="8">
        <f t="shared" si="3"/>
        <v>8</v>
      </c>
      <c r="M48" s="12" t="s">
        <v>18</v>
      </c>
      <c r="N48" s="8">
        <f t="shared" si="4"/>
        <v>24</v>
      </c>
      <c r="O48" s="12" t="s">
        <v>25</v>
      </c>
      <c r="P48" s="8">
        <f t="shared" si="5"/>
        <v>21</v>
      </c>
      <c r="Q48" s="12" t="s">
        <v>20</v>
      </c>
      <c r="R48" s="8">
        <f t="shared" si="6"/>
        <v>10</v>
      </c>
      <c r="S48" s="12" t="s">
        <v>20</v>
      </c>
      <c r="T48" s="8">
        <f t="shared" si="7"/>
        <v>10</v>
      </c>
      <c r="U48" s="12" t="s">
        <v>25</v>
      </c>
      <c r="V48" s="8">
        <f t="shared" si="8"/>
        <v>21</v>
      </c>
      <c r="W48" s="12" t="s">
        <v>19</v>
      </c>
      <c r="X48" s="4">
        <f t="shared" si="9"/>
        <v>36</v>
      </c>
      <c r="Y48" s="9">
        <f t="shared" si="10"/>
        <v>187</v>
      </c>
      <c r="Z48" s="10">
        <f t="shared" si="11"/>
        <v>8.1304347826086953</v>
      </c>
    </row>
    <row r="49" spans="1:26" ht="18" x14ac:dyDescent="0.3">
      <c r="A49" s="4">
        <v>39</v>
      </c>
      <c r="B49" s="5">
        <v>230873</v>
      </c>
      <c r="C49" s="5" t="s">
        <v>99</v>
      </c>
      <c r="D49" s="6" t="s">
        <v>100</v>
      </c>
      <c r="E49" s="12" t="s">
        <v>19</v>
      </c>
      <c r="F49" s="7">
        <f t="shared" si="0"/>
        <v>27</v>
      </c>
      <c r="G49" s="12" t="s">
        <v>19</v>
      </c>
      <c r="H49" s="8">
        <f t="shared" si="1"/>
        <v>27</v>
      </c>
      <c r="I49" s="12" t="s">
        <v>20</v>
      </c>
      <c r="J49" s="8">
        <f t="shared" si="2"/>
        <v>10</v>
      </c>
      <c r="K49" s="12" t="s">
        <v>19</v>
      </c>
      <c r="L49" s="8">
        <f t="shared" si="3"/>
        <v>9</v>
      </c>
      <c r="M49" s="12" t="s">
        <v>20</v>
      </c>
      <c r="N49" s="8">
        <f t="shared" si="4"/>
        <v>30</v>
      </c>
      <c r="O49" s="12" t="s">
        <v>19</v>
      </c>
      <c r="P49" s="8">
        <f t="shared" si="5"/>
        <v>27</v>
      </c>
      <c r="Q49" s="12" t="s">
        <v>20</v>
      </c>
      <c r="R49" s="8">
        <f t="shared" si="6"/>
        <v>10</v>
      </c>
      <c r="S49" s="12" t="s">
        <v>20</v>
      </c>
      <c r="T49" s="8">
        <f t="shared" si="7"/>
        <v>10</v>
      </c>
      <c r="U49" s="12" t="s">
        <v>20</v>
      </c>
      <c r="V49" s="8">
        <f t="shared" si="8"/>
        <v>30</v>
      </c>
      <c r="W49" s="12" t="s">
        <v>20</v>
      </c>
      <c r="X49" s="4">
        <f t="shared" si="9"/>
        <v>40</v>
      </c>
      <c r="Y49" s="9">
        <f t="shared" si="10"/>
        <v>220</v>
      </c>
      <c r="Z49" s="10">
        <f t="shared" si="11"/>
        <v>9.5652173913043477</v>
      </c>
    </row>
    <row r="50" spans="1:26" ht="18" x14ac:dyDescent="0.3">
      <c r="A50" s="4">
        <v>40</v>
      </c>
      <c r="B50" s="5">
        <v>230339</v>
      </c>
      <c r="C50" s="5" t="s">
        <v>101</v>
      </c>
      <c r="D50" s="6" t="s">
        <v>102</v>
      </c>
      <c r="E50" s="12" t="s">
        <v>25</v>
      </c>
      <c r="F50" s="7">
        <f t="shared" si="0"/>
        <v>21</v>
      </c>
      <c r="G50" s="12" t="s">
        <v>28</v>
      </c>
      <c r="H50" s="8">
        <f t="shared" si="1"/>
        <v>18</v>
      </c>
      <c r="I50" s="12" t="s">
        <v>25</v>
      </c>
      <c r="J50" s="8">
        <f t="shared" si="2"/>
        <v>7</v>
      </c>
      <c r="K50" s="12" t="s">
        <v>25</v>
      </c>
      <c r="L50" s="8">
        <f t="shared" si="3"/>
        <v>7</v>
      </c>
      <c r="M50" s="13" t="s">
        <v>55</v>
      </c>
      <c r="N50" s="8">
        <f t="shared" si="4"/>
        <v>0</v>
      </c>
      <c r="O50" s="12" t="s">
        <v>28</v>
      </c>
      <c r="P50" s="8">
        <f t="shared" si="5"/>
        <v>18</v>
      </c>
      <c r="Q50" s="12" t="s">
        <v>20</v>
      </c>
      <c r="R50" s="8">
        <f t="shared" si="6"/>
        <v>10</v>
      </c>
      <c r="S50" s="12" t="s">
        <v>19</v>
      </c>
      <c r="T50" s="8">
        <f t="shared" si="7"/>
        <v>9</v>
      </c>
      <c r="U50" s="13" t="s">
        <v>55</v>
      </c>
      <c r="V50" s="8">
        <f t="shared" si="8"/>
        <v>0</v>
      </c>
      <c r="W50" s="12" t="s">
        <v>56</v>
      </c>
      <c r="X50" s="4">
        <f t="shared" si="9"/>
        <v>20</v>
      </c>
      <c r="Y50" s="9">
        <f t="shared" si="10"/>
        <v>110</v>
      </c>
      <c r="Z50" s="10">
        <f t="shared" si="11"/>
        <v>4.7826086956521738</v>
      </c>
    </row>
    <row r="51" spans="1:26" ht="18" x14ac:dyDescent="0.3">
      <c r="A51" s="4">
        <v>41</v>
      </c>
      <c r="B51" s="5">
        <v>230325</v>
      </c>
      <c r="C51" s="5" t="s">
        <v>103</v>
      </c>
      <c r="D51" s="6" t="s">
        <v>104</v>
      </c>
      <c r="E51" s="12" t="s">
        <v>19</v>
      </c>
      <c r="F51" s="7">
        <f t="shared" si="0"/>
        <v>27</v>
      </c>
      <c r="G51" s="12" t="s">
        <v>18</v>
      </c>
      <c r="H51" s="8">
        <f t="shared" si="1"/>
        <v>24</v>
      </c>
      <c r="I51" s="12" t="s">
        <v>19</v>
      </c>
      <c r="J51" s="8">
        <f t="shared" si="2"/>
        <v>9</v>
      </c>
      <c r="K51" s="12" t="s">
        <v>20</v>
      </c>
      <c r="L51" s="8">
        <f t="shared" si="3"/>
        <v>10</v>
      </c>
      <c r="M51" s="12" t="s">
        <v>19</v>
      </c>
      <c r="N51" s="8">
        <f t="shared" si="4"/>
        <v>27</v>
      </c>
      <c r="O51" s="12" t="s">
        <v>19</v>
      </c>
      <c r="P51" s="8">
        <f t="shared" si="5"/>
        <v>27</v>
      </c>
      <c r="Q51" s="12" t="s">
        <v>20</v>
      </c>
      <c r="R51" s="8">
        <f t="shared" si="6"/>
        <v>10</v>
      </c>
      <c r="S51" s="12" t="s">
        <v>20</v>
      </c>
      <c r="T51" s="8">
        <f t="shared" si="7"/>
        <v>10</v>
      </c>
      <c r="U51" s="12" t="s">
        <v>19</v>
      </c>
      <c r="V51" s="8">
        <f t="shared" si="8"/>
        <v>27</v>
      </c>
      <c r="W51" s="12" t="s">
        <v>19</v>
      </c>
      <c r="X51" s="4">
        <f t="shared" si="9"/>
        <v>36</v>
      </c>
      <c r="Y51" s="9">
        <f t="shared" si="10"/>
        <v>207</v>
      </c>
      <c r="Z51" s="10">
        <f t="shared" si="11"/>
        <v>9</v>
      </c>
    </row>
    <row r="52" spans="1:26" ht="18" x14ac:dyDescent="0.3">
      <c r="A52" s="4">
        <v>42</v>
      </c>
      <c r="B52" s="5">
        <v>230933</v>
      </c>
      <c r="C52" s="5" t="s">
        <v>105</v>
      </c>
      <c r="D52" s="6" t="s">
        <v>106</v>
      </c>
      <c r="E52" s="12" t="s">
        <v>18</v>
      </c>
      <c r="F52" s="7">
        <f t="shared" si="0"/>
        <v>24</v>
      </c>
      <c r="G52" s="12" t="s">
        <v>19</v>
      </c>
      <c r="H52" s="8">
        <f t="shared" si="1"/>
        <v>27</v>
      </c>
      <c r="I52" s="12" t="s">
        <v>20</v>
      </c>
      <c r="J52" s="8">
        <f t="shared" si="2"/>
        <v>10</v>
      </c>
      <c r="K52" s="12" t="s">
        <v>20</v>
      </c>
      <c r="L52" s="8">
        <f t="shared" si="3"/>
        <v>10</v>
      </c>
      <c r="M52" s="12" t="s">
        <v>18</v>
      </c>
      <c r="N52" s="8">
        <f t="shared" si="4"/>
        <v>24</v>
      </c>
      <c r="O52" s="12" t="s">
        <v>18</v>
      </c>
      <c r="P52" s="8">
        <f t="shared" si="5"/>
        <v>24</v>
      </c>
      <c r="Q52" s="12" t="s">
        <v>20</v>
      </c>
      <c r="R52" s="8">
        <f t="shared" si="6"/>
        <v>10</v>
      </c>
      <c r="S52" s="12" t="s">
        <v>20</v>
      </c>
      <c r="T52" s="8">
        <f t="shared" si="7"/>
        <v>10</v>
      </c>
      <c r="U52" s="12" t="s">
        <v>19</v>
      </c>
      <c r="V52" s="8">
        <f t="shared" si="8"/>
        <v>27</v>
      </c>
      <c r="W52" s="12" t="s">
        <v>20</v>
      </c>
      <c r="X52" s="4">
        <f t="shared" si="9"/>
        <v>40</v>
      </c>
      <c r="Y52" s="9">
        <f t="shared" si="10"/>
        <v>206</v>
      </c>
      <c r="Z52" s="10">
        <f t="shared" si="11"/>
        <v>8.9565217391304355</v>
      </c>
    </row>
    <row r="53" spans="1:26" ht="18" x14ac:dyDescent="0.3">
      <c r="A53" s="4">
        <v>43</v>
      </c>
      <c r="B53" s="5">
        <v>230923</v>
      </c>
      <c r="C53" s="5" t="s">
        <v>107</v>
      </c>
      <c r="D53" s="6" t="s">
        <v>108</v>
      </c>
      <c r="E53" s="12" t="s">
        <v>19</v>
      </c>
      <c r="F53" s="7">
        <f t="shared" si="0"/>
        <v>27</v>
      </c>
      <c r="G53" s="12" t="s">
        <v>19</v>
      </c>
      <c r="H53" s="8">
        <f t="shared" si="1"/>
        <v>27</v>
      </c>
      <c r="I53" s="12" t="s">
        <v>20</v>
      </c>
      <c r="J53" s="8">
        <f t="shared" si="2"/>
        <v>10</v>
      </c>
      <c r="K53" s="12" t="s">
        <v>20</v>
      </c>
      <c r="L53" s="8">
        <f t="shared" si="3"/>
        <v>10</v>
      </c>
      <c r="M53" s="12" t="s">
        <v>20</v>
      </c>
      <c r="N53" s="8">
        <f t="shared" si="4"/>
        <v>30</v>
      </c>
      <c r="O53" s="12" t="s">
        <v>25</v>
      </c>
      <c r="P53" s="8">
        <f t="shared" si="5"/>
        <v>21</v>
      </c>
      <c r="Q53" s="12" t="s">
        <v>20</v>
      </c>
      <c r="R53" s="8">
        <f t="shared" si="6"/>
        <v>10</v>
      </c>
      <c r="S53" s="12" t="s">
        <v>20</v>
      </c>
      <c r="T53" s="8">
        <f t="shared" si="7"/>
        <v>10</v>
      </c>
      <c r="U53" s="12" t="s">
        <v>19</v>
      </c>
      <c r="V53" s="8">
        <f t="shared" si="8"/>
        <v>27</v>
      </c>
      <c r="W53" s="12" t="s">
        <v>20</v>
      </c>
      <c r="X53" s="4">
        <f t="shared" si="9"/>
        <v>40</v>
      </c>
      <c r="Y53" s="9">
        <f t="shared" si="10"/>
        <v>212</v>
      </c>
      <c r="Z53" s="10">
        <f t="shared" si="11"/>
        <v>9.2173913043478262</v>
      </c>
    </row>
    <row r="54" spans="1:26" ht="18" x14ac:dyDescent="0.3">
      <c r="A54" s="4">
        <v>44</v>
      </c>
      <c r="B54" s="5">
        <v>230865</v>
      </c>
      <c r="C54" s="5" t="s">
        <v>109</v>
      </c>
      <c r="D54" s="6" t="s">
        <v>110</v>
      </c>
      <c r="E54" s="12" t="s">
        <v>18</v>
      </c>
      <c r="F54" s="7">
        <f t="shared" si="0"/>
        <v>24</v>
      </c>
      <c r="G54" s="12" t="s">
        <v>19</v>
      </c>
      <c r="H54" s="8">
        <f t="shared" si="1"/>
        <v>27</v>
      </c>
      <c r="I54" s="12" t="s">
        <v>20</v>
      </c>
      <c r="J54" s="8">
        <f t="shared" si="2"/>
        <v>10</v>
      </c>
      <c r="K54" s="12" t="s">
        <v>20</v>
      </c>
      <c r="L54" s="8">
        <f t="shared" si="3"/>
        <v>10</v>
      </c>
      <c r="M54" s="12" t="s">
        <v>19</v>
      </c>
      <c r="N54" s="8">
        <f t="shared" si="4"/>
        <v>27</v>
      </c>
      <c r="O54" s="12" t="s">
        <v>18</v>
      </c>
      <c r="P54" s="8">
        <f t="shared" si="5"/>
        <v>24</v>
      </c>
      <c r="Q54" s="12" t="s">
        <v>20</v>
      </c>
      <c r="R54" s="8">
        <f t="shared" si="6"/>
        <v>10</v>
      </c>
      <c r="S54" s="12" t="s">
        <v>20</v>
      </c>
      <c r="T54" s="8">
        <f t="shared" si="7"/>
        <v>10</v>
      </c>
      <c r="U54" s="12" t="s">
        <v>19</v>
      </c>
      <c r="V54" s="8">
        <f t="shared" si="8"/>
        <v>27</v>
      </c>
      <c r="W54" s="12" t="s">
        <v>20</v>
      </c>
      <c r="X54" s="4">
        <f t="shared" si="9"/>
        <v>40</v>
      </c>
      <c r="Y54" s="9">
        <f t="shared" si="10"/>
        <v>209</v>
      </c>
      <c r="Z54" s="10">
        <f t="shared" si="11"/>
        <v>9.0869565217391308</v>
      </c>
    </row>
    <row r="55" spans="1:26" ht="18" x14ac:dyDescent="0.3">
      <c r="A55" s="4">
        <v>45</v>
      </c>
      <c r="B55" s="5">
        <v>230228</v>
      </c>
      <c r="C55" s="5" t="s">
        <v>111</v>
      </c>
      <c r="D55" s="6" t="s">
        <v>112</v>
      </c>
      <c r="E55" s="12" t="s">
        <v>19</v>
      </c>
      <c r="F55" s="7">
        <f t="shared" si="0"/>
        <v>27</v>
      </c>
      <c r="G55" s="12" t="s">
        <v>19</v>
      </c>
      <c r="H55" s="8">
        <f t="shared" si="1"/>
        <v>27</v>
      </c>
      <c r="I55" s="12" t="s">
        <v>20</v>
      </c>
      <c r="J55" s="8">
        <f t="shared" si="2"/>
        <v>10</v>
      </c>
      <c r="K55" s="12" t="s">
        <v>20</v>
      </c>
      <c r="L55" s="8">
        <f t="shared" si="3"/>
        <v>10</v>
      </c>
      <c r="M55" s="12" t="s">
        <v>19</v>
      </c>
      <c r="N55" s="8">
        <f t="shared" si="4"/>
        <v>27</v>
      </c>
      <c r="O55" s="12" t="s">
        <v>18</v>
      </c>
      <c r="P55" s="8">
        <f t="shared" si="5"/>
        <v>24</v>
      </c>
      <c r="Q55" s="12" t="s">
        <v>20</v>
      </c>
      <c r="R55" s="8">
        <f t="shared" si="6"/>
        <v>10</v>
      </c>
      <c r="S55" s="12" t="s">
        <v>20</v>
      </c>
      <c r="T55" s="8">
        <f t="shared" si="7"/>
        <v>10</v>
      </c>
      <c r="U55" s="12" t="s">
        <v>19</v>
      </c>
      <c r="V55" s="8">
        <f t="shared" si="8"/>
        <v>27</v>
      </c>
      <c r="W55" s="12" t="s">
        <v>19</v>
      </c>
      <c r="X55" s="4">
        <f t="shared" si="9"/>
        <v>36</v>
      </c>
      <c r="Y55" s="9">
        <f t="shared" si="10"/>
        <v>208</v>
      </c>
      <c r="Z55" s="10">
        <f t="shared" si="11"/>
        <v>9.0434782608695645</v>
      </c>
    </row>
    <row r="56" spans="1:26" ht="18" x14ac:dyDescent="0.3">
      <c r="A56" s="4">
        <v>46</v>
      </c>
      <c r="B56" s="5">
        <v>230609</v>
      </c>
      <c r="C56" s="5" t="s">
        <v>113</v>
      </c>
      <c r="D56" s="6" t="s">
        <v>114</v>
      </c>
      <c r="E56" s="14" t="s">
        <v>18</v>
      </c>
      <c r="F56" s="7">
        <f t="shared" si="0"/>
        <v>24</v>
      </c>
      <c r="G56" s="14" t="s">
        <v>18</v>
      </c>
      <c r="H56" s="8">
        <f t="shared" si="1"/>
        <v>24</v>
      </c>
      <c r="I56" s="14" t="s">
        <v>20</v>
      </c>
      <c r="J56" s="8">
        <f t="shared" si="2"/>
        <v>10</v>
      </c>
      <c r="K56" s="14" t="s">
        <v>20</v>
      </c>
      <c r="L56" s="8">
        <f t="shared" si="3"/>
        <v>10</v>
      </c>
      <c r="M56" s="14" t="s">
        <v>19</v>
      </c>
      <c r="N56" s="8">
        <f t="shared" si="4"/>
        <v>27</v>
      </c>
      <c r="O56" s="14" t="s">
        <v>25</v>
      </c>
      <c r="P56" s="8">
        <f t="shared" si="5"/>
        <v>21</v>
      </c>
      <c r="Q56" s="14" t="s">
        <v>20</v>
      </c>
      <c r="R56" s="8">
        <f t="shared" si="6"/>
        <v>10</v>
      </c>
      <c r="S56" s="14" t="s">
        <v>20</v>
      </c>
      <c r="T56" s="8">
        <f t="shared" si="7"/>
        <v>10</v>
      </c>
      <c r="U56" s="14" t="s">
        <v>19</v>
      </c>
      <c r="V56" s="8">
        <f t="shared" si="8"/>
        <v>27</v>
      </c>
      <c r="W56" s="14" t="s">
        <v>20</v>
      </c>
      <c r="X56" s="4">
        <f t="shared" si="9"/>
        <v>40</v>
      </c>
      <c r="Y56" s="9">
        <f t="shared" si="10"/>
        <v>203</v>
      </c>
      <c r="Z56" s="10">
        <f t="shared" si="11"/>
        <v>8.8260869565217384</v>
      </c>
    </row>
    <row r="57" spans="1:26" ht="18" x14ac:dyDescent="0.3">
      <c r="A57" s="4">
        <v>47</v>
      </c>
      <c r="B57" s="5">
        <v>231039</v>
      </c>
      <c r="C57" s="5" t="s">
        <v>115</v>
      </c>
      <c r="D57" s="6" t="s">
        <v>116</v>
      </c>
      <c r="E57" s="12" t="s">
        <v>18</v>
      </c>
      <c r="F57" s="7">
        <f t="shared" si="0"/>
        <v>24</v>
      </c>
      <c r="G57" s="12" t="s">
        <v>18</v>
      </c>
      <c r="H57" s="8">
        <f t="shared" si="1"/>
        <v>24</v>
      </c>
      <c r="I57" s="12" t="s">
        <v>20</v>
      </c>
      <c r="J57" s="8">
        <f t="shared" si="2"/>
        <v>10</v>
      </c>
      <c r="K57" s="12" t="s">
        <v>20</v>
      </c>
      <c r="L57" s="8">
        <f t="shared" si="3"/>
        <v>10</v>
      </c>
      <c r="M57" s="12" t="s">
        <v>25</v>
      </c>
      <c r="N57" s="8">
        <f t="shared" si="4"/>
        <v>21</v>
      </c>
      <c r="O57" s="12" t="s">
        <v>25</v>
      </c>
      <c r="P57" s="8">
        <f t="shared" si="5"/>
        <v>21</v>
      </c>
      <c r="Q57" s="12" t="s">
        <v>19</v>
      </c>
      <c r="R57" s="8">
        <f t="shared" si="6"/>
        <v>9</v>
      </c>
      <c r="S57" s="12" t="s">
        <v>19</v>
      </c>
      <c r="T57" s="8">
        <f t="shared" si="7"/>
        <v>9</v>
      </c>
      <c r="U57" s="12" t="s">
        <v>18</v>
      </c>
      <c r="V57" s="8">
        <f t="shared" si="8"/>
        <v>24</v>
      </c>
      <c r="W57" s="12" t="s">
        <v>19</v>
      </c>
      <c r="X57" s="4">
        <f t="shared" si="9"/>
        <v>36</v>
      </c>
      <c r="Y57" s="9">
        <f t="shared" si="10"/>
        <v>188</v>
      </c>
      <c r="Z57" s="10">
        <f t="shared" si="11"/>
        <v>8.1739130434782616</v>
      </c>
    </row>
    <row r="58" spans="1:26" ht="18" x14ac:dyDescent="0.3">
      <c r="A58" s="4">
        <v>48</v>
      </c>
      <c r="B58" s="5">
        <v>230455</v>
      </c>
      <c r="C58" s="5" t="s">
        <v>117</v>
      </c>
      <c r="D58" s="6" t="s">
        <v>118</v>
      </c>
      <c r="E58" s="12" t="s">
        <v>18</v>
      </c>
      <c r="F58" s="7">
        <f t="shared" si="0"/>
        <v>24</v>
      </c>
      <c r="G58" s="12" t="s">
        <v>25</v>
      </c>
      <c r="H58" s="8">
        <f t="shared" si="1"/>
        <v>21</v>
      </c>
      <c r="I58" s="12" t="s">
        <v>18</v>
      </c>
      <c r="J58" s="8">
        <f t="shared" si="2"/>
        <v>8</v>
      </c>
      <c r="K58" s="12" t="s">
        <v>18</v>
      </c>
      <c r="L58" s="8">
        <f t="shared" si="3"/>
        <v>8</v>
      </c>
      <c r="M58" s="12" t="s">
        <v>18</v>
      </c>
      <c r="N58" s="8">
        <f t="shared" si="4"/>
        <v>24</v>
      </c>
      <c r="O58" s="12" t="s">
        <v>18</v>
      </c>
      <c r="P58" s="8">
        <f t="shared" si="5"/>
        <v>24</v>
      </c>
      <c r="Q58" s="12" t="s">
        <v>19</v>
      </c>
      <c r="R58" s="8">
        <f t="shared" si="6"/>
        <v>9</v>
      </c>
      <c r="S58" s="12" t="s">
        <v>19</v>
      </c>
      <c r="T58" s="8">
        <f t="shared" si="7"/>
        <v>9</v>
      </c>
      <c r="U58" s="12" t="s">
        <v>25</v>
      </c>
      <c r="V58" s="8">
        <f t="shared" si="8"/>
        <v>21</v>
      </c>
      <c r="W58" s="12" t="s">
        <v>25</v>
      </c>
      <c r="X58" s="4">
        <f t="shared" si="9"/>
        <v>28</v>
      </c>
      <c r="Y58" s="9">
        <f t="shared" si="10"/>
        <v>176</v>
      </c>
      <c r="Z58" s="10">
        <f t="shared" si="11"/>
        <v>7.6521739130434785</v>
      </c>
    </row>
    <row r="59" spans="1:26" ht="18" x14ac:dyDescent="0.3">
      <c r="A59" s="4">
        <v>49</v>
      </c>
      <c r="B59" s="5">
        <v>230750</v>
      </c>
      <c r="C59" s="5" t="s">
        <v>119</v>
      </c>
      <c r="D59" s="6" t="s">
        <v>120</v>
      </c>
      <c r="E59" s="12" t="s">
        <v>19</v>
      </c>
      <c r="F59" s="7">
        <f t="shared" si="0"/>
        <v>27</v>
      </c>
      <c r="G59" s="12" t="s">
        <v>19</v>
      </c>
      <c r="H59" s="8">
        <f t="shared" si="1"/>
        <v>27</v>
      </c>
      <c r="I59" s="12" t="s">
        <v>20</v>
      </c>
      <c r="J59" s="8">
        <f t="shared" si="2"/>
        <v>10</v>
      </c>
      <c r="K59" s="12" t="s">
        <v>20</v>
      </c>
      <c r="L59" s="8">
        <f t="shared" si="3"/>
        <v>10</v>
      </c>
      <c r="M59" s="12" t="s">
        <v>20</v>
      </c>
      <c r="N59" s="8">
        <f t="shared" si="4"/>
        <v>30</v>
      </c>
      <c r="O59" s="12" t="s">
        <v>18</v>
      </c>
      <c r="P59" s="8">
        <f t="shared" si="5"/>
        <v>24</v>
      </c>
      <c r="Q59" s="12" t="s">
        <v>19</v>
      </c>
      <c r="R59" s="8">
        <f t="shared" si="6"/>
        <v>9</v>
      </c>
      <c r="S59" s="12" t="s">
        <v>19</v>
      </c>
      <c r="T59" s="8">
        <f t="shared" si="7"/>
        <v>9</v>
      </c>
      <c r="U59" s="12" t="s">
        <v>19</v>
      </c>
      <c r="V59" s="8">
        <f t="shared" si="8"/>
        <v>27</v>
      </c>
      <c r="W59" s="12" t="s">
        <v>20</v>
      </c>
      <c r="X59" s="4">
        <f t="shared" si="9"/>
        <v>40</v>
      </c>
      <c r="Y59" s="9">
        <f t="shared" si="10"/>
        <v>213</v>
      </c>
      <c r="Z59" s="10">
        <f t="shared" si="11"/>
        <v>9.2608695652173907</v>
      </c>
    </row>
    <row r="60" spans="1:26" ht="18" x14ac:dyDescent="0.3">
      <c r="A60" s="4">
        <v>50</v>
      </c>
      <c r="B60" s="5">
        <v>230317</v>
      </c>
      <c r="C60" s="5" t="s">
        <v>121</v>
      </c>
      <c r="D60" s="6" t="s">
        <v>122</v>
      </c>
      <c r="E60" s="13" t="s">
        <v>55</v>
      </c>
      <c r="F60" s="7">
        <f t="shared" si="0"/>
        <v>0</v>
      </c>
      <c r="G60" s="13" t="s">
        <v>55</v>
      </c>
      <c r="H60" s="8">
        <f t="shared" si="1"/>
        <v>0</v>
      </c>
      <c r="I60" s="12" t="s">
        <v>25</v>
      </c>
      <c r="J60" s="8">
        <f t="shared" si="2"/>
        <v>7</v>
      </c>
      <c r="K60" s="12" t="s">
        <v>28</v>
      </c>
      <c r="L60" s="8">
        <f t="shared" si="3"/>
        <v>6</v>
      </c>
      <c r="M60" s="12" t="s">
        <v>56</v>
      </c>
      <c r="N60" s="8">
        <f t="shared" si="4"/>
        <v>15</v>
      </c>
      <c r="O60" s="12" t="s">
        <v>25</v>
      </c>
      <c r="P60" s="8">
        <f t="shared" si="5"/>
        <v>21</v>
      </c>
      <c r="Q60" s="12" t="s">
        <v>19</v>
      </c>
      <c r="R60" s="8">
        <f t="shared" si="6"/>
        <v>9</v>
      </c>
      <c r="S60" s="12" t="s">
        <v>25</v>
      </c>
      <c r="T60" s="8">
        <f t="shared" si="7"/>
        <v>7</v>
      </c>
      <c r="U60" s="13" t="s">
        <v>55</v>
      </c>
      <c r="V60" s="8">
        <f t="shared" si="8"/>
        <v>0</v>
      </c>
      <c r="W60" s="12" t="s">
        <v>56</v>
      </c>
      <c r="X60" s="4">
        <f t="shared" si="9"/>
        <v>20</v>
      </c>
      <c r="Y60" s="9">
        <f t="shared" si="10"/>
        <v>85</v>
      </c>
      <c r="Z60" s="10">
        <f t="shared" si="11"/>
        <v>3.6956521739130435</v>
      </c>
    </row>
    <row r="61" spans="1:26" ht="18" x14ac:dyDescent="0.3">
      <c r="A61" s="4">
        <v>51</v>
      </c>
      <c r="B61" s="5">
        <v>231128</v>
      </c>
      <c r="C61" s="5" t="s">
        <v>123</v>
      </c>
      <c r="D61" s="6" t="s">
        <v>124</v>
      </c>
      <c r="E61" s="12" t="s">
        <v>19</v>
      </c>
      <c r="F61" s="7">
        <f t="shared" si="0"/>
        <v>27</v>
      </c>
      <c r="G61" s="12" t="s">
        <v>18</v>
      </c>
      <c r="H61" s="8">
        <f t="shared" si="1"/>
        <v>24</v>
      </c>
      <c r="I61" s="12" t="s">
        <v>18</v>
      </c>
      <c r="J61" s="8">
        <f t="shared" si="2"/>
        <v>8</v>
      </c>
      <c r="K61" s="12" t="s">
        <v>19</v>
      </c>
      <c r="L61" s="8">
        <f t="shared" si="3"/>
        <v>9</v>
      </c>
      <c r="M61" s="12" t="s">
        <v>18</v>
      </c>
      <c r="N61" s="8">
        <f t="shared" si="4"/>
        <v>24</v>
      </c>
      <c r="O61" s="12" t="s">
        <v>18</v>
      </c>
      <c r="P61" s="8">
        <f t="shared" si="5"/>
        <v>24</v>
      </c>
      <c r="Q61" s="12" t="s">
        <v>19</v>
      </c>
      <c r="R61" s="8">
        <f t="shared" si="6"/>
        <v>9</v>
      </c>
      <c r="S61" s="12" t="s">
        <v>20</v>
      </c>
      <c r="T61" s="8">
        <f t="shared" si="7"/>
        <v>10</v>
      </c>
      <c r="U61" s="12" t="s">
        <v>25</v>
      </c>
      <c r="V61" s="8">
        <f t="shared" si="8"/>
        <v>21</v>
      </c>
      <c r="W61" s="12" t="s">
        <v>19</v>
      </c>
      <c r="X61" s="4">
        <f t="shared" si="9"/>
        <v>36</v>
      </c>
      <c r="Y61" s="9">
        <f t="shared" si="10"/>
        <v>192</v>
      </c>
      <c r="Z61" s="10">
        <f t="shared" si="11"/>
        <v>8.3478260869565215</v>
      </c>
    </row>
    <row r="62" spans="1:26" ht="27.6" x14ac:dyDescent="0.3">
      <c r="A62" s="4">
        <v>52</v>
      </c>
      <c r="B62" s="5">
        <v>230810</v>
      </c>
      <c r="C62" s="5" t="s">
        <v>125</v>
      </c>
      <c r="D62" s="6" t="s">
        <v>126</v>
      </c>
      <c r="E62" s="12" t="s">
        <v>18</v>
      </c>
      <c r="F62" s="7">
        <f t="shared" si="0"/>
        <v>24</v>
      </c>
      <c r="G62" s="12" t="s">
        <v>18</v>
      </c>
      <c r="H62" s="8">
        <f t="shared" si="1"/>
        <v>24</v>
      </c>
      <c r="I62" s="12" t="s">
        <v>18</v>
      </c>
      <c r="J62" s="8">
        <f t="shared" si="2"/>
        <v>8</v>
      </c>
      <c r="K62" s="12" t="s">
        <v>19</v>
      </c>
      <c r="L62" s="8">
        <f t="shared" si="3"/>
        <v>9</v>
      </c>
      <c r="M62" s="12" t="s">
        <v>19</v>
      </c>
      <c r="N62" s="8">
        <f t="shared" si="4"/>
        <v>27</v>
      </c>
      <c r="O62" s="12" t="s">
        <v>25</v>
      </c>
      <c r="P62" s="8">
        <f t="shared" si="5"/>
        <v>21</v>
      </c>
      <c r="Q62" s="12" t="s">
        <v>20</v>
      </c>
      <c r="R62" s="8">
        <f t="shared" si="6"/>
        <v>10</v>
      </c>
      <c r="S62" s="12" t="s">
        <v>20</v>
      </c>
      <c r="T62" s="8">
        <f t="shared" si="7"/>
        <v>10</v>
      </c>
      <c r="U62" s="12" t="s">
        <v>18</v>
      </c>
      <c r="V62" s="8">
        <f t="shared" si="8"/>
        <v>24</v>
      </c>
      <c r="W62" s="12" t="s">
        <v>20</v>
      </c>
      <c r="X62" s="4">
        <f t="shared" si="9"/>
        <v>40</v>
      </c>
      <c r="Y62" s="9">
        <f t="shared" si="10"/>
        <v>197</v>
      </c>
      <c r="Z62" s="10">
        <f t="shared" si="11"/>
        <v>8.5652173913043477</v>
      </c>
    </row>
    <row r="63" spans="1:26" ht="18" x14ac:dyDescent="0.3">
      <c r="A63" s="4">
        <v>53</v>
      </c>
      <c r="B63" s="5">
        <v>231015</v>
      </c>
      <c r="C63" s="5" t="s">
        <v>127</v>
      </c>
      <c r="D63" s="6" t="s">
        <v>128</v>
      </c>
      <c r="E63" s="12" t="s">
        <v>19</v>
      </c>
      <c r="F63" s="7">
        <f t="shared" si="0"/>
        <v>27</v>
      </c>
      <c r="G63" s="12" t="s">
        <v>19</v>
      </c>
      <c r="H63" s="8">
        <f t="shared" si="1"/>
        <v>27</v>
      </c>
      <c r="I63" s="12" t="s">
        <v>20</v>
      </c>
      <c r="J63" s="8">
        <f t="shared" si="2"/>
        <v>10</v>
      </c>
      <c r="K63" s="12" t="s">
        <v>20</v>
      </c>
      <c r="L63" s="8">
        <f t="shared" si="3"/>
        <v>10</v>
      </c>
      <c r="M63" s="12" t="s">
        <v>20</v>
      </c>
      <c r="N63" s="8">
        <f t="shared" si="4"/>
        <v>30</v>
      </c>
      <c r="O63" s="12" t="s">
        <v>18</v>
      </c>
      <c r="P63" s="8">
        <f t="shared" si="5"/>
        <v>24</v>
      </c>
      <c r="Q63" s="12" t="s">
        <v>20</v>
      </c>
      <c r="R63" s="8">
        <f t="shared" si="6"/>
        <v>10</v>
      </c>
      <c r="S63" s="12" t="s">
        <v>20</v>
      </c>
      <c r="T63" s="8">
        <f t="shared" si="7"/>
        <v>10</v>
      </c>
      <c r="U63" s="12" t="s">
        <v>19</v>
      </c>
      <c r="V63" s="8">
        <f t="shared" si="8"/>
        <v>27</v>
      </c>
      <c r="W63" s="12" t="s">
        <v>20</v>
      </c>
      <c r="X63" s="4">
        <f t="shared" si="9"/>
        <v>40</v>
      </c>
      <c r="Y63" s="9">
        <f t="shared" si="10"/>
        <v>215</v>
      </c>
      <c r="Z63" s="10">
        <f t="shared" si="11"/>
        <v>9.3478260869565215</v>
      </c>
    </row>
    <row r="64" spans="1:26" ht="18" x14ac:dyDescent="0.3">
      <c r="A64" s="4">
        <v>54</v>
      </c>
      <c r="B64" s="5">
        <v>230888</v>
      </c>
      <c r="C64" s="5" t="s">
        <v>129</v>
      </c>
      <c r="D64" s="6" t="s">
        <v>128</v>
      </c>
      <c r="E64" s="12" t="s">
        <v>19</v>
      </c>
      <c r="F64" s="7">
        <f t="shared" si="0"/>
        <v>27</v>
      </c>
      <c r="G64" s="12" t="s">
        <v>19</v>
      </c>
      <c r="H64" s="8">
        <f t="shared" si="1"/>
        <v>27</v>
      </c>
      <c r="I64" s="12" t="s">
        <v>20</v>
      </c>
      <c r="J64" s="8">
        <f t="shared" si="2"/>
        <v>10</v>
      </c>
      <c r="K64" s="12" t="s">
        <v>20</v>
      </c>
      <c r="L64" s="8">
        <f t="shared" si="3"/>
        <v>10</v>
      </c>
      <c r="M64" s="12" t="s">
        <v>20</v>
      </c>
      <c r="N64" s="8">
        <f t="shared" si="4"/>
        <v>30</v>
      </c>
      <c r="O64" s="12" t="s">
        <v>18</v>
      </c>
      <c r="P64" s="8">
        <f t="shared" si="5"/>
        <v>24</v>
      </c>
      <c r="Q64" s="12" t="s">
        <v>20</v>
      </c>
      <c r="R64" s="8">
        <f t="shared" si="6"/>
        <v>10</v>
      </c>
      <c r="S64" s="12" t="s">
        <v>20</v>
      </c>
      <c r="T64" s="8">
        <f t="shared" si="7"/>
        <v>10</v>
      </c>
      <c r="U64" s="12" t="s">
        <v>19</v>
      </c>
      <c r="V64" s="8">
        <f t="shared" si="8"/>
        <v>27</v>
      </c>
      <c r="W64" s="12" t="s">
        <v>20</v>
      </c>
      <c r="X64" s="4">
        <f t="shared" si="9"/>
        <v>40</v>
      </c>
      <c r="Y64" s="9">
        <f t="shared" si="10"/>
        <v>215</v>
      </c>
      <c r="Z64" s="10">
        <f t="shared" si="11"/>
        <v>9.3478260869565215</v>
      </c>
    </row>
    <row r="65" spans="1:26" ht="18" x14ac:dyDescent="0.3">
      <c r="A65" s="4">
        <v>55</v>
      </c>
      <c r="B65" s="5">
        <v>230665</v>
      </c>
      <c r="C65" s="5" t="s">
        <v>130</v>
      </c>
      <c r="D65" s="6" t="s">
        <v>131</v>
      </c>
      <c r="E65" s="12" t="s">
        <v>18</v>
      </c>
      <c r="F65" s="7">
        <f t="shared" si="0"/>
        <v>24</v>
      </c>
      <c r="G65" s="12" t="s">
        <v>18</v>
      </c>
      <c r="H65" s="8">
        <f t="shared" si="1"/>
        <v>24</v>
      </c>
      <c r="I65" s="12" t="s">
        <v>18</v>
      </c>
      <c r="J65" s="8">
        <f t="shared" si="2"/>
        <v>8</v>
      </c>
      <c r="K65" s="12" t="s">
        <v>19</v>
      </c>
      <c r="L65" s="8">
        <f t="shared" si="3"/>
        <v>9</v>
      </c>
      <c r="M65" s="12" t="s">
        <v>25</v>
      </c>
      <c r="N65" s="8">
        <f t="shared" si="4"/>
        <v>21</v>
      </c>
      <c r="O65" s="12" t="s">
        <v>28</v>
      </c>
      <c r="P65" s="8">
        <f t="shared" si="5"/>
        <v>18</v>
      </c>
      <c r="Q65" s="12" t="s">
        <v>20</v>
      </c>
      <c r="R65" s="8">
        <f t="shared" si="6"/>
        <v>10</v>
      </c>
      <c r="S65" s="12" t="s">
        <v>19</v>
      </c>
      <c r="T65" s="8">
        <f t="shared" si="7"/>
        <v>9</v>
      </c>
      <c r="U65" s="12" t="s">
        <v>25</v>
      </c>
      <c r="V65" s="8">
        <f t="shared" si="8"/>
        <v>21</v>
      </c>
      <c r="W65" s="12" t="s">
        <v>19</v>
      </c>
      <c r="X65" s="4">
        <f t="shared" si="9"/>
        <v>36</v>
      </c>
      <c r="Y65" s="9">
        <f t="shared" si="10"/>
        <v>180</v>
      </c>
      <c r="Z65" s="10">
        <f t="shared" si="11"/>
        <v>7.8260869565217392</v>
      </c>
    </row>
    <row r="66" spans="1:26" ht="18" x14ac:dyDescent="0.3">
      <c r="A66" s="4">
        <v>56</v>
      </c>
      <c r="B66" s="5">
        <v>231244</v>
      </c>
      <c r="C66" s="5" t="s">
        <v>132</v>
      </c>
      <c r="D66" s="6" t="s">
        <v>133</v>
      </c>
      <c r="E66" s="12" t="s">
        <v>25</v>
      </c>
      <c r="F66" s="7">
        <f t="shared" si="0"/>
        <v>21</v>
      </c>
      <c r="G66" s="12" t="s">
        <v>25</v>
      </c>
      <c r="H66" s="8">
        <f t="shared" si="1"/>
        <v>21</v>
      </c>
      <c r="I66" s="12" t="s">
        <v>18</v>
      </c>
      <c r="J66" s="8">
        <f t="shared" si="2"/>
        <v>8</v>
      </c>
      <c r="K66" s="12" t="s">
        <v>19</v>
      </c>
      <c r="L66" s="8">
        <f t="shared" si="3"/>
        <v>9</v>
      </c>
      <c r="M66" s="12" t="s">
        <v>25</v>
      </c>
      <c r="N66" s="8">
        <f t="shared" si="4"/>
        <v>21</v>
      </c>
      <c r="O66" s="12" t="s">
        <v>25</v>
      </c>
      <c r="P66" s="8">
        <f t="shared" si="5"/>
        <v>21</v>
      </c>
      <c r="Q66" s="12" t="s">
        <v>20</v>
      </c>
      <c r="R66" s="8">
        <f t="shared" si="6"/>
        <v>10</v>
      </c>
      <c r="S66" s="12" t="s">
        <v>19</v>
      </c>
      <c r="T66" s="8">
        <f t="shared" si="7"/>
        <v>9</v>
      </c>
      <c r="U66" s="12" t="s">
        <v>25</v>
      </c>
      <c r="V66" s="8">
        <f t="shared" si="8"/>
        <v>21</v>
      </c>
      <c r="W66" s="12" t="s">
        <v>19</v>
      </c>
      <c r="X66" s="4">
        <f t="shared" si="9"/>
        <v>36</v>
      </c>
      <c r="Y66" s="9">
        <f t="shared" si="10"/>
        <v>177</v>
      </c>
      <c r="Z66" s="10">
        <f t="shared" si="11"/>
        <v>7.6956521739130439</v>
      </c>
    </row>
    <row r="67" spans="1:26" ht="18" x14ac:dyDescent="0.3">
      <c r="A67" s="4">
        <v>57</v>
      </c>
      <c r="B67" s="5">
        <v>231557</v>
      </c>
      <c r="C67" s="5" t="s">
        <v>134</v>
      </c>
      <c r="D67" s="6" t="s">
        <v>135</v>
      </c>
      <c r="E67" s="12" t="s">
        <v>19</v>
      </c>
      <c r="F67" s="7">
        <f t="shared" si="0"/>
        <v>27</v>
      </c>
      <c r="G67" s="12" t="s">
        <v>19</v>
      </c>
      <c r="H67" s="8">
        <f t="shared" si="1"/>
        <v>27</v>
      </c>
      <c r="I67" s="12" t="s">
        <v>20</v>
      </c>
      <c r="J67" s="8">
        <f t="shared" si="2"/>
        <v>10</v>
      </c>
      <c r="K67" s="12" t="s">
        <v>20</v>
      </c>
      <c r="L67" s="8">
        <f t="shared" si="3"/>
        <v>10</v>
      </c>
      <c r="M67" s="12" t="s">
        <v>19</v>
      </c>
      <c r="N67" s="8">
        <f t="shared" si="4"/>
        <v>27</v>
      </c>
      <c r="O67" s="12" t="s">
        <v>19</v>
      </c>
      <c r="P67" s="8">
        <f t="shared" si="5"/>
        <v>27</v>
      </c>
      <c r="Q67" s="12" t="s">
        <v>20</v>
      </c>
      <c r="R67" s="8">
        <f t="shared" si="6"/>
        <v>10</v>
      </c>
      <c r="S67" s="12" t="s">
        <v>20</v>
      </c>
      <c r="T67" s="8">
        <f t="shared" si="7"/>
        <v>10</v>
      </c>
      <c r="U67" s="12" t="s">
        <v>20</v>
      </c>
      <c r="V67" s="8">
        <f t="shared" si="8"/>
        <v>30</v>
      </c>
      <c r="W67" s="12" t="s">
        <v>19</v>
      </c>
      <c r="X67" s="4">
        <f t="shared" si="9"/>
        <v>36</v>
      </c>
      <c r="Y67" s="9">
        <f t="shared" si="10"/>
        <v>214</v>
      </c>
      <c r="Z67" s="10">
        <f t="shared" si="11"/>
        <v>9.304347826086957</v>
      </c>
    </row>
    <row r="68" spans="1:26" ht="18" x14ac:dyDescent="0.3">
      <c r="A68" s="4">
        <v>58</v>
      </c>
      <c r="B68" s="5">
        <v>230522</v>
      </c>
      <c r="C68" s="5" t="s">
        <v>136</v>
      </c>
      <c r="D68" s="6" t="s">
        <v>137</v>
      </c>
      <c r="E68" s="12" t="s">
        <v>19</v>
      </c>
      <c r="F68" s="7">
        <f t="shared" si="0"/>
        <v>27</v>
      </c>
      <c r="G68" s="12" t="s">
        <v>19</v>
      </c>
      <c r="H68" s="8">
        <f t="shared" si="1"/>
        <v>27</v>
      </c>
      <c r="I68" s="12" t="s">
        <v>20</v>
      </c>
      <c r="J68" s="8">
        <f t="shared" si="2"/>
        <v>10</v>
      </c>
      <c r="K68" s="12" t="s">
        <v>20</v>
      </c>
      <c r="L68" s="8">
        <f t="shared" si="3"/>
        <v>10</v>
      </c>
      <c r="M68" s="12" t="s">
        <v>20</v>
      </c>
      <c r="N68" s="8">
        <f t="shared" si="4"/>
        <v>30</v>
      </c>
      <c r="O68" s="12" t="s">
        <v>19</v>
      </c>
      <c r="P68" s="8">
        <f t="shared" si="5"/>
        <v>27</v>
      </c>
      <c r="Q68" s="12" t="s">
        <v>20</v>
      </c>
      <c r="R68" s="8">
        <f t="shared" si="6"/>
        <v>10</v>
      </c>
      <c r="S68" s="12" t="s">
        <v>20</v>
      </c>
      <c r="T68" s="8">
        <f t="shared" si="7"/>
        <v>10</v>
      </c>
      <c r="U68" s="12" t="s">
        <v>19</v>
      </c>
      <c r="V68" s="8">
        <f t="shared" si="8"/>
        <v>27</v>
      </c>
      <c r="W68" s="12" t="s">
        <v>19</v>
      </c>
      <c r="X68" s="4">
        <f t="shared" si="9"/>
        <v>36</v>
      </c>
      <c r="Y68" s="9">
        <f t="shared" si="10"/>
        <v>214</v>
      </c>
      <c r="Z68" s="10">
        <f t="shared" si="11"/>
        <v>9.304347826086957</v>
      </c>
    </row>
    <row r="69" spans="1:26" ht="18" x14ac:dyDescent="0.3">
      <c r="A69" s="4">
        <v>59</v>
      </c>
      <c r="B69" s="11">
        <v>241036</v>
      </c>
      <c r="C69" s="5" t="s">
        <v>138</v>
      </c>
      <c r="D69" s="6" t="s">
        <v>139</v>
      </c>
      <c r="E69" s="13" t="s">
        <v>55</v>
      </c>
      <c r="F69" s="7">
        <f t="shared" si="0"/>
        <v>0</v>
      </c>
      <c r="G69" s="13" t="s">
        <v>140</v>
      </c>
      <c r="H69" s="8">
        <f t="shared" si="1"/>
        <v>0</v>
      </c>
      <c r="I69" s="12" t="s">
        <v>55</v>
      </c>
      <c r="J69" s="8">
        <f t="shared" si="2"/>
        <v>0</v>
      </c>
      <c r="K69" s="12" t="s">
        <v>28</v>
      </c>
      <c r="L69" s="8">
        <f t="shared" si="3"/>
        <v>6</v>
      </c>
      <c r="M69" s="13" t="s">
        <v>55</v>
      </c>
      <c r="N69" s="8">
        <f t="shared" si="4"/>
        <v>0</v>
      </c>
      <c r="O69" s="13" t="s">
        <v>140</v>
      </c>
      <c r="P69" s="8">
        <f t="shared" si="5"/>
        <v>0</v>
      </c>
      <c r="Q69" s="12" t="s">
        <v>19</v>
      </c>
      <c r="R69" s="8">
        <f t="shared" si="6"/>
        <v>9</v>
      </c>
      <c r="S69" s="12" t="s">
        <v>25</v>
      </c>
      <c r="T69" s="8">
        <f t="shared" si="7"/>
        <v>7</v>
      </c>
      <c r="U69" s="13" t="s">
        <v>55</v>
      </c>
      <c r="V69" s="8">
        <f t="shared" si="8"/>
        <v>0</v>
      </c>
      <c r="W69" s="13" t="s">
        <v>55</v>
      </c>
      <c r="X69" s="4">
        <f t="shared" si="9"/>
        <v>0</v>
      </c>
      <c r="Y69" s="9">
        <f t="shared" si="10"/>
        <v>22</v>
      </c>
      <c r="Z69" s="10">
        <f t="shared" si="11"/>
        <v>0.95652173913043481</v>
      </c>
    </row>
    <row r="70" spans="1:26" ht="18" x14ac:dyDescent="0.3">
      <c r="A70" s="15">
        <v>60</v>
      </c>
      <c r="B70" s="16">
        <v>241178</v>
      </c>
      <c r="C70" s="17" t="s">
        <v>141</v>
      </c>
      <c r="D70" s="18" t="s">
        <v>142</v>
      </c>
      <c r="E70" s="19" t="s">
        <v>18</v>
      </c>
      <c r="F70" s="20">
        <f t="shared" si="0"/>
        <v>24</v>
      </c>
      <c r="G70" s="19" t="s">
        <v>25</v>
      </c>
      <c r="H70" s="21">
        <f t="shared" si="1"/>
        <v>21</v>
      </c>
      <c r="I70" s="19" t="s">
        <v>19</v>
      </c>
      <c r="J70" s="21">
        <f t="shared" si="2"/>
        <v>9</v>
      </c>
      <c r="K70" s="19" t="s">
        <v>19</v>
      </c>
      <c r="L70" s="21">
        <f t="shared" si="3"/>
        <v>9</v>
      </c>
      <c r="M70" s="19" t="s">
        <v>18</v>
      </c>
      <c r="N70" s="21">
        <f t="shared" si="4"/>
        <v>24</v>
      </c>
      <c r="O70" s="19" t="s">
        <v>25</v>
      </c>
      <c r="P70" s="21">
        <f t="shared" si="5"/>
        <v>21</v>
      </c>
      <c r="Q70" s="19" t="s">
        <v>20</v>
      </c>
      <c r="R70" s="21">
        <f t="shared" si="6"/>
        <v>10</v>
      </c>
      <c r="S70" s="19" t="s">
        <v>19</v>
      </c>
      <c r="T70" s="21">
        <f t="shared" si="7"/>
        <v>9</v>
      </c>
      <c r="U70" s="19" t="s">
        <v>19</v>
      </c>
      <c r="V70" s="21">
        <f t="shared" si="8"/>
        <v>27</v>
      </c>
      <c r="W70" s="19" t="s">
        <v>28</v>
      </c>
      <c r="X70" s="15">
        <f t="shared" si="9"/>
        <v>24</v>
      </c>
      <c r="Y70" s="22">
        <f t="shared" si="10"/>
        <v>178</v>
      </c>
      <c r="Z70" s="23">
        <f t="shared" si="11"/>
        <v>7.7391304347826084</v>
      </c>
    </row>
    <row r="71" spans="1:26" ht="18" x14ac:dyDescent="0.3">
      <c r="A71" s="24"/>
      <c r="B71" s="25"/>
      <c r="C71" s="26"/>
      <c r="D71" s="27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9"/>
      <c r="X71" s="29"/>
      <c r="Y71" s="29"/>
      <c r="Z71" s="30"/>
    </row>
    <row r="72" spans="1:26" ht="18" x14ac:dyDescent="0.3">
      <c r="A72" s="24"/>
      <c r="B72" s="25"/>
      <c r="C72" s="26"/>
      <c r="D72" s="31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0"/>
    </row>
    <row r="73" spans="1:26" ht="18" x14ac:dyDescent="0.3">
      <c r="A73" s="24"/>
      <c r="B73" s="25"/>
      <c r="C73" s="26"/>
      <c r="D73" s="31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0"/>
    </row>
    <row r="74" spans="1:26" ht="18" x14ac:dyDescent="0.3">
      <c r="A74" s="24"/>
      <c r="B74" s="25"/>
      <c r="C74" s="26"/>
      <c r="D74" s="31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0"/>
    </row>
    <row r="75" spans="1:26" ht="18" x14ac:dyDescent="0.3">
      <c r="A75" s="24"/>
      <c r="B75" s="25"/>
      <c r="C75" s="26"/>
      <c r="D75" s="31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0"/>
    </row>
    <row r="76" spans="1:26" ht="18" x14ac:dyDescent="0.3">
      <c r="A76" s="24"/>
      <c r="B76" s="25"/>
      <c r="C76" s="26"/>
      <c r="D76" s="31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0"/>
    </row>
    <row r="77" spans="1:26" ht="18" x14ac:dyDescent="0.3">
      <c r="A77" s="24"/>
      <c r="B77" s="25"/>
      <c r="C77" s="26"/>
      <c r="D77" s="31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0"/>
    </row>
    <row r="78" spans="1:26" ht="18" x14ac:dyDescent="0.3">
      <c r="A78" s="24"/>
      <c r="B78" s="25"/>
      <c r="C78" s="26"/>
      <c r="D78" s="31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0"/>
    </row>
    <row r="79" spans="1:26" ht="18" x14ac:dyDescent="0.3">
      <c r="A79" s="24"/>
      <c r="B79" s="25"/>
      <c r="C79" s="26"/>
      <c r="D79" s="31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0"/>
    </row>
    <row r="80" spans="1:26" ht="18" x14ac:dyDescent="0.3">
      <c r="A80" s="24"/>
      <c r="B80" s="25"/>
      <c r="C80" s="26"/>
      <c r="D80" s="31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0"/>
    </row>
  </sheetData>
  <conditionalFormatting sqref="E11:E70 G11:Y70 E71:Y71">
    <cfRule type="cellIs" dxfId="4" priority="3" stopIfTrue="1" operator="equal">
      <formula>"F"</formula>
    </cfRule>
  </conditionalFormatting>
  <conditionalFormatting sqref="E71:Y71 E11:E70 G11:Y70">
    <cfRule type="cellIs" dxfId="3" priority="2" stopIfTrue="1" operator="equal">
      <formula>"FA"</formula>
    </cfRule>
  </conditionalFormatting>
  <conditionalFormatting sqref="W71:X71">
    <cfRule type="cellIs" dxfId="2" priority="1" stopIfTrue="1" operator="greaterThan">
      <formula>"E"</formula>
    </cfRule>
  </conditionalFormatting>
  <conditionalFormatting sqref="X10">
    <cfRule type="cellIs" dxfId="1" priority="4" stopIfTrue="1" operator="greaterThan">
      <formula>"E"</formula>
    </cfRule>
  </conditionalFormatting>
  <conditionalFormatting sqref="Y71:Y80 E10:V10 Y10:Z10 E72:X80">
    <cfRule type="cellIs" dxfId="0" priority="5" stopIfTrue="1" operator="equal">
      <formula>"F"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SEM  I</vt:lpstr>
      <vt:lpstr>SEM II</vt:lpstr>
      <vt:lpstr>SEM III</vt:lpstr>
      <vt:lpstr>SEM 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balasubramanian sivakumar</dc:creator>
  <cp:lastModifiedBy>balasubramanian sivakumar</cp:lastModifiedBy>
  <dcterms:created xsi:type="dcterms:W3CDTF">2025-07-14T15:21:15Z</dcterms:created>
  <dcterms:modified xsi:type="dcterms:W3CDTF">2025-07-15T04:11:07Z</dcterms:modified>
</cp:coreProperties>
</file>