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z\Desktop\MFF_UK\2_rocnik_LS\praktikum\mer1\"/>
    </mc:Choice>
  </mc:AlternateContent>
  <xr:revisionPtr revIDLastSave="0" documentId="13_ncr:1_{FA683972-6B32-46BB-A738-D45637A49556}" xr6:coauthVersionLast="47" xr6:coauthVersionMax="47" xr10:uidLastSave="{00000000-0000-0000-0000-000000000000}"/>
  <bookViews>
    <workbookView xWindow="3380" yWindow="338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P4" i="1"/>
  <c r="L35" i="1"/>
  <c r="P6" i="1"/>
  <c r="O5" i="1"/>
  <c r="O6" i="1"/>
  <c r="O7" i="1"/>
  <c r="O8" i="1"/>
  <c r="O9" i="1"/>
  <c r="O10" i="1"/>
  <c r="O11" i="1"/>
  <c r="O12" i="1"/>
  <c r="O13" i="1"/>
  <c r="O14" i="1"/>
  <c r="O15" i="1"/>
  <c r="O4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6" i="1"/>
  <c r="K5" i="1"/>
  <c r="K4" i="1"/>
  <c r="K7" i="1"/>
  <c r="M6" i="1"/>
  <c r="M5" i="1"/>
  <c r="M4" i="1"/>
  <c r="L4" i="1"/>
  <c r="P7" i="1" l="1"/>
  <c r="P10" i="1"/>
  <c r="P13" i="1"/>
  <c r="P15" i="1"/>
  <c r="P5" i="1"/>
  <c r="P12" i="1"/>
  <c r="P8" i="1"/>
  <c r="P9" i="1"/>
  <c r="P11" i="1"/>
  <c r="P14" i="1"/>
</calcChain>
</file>

<file path=xl/sharedStrings.xml><?xml version="1.0" encoding="utf-8"?>
<sst xmlns="http://schemas.openxmlformats.org/spreadsheetml/2006/main" count="57" uniqueCount="48">
  <si>
    <t>Besselova metóda</t>
  </si>
  <si>
    <t>x_predmet [cm]</t>
  </si>
  <si>
    <t>s_x_p [cm]</t>
  </si>
  <si>
    <t>x_obraz [cm]</t>
  </si>
  <si>
    <t>s_x_o</t>
  </si>
  <si>
    <t>x_1 [cm]</t>
  </si>
  <si>
    <t>s_x_1</t>
  </si>
  <si>
    <t>x_2 [cm]</t>
  </si>
  <si>
    <t>s_x_2</t>
  </si>
  <si>
    <t>s_y_1</t>
  </si>
  <si>
    <t>s_y_2</t>
  </si>
  <si>
    <t>y_1 [mm]</t>
  </si>
  <si>
    <t>dvoj. Zvets.</t>
  </si>
  <si>
    <t>y_2 [mm]</t>
  </si>
  <si>
    <t>d_predmet</t>
  </si>
  <si>
    <t>10 mm</t>
  </si>
  <si>
    <t>f_bessel</t>
  </si>
  <si>
    <t>f_dvoj</t>
  </si>
  <si>
    <t>a [cm]</t>
  </si>
  <si>
    <t>s_a</t>
  </si>
  <si>
    <t>x [cm]</t>
  </si>
  <si>
    <t>s_x</t>
  </si>
  <si>
    <t>d_1 [mm]</t>
  </si>
  <si>
    <t>d_2 [mm]</t>
  </si>
  <si>
    <t>čočka č. 2</t>
  </si>
  <si>
    <t>kulová vada</t>
  </si>
  <si>
    <t>plochá časť je bližšie k zdroju</t>
  </si>
  <si>
    <t>vypuklá časť je bližšie k zdroju</t>
  </si>
  <si>
    <t>vzálenost hl bodu</t>
  </si>
  <si>
    <t>tenká čočka</t>
  </si>
  <si>
    <t>h_1 [mm]</t>
  </si>
  <si>
    <t>s_h_1</t>
  </si>
  <si>
    <t>h_2 [mm]</t>
  </si>
  <si>
    <t>s_h2</t>
  </si>
  <si>
    <t>tlustá čočka</t>
  </si>
  <si>
    <t>s_h_2</t>
  </si>
  <si>
    <t>fokometr</t>
  </si>
  <si>
    <t>D [m^-1]</t>
  </si>
  <si>
    <t>(čočka č. 2)</t>
  </si>
  <si>
    <t>index lomu čočky</t>
  </si>
  <si>
    <t>d [mm]</t>
  </si>
  <si>
    <t>delta [mm]</t>
  </si>
  <si>
    <t>n</t>
  </si>
  <si>
    <t>ú. č. 2</t>
  </si>
  <si>
    <t>ú. č. 1</t>
  </si>
  <si>
    <t>ú. č. 3</t>
  </si>
  <si>
    <t>ú. č.4</t>
  </si>
  <si>
    <t>ú. č.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</si>
</sst>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2"/>
  <sheetViews>
    <sheetView tabSelected="1" topLeftCell="A19" workbookViewId="0">
      <selection activeCell="M35" sqref="M35"/>
    </sheetView>
  </sheetViews>
  <sheetFormatPr defaultRowHeight="14.5" x14ac:dyDescent="0.35"/>
  <sheetData>
    <row r="1" spans="1:16" x14ac:dyDescent="0.35">
      <c r="A1" t="s">
        <v>44</v>
      </c>
      <c r="B1" t="s">
        <v>14</v>
      </c>
      <c r="C1" t="s">
        <v>15</v>
      </c>
      <c r="D1">
        <v>0.1</v>
      </c>
      <c r="E1" t="s">
        <v>24</v>
      </c>
    </row>
    <row r="2" spans="1:16" x14ac:dyDescent="0.35">
      <c r="A2" t="s">
        <v>0</v>
      </c>
      <c r="K2" t="s">
        <v>12</v>
      </c>
    </row>
    <row r="3" spans="1:1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11</v>
      </c>
      <c r="L3" t="s">
        <v>9</v>
      </c>
      <c r="M3" t="s">
        <v>13</v>
      </c>
      <c r="N3" t="s">
        <v>10</v>
      </c>
      <c r="O3" t="s">
        <v>16</v>
      </c>
      <c r="P3" t="s">
        <v>17</v>
      </c>
    </row>
    <row r="4" spans="1:16" x14ac:dyDescent="0.35">
      <c r="A4">
        <v>10</v>
      </c>
      <c r="B4">
        <v>0.1</v>
      </c>
      <c r="C4">
        <v>96</v>
      </c>
      <c r="D4">
        <v>0.1</v>
      </c>
      <c r="E4">
        <v>41.7</v>
      </c>
      <c r="F4">
        <v>0.1</v>
      </c>
      <c r="G4">
        <v>63.2</v>
      </c>
      <c r="H4">
        <v>0.1</v>
      </c>
      <c r="K4">
        <f>124.6-106.6</f>
        <v>18</v>
      </c>
      <c r="L4">
        <f>2*0.1</f>
        <v>0.2</v>
      </c>
      <c r="M4">
        <f>118.4-112.2</f>
        <v>6.2000000000000028</v>
      </c>
      <c r="N4">
        <v>0.2</v>
      </c>
      <c r="O4">
        <f t="shared" ref="O4:O15" si="0">((C4-A4)^2-(G4-E4)^2)/(4*(C4-A4))</f>
        <v>20.15625</v>
      </c>
      <c r="P4">
        <f>ABS((C4-E4)-(C4-G4))/ABS((M4/10)-(K4/10))</f>
        <v>18.220338983050851</v>
      </c>
    </row>
    <row r="5" spans="1:16" x14ac:dyDescent="0.35">
      <c r="A5">
        <v>10</v>
      </c>
      <c r="C5">
        <v>96</v>
      </c>
      <c r="D5">
        <v>0.1</v>
      </c>
      <c r="E5">
        <v>42.1</v>
      </c>
      <c r="F5">
        <v>0.1</v>
      </c>
      <c r="G5">
        <v>63.6</v>
      </c>
      <c r="H5">
        <v>0.1</v>
      </c>
      <c r="K5">
        <f>125-107.3</f>
        <v>17.700000000000003</v>
      </c>
      <c r="L5">
        <v>0.2</v>
      </c>
      <c r="M5">
        <f>118.5-112.5</f>
        <v>6</v>
      </c>
      <c r="N5">
        <v>0.2</v>
      </c>
      <c r="O5">
        <f t="shared" si="0"/>
        <v>20.15625</v>
      </c>
      <c r="P5">
        <f t="shared" ref="P5:P15" si="1">ABS((C5-E5)-(C5-G5))/ABS((M5/10)-(K5/10))</f>
        <v>18.376068376068371</v>
      </c>
    </row>
    <row r="6" spans="1:16" x14ac:dyDescent="0.35">
      <c r="A6">
        <v>10</v>
      </c>
      <c r="C6">
        <v>96</v>
      </c>
      <c r="D6">
        <v>0.1</v>
      </c>
      <c r="E6">
        <v>42.4</v>
      </c>
      <c r="F6">
        <v>0.1</v>
      </c>
      <c r="G6">
        <v>63.3</v>
      </c>
      <c r="H6">
        <v>0.1</v>
      </c>
      <c r="K6">
        <f>124.6-107</f>
        <v>17.599999999999994</v>
      </c>
      <c r="L6">
        <v>0.2</v>
      </c>
      <c r="M6">
        <f>118.4-112.3</f>
        <v>6.1000000000000085</v>
      </c>
      <c r="N6">
        <v>0.2</v>
      </c>
      <c r="O6">
        <f t="shared" si="0"/>
        <v>20.230203488372094</v>
      </c>
      <c r="P6">
        <f t="shared" si="1"/>
        <v>18.173913043478283</v>
      </c>
    </row>
    <row r="7" spans="1:16" x14ac:dyDescent="0.35">
      <c r="A7">
        <v>10</v>
      </c>
      <c r="C7">
        <v>95</v>
      </c>
      <c r="D7">
        <v>0.1</v>
      </c>
      <c r="E7">
        <v>42.9</v>
      </c>
      <c r="F7">
        <v>0.1</v>
      </c>
      <c r="G7">
        <v>61.7</v>
      </c>
      <c r="H7">
        <v>0.1</v>
      </c>
      <c r="K7">
        <f>124.2-108.4</f>
        <v>15.799999999999997</v>
      </c>
      <c r="L7">
        <v>0.2</v>
      </c>
      <c r="M7">
        <f>118.4-112</f>
        <v>6.4000000000000057</v>
      </c>
      <c r="N7">
        <v>0.2</v>
      </c>
      <c r="O7">
        <f t="shared" si="0"/>
        <v>20.210470588235292</v>
      </c>
      <c r="P7">
        <f t="shared" si="1"/>
        <v>20.000000000000025</v>
      </c>
    </row>
    <row r="8" spans="1:16" x14ac:dyDescent="0.35">
      <c r="A8">
        <v>10</v>
      </c>
      <c r="C8">
        <v>95</v>
      </c>
      <c r="D8">
        <v>0.1</v>
      </c>
      <c r="E8">
        <v>43</v>
      </c>
      <c r="F8">
        <v>0.1</v>
      </c>
      <c r="G8">
        <v>61.3</v>
      </c>
      <c r="H8">
        <v>0.1</v>
      </c>
      <c r="K8">
        <f>124-108.2</f>
        <v>15.799999999999997</v>
      </c>
      <c r="L8">
        <v>0.2</v>
      </c>
      <c r="M8">
        <f>118.5-112</f>
        <v>6.5</v>
      </c>
      <c r="N8">
        <v>0.2</v>
      </c>
      <c r="O8">
        <f t="shared" si="0"/>
        <v>20.265029411764708</v>
      </c>
      <c r="P8">
        <f t="shared" si="1"/>
        <v>19.677419354838715</v>
      </c>
    </row>
    <row r="9" spans="1:16" x14ac:dyDescent="0.35">
      <c r="A9">
        <v>10</v>
      </c>
      <c r="C9">
        <v>95</v>
      </c>
      <c r="D9">
        <v>0.1</v>
      </c>
      <c r="E9">
        <v>42.2</v>
      </c>
      <c r="F9">
        <v>0.1</v>
      </c>
      <c r="G9">
        <v>61.8</v>
      </c>
      <c r="H9">
        <v>0.1</v>
      </c>
      <c r="K9">
        <f>124.8-108.2</f>
        <v>16.599999999999994</v>
      </c>
      <c r="L9">
        <v>0.2</v>
      </c>
      <c r="M9">
        <f>118.5-112</f>
        <v>6.5</v>
      </c>
      <c r="N9">
        <v>0.2</v>
      </c>
      <c r="O9">
        <f t="shared" si="0"/>
        <v>20.120117647058823</v>
      </c>
      <c r="P9">
        <f t="shared" si="1"/>
        <v>19.405940594059413</v>
      </c>
    </row>
    <row r="10" spans="1:16" x14ac:dyDescent="0.35">
      <c r="A10">
        <v>10</v>
      </c>
      <c r="C10">
        <v>94</v>
      </c>
      <c r="D10">
        <v>0.1</v>
      </c>
      <c r="E10">
        <v>43.5</v>
      </c>
      <c r="F10">
        <v>0.1</v>
      </c>
      <c r="G10">
        <v>59.8</v>
      </c>
      <c r="H10">
        <v>0.1</v>
      </c>
      <c r="K10">
        <f>123.7-108.8</f>
        <v>14.900000000000006</v>
      </c>
      <c r="L10">
        <v>0.2</v>
      </c>
      <c r="M10">
        <f>118.8-112</f>
        <v>6.7999999999999972</v>
      </c>
      <c r="N10">
        <v>0.2</v>
      </c>
      <c r="O10">
        <f t="shared" si="0"/>
        <v>20.209255952380953</v>
      </c>
      <c r="P10">
        <f t="shared" si="1"/>
        <v>20.123456790123431</v>
      </c>
    </row>
    <row r="11" spans="1:16" x14ac:dyDescent="0.35">
      <c r="A11">
        <v>10</v>
      </c>
      <c r="C11">
        <v>94</v>
      </c>
      <c r="D11">
        <v>0.1</v>
      </c>
      <c r="E11">
        <v>43.3</v>
      </c>
      <c r="F11">
        <v>0.1</v>
      </c>
      <c r="G11">
        <v>59.8</v>
      </c>
      <c r="H11">
        <v>0.1</v>
      </c>
      <c r="K11">
        <f>124-109</f>
        <v>15</v>
      </c>
      <c r="L11">
        <v>0.2</v>
      </c>
      <c r="M11">
        <f>119.1-112.6</f>
        <v>6.5</v>
      </c>
      <c r="N11">
        <v>0.2</v>
      </c>
      <c r="O11">
        <f t="shared" si="0"/>
        <v>20.189732142857142</v>
      </c>
      <c r="P11">
        <f t="shared" si="1"/>
        <v>19.411764705882355</v>
      </c>
    </row>
    <row r="12" spans="1:16" x14ac:dyDescent="0.35">
      <c r="A12">
        <v>10</v>
      </c>
      <c r="C12">
        <v>94</v>
      </c>
      <c r="D12">
        <v>0.1</v>
      </c>
      <c r="E12">
        <v>43.5</v>
      </c>
      <c r="F12">
        <v>0.1</v>
      </c>
      <c r="G12">
        <v>60.2</v>
      </c>
      <c r="H12">
        <v>0.1</v>
      </c>
      <c r="K12">
        <f>123.9-109.1</f>
        <v>14.800000000000011</v>
      </c>
      <c r="L12">
        <v>0.2</v>
      </c>
      <c r="M12">
        <f>118.8-112.2</f>
        <v>6.5999999999999943</v>
      </c>
      <c r="N12">
        <v>0.2</v>
      </c>
      <c r="O12">
        <f t="shared" si="0"/>
        <v>20.169970238095239</v>
      </c>
      <c r="P12">
        <f t="shared" si="1"/>
        <v>20.365853658536547</v>
      </c>
    </row>
    <row r="13" spans="1:16" x14ac:dyDescent="0.35">
      <c r="A13">
        <v>10</v>
      </c>
      <c r="C13">
        <v>100</v>
      </c>
      <c r="D13">
        <v>0.1</v>
      </c>
      <c r="E13">
        <v>40.200000000000003</v>
      </c>
      <c r="F13">
        <v>0.1</v>
      </c>
      <c r="G13">
        <v>69.099999999999994</v>
      </c>
      <c r="H13">
        <v>0.1</v>
      </c>
      <c r="K13">
        <f>126.8-106.2</f>
        <v>20.599999999999994</v>
      </c>
      <c r="L13">
        <v>0.2</v>
      </c>
      <c r="M13">
        <f>118.1-113</f>
        <v>5.0999999999999943</v>
      </c>
      <c r="N13">
        <v>0.2</v>
      </c>
      <c r="O13">
        <f t="shared" si="0"/>
        <v>20.179972222222226</v>
      </c>
      <c r="P13">
        <f t="shared" si="1"/>
        <v>18.645161290322573</v>
      </c>
    </row>
    <row r="14" spans="1:16" x14ac:dyDescent="0.35">
      <c r="A14">
        <v>10</v>
      </c>
      <c r="C14">
        <v>100</v>
      </c>
      <c r="D14">
        <v>0.1</v>
      </c>
      <c r="E14">
        <v>40.5</v>
      </c>
      <c r="F14">
        <v>0.1</v>
      </c>
      <c r="G14">
        <v>68.7</v>
      </c>
      <c r="H14">
        <v>0.1</v>
      </c>
      <c r="K14">
        <f>126.6-107.2</f>
        <v>19.399999999999991</v>
      </c>
      <c r="L14">
        <v>0.2</v>
      </c>
      <c r="M14">
        <f>118-113</f>
        <v>5</v>
      </c>
      <c r="N14">
        <v>0.2</v>
      </c>
      <c r="O14">
        <f t="shared" si="0"/>
        <v>20.291</v>
      </c>
      <c r="P14">
        <f t="shared" si="1"/>
        <v>19.583333333333346</v>
      </c>
    </row>
    <row r="15" spans="1:16" x14ac:dyDescent="0.35">
      <c r="A15">
        <v>10</v>
      </c>
      <c r="C15">
        <v>100</v>
      </c>
      <c r="D15">
        <v>0.1</v>
      </c>
      <c r="E15">
        <v>40.4</v>
      </c>
      <c r="F15">
        <v>0.1</v>
      </c>
      <c r="G15">
        <v>68.900000000000006</v>
      </c>
      <c r="H15">
        <v>0.1</v>
      </c>
      <c r="K15">
        <f>126.7-107.2</f>
        <v>19.5</v>
      </c>
      <c r="L15">
        <v>0.2</v>
      </c>
      <c r="M15">
        <f>118.1-113.7</f>
        <v>4.3999999999999915</v>
      </c>
      <c r="N15">
        <v>0.2</v>
      </c>
      <c r="O15">
        <f t="shared" si="0"/>
        <v>20.243749999999999</v>
      </c>
      <c r="P15">
        <f t="shared" si="1"/>
        <v>18.87417218543046</v>
      </c>
    </row>
    <row r="16" spans="1:16" x14ac:dyDescent="0.35">
      <c r="A16" t="s">
        <v>43</v>
      </c>
      <c r="B16" t="s">
        <v>25</v>
      </c>
    </row>
    <row r="17" spans="1:14" x14ac:dyDescent="0.35">
      <c r="A17" t="s">
        <v>26</v>
      </c>
      <c r="K17" t="s">
        <v>45</v>
      </c>
    </row>
    <row r="18" spans="1:14" x14ac:dyDescent="0.35">
      <c r="A18" t="s">
        <v>18</v>
      </c>
      <c r="B18" t="s">
        <v>19</v>
      </c>
      <c r="C18" t="s">
        <v>22</v>
      </c>
      <c r="D18" t="s">
        <v>23</v>
      </c>
      <c r="E18" t="s">
        <v>20</v>
      </c>
      <c r="F18" t="s">
        <v>21</v>
      </c>
      <c r="K18" t="s">
        <v>28</v>
      </c>
    </row>
    <row r="19" spans="1:14" x14ac:dyDescent="0.35">
      <c r="A19">
        <v>30</v>
      </c>
      <c r="B19">
        <v>0.2</v>
      </c>
      <c r="C19">
        <v>0</v>
      </c>
      <c r="D19">
        <v>9.6999999999999993</v>
      </c>
      <c r="E19">
        <v>100.8</v>
      </c>
      <c r="F19">
        <v>0.1</v>
      </c>
      <c r="K19" t="s">
        <v>29</v>
      </c>
    </row>
    <row r="20" spans="1:14" x14ac:dyDescent="0.35">
      <c r="A20">
        <v>30</v>
      </c>
      <c r="B20">
        <v>0.2</v>
      </c>
      <c r="C20">
        <v>0</v>
      </c>
      <c r="D20">
        <v>9.6999999999999993</v>
      </c>
      <c r="E20">
        <v>101</v>
      </c>
      <c r="F20">
        <v>0.1</v>
      </c>
      <c r="K20" t="s">
        <v>30</v>
      </c>
      <c r="L20" t="s">
        <v>31</v>
      </c>
      <c r="M20" t="s">
        <v>32</v>
      </c>
      <c r="N20" t="s">
        <v>33</v>
      </c>
    </row>
    <row r="21" spans="1:14" x14ac:dyDescent="0.35">
      <c r="A21">
        <v>30</v>
      </c>
      <c r="B21">
        <v>0.2</v>
      </c>
      <c r="C21">
        <v>0</v>
      </c>
      <c r="D21">
        <v>9.6999999999999993</v>
      </c>
      <c r="E21">
        <v>101.3</v>
      </c>
      <c r="F21">
        <v>0.1</v>
      </c>
      <c r="K21">
        <v>17.7</v>
      </c>
      <c r="L21">
        <v>0.1</v>
      </c>
      <c r="M21">
        <v>16.2</v>
      </c>
      <c r="N21">
        <v>0.1</v>
      </c>
    </row>
    <row r="22" spans="1:14" x14ac:dyDescent="0.35">
      <c r="A22">
        <v>30</v>
      </c>
      <c r="B22">
        <v>0.2</v>
      </c>
      <c r="C22">
        <v>0</v>
      </c>
      <c r="D22">
        <v>9.6999999999999993</v>
      </c>
      <c r="E22">
        <v>101.4</v>
      </c>
      <c r="F22">
        <v>0.1</v>
      </c>
    </row>
    <row r="23" spans="1:14" x14ac:dyDescent="0.35">
      <c r="A23">
        <v>30</v>
      </c>
      <c r="B23">
        <v>0.2</v>
      </c>
      <c r="C23">
        <v>10</v>
      </c>
      <c r="D23">
        <v>19.7</v>
      </c>
      <c r="E23">
        <v>102</v>
      </c>
      <c r="F23">
        <v>0.1</v>
      </c>
      <c r="K23" t="s">
        <v>34</v>
      </c>
    </row>
    <row r="24" spans="1:14" x14ac:dyDescent="0.35">
      <c r="A24">
        <v>30</v>
      </c>
      <c r="B24">
        <v>0.2</v>
      </c>
      <c r="C24">
        <v>10</v>
      </c>
      <c r="D24">
        <v>19.7</v>
      </c>
      <c r="E24">
        <v>102.2</v>
      </c>
      <c r="F24">
        <v>0.1</v>
      </c>
      <c r="K24" t="s">
        <v>30</v>
      </c>
      <c r="L24" t="s">
        <v>31</v>
      </c>
      <c r="M24" t="s">
        <v>32</v>
      </c>
      <c r="N24" t="s">
        <v>35</v>
      </c>
    </row>
    <row r="25" spans="1:14" x14ac:dyDescent="0.35">
      <c r="A25">
        <v>30</v>
      </c>
      <c r="B25">
        <v>0.2</v>
      </c>
      <c r="C25">
        <v>10</v>
      </c>
      <c r="D25">
        <v>19.7</v>
      </c>
      <c r="E25">
        <v>101.5</v>
      </c>
      <c r="F25">
        <v>0.1</v>
      </c>
      <c r="K25">
        <v>11</v>
      </c>
      <c r="L25">
        <v>0.1</v>
      </c>
      <c r="M25">
        <v>18</v>
      </c>
      <c r="N25">
        <v>0.1</v>
      </c>
    </row>
    <row r="26" spans="1:14" x14ac:dyDescent="0.35">
      <c r="A26">
        <v>30</v>
      </c>
      <c r="B26">
        <v>0.2</v>
      </c>
      <c r="C26">
        <v>10</v>
      </c>
      <c r="D26">
        <v>19.7</v>
      </c>
      <c r="E26">
        <v>101.6</v>
      </c>
      <c r="F26">
        <v>0.1</v>
      </c>
    </row>
    <row r="27" spans="1:14" x14ac:dyDescent="0.35">
      <c r="A27">
        <v>30</v>
      </c>
      <c r="B27">
        <v>0.2</v>
      </c>
      <c r="C27">
        <v>20.3</v>
      </c>
      <c r="D27">
        <v>29.6</v>
      </c>
      <c r="E27">
        <v>101</v>
      </c>
      <c r="F27">
        <v>0.1</v>
      </c>
      <c r="K27" t="s">
        <v>46</v>
      </c>
    </row>
    <row r="28" spans="1:14" x14ac:dyDescent="0.35">
      <c r="A28">
        <v>30</v>
      </c>
      <c r="B28">
        <v>0.2</v>
      </c>
      <c r="C28">
        <v>20.3</v>
      </c>
      <c r="D28">
        <v>29.6</v>
      </c>
      <c r="E28">
        <v>101</v>
      </c>
      <c r="F28">
        <v>0.1</v>
      </c>
      <c r="K28" t="s">
        <v>36</v>
      </c>
      <c r="L28" t="s">
        <v>38</v>
      </c>
    </row>
    <row r="29" spans="1:14" x14ac:dyDescent="0.35">
      <c r="A29">
        <v>30</v>
      </c>
      <c r="B29">
        <v>0.2</v>
      </c>
      <c r="C29">
        <v>20.3</v>
      </c>
      <c r="D29">
        <v>29.6</v>
      </c>
      <c r="E29">
        <v>101.3</v>
      </c>
      <c r="F29">
        <v>0.1</v>
      </c>
      <c r="K29" t="s">
        <v>37</v>
      </c>
    </row>
    <row r="30" spans="1:14" x14ac:dyDescent="0.35">
      <c r="A30">
        <v>30</v>
      </c>
      <c r="B30">
        <v>0.2</v>
      </c>
      <c r="C30">
        <v>30.2</v>
      </c>
      <c r="D30">
        <v>39.700000000000003</v>
      </c>
      <c r="E30">
        <v>100.5</v>
      </c>
      <c r="F30">
        <v>0.1</v>
      </c>
      <c r="K30">
        <v>5</v>
      </c>
    </row>
    <row r="31" spans="1:14" x14ac:dyDescent="0.35">
      <c r="A31">
        <v>30</v>
      </c>
      <c r="B31">
        <v>0.2</v>
      </c>
      <c r="C31">
        <v>30.2</v>
      </c>
      <c r="D31">
        <v>39.700000000000003</v>
      </c>
      <c r="E31">
        <v>100.6</v>
      </c>
      <c r="F31">
        <v>0.1</v>
      </c>
    </row>
    <row r="32" spans="1:14" x14ac:dyDescent="0.35">
      <c r="A32">
        <v>30</v>
      </c>
      <c r="B32">
        <v>0.2</v>
      </c>
      <c r="C32">
        <v>30.2</v>
      </c>
      <c r="D32">
        <v>39.700000000000003</v>
      </c>
      <c r="E32">
        <v>100.5</v>
      </c>
      <c r="F32">
        <v>0.1</v>
      </c>
      <c r="K32" t="s">
        <v>47</v>
      </c>
    </row>
    <row r="33" spans="1:13" x14ac:dyDescent="0.35">
      <c r="A33">
        <v>30</v>
      </c>
      <c r="B33">
        <v>0.2</v>
      </c>
      <c r="C33">
        <v>40.1</v>
      </c>
      <c r="D33">
        <v>49.8</v>
      </c>
      <c r="E33">
        <v>99.5</v>
      </c>
      <c r="F33">
        <v>0.1</v>
      </c>
      <c r="K33" t="s">
        <v>39</v>
      </c>
    </row>
    <row r="34" spans="1:13" x14ac:dyDescent="0.35">
      <c r="A34">
        <v>30</v>
      </c>
      <c r="B34">
        <v>0.2</v>
      </c>
      <c r="C34">
        <v>40.1</v>
      </c>
      <c r="D34">
        <v>49.8</v>
      </c>
      <c r="E34">
        <v>99.4</v>
      </c>
      <c r="F34">
        <v>0.1</v>
      </c>
      <c r="K34" t="s">
        <v>40</v>
      </c>
      <c r="L34" t="s">
        <v>41</v>
      </c>
      <c r="M34" t="s">
        <v>42</v>
      </c>
    </row>
    <row r="35" spans="1:13" x14ac:dyDescent="0.35">
      <c r="A35">
        <v>30</v>
      </c>
      <c r="B35">
        <v>0.2</v>
      </c>
      <c r="C35">
        <v>40.1</v>
      </c>
      <c r="D35">
        <v>49.8</v>
      </c>
      <c r="E35">
        <v>99.5</v>
      </c>
      <c r="F35">
        <v>0.1</v>
      </c>
      <c r="K35">
        <v>38</v>
      </c>
      <c r="L35">
        <f>M25-K25</f>
        <v>7</v>
      </c>
      <c r="M35">
        <f>K35/(K35-L35)</f>
        <v>1.2258064516129032</v>
      </c>
    </row>
    <row r="36" spans="1:13" x14ac:dyDescent="0.35">
      <c r="A36">
        <v>60</v>
      </c>
      <c r="B36">
        <v>0.2</v>
      </c>
      <c r="C36">
        <v>0</v>
      </c>
      <c r="D36">
        <v>9.6999999999999993</v>
      </c>
      <c r="E36">
        <v>101</v>
      </c>
      <c r="F36">
        <v>0.1</v>
      </c>
    </row>
    <row r="37" spans="1:13" x14ac:dyDescent="0.35">
      <c r="A37">
        <v>60</v>
      </c>
      <c r="B37">
        <v>0.2</v>
      </c>
      <c r="C37">
        <v>0</v>
      </c>
      <c r="D37">
        <v>9.6999999999999993</v>
      </c>
      <c r="E37">
        <v>100.8</v>
      </c>
      <c r="F37">
        <v>0.1</v>
      </c>
    </row>
    <row r="38" spans="1:13" x14ac:dyDescent="0.35">
      <c r="A38">
        <v>60</v>
      </c>
      <c r="B38">
        <v>0.2</v>
      </c>
      <c r="C38">
        <v>0</v>
      </c>
      <c r="D38">
        <v>9.6999999999999993</v>
      </c>
      <c r="E38">
        <v>101</v>
      </c>
      <c r="F38">
        <v>0.1</v>
      </c>
    </row>
    <row r="39" spans="1:13" x14ac:dyDescent="0.35">
      <c r="A39">
        <v>60</v>
      </c>
      <c r="B39">
        <v>0.2</v>
      </c>
      <c r="C39">
        <v>10</v>
      </c>
      <c r="D39">
        <v>19.7</v>
      </c>
      <c r="E39">
        <v>100.9</v>
      </c>
      <c r="F39">
        <v>0.1</v>
      </c>
    </row>
    <row r="40" spans="1:13" x14ac:dyDescent="0.35">
      <c r="A40">
        <v>60</v>
      </c>
      <c r="B40">
        <v>0.2</v>
      </c>
      <c r="C40">
        <v>10</v>
      </c>
      <c r="D40">
        <v>19.7</v>
      </c>
      <c r="E40">
        <v>100.9</v>
      </c>
      <c r="F40">
        <v>0.1</v>
      </c>
    </row>
    <row r="41" spans="1:13" x14ac:dyDescent="0.35">
      <c r="A41">
        <v>60</v>
      </c>
      <c r="B41">
        <v>0.2</v>
      </c>
      <c r="C41">
        <v>10</v>
      </c>
      <c r="D41">
        <v>19.7</v>
      </c>
      <c r="E41">
        <v>100.8</v>
      </c>
      <c r="F41">
        <v>0.1</v>
      </c>
    </row>
    <row r="42" spans="1:13" x14ac:dyDescent="0.35">
      <c r="A42">
        <v>60</v>
      </c>
      <c r="B42">
        <v>0.2</v>
      </c>
      <c r="C42">
        <v>20.3</v>
      </c>
      <c r="D42">
        <v>29.6</v>
      </c>
      <c r="E42">
        <v>101</v>
      </c>
      <c r="F42">
        <v>0.1</v>
      </c>
    </row>
    <row r="43" spans="1:13" x14ac:dyDescent="0.35">
      <c r="A43">
        <v>60</v>
      </c>
      <c r="B43">
        <v>0.2</v>
      </c>
      <c r="C43">
        <v>20.3</v>
      </c>
      <c r="D43">
        <v>29.6</v>
      </c>
      <c r="E43">
        <v>100.8</v>
      </c>
      <c r="F43">
        <v>0.1</v>
      </c>
    </row>
    <row r="44" spans="1:13" x14ac:dyDescent="0.35">
      <c r="A44">
        <v>60</v>
      </c>
      <c r="B44">
        <v>0.2</v>
      </c>
      <c r="C44">
        <v>20.3</v>
      </c>
      <c r="D44">
        <v>29.6</v>
      </c>
      <c r="E44">
        <v>100.8</v>
      </c>
      <c r="F44">
        <v>0.1</v>
      </c>
    </row>
    <row r="45" spans="1:13" x14ac:dyDescent="0.35">
      <c r="A45">
        <v>60</v>
      </c>
      <c r="B45">
        <v>0.2</v>
      </c>
      <c r="C45">
        <v>30.2</v>
      </c>
      <c r="D45">
        <v>39.700000000000003</v>
      </c>
      <c r="E45">
        <v>100.5</v>
      </c>
      <c r="F45">
        <v>0.1</v>
      </c>
    </row>
    <row r="46" spans="1:13" x14ac:dyDescent="0.35">
      <c r="A46">
        <v>60</v>
      </c>
      <c r="B46">
        <v>0.2</v>
      </c>
      <c r="C46">
        <v>30.2</v>
      </c>
      <c r="D46">
        <v>39.700000000000003</v>
      </c>
      <c r="E46">
        <v>100.5</v>
      </c>
      <c r="F46">
        <v>0.1</v>
      </c>
    </row>
    <row r="47" spans="1:13" x14ac:dyDescent="0.35">
      <c r="A47">
        <v>60</v>
      </c>
      <c r="B47">
        <v>0.2</v>
      </c>
      <c r="C47">
        <v>30.2</v>
      </c>
      <c r="D47">
        <v>39.700000000000003</v>
      </c>
      <c r="E47">
        <v>100.4</v>
      </c>
      <c r="F47">
        <v>0.1</v>
      </c>
    </row>
    <row r="48" spans="1:13" x14ac:dyDescent="0.35">
      <c r="A48">
        <v>60</v>
      </c>
      <c r="B48">
        <v>0.2</v>
      </c>
      <c r="C48">
        <v>40.1</v>
      </c>
      <c r="D48">
        <v>49.8</v>
      </c>
      <c r="E48">
        <v>100</v>
      </c>
      <c r="F48">
        <v>0.1</v>
      </c>
    </row>
    <row r="49" spans="1:6" x14ac:dyDescent="0.35">
      <c r="A49">
        <v>60</v>
      </c>
      <c r="B49">
        <v>0.2</v>
      </c>
      <c r="C49">
        <v>40.1</v>
      </c>
      <c r="D49">
        <v>49.8</v>
      </c>
      <c r="E49">
        <v>100</v>
      </c>
      <c r="F49">
        <v>0.1</v>
      </c>
    </row>
    <row r="50" spans="1:6" x14ac:dyDescent="0.35">
      <c r="A50">
        <v>60</v>
      </c>
      <c r="B50">
        <v>0.2</v>
      </c>
      <c r="C50">
        <v>40.1</v>
      </c>
      <c r="D50">
        <v>49.8</v>
      </c>
      <c r="E50">
        <v>100</v>
      </c>
      <c r="F50">
        <v>0.1</v>
      </c>
    </row>
    <row r="51" spans="1:6" x14ac:dyDescent="0.35">
      <c r="A51" t="s">
        <v>27</v>
      </c>
    </row>
    <row r="52" spans="1:6" x14ac:dyDescent="0.35">
      <c r="A52" t="s">
        <v>18</v>
      </c>
      <c r="B52" t="s">
        <v>19</v>
      </c>
      <c r="C52" t="s">
        <v>22</v>
      </c>
      <c r="D52" t="s">
        <v>23</v>
      </c>
      <c r="E52" t="s">
        <v>20</v>
      </c>
      <c r="F52" t="s">
        <v>21</v>
      </c>
    </row>
    <row r="53" spans="1:6" x14ac:dyDescent="0.35">
      <c r="A53">
        <v>30</v>
      </c>
      <c r="B53">
        <v>0.2</v>
      </c>
      <c r="C53">
        <v>0</v>
      </c>
      <c r="D53">
        <v>9.6999999999999993</v>
      </c>
      <c r="E53">
        <v>103.3</v>
      </c>
      <c r="F53">
        <v>0.1</v>
      </c>
    </row>
    <row r="54" spans="1:6" x14ac:dyDescent="0.35">
      <c r="A54">
        <v>30</v>
      </c>
      <c r="B54">
        <v>0.2</v>
      </c>
      <c r="C54">
        <v>0</v>
      </c>
      <c r="D54">
        <v>9.6999999999999993</v>
      </c>
      <c r="E54">
        <v>103.8</v>
      </c>
      <c r="F54">
        <v>0.1</v>
      </c>
    </row>
    <row r="55" spans="1:6" x14ac:dyDescent="0.35">
      <c r="A55">
        <v>30</v>
      </c>
      <c r="B55">
        <v>0.2</v>
      </c>
      <c r="C55">
        <v>0</v>
      </c>
      <c r="D55">
        <v>9.6999999999999993</v>
      </c>
      <c r="E55">
        <v>103</v>
      </c>
      <c r="F55">
        <v>0.1</v>
      </c>
    </row>
    <row r="56" spans="1:6" x14ac:dyDescent="0.35">
      <c r="A56">
        <v>30</v>
      </c>
      <c r="B56">
        <v>0.2</v>
      </c>
      <c r="C56">
        <v>10</v>
      </c>
      <c r="D56">
        <v>19.7</v>
      </c>
      <c r="E56">
        <v>104</v>
      </c>
      <c r="F56">
        <v>0.1</v>
      </c>
    </row>
    <row r="57" spans="1:6" x14ac:dyDescent="0.35">
      <c r="A57">
        <v>30</v>
      </c>
      <c r="B57">
        <v>0.2</v>
      </c>
      <c r="C57">
        <v>10</v>
      </c>
      <c r="D57">
        <v>19.7</v>
      </c>
      <c r="E57">
        <v>103.9</v>
      </c>
      <c r="F57">
        <v>0.1</v>
      </c>
    </row>
    <row r="58" spans="1:6" x14ac:dyDescent="0.35">
      <c r="A58">
        <v>30</v>
      </c>
      <c r="B58">
        <v>0.2</v>
      </c>
      <c r="C58">
        <v>10</v>
      </c>
      <c r="D58">
        <v>19.7</v>
      </c>
      <c r="E58">
        <v>104.1</v>
      </c>
      <c r="F58">
        <v>0.1</v>
      </c>
    </row>
    <row r="59" spans="1:6" x14ac:dyDescent="0.35">
      <c r="A59">
        <v>30</v>
      </c>
      <c r="B59">
        <v>0.2</v>
      </c>
      <c r="C59">
        <v>20.3</v>
      </c>
      <c r="D59">
        <v>29.6</v>
      </c>
      <c r="E59">
        <v>103</v>
      </c>
      <c r="F59">
        <v>0.1</v>
      </c>
    </row>
    <row r="60" spans="1:6" x14ac:dyDescent="0.35">
      <c r="A60">
        <v>30</v>
      </c>
      <c r="B60">
        <v>0.2</v>
      </c>
      <c r="C60">
        <v>20.3</v>
      </c>
      <c r="D60">
        <v>29.6</v>
      </c>
      <c r="E60">
        <v>102.6</v>
      </c>
      <c r="F60">
        <v>0.1</v>
      </c>
    </row>
    <row r="61" spans="1:6" x14ac:dyDescent="0.35">
      <c r="A61">
        <v>30</v>
      </c>
      <c r="B61">
        <v>0.2</v>
      </c>
      <c r="C61">
        <v>20.3</v>
      </c>
      <c r="D61">
        <v>29.6</v>
      </c>
      <c r="E61">
        <v>102.9</v>
      </c>
      <c r="F61">
        <v>0.1</v>
      </c>
    </row>
    <row r="62" spans="1:6" x14ac:dyDescent="0.35">
      <c r="A62">
        <v>30</v>
      </c>
      <c r="B62">
        <v>0.2</v>
      </c>
      <c r="C62">
        <v>30.2</v>
      </c>
      <c r="D62">
        <v>39.700000000000003</v>
      </c>
      <c r="E62">
        <v>102.5</v>
      </c>
      <c r="F62">
        <v>0.1</v>
      </c>
    </row>
    <row r="63" spans="1:6" x14ac:dyDescent="0.35">
      <c r="A63">
        <v>30</v>
      </c>
      <c r="B63">
        <v>0.2</v>
      </c>
      <c r="C63">
        <v>30.2</v>
      </c>
      <c r="D63">
        <v>39.700000000000003</v>
      </c>
      <c r="E63">
        <v>102.5</v>
      </c>
      <c r="F63">
        <v>0.1</v>
      </c>
    </row>
    <row r="64" spans="1:6" x14ac:dyDescent="0.35">
      <c r="A64">
        <v>30</v>
      </c>
      <c r="B64">
        <v>0.2</v>
      </c>
      <c r="C64">
        <v>30.2</v>
      </c>
      <c r="D64">
        <v>39.700000000000003</v>
      </c>
      <c r="E64">
        <v>102.6</v>
      </c>
      <c r="F64">
        <v>0.1</v>
      </c>
    </row>
    <row r="65" spans="1:6" x14ac:dyDescent="0.35">
      <c r="A65">
        <v>30</v>
      </c>
      <c r="B65">
        <v>0.2</v>
      </c>
      <c r="C65">
        <v>40.1</v>
      </c>
      <c r="D65">
        <v>49.8</v>
      </c>
      <c r="E65">
        <v>100.9</v>
      </c>
      <c r="F65">
        <v>0.1</v>
      </c>
    </row>
    <row r="66" spans="1:6" x14ac:dyDescent="0.35">
      <c r="A66">
        <v>30</v>
      </c>
      <c r="B66">
        <v>0.2</v>
      </c>
      <c r="C66">
        <v>40.1</v>
      </c>
      <c r="D66">
        <v>49.8</v>
      </c>
      <c r="E66">
        <v>100.8</v>
      </c>
      <c r="F66">
        <v>0.1</v>
      </c>
    </row>
    <row r="67" spans="1:6" x14ac:dyDescent="0.35">
      <c r="A67">
        <v>30</v>
      </c>
      <c r="B67">
        <v>0.2</v>
      </c>
      <c r="C67">
        <v>40.1</v>
      </c>
      <c r="D67">
        <v>49.8</v>
      </c>
      <c r="E67">
        <v>101</v>
      </c>
      <c r="F67">
        <v>0.1</v>
      </c>
    </row>
    <row r="68" spans="1:6" x14ac:dyDescent="0.35">
      <c r="A68">
        <v>60</v>
      </c>
      <c r="B68">
        <v>0.2</v>
      </c>
      <c r="C68">
        <v>0</v>
      </c>
      <c r="D68">
        <v>9.6999999999999993</v>
      </c>
      <c r="E68">
        <v>100.2</v>
      </c>
      <c r="F68">
        <v>0.1</v>
      </c>
    </row>
    <row r="69" spans="1:6" x14ac:dyDescent="0.35">
      <c r="A69">
        <v>60</v>
      </c>
      <c r="B69">
        <v>0.2</v>
      </c>
      <c r="C69">
        <v>0</v>
      </c>
      <c r="D69">
        <v>9.6999999999999993</v>
      </c>
      <c r="E69">
        <v>100.2</v>
      </c>
      <c r="F69">
        <v>0.1</v>
      </c>
    </row>
    <row r="70" spans="1:6" x14ac:dyDescent="0.35">
      <c r="A70">
        <v>60</v>
      </c>
      <c r="B70">
        <v>0.2</v>
      </c>
      <c r="C70">
        <v>0</v>
      </c>
      <c r="D70">
        <v>9.6999999999999993</v>
      </c>
      <c r="E70">
        <v>100.3</v>
      </c>
      <c r="F70">
        <v>0.1</v>
      </c>
    </row>
    <row r="71" spans="1:6" x14ac:dyDescent="0.35">
      <c r="A71">
        <v>60</v>
      </c>
      <c r="B71">
        <v>0.2</v>
      </c>
      <c r="C71">
        <v>10</v>
      </c>
      <c r="D71">
        <v>19.7</v>
      </c>
      <c r="E71">
        <v>100.5</v>
      </c>
      <c r="F71">
        <v>0.1</v>
      </c>
    </row>
    <row r="72" spans="1:6" x14ac:dyDescent="0.35">
      <c r="A72">
        <v>60</v>
      </c>
      <c r="B72">
        <v>0.2</v>
      </c>
      <c r="C72">
        <v>10</v>
      </c>
      <c r="D72">
        <v>19.7</v>
      </c>
      <c r="E72">
        <v>100.4</v>
      </c>
      <c r="F72">
        <v>0.1</v>
      </c>
    </row>
    <row r="73" spans="1:6" x14ac:dyDescent="0.35">
      <c r="A73">
        <v>60</v>
      </c>
      <c r="B73">
        <v>0.2</v>
      </c>
      <c r="C73">
        <v>10</v>
      </c>
      <c r="D73">
        <v>19.7</v>
      </c>
      <c r="E73">
        <v>100.4</v>
      </c>
      <c r="F73">
        <v>0.1</v>
      </c>
    </row>
    <row r="74" spans="1:6" x14ac:dyDescent="0.35">
      <c r="A74">
        <v>60</v>
      </c>
      <c r="B74">
        <v>0.2</v>
      </c>
      <c r="C74">
        <v>20.3</v>
      </c>
      <c r="D74">
        <v>29.6</v>
      </c>
      <c r="E74">
        <v>100.3</v>
      </c>
      <c r="F74">
        <v>0.1</v>
      </c>
    </row>
    <row r="75" spans="1:6" x14ac:dyDescent="0.35">
      <c r="A75">
        <v>60</v>
      </c>
      <c r="B75">
        <v>0.2</v>
      </c>
      <c r="C75">
        <v>20.3</v>
      </c>
      <c r="D75">
        <v>29.6</v>
      </c>
      <c r="E75">
        <v>100.4</v>
      </c>
      <c r="F75">
        <v>0.1</v>
      </c>
    </row>
    <row r="76" spans="1:6" x14ac:dyDescent="0.35">
      <c r="A76">
        <v>60</v>
      </c>
      <c r="B76">
        <v>0.2</v>
      </c>
      <c r="C76">
        <v>20.3</v>
      </c>
      <c r="D76">
        <v>29.6</v>
      </c>
      <c r="E76">
        <v>100.3</v>
      </c>
      <c r="F76">
        <v>0.1</v>
      </c>
    </row>
    <row r="77" spans="1:6" x14ac:dyDescent="0.35">
      <c r="A77">
        <v>60</v>
      </c>
      <c r="B77">
        <v>0.2</v>
      </c>
      <c r="C77">
        <v>30.2</v>
      </c>
      <c r="D77">
        <v>39.700000000000003</v>
      </c>
      <c r="E77">
        <v>100</v>
      </c>
      <c r="F77">
        <v>0.1</v>
      </c>
    </row>
    <row r="78" spans="1:6" x14ac:dyDescent="0.35">
      <c r="A78">
        <v>60</v>
      </c>
      <c r="B78">
        <v>0.2</v>
      </c>
      <c r="C78">
        <v>30.2</v>
      </c>
      <c r="D78">
        <v>39.700000000000003</v>
      </c>
      <c r="E78">
        <v>100.1</v>
      </c>
      <c r="F78">
        <v>0.1</v>
      </c>
    </row>
    <row r="79" spans="1:6" x14ac:dyDescent="0.35">
      <c r="A79">
        <v>60</v>
      </c>
      <c r="B79">
        <v>0.2</v>
      </c>
      <c r="C79">
        <v>30.2</v>
      </c>
      <c r="D79">
        <v>39.700000000000003</v>
      </c>
      <c r="E79">
        <v>100.2</v>
      </c>
      <c r="F79">
        <v>0.1</v>
      </c>
    </row>
    <row r="80" spans="1:6" x14ac:dyDescent="0.35">
      <c r="A80">
        <v>60</v>
      </c>
      <c r="B80">
        <v>0.2</v>
      </c>
      <c r="C80">
        <v>40.1</v>
      </c>
      <c r="D80">
        <v>49.8</v>
      </c>
      <c r="E80">
        <v>99.8</v>
      </c>
      <c r="F80">
        <v>0.1</v>
      </c>
    </row>
    <row r="81" spans="1:6" x14ac:dyDescent="0.35">
      <c r="A81">
        <v>60</v>
      </c>
      <c r="B81">
        <v>0.2</v>
      </c>
      <c r="C81">
        <v>40.1</v>
      </c>
      <c r="D81">
        <v>49.8</v>
      </c>
      <c r="E81">
        <v>99.9</v>
      </c>
      <c r="F81">
        <v>0.1</v>
      </c>
    </row>
    <row r="82" spans="1:6" x14ac:dyDescent="0.35">
      <c r="A82">
        <v>60</v>
      </c>
      <c r="B82">
        <v>0.2</v>
      </c>
      <c r="C82">
        <v>40.1</v>
      </c>
      <c r="D82">
        <v>49.8</v>
      </c>
      <c r="E82">
        <v>99.9</v>
      </c>
      <c r="F82">
        <v>0.1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 szalai</dc:creator>
  <cp:lastModifiedBy>balazs szalai</cp:lastModifiedBy>
  <cp:lastPrinted>2024-02-21T11:17:28Z</cp:lastPrinted>
  <dcterms:created xsi:type="dcterms:W3CDTF">2024-02-21T08:14:41Z</dcterms:created>
  <dcterms:modified xsi:type="dcterms:W3CDTF">2024-02-24T18:49:10Z</dcterms:modified>
</cp:coreProperties>
</file>