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mbined" sheetId="4" r:id="rId1"/>
    <sheet name="B" sheetId="1" r:id="rId2"/>
    <sheet name="h_B" sheetId="5" state="hidden" r:id="rId3"/>
    <sheet name="IBM" sheetId="2" r:id="rId4"/>
    <sheet name="h_IBM" sheetId="6" state="hidden" r:id="rId5"/>
    <sheet name="HRA" sheetId="3" r:id="rId6"/>
    <sheet name="h_HRA" sheetId="7" state="hidden" r:id="rId7"/>
  </sheets>
  <definedNames>
    <definedName name="_xlnm._FilterDatabase" localSheetId="1" hidden="1">B!$A$1:$G$28</definedName>
    <definedName name="_xlnm._FilterDatabase" localSheetId="0" hidden="1">Combined!$A$1:$E$29</definedName>
    <definedName name="_xlnm._FilterDatabase" localSheetId="5" hidden="1">HRA!$A$1:$G$27</definedName>
    <definedName name="_xlnm._FilterDatabase" localSheetId="3" hidden="1">IBM!$A$1:$G$27</definedName>
    <definedName name="B" localSheetId="1">B!$A$1:$E$31</definedName>
    <definedName name="HRA" localSheetId="5">HRA!$A$1:$F$56</definedName>
    <definedName name="IBM" localSheetId="3">IBM!$A$1:$F$29</definedName>
    <definedName name="temp" localSheetId="2">h_B!$A$1:$E$58</definedName>
    <definedName name="temp" localSheetId="6">h_HRA!$A$1:$I$56</definedName>
    <definedName name="temp" localSheetId="4">h_IBM!$A$1:$I$56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F2" i="3"/>
  <c r="E2" i="3"/>
  <c r="D2" i="3"/>
  <c r="C2" i="3"/>
  <c r="B2" i="3"/>
  <c r="B3" i="2"/>
  <c r="C3" i="2"/>
  <c r="D3" i="2"/>
  <c r="F3" i="2"/>
  <c r="B4" i="2"/>
  <c r="C4" i="2"/>
  <c r="D4" i="2"/>
  <c r="F4" i="2"/>
  <c r="B5" i="2"/>
  <c r="C5" i="2"/>
  <c r="D5" i="2"/>
  <c r="F5" i="2"/>
  <c r="B6" i="2"/>
  <c r="C6" i="2"/>
  <c r="D6" i="2"/>
  <c r="F6" i="2"/>
  <c r="B7" i="2"/>
  <c r="C7" i="2"/>
  <c r="D7" i="2"/>
  <c r="F7" i="2"/>
  <c r="B8" i="2"/>
  <c r="C8" i="2"/>
  <c r="D8" i="2"/>
  <c r="F8" i="2"/>
  <c r="B9" i="2"/>
  <c r="C9" i="2"/>
  <c r="D9" i="2"/>
  <c r="F9" i="2"/>
  <c r="B10" i="2"/>
  <c r="C10" i="2"/>
  <c r="D10" i="2"/>
  <c r="F10" i="2"/>
  <c r="B11" i="2"/>
  <c r="C11" i="2"/>
  <c r="D11" i="2"/>
  <c r="F11" i="2"/>
  <c r="B12" i="2"/>
  <c r="C12" i="2"/>
  <c r="D12" i="2"/>
  <c r="F12" i="2"/>
  <c r="B13" i="2"/>
  <c r="C13" i="2"/>
  <c r="D13" i="2"/>
  <c r="F13" i="2"/>
  <c r="B14" i="2"/>
  <c r="C14" i="2"/>
  <c r="D14" i="2"/>
  <c r="F14" i="2"/>
  <c r="B15" i="2"/>
  <c r="C15" i="2"/>
  <c r="D15" i="2"/>
  <c r="F15" i="2"/>
  <c r="B16" i="2"/>
  <c r="C16" i="2"/>
  <c r="D16" i="2"/>
  <c r="F16" i="2"/>
  <c r="B17" i="2"/>
  <c r="C17" i="2"/>
  <c r="D17" i="2"/>
  <c r="F17" i="2"/>
  <c r="B18" i="2"/>
  <c r="C18" i="2"/>
  <c r="D18" i="2"/>
  <c r="F18" i="2"/>
  <c r="B19" i="2"/>
  <c r="C19" i="2"/>
  <c r="D19" i="2"/>
  <c r="F19" i="2"/>
  <c r="B20" i="2"/>
  <c r="C20" i="2"/>
  <c r="D20" i="2"/>
  <c r="F20" i="2"/>
  <c r="B21" i="2"/>
  <c r="C21" i="2"/>
  <c r="D21" i="2"/>
  <c r="F21" i="2"/>
  <c r="B22" i="2"/>
  <c r="C22" i="2"/>
  <c r="D22" i="2"/>
  <c r="F22" i="2"/>
  <c r="B23" i="2"/>
  <c r="C23" i="2"/>
  <c r="D23" i="2"/>
  <c r="F23" i="2"/>
  <c r="B24" i="2"/>
  <c r="C24" i="2"/>
  <c r="D24" i="2"/>
  <c r="F24" i="2"/>
  <c r="B25" i="2"/>
  <c r="C25" i="2"/>
  <c r="D25" i="2"/>
  <c r="F25" i="2"/>
  <c r="B26" i="2"/>
  <c r="C26" i="2"/>
  <c r="D26" i="2"/>
  <c r="F26" i="2"/>
  <c r="B27" i="2"/>
  <c r="C27" i="2"/>
  <c r="D27" i="2"/>
  <c r="F27" i="2"/>
  <c r="B28" i="2"/>
  <c r="C28" i="2"/>
  <c r="D28" i="2"/>
  <c r="F28" i="2"/>
  <c r="F2" i="2"/>
  <c r="D2" i="2"/>
  <c r="C2" i="2"/>
  <c r="B2" i="2"/>
  <c r="G2" i="1"/>
  <c r="B12" i="4" s="1"/>
  <c r="B2" i="1"/>
  <c r="C2" i="1"/>
  <c r="D2" i="1"/>
  <c r="F2" i="1"/>
  <c r="B3" i="1"/>
  <c r="C3" i="1"/>
  <c r="D3" i="1"/>
  <c r="F3" i="1"/>
  <c r="B4" i="1"/>
  <c r="C4" i="1"/>
  <c r="D4" i="1"/>
  <c r="F4" i="1"/>
  <c r="B5" i="1"/>
  <c r="C5" i="1"/>
  <c r="D5" i="1"/>
  <c r="F5" i="1"/>
  <c r="B6" i="1"/>
  <c r="C6" i="1"/>
  <c r="D6" i="1"/>
  <c r="F6" i="1"/>
  <c r="B7" i="1"/>
  <c r="C7" i="1"/>
  <c r="D7" i="1"/>
  <c r="F7" i="1"/>
  <c r="B8" i="1"/>
  <c r="C8" i="1"/>
  <c r="D8" i="1"/>
  <c r="F8" i="1"/>
  <c r="B9" i="1"/>
  <c r="C9" i="1"/>
  <c r="D9" i="1"/>
  <c r="F9" i="1"/>
  <c r="B10" i="1"/>
  <c r="C10" i="1"/>
  <c r="D10" i="1"/>
  <c r="F10" i="1"/>
  <c r="B11" i="1"/>
  <c r="C11" i="1"/>
  <c r="D11" i="1"/>
  <c r="F11" i="1"/>
  <c r="B12" i="1"/>
  <c r="C12" i="1"/>
  <c r="D12" i="1"/>
  <c r="F12" i="1"/>
  <c r="B13" i="1"/>
  <c r="C13" i="1"/>
  <c r="D13" i="1"/>
  <c r="F13" i="1"/>
  <c r="B14" i="1"/>
  <c r="C14" i="1"/>
  <c r="D14" i="1"/>
  <c r="F14" i="1"/>
  <c r="B15" i="1"/>
  <c r="C15" i="1"/>
  <c r="D15" i="1"/>
  <c r="F15" i="1"/>
  <c r="B16" i="1"/>
  <c r="C16" i="1"/>
  <c r="D16" i="1"/>
  <c r="F16" i="1"/>
  <c r="B17" i="1"/>
  <c r="C17" i="1"/>
  <c r="D17" i="1"/>
  <c r="F17" i="1"/>
  <c r="B18" i="1"/>
  <c r="C18" i="1"/>
  <c r="D18" i="1"/>
  <c r="F18" i="1"/>
  <c r="B19" i="1"/>
  <c r="C19" i="1"/>
  <c r="D19" i="1"/>
  <c r="F19" i="1"/>
  <c r="B20" i="1"/>
  <c r="C20" i="1"/>
  <c r="D20" i="1"/>
  <c r="F20" i="1"/>
  <c r="B21" i="1"/>
  <c r="C21" i="1"/>
  <c r="D21" i="1"/>
  <c r="F21" i="1"/>
  <c r="B22" i="1"/>
  <c r="C22" i="1"/>
  <c r="D22" i="1"/>
  <c r="F22" i="1"/>
  <c r="B23" i="1"/>
  <c r="C23" i="1"/>
  <c r="D23" i="1"/>
  <c r="F23" i="1"/>
  <c r="B24" i="1"/>
  <c r="C24" i="1"/>
  <c r="D24" i="1"/>
  <c r="F24" i="1"/>
  <c r="B25" i="1"/>
  <c r="C25" i="1"/>
  <c r="D25" i="1"/>
  <c r="F25" i="1"/>
  <c r="B26" i="1"/>
  <c r="C26" i="1"/>
  <c r="D26" i="1"/>
  <c r="F26" i="1"/>
  <c r="B27" i="1"/>
  <c r="C27" i="1"/>
  <c r="D27" i="1"/>
  <c r="F27" i="1"/>
  <c r="B28" i="1"/>
  <c r="C28" i="1"/>
  <c r="D28" i="1"/>
  <c r="F28" i="1"/>
  <c r="B29" i="1"/>
  <c r="C29" i="1"/>
  <c r="D29" i="1"/>
  <c r="F29" i="1"/>
  <c r="G3" i="1" l="1"/>
  <c r="B13" i="4" s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6" i="2" l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5" i="2"/>
  <c r="G4" i="2"/>
  <c r="G3" i="2"/>
  <c r="G2" i="2"/>
  <c r="G29" i="1"/>
  <c r="B2" i="4" s="1"/>
  <c r="G28" i="1"/>
  <c r="B27" i="4" s="1"/>
  <c r="G27" i="1"/>
  <c r="B22" i="4" s="1"/>
  <c r="G26" i="1"/>
  <c r="B29" i="4" s="1"/>
  <c r="G25" i="1"/>
  <c r="B23" i="4" s="1"/>
  <c r="G24" i="1"/>
  <c r="B28" i="4" s="1"/>
  <c r="G23" i="1"/>
  <c r="B14" i="4" s="1"/>
  <c r="G22" i="1"/>
  <c r="B21" i="4" s="1"/>
  <c r="G21" i="1"/>
  <c r="B26" i="4" s="1"/>
  <c r="G20" i="1"/>
  <c r="B15" i="4" s="1"/>
  <c r="G19" i="1"/>
  <c r="B16" i="4" s="1"/>
  <c r="G18" i="1"/>
  <c r="B20" i="4" s="1"/>
  <c r="G17" i="1"/>
  <c r="B24" i="4" s="1"/>
  <c r="G16" i="1"/>
  <c r="B8" i="4" s="1"/>
  <c r="G15" i="1"/>
  <c r="B10" i="4" s="1"/>
  <c r="G14" i="1"/>
  <c r="B7" i="4" s="1"/>
  <c r="G13" i="1"/>
  <c r="B11" i="4" s="1"/>
  <c r="G12" i="1"/>
  <c r="B9" i="4" s="1"/>
  <c r="G11" i="1"/>
  <c r="B6" i="4" s="1"/>
  <c r="G10" i="1"/>
  <c r="B25" i="4" s="1"/>
  <c r="G9" i="1"/>
  <c r="B5" i="4" s="1"/>
  <c r="G8" i="1"/>
  <c r="B19" i="4" s="1"/>
  <c r="G7" i="1"/>
  <c r="B18" i="4" s="1"/>
  <c r="G6" i="1"/>
  <c r="B17" i="4" s="1"/>
  <c r="G5" i="1"/>
  <c r="B4" i="4" s="1"/>
  <c r="G4" i="1"/>
  <c r="B3" i="4" s="1"/>
  <c r="E2" i="4" l="1"/>
  <c r="E13" i="4"/>
  <c r="E3" i="4" l="1"/>
  <c r="E26" i="4"/>
  <c r="E5" i="4"/>
  <c r="E10" i="4"/>
  <c r="E9" i="4"/>
  <c r="E16" i="4"/>
  <c r="E11" i="4"/>
  <c r="E14" i="4"/>
  <c r="E4" i="4"/>
  <c r="E24" i="4"/>
  <c r="E22" i="4"/>
  <c r="E21" i="4"/>
  <c r="E29" i="4"/>
  <c r="E25" i="4"/>
  <c r="E27" i="4"/>
  <c r="E6" i="4"/>
  <c r="E19" i="4"/>
  <c r="E12" i="4"/>
  <c r="E18" i="4"/>
  <c r="E8" i="4"/>
  <c r="E15" i="4"/>
  <c r="E7" i="4"/>
  <c r="E17" i="4"/>
  <c r="E23" i="4"/>
  <c r="E20" i="4"/>
  <c r="E28" i="4"/>
</calcChain>
</file>

<file path=xl/connections.xml><?xml version="1.0" encoding="utf-8"?>
<connections xmlns="http://schemas.openxmlformats.org/spreadsheetml/2006/main">
  <connection id="1" name="B" type="6" refreshedVersion="6" background="1" saveData="1">
    <textPr codePage="852" sourceFile="C:\Users\goncz\Desktop\B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HRA" type="6" refreshedVersion="6" background="1" saveData="1">
    <textPr codePage="852" sourceFile="C:\Users\goncz\Desktop\HRA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IBM" type="6" refreshedVersion="6" background="1" saveData="1">
    <textPr codePage="852" sourceFile="C:\Users\goncz\Desktop\IBM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temp" type="6" refreshedVersion="6" background="1" saveData="1">
    <textPr codePage="852" sourceFile="C:\Users\goncz\Desktop\Thesis results tables\temp.txt" thousands=" " tab="0" space="1" consecutive="1">
      <textFields count="5">
        <textField type="text"/>
        <textField type="text"/>
        <textField type="text"/>
        <textField type="text"/>
        <textField type="text"/>
      </textFields>
    </textPr>
  </connection>
  <connection id="5" name="temp1" type="6" refreshedVersion="6" background="1" saveData="1">
    <textPr codePage="852" sourceFile="C:\Users\goncz\Desktop\Thesis results tables\temp.txt" thousands=" " tab="0" space="1" consecutive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6" name="temp2" type="6" refreshedVersion="6" background="1" saveData="1">
    <textPr codePage="852" sourceFile="C:\Users\goncz\Desktop\Thesis results tables\temp.txt" thousands=" " tab="0" space="1" consecutive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<sst xmlns="http://schemas.openxmlformats.org/spreadsheetml/2006/main" count="486" uniqueCount="123">
  <si>
    <t>Accuracy</t>
  </si>
  <si>
    <t>Model</t>
  </si>
  <si>
    <t>RandomForestClassifier</t>
  </si>
  <si>
    <t>XGBClassifier</t>
  </si>
  <si>
    <t>LGBMClassifier</t>
  </si>
  <si>
    <t>ExtraTreesClassifier</t>
  </si>
  <si>
    <t>DecisionTreeClassifier</t>
  </si>
  <si>
    <t>LabelPropagation</t>
  </si>
  <si>
    <t>LabelSpreading</t>
  </si>
  <si>
    <t>BaggingClassifier</t>
  </si>
  <si>
    <t>ExtraTreeClassifier</t>
  </si>
  <si>
    <t>SVC</t>
  </si>
  <si>
    <t>AdaBoostClassifier</t>
  </si>
  <si>
    <t>NuSVC</t>
  </si>
  <si>
    <t>KNeighborsClassifier</t>
  </si>
  <si>
    <t>QuadraticDiscriminantAnalysis</t>
  </si>
  <si>
    <t>GaussianNB</t>
  </si>
  <si>
    <t>SGDClassifier</t>
  </si>
  <si>
    <t>LinearDiscriminantAnalysis</t>
  </si>
  <si>
    <t>LogisticRegression</t>
  </si>
  <si>
    <t>RidgeClassifier</t>
  </si>
  <si>
    <t>RidgeClassifierCV</t>
  </si>
  <si>
    <t>LinearSVC</t>
  </si>
  <si>
    <t>BernoulliNB</t>
  </si>
  <si>
    <t>NearestCentroid</t>
  </si>
  <si>
    <t>CalibratedClassifierCV</t>
  </si>
  <si>
    <t>Perceptron</t>
  </si>
  <si>
    <t>DummyClassifier</t>
  </si>
  <si>
    <t>PassiveAggressiveClassifier</t>
  </si>
  <si>
    <t>Time Taken</t>
  </si>
  <si>
    <t xml:space="preserve"> Balanced Accuracy</t>
  </si>
  <si>
    <t>ROC AUC</t>
  </si>
  <si>
    <t>F1 Score</t>
  </si>
  <si>
    <t>Balanced Accuracy</t>
  </si>
  <si>
    <t>Rank (F-score)</t>
  </si>
  <si>
    <t>Models</t>
  </si>
  <si>
    <r>
      <rPr>
        <sz val="10"/>
        <rFont val="Arial"/>
        <family val="2"/>
        <charset val="238"/>
      </rPr>
      <t>SGDClassifier</t>
    </r>
  </si>
  <si>
    <r>
      <rPr>
        <sz val="10"/>
        <rFont val="Arial"/>
        <family val="2"/>
        <charset val="238"/>
      </rPr>
      <t>LogisticRegression</t>
    </r>
  </si>
  <si>
    <r>
      <rPr>
        <sz val="10"/>
        <rFont val="Arial"/>
        <family val="2"/>
        <charset val="238"/>
      </rPr>
      <t>NearestCentroid</t>
    </r>
  </si>
  <si>
    <r>
      <rPr>
        <sz val="10"/>
        <rFont val="Arial"/>
        <family val="2"/>
        <charset val="238"/>
      </rPr>
      <t>Perceptron</t>
    </r>
  </si>
  <si>
    <r>
      <rPr>
        <sz val="10"/>
        <rFont val="Arial"/>
        <family val="2"/>
        <charset val="238"/>
      </rPr>
      <t>LinearDiscriminantAnalysis</t>
    </r>
  </si>
  <si>
    <r>
      <rPr>
        <sz val="10"/>
        <rFont val="Arial"/>
        <family val="2"/>
        <charset val="238"/>
      </rPr>
      <t>PassiveAggressiveClassifier</t>
    </r>
  </si>
  <si>
    <r>
      <rPr>
        <sz val="10"/>
        <rFont val="Arial"/>
        <family val="2"/>
        <charset val="238"/>
      </rPr>
      <t>GaussianNB</t>
    </r>
  </si>
  <si>
    <r>
      <rPr>
        <sz val="10"/>
        <rFont val="Arial"/>
        <family val="2"/>
        <charset val="238"/>
      </rPr>
      <t>LinearSVC</t>
    </r>
  </si>
  <si>
    <r>
      <rPr>
        <sz val="10"/>
        <rFont val="Arial"/>
        <family val="2"/>
        <charset val="238"/>
      </rPr>
      <t>BernoulliNB</t>
    </r>
  </si>
  <si>
    <r>
      <rPr>
        <sz val="10"/>
        <rFont val="Arial"/>
        <family val="2"/>
        <charset val="238"/>
      </rPr>
      <t>AdaBoostClassifier</t>
    </r>
  </si>
  <si>
    <r>
      <rPr>
        <sz val="10"/>
        <rFont val="Arial"/>
        <family val="2"/>
        <charset val="238"/>
      </rPr>
      <t>CalibratedClassifierCV</t>
    </r>
  </si>
  <si>
    <r>
      <rPr>
        <sz val="10"/>
        <rFont val="Arial"/>
        <family val="2"/>
        <charset val="238"/>
      </rPr>
      <t>LGBMClassifier</t>
    </r>
  </si>
  <si>
    <r>
      <rPr>
        <sz val="10"/>
        <rFont val="Arial"/>
        <family val="2"/>
        <charset val="238"/>
      </rPr>
      <t>XGBClassifier</t>
    </r>
  </si>
  <si>
    <r>
      <rPr>
        <sz val="10"/>
        <rFont val="Arial"/>
        <family val="2"/>
        <charset val="238"/>
      </rPr>
      <t>RidgeClassifier</t>
    </r>
  </si>
  <si>
    <r>
      <rPr>
        <sz val="10"/>
        <rFont val="Arial"/>
        <family val="2"/>
        <charset val="238"/>
      </rPr>
      <t>RidgeClassifierCV</t>
    </r>
  </si>
  <si>
    <r>
      <rPr>
        <sz val="10"/>
        <rFont val="Arial"/>
        <family val="2"/>
        <charset val="238"/>
      </rPr>
      <t>Baggingclassifier</t>
    </r>
  </si>
  <si>
    <r>
      <rPr>
        <sz val="10"/>
        <rFont val="Arial"/>
        <family val="2"/>
        <charset val="238"/>
      </rPr>
      <t>SVC</t>
    </r>
  </si>
  <si>
    <r>
      <rPr>
        <sz val="10"/>
        <rFont val="Arial"/>
        <family val="2"/>
        <charset val="238"/>
      </rPr>
      <t>DecisionTreeClassifier</t>
    </r>
  </si>
  <si>
    <r>
      <rPr>
        <sz val="10"/>
        <rFont val="Arial"/>
        <family val="2"/>
        <charset val="238"/>
      </rPr>
      <t>KNeighborsClassifier</t>
    </r>
  </si>
  <si>
    <r>
      <rPr>
        <sz val="10"/>
        <rFont val="Arial"/>
        <family val="2"/>
        <charset val="238"/>
      </rPr>
      <t>RandomForestClassifier</t>
    </r>
  </si>
  <si>
    <r>
      <rPr>
        <sz val="10"/>
        <rFont val="Arial"/>
        <family val="2"/>
        <charset val="238"/>
      </rPr>
      <t>Labelpropagation</t>
    </r>
  </si>
  <si>
    <r>
      <rPr>
        <sz val="10"/>
        <rFont val="Arial"/>
        <family val="2"/>
        <charset val="238"/>
      </rPr>
      <t>Labelspreading</t>
    </r>
  </si>
  <si>
    <r>
      <rPr>
        <sz val="10"/>
        <rFont val="Arial"/>
        <family val="2"/>
        <charset val="238"/>
      </rPr>
      <t>QuadraticDiscriminantAnalysis</t>
    </r>
  </si>
  <si>
    <r>
      <rPr>
        <sz val="10"/>
        <rFont val="Arial"/>
        <family val="2"/>
        <charset val="238"/>
      </rPr>
      <t>Dummyclassifier</t>
    </r>
  </si>
  <si>
    <r>
      <rPr>
        <sz val="10"/>
        <rFont val="Arial"/>
        <family val="2"/>
        <charset val="238"/>
      </rPr>
      <t>ExtraTreesClassifier</t>
    </r>
  </si>
  <si>
    <r>
      <rPr>
        <sz val="10"/>
        <rFont val="Arial"/>
        <family val="2"/>
        <charset val="238"/>
      </rPr>
      <t>ExtraTreeClassifier</t>
    </r>
  </si>
  <si>
    <t>TABNET</t>
  </si>
  <si>
    <t>NA</t>
  </si>
  <si>
    <t>w-f1-score - HRA</t>
  </si>
  <si>
    <t>w-f1-score - IBM</t>
  </si>
  <si>
    <t>w-f1-score - B</t>
  </si>
  <si>
    <t>Combined AVG Rank (sorted by asc)</t>
  </si>
  <si>
    <t>0.72</t>
  </si>
  <si>
    <t>0.71</t>
  </si>
  <si>
    <t>0.70</t>
  </si>
  <si>
    <t>0.69</t>
  </si>
  <si>
    <t>0.68</t>
  </si>
  <si>
    <t>0.66</t>
  </si>
  <si>
    <t>0.67</t>
  </si>
  <si>
    <t>0.65</t>
  </si>
  <si>
    <t>0.64</t>
  </si>
  <si>
    <t>0.63</t>
  </si>
  <si>
    <t>0.61</t>
  </si>
  <si>
    <t>0.62</t>
  </si>
  <si>
    <t>0.60</t>
  </si>
  <si>
    <t>0.55</t>
  </si>
  <si>
    <t>0.56</t>
  </si>
  <si>
    <t>0.57</t>
  </si>
  <si>
    <t>0.50</t>
  </si>
  <si>
    <t>0.52</t>
  </si>
  <si>
    <t>0.44</t>
  </si>
  <si>
    <t>0.51</t>
  </si>
  <si>
    <t>0.23</t>
  </si>
  <si>
    <t>0.18</t>
  </si>
  <si>
    <t>0.08</t>
  </si>
  <si>
    <t>0.06</t>
  </si>
  <si>
    <t>0.07</t>
  </si>
  <si>
    <t>0.04</t>
  </si>
  <si>
    <t>0.12</t>
  </si>
  <si>
    <t>0.03</t>
  </si>
  <si>
    <t>0.02</t>
  </si>
  <si>
    <t>0.84</t>
  </si>
  <si>
    <t>0.74</t>
  </si>
  <si>
    <t>0.85</t>
  </si>
  <si>
    <t>0.90</t>
  </si>
  <si>
    <t>0.73</t>
  </si>
  <si>
    <t>0.89</t>
  </si>
  <si>
    <t>0.75</t>
  </si>
  <si>
    <t>0.87</t>
  </si>
  <si>
    <t>0.82</t>
  </si>
  <si>
    <t>0.78</t>
  </si>
  <si>
    <t>0.80</t>
  </si>
  <si>
    <t>0.88</t>
  </si>
  <si>
    <t>0.86</t>
  </si>
  <si>
    <t>0.83</t>
  </si>
  <si>
    <t>0.79</t>
  </si>
  <si>
    <t>0.77</t>
  </si>
  <si>
    <t>0.59</t>
  </si>
  <si>
    <t>0.58</t>
  </si>
  <si>
    <t>0.76</t>
  </si>
  <si>
    <t>0.28</t>
  </si>
  <si>
    <t>0.27</t>
  </si>
  <si>
    <t>0.10</t>
  </si>
  <si>
    <t>0.17</t>
  </si>
  <si>
    <t>0.41</t>
  </si>
  <si>
    <t>0.14</t>
  </si>
  <si>
    <t>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</si>
</sst>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BM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mp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RA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mp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F1" sqref="F1"/>
    </sheetView>
  </sheetViews>
  <sheetFormatPr defaultRowHeight="14.4" x14ac:dyDescent="0.3"/>
  <cols>
    <col min="1" max="1" width="26" style="1" bestFit="1" customWidth="1"/>
    <col min="2" max="2" width="14.109375" style="2" bestFit="1" customWidth="1"/>
    <col min="3" max="3" width="16.33203125" style="2" bestFit="1" customWidth="1"/>
    <col min="4" max="4" width="16.44140625" style="2" bestFit="1" customWidth="1"/>
    <col min="5" max="5" width="31.77734375" style="25" bestFit="1" customWidth="1"/>
  </cols>
  <sheetData>
    <row r="1" spans="1:5" ht="15" thickTop="1" x14ac:dyDescent="0.3">
      <c r="A1" s="9" t="s">
        <v>35</v>
      </c>
      <c r="B1" s="10" t="s">
        <v>66</v>
      </c>
      <c r="C1" s="10" t="s">
        <v>65</v>
      </c>
      <c r="D1" s="10" t="s">
        <v>64</v>
      </c>
      <c r="E1" s="14" t="s">
        <v>67</v>
      </c>
    </row>
    <row r="2" spans="1:5" s="5" customFormat="1" x14ac:dyDescent="0.3">
      <c r="A2" s="19" t="s">
        <v>62</v>
      </c>
      <c r="B2" s="30">
        <f>IFERROR(VLOOKUP(A2,B!$A$2:$G$29,7,FALSE),25)</f>
        <v>3</v>
      </c>
      <c r="C2" s="30">
        <f>IFERROR(VLOOKUP(A2,IBM!$A$2:$G$28,7,FALSE),25)</f>
        <v>4</v>
      </c>
      <c r="D2" s="30">
        <f>IFERROR(VLOOKUP(A2,HRA!$A$2:$G$28,7,FALSE),25)</f>
        <v>1</v>
      </c>
      <c r="E2" s="21">
        <f t="shared" ref="E2:E29" si="0">AVERAGE(B2:D2)</f>
        <v>2.6666666666666665</v>
      </c>
    </row>
    <row r="3" spans="1:5" s="5" customFormat="1" x14ac:dyDescent="0.3">
      <c r="A3" s="19" t="s">
        <v>3</v>
      </c>
      <c r="B3" s="20">
        <f>IFERROR(VLOOKUP(A3,B!$A$2:$G$29,7,FALSE),25)</f>
        <v>4</v>
      </c>
      <c r="C3" s="20">
        <f>IFERROR(VLOOKUP(A3,IBM!$A$2:$G$28,7,FALSE),25)</f>
        <v>7.5</v>
      </c>
      <c r="D3" s="20">
        <f>IFERROR(VLOOKUP(A3,HRA!$A$2:$G$28,7,FALSE),25)</f>
        <v>4.5</v>
      </c>
      <c r="E3" s="21">
        <f t="shared" si="0"/>
        <v>5.333333333333333</v>
      </c>
    </row>
    <row r="4" spans="1:5" s="5" customFormat="1" x14ac:dyDescent="0.3">
      <c r="A4" s="19" t="s">
        <v>4</v>
      </c>
      <c r="B4" s="20">
        <f>IFERROR(VLOOKUP(A4,B!$A$2:$G$29,7,FALSE),25)</f>
        <v>5</v>
      </c>
      <c r="C4" s="20">
        <f>IFERROR(VLOOKUP(A4,IBM!$A$2:$G$28,7,FALSE),25)</f>
        <v>7.5</v>
      </c>
      <c r="D4" s="20">
        <f>IFERROR(VLOOKUP(A4,HRA!$A$2:$G$28,7,FALSE),25)</f>
        <v>4.5</v>
      </c>
      <c r="E4" s="21">
        <f t="shared" si="0"/>
        <v>5.666666666666667</v>
      </c>
    </row>
    <row r="5" spans="1:5" x14ac:dyDescent="0.3">
      <c r="A5" s="12" t="s">
        <v>22</v>
      </c>
      <c r="B5" s="15">
        <f>IFERROR(VLOOKUP(A5,B!$A$2:$G$29,7,FALSE),25)</f>
        <v>10</v>
      </c>
      <c r="C5" s="15">
        <f>IFERROR(VLOOKUP(A5,IBM!$A$2:$G$28,7,FALSE),25)</f>
        <v>2.5</v>
      </c>
      <c r="D5" s="15">
        <f>IFERROR(VLOOKUP(A5,HRA!$A$2:$G$28,7,FALSE),25)</f>
        <v>4.5</v>
      </c>
      <c r="E5" s="23">
        <f t="shared" si="0"/>
        <v>5.666666666666667</v>
      </c>
    </row>
    <row r="6" spans="1:5" x14ac:dyDescent="0.3">
      <c r="A6" s="11" t="s">
        <v>18</v>
      </c>
      <c r="B6" s="15">
        <f>IFERROR(VLOOKUP(A6,B!$A$2:$G$29,7,FALSE),25)</f>
        <v>10</v>
      </c>
      <c r="C6" s="15">
        <f>IFERROR(VLOOKUP(A6,IBM!$A$2:$G$28,7,FALSE),25)</f>
        <v>2.5</v>
      </c>
      <c r="D6" s="15">
        <f>IFERROR(VLOOKUP(A6,HRA!$A$2:$G$28,7,FALSE),25)</f>
        <v>4.5</v>
      </c>
      <c r="E6" s="22">
        <f t="shared" si="0"/>
        <v>5.666666666666667</v>
      </c>
    </row>
    <row r="7" spans="1:5" x14ac:dyDescent="0.3">
      <c r="A7" s="11" t="s">
        <v>19</v>
      </c>
      <c r="B7" s="15">
        <f>IFERROR(VLOOKUP(A7,B!$A$2:$G$29,7,FALSE),25)</f>
        <v>14</v>
      </c>
      <c r="C7" s="15">
        <f>IFERROR(VLOOKUP(A7,IBM!$A$2:$G$28,7,FALSE),25)</f>
        <v>1</v>
      </c>
      <c r="D7" s="15">
        <f>IFERROR(VLOOKUP(A7,HRA!$A$2:$G$28,7,FALSE),25)</f>
        <v>13</v>
      </c>
      <c r="E7" s="22">
        <f t="shared" si="0"/>
        <v>9.3333333333333339</v>
      </c>
    </row>
    <row r="8" spans="1:5" x14ac:dyDescent="0.3">
      <c r="A8" s="11" t="s">
        <v>11</v>
      </c>
      <c r="B8" s="15">
        <f>IFERROR(VLOOKUP(A8,B!$A$2:$G$29,7,FALSE),25)</f>
        <v>14</v>
      </c>
      <c r="C8" s="15">
        <f>IFERROR(VLOOKUP(A8,IBM!$A$2:$G$28,7,FALSE),25)</f>
        <v>11.5</v>
      </c>
      <c r="D8" s="15">
        <f>IFERROR(VLOOKUP(A8,HRA!$A$2:$G$28,7,FALSE),25)</f>
        <v>4.5</v>
      </c>
      <c r="E8" s="22">
        <f t="shared" si="0"/>
        <v>10</v>
      </c>
    </row>
    <row r="9" spans="1:5" x14ac:dyDescent="0.3">
      <c r="A9" s="11" t="s">
        <v>20</v>
      </c>
      <c r="B9" s="15">
        <f>IFERROR(VLOOKUP(A9,B!$A$2:$G$29,7,FALSE),25)</f>
        <v>10</v>
      </c>
      <c r="C9" s="15">
        <f>IFERROR(VLOOKUP(A9,IBM!$A$2:$G$28,7,FALSE),25)</f>
        <v>11.5</v>
      </c>
      <c r="D9" s="15">
        <f>IFERROR(VLOOKUP(A9,HRA!$A$2:$G$28,7,FALSE),25)</f>
        <v>9.5</v>
      </c>
      <c r="E9" s="22">
        <f t="shared" si="0"/>
        <v>10.333333333333334</v>
      </c>
    </row>
    <row r="10" spans="1:5" x14ac:dyDescent="0.3">
      <c r="A10" s="11" t="s">
        <v>25</v>
      </c>
      <c r="B10" s="15">
        <f>IFERROR(VLOOKUP(A10,B!$A$2:$G$29,7,FALSE),25)</f>
        <v>16.5</v>
      </c>
      <c r="C10" s="15">
        <f>IFERROR(VLOOKUP(A10,IBM!$A$2:$G$28,7,FALSE),25)</f>
        <v>5</v>
      </c>
      <c r="D10" s="15">
        <f>IFERROR(VLOOKUP(A10,HRA!$A$2:$G$28,7,FALSE),25)</f>
        <v>13</v>
      </c>
      <c r="E10" s="22">
        <f t="shared" si="0"/>
        <v>11.5</v>
      </c>
    </row>
    <row r="11" spans="1:5" x14ac:dyDescent="0.3">
      <c r="A11" s="11" t="s">
        <v>21</v>
      </c>
      <c r="B11" s="15">
        <f>IFERROR(VLOOKUP(A11,B!$A$2:$G$29,7,FALSE),25)</f>
        <v>14</v>
      </c>
      <c r="C11" s="15">
        <f>IFERROR(VLOOKUP(A11,IBM!$A$2:$G$28,7,FALSE),25)</f>
        <v>11.5</v>
      </c>
      <c r="D11" s="15">
        <f>IFERROR(VLOOKUP(A11,HRA!$A$2:$G$28,7,FALSE),25)</f>
        <v>9.5</v>
      </c>
      <c r="E11" s="22">
        <f t="shared" si="0"/>
        <v>11.666666666666666</v>
      </c>
    </row>
    <row r="12" spans="1:5" x14ac:dyDescent="0.3">
      <c r="A12" s="11" t="s">
        <v>5</v>
      </c>
      <c r="B12" s="15">
        <f>IFERROR(VLOOKUP(A12,B!$A$2:$G$29,7,FALSE),25)</f>
        <v>1</v>
      </c>
      <c r="C12" s="15">
        <f>IFERROR(VLOOKUP(A12,IBM!$A$2:$G$28,7,FALSE),25)</f>
        <v>14</v>
      </c>
      <c r="D12" s="15">
        <f>IFERROR(VLOOKUP(A12,HRA!$A$2:$G$28,7,FALSE),25)</f>
        <v>22</v>
      </c>
      <c r="E12" s="22">
        <f t="shared" si="0"/>
        <v>12.333333333333334</v>
      </c>
    </row>
    <row r="13" spans="1:5" s="4" customFormat="1" x14ac:dyDescent="0.3">
      <c r="A13" s="19" t="s">
        <v>2</v>
      </c>
      <c r="B13" s="20">
        <f>IFERROR(VLOOKUP(A13,B!$A$2:$G$29,7,FALSE),25)</f>
        <v>2</v>
      </c>
      <c r="C13" s="20">
        <f>IFERROR(VLOOKUP(A13,IBM!$A$2:$G$28,7,FALSE),25)</f>
        <v>16.5</v>
      </c>
      <c r="D13" s="20">
        <f>IFERROR(VLOOKUP(A13,HRA!$A$2:$G$28,7,FALSE),25)</f>
        <v>19.5</v>
      </c>
      <c r="E13" s="21">
        <f t="shared" si="0"/>
        <v>12.666666666666666</v>
      </c>
    </row>
    <row r="14" spans="1:5" x14ac:dyDescent="0.3">
      <c r="A14" s="11" t="s">
        <v>17</v>
      </c>
      <c r="B14" s="15">
        <f>IFERROR(VLOOKUP(A14,B!$A$2:$G$29,7,FALSE),25)</f>
        <v>23</v>
      </c>
      <c r="C14" s="15">
        <f>IFERROR(VLOOKUP(A14,IBM!$A$2:$G$28,7,FALSE),25)</f>
        <v>7.5</v>
      </c>
      <c r="D14" s="15">
        <f>IFERROR(VLOOKUP(A14,HRA!$A$2:$G$28,7,FALSE),25)</f>
        <v>9.5</v>
      </c>
      <c r="E14" s="22">
        <f t="shared" si="0"/>
        <v>13.333333333333334</v>
      </c>
    </row>
    <row r="15" spans="1:5" x14ac:dyDescent="0.3">
      <c r="A15" s="11" t="s">
        <v>23</v>
      </c>
      <c r="B15" s="15">
        <f>IFERROR(VLOOKUP(A15,B!$A$2:$G$29,7,FALSE),25)</f>
        <v>20</v>
      </c>
      <c r="C15" s="15">
        <f>IFERROR(VLOOKUP(A15,IBM!$A$2:$G$28,7,FALSE),25)</f>
        <v>19</v>
      </c>
      <c r="D15" s="15">
        <f>IFERROR(VLOOKUP(A15,HRA!$A$2:$G$28,7,FALSE),25)</f>
        <v>4.5</v>
      </c>
      <c r="E15" s="22">
        <f t="shared" si="0"/>
        <v>14.5</v>
      </c>
    </row>
    <row r="16" spans="1:5" x14ac:dyDescent="0.3">
      <c r="A16" s="11" t="s">
        <v>12</v>
      </c>
      <c r="B16" s="15">
        <f>IFERROR(VLOOKUP(A16,B!$A$2:$G$29,7,FALSE),25)</f>
        <v>20</v>
      </c>
      <c r="C16" s="15">
        <f>IFERROR(VLOOKUP(A16,IBM!$A$2:$G$28,7,FALSE),25)</f>
        <v>7.5</v>
      </c>
      <c r="D16" s="15">
        <f>IFERROR(VLOOKUP(A16,HRA!$A$2:$G$28,7,FALSE),25)</f>
        <v>16.5</v>
      </c>
      <c r="E16" s="22">
        <f t="shared" si="0"/>
        <v>14.666666666666666</v>
      </c>
    </row>
    <row r="17" spans="1:5" x14ac:dyDescent="0.3">
      <c r="A17" s="11" t="s">
        <v>8</v>
      </c>
      <c r="B17" s="15">
        <f>IFERROR(VLOOKUP(A17,B!$A$2:$G$29,7,FALSE),25)</f>
        <v>6.5</v>
      </c>
      <c r="C17" s="15">
        <f>IFERROR(VLOOKUP(A17,IBM!$A$2:$G$28,7,FALSE),25)</f>
        <v>22.5</v>
      </c>
      <c r="D17" s="15">
        <f>IFERROR(VLOOKUP(A17,HRA!$A$2:$G$28,7,FALSE),25)</f>
        <v>16.5</v>
      </c>
      <c r="E17" s="22">
        <f t="shared" si="0"/>
        <v>15.166666666666666</v>
      </c>
    </row>
    <row r="18" spans="1:5" x14ac:dyDescent="0.3">
      <c r="A18" s="11" t="s">
        <v>7</v>
      </c>
      <c r="B18" s="15">
        <f>IFERROR(VLOOKUP(A18,B!$A$2:$G$29,7,FALSE),25)</f>
        <v>6.5</v>
      </c>
      <c r="C18" s="15">
        <f>IFERROR(VLOOKUP(A18,IBM!$A$2:$G$28,7,FALSE),25)</f>
        <v>22.5</v>
      </c>
      <c r="D18" s="15">
        <f>IFERROR(VLOOKUP(A18,HRA!$A$2:$G$28,7,FALSE),25)</f>
        <v>16.5</v>
      </c>
      <c r="E18" s="22">
        <f t="shared" si="0"/>
        <v>15.166666666666666</v>
      </c>
    </row>
    <row r="19" spans="1:5" x14ac:dyDescent="0.3">
      <c r="A19" s="11" t="s">
        <v>9</v>
      </c>
      <c r="B19" s="15">
        <f>IFERROR(VLOOKUP(A19,B!$A$2:$G$29,7,FALSE),25)</f>
        <v>10</v>
      </c>
      <c r="C19" s="15">
        <f>IFERROR(VLOOKUP(A19,IBM!$A$2:$G$28,7,FALSE),25)</f>
        <v>16.5</v>
      </c>
      <c r="D19" s="15">
        <f>IFERROR(VLOOKUP(A19,HRA!$A$2:$G$28,7,FALSE),25)</f>
        <v>19.5</v>
      </c>
      <c r="E19" s="22">
        <f t="shared" si="0"/>
        <v>15.333333333333334</v>
      </c>
    </row>
    <row r="20" spans="1:5" x14ac:dyDescent="0.3">
      <c r="A20" s="11" t="s">
        <v>14</v>
      </c>
      <c r="B20" s="15">
        <f>IFERROR(VLOOKUP(A20,B!$A$2:$G$29,7,FALSE),25)</f>
        <v>18</v>
      </c>
      <c r="C20" s="15">
        <f>IFERROR(VLOOKUP(A20,IBM!$A$2:$G$28,7,FALSE),25)</f>
        <v>16.5</v>
      </c>
      <c r="D20" s="15">
        <f>IFERROR(VLOOKUP(A20,HRA!$A$2:$G$28,7,FALSE),25)</f>
        <v>13</v>
      </c>
      <c r="E20" s="22">
        <f t="shared" si="0"/>
        <v>15.833333333333334</v>
      </c>
    </row>
    <row r="21" spans="1:5" x14ac:dyDescent="0.3">
      <c r="A21" s="11" t="s">
        <v>24</v>
      </c>
      <c r="B21" s="15">
        <f>IFERROR(VLOOKUP(A21,B!$A$2:$G$29,7,FALSE),25)</f>
        <v>22</v>
      </c>
      <c r="C21" s="15">
        <f>IFERROR(VLOOKUP(A21,IBM!$A$2:$G$28,7,FALSE),25)</f>
        <v>24</v>
      </c>
      <c r="D21" s="15">
        <f>IFERROR(VLOOKUP(A21,HRA!$A$2:$G$28,7,FALSE),25)</f>
        <v>9.5</v>
      </c>
      <c r="E21" s="22">
        <f t="shared" si="0"/>
        <v>18.5</v>
      </c>
    </row>
    <row r="22" spans="1:5" x14ac:dyDescent="0.3">
      <c r="A22" s="11" t="s">
        <v>28</v>
      </c>
      <c r="B22" s="15">
        <f>IFERROR(VLOOKUP(A22,B!$A$2:$G$29,7,FALSE),25)</f>
        <v>24.5</v>
      </c>
      <c r="C22" s="15">
        <f>IFERROR(VLOOKUP(A22,IBM!$A$2:$G$28,7,FALSE),25)</f>
        <v>16.5</v>
      </c>
      <c r="D22" s="15">
        <f>IFERROR(VLOOKUP(A22,HRA!$A$2:$G$28,7,FALSE),25)</f>
        <v>16.5</v>
      </c>
      <c r="E22" s="22">
        <f t="shared" si="0"/>
        <v>19.166666666666668</v>
      </c>
    </row>
    <row r="23" spans="1:5" x14ac:dyDescent="0.3">
      <c r="A23" s="11" t="s">
        <v>26</v>
      </c>
      <c r="B23" s="15">
        <f>IFERROR(VLOOKUP(A23,B!$A$2:$G$29,7,FALSE),25)</f>
        <v>24.5</v>
      </c>
      <c r="C23" s="15">
        <f>IFERROR(VLOOKUP(A23,IBM!$A$2:$G$28,7,FALSE),25)</f>
        <v>11.5</v>
      </c>
      <c r="D23" s="15">
        <f>IFERROR(VLOOKUP(A23,HRA!$A$2:$G$28,7,FALSE),25)</f>
        <v>22</v>
      </c>
      <c r="E23" s="22">
        <f t="shared" si="0"/>
        <v>19.333333333333332</v>
      </c>
    </row>
    <row r="24" spans="1:5" x14ac:dyDescent="0.3">
      <c r="A24" s="11" t="s">
        <v>10</v>
      </c>
      <c r="B24" s="15">
        <f>IFERROR(VLOOKUP(A24,B!$A$2:$G$29,7,FALSE),25)</f>
        <v>16.5</v>
      </c>
      <c r="C24" s="15">
        <f>IFERROR(VLOOKUP(A24,IBM!$A$2:$G$28,7,FALSE),25)</f>
        <v>21</v>
      </c>
      <c r="D24" s="15">
        <f>IFERROR(VLOOKUP(A24,HRA!$A$2:$G$28,7,FALSE),25)</f>
        <v>22</v>
      </c>
      <c r="E24" s="22">
        <f t="shared" si="0"/>
        <v>19.833333333333332</v>
      </c>
    </row>
    <row r="25" spans="1:5" x14ac:dyDescent="0.3">
      <c r="A25" s="12" t="s">
        <v>13</v>
      </c>
      <c r="B25" s="15">
        <f>IFERROR(VLOOKUP(A25,B!$A$2:$G$29,7,FALSE),25)</f>
        <v>10</v>
      </c>
      <c r="C25" s="15">
        <f>IFERROR(VLOOKUP(A25,IBM!$A$2:$G$28,7,FALSE),25)</f>
        <v>25</v>
      </c>
      <c r="D25" s="15">
        <f>IFERROR(VLOOKUP(A25,HRA!$A$2:$G$28,7,FALSE),25)</f>
        <v>25</v>
      </c>
      <c r="E25" s="23">
        <f t="shared" si="0"/>
        <v>20</v>
      </c>
    </row>
    <row r="26" spans="1:5" x14ac:dyDescent="0.3">
      <c r="A26" s="11" t="s">
        <v>6</v>
      </c>
      <c r="B26" s="15">
        <f>IFERROR(VLOOKUP(A26,B!$A$2:$G$29,7,FALSE),25)</f>
        <v>20</v>
      </c>
      <c r="C26" s="15">
        <f>IFERROR(VLOOKUP(A26,IBM!$A$2:$G$28,7,FALSE),25)</f>
        <v>20</v>
      </c>
      <c r="D26" s="15">
        <f>IFERROR(VLOOKUP(A26,HRA!$A$2:$G$28,7,FALSE),25)</f>
        <v>24</v>
      </c>
      <c r="E26" s="22">
        <f t="shared" si="0"/>
        <v>21.333333333333332</v>
      </c>
    </row>
    <row r="27" spans="1:5" x14ac:dyDescent="0.3">
      <c r="A27" s="11" t="s">
        <v>27</v>
      </c>
      <c r="B27" s="15">
        <f>IFERROR(VLOOKUP(A27,B!$A$2:$G$29,7,FALSE),25)</f>
        <v>26.5</v>
      </c>
      <c r="C27" s="15">
        <f>IFERROR(VLOOKUP(A27,IBM!$A$2:$G$28,7,FALSE),25)</f>
        <v>25.5</v>
      </c>
      <c r="D27" s="15">
        <f>IFERROR(VLOOKUP(A27,HRA!$A$2:$G$28,7,FALSE),25)</f>
        <v>25</v>
      </c>
      <c r="E27" s="22">
        <f t="shared" si="0"/>
        <v>25.666666666666668</v>
      </c>
    </row>
    <row r="28" spans="1:5" x14ac:dyDescent="0.3">
      <c r="A28" s="11" t="s">
        <v>16</v>
      </c>
      <c r="B28" s="15">
        <f>IFERROR(VLOOKUP(A28,B!$A$2:$G$29,7,FALSE),25)</f>
        <v>26.5</v>
      </c>
      <c r="C28" s="15">
        <f>IFERROR(VLOOKUP(A28,IBM!$A$2:$G$28,7,FALSE),25)</f>
        <v>25.5</v>
      </c>
      <c r="D28" s="15">
        <f>IFERROR(VLOOKUP(A28,HRA!$A$2:$G$28,7,FALSE),25)</f>
        <v>27</v>
      </c>
      <c r="E28" s="22">
        <f t="shared" si="0"/>
        <v>26.333333333333332</v>
      </c>
    </row>
    <row r="29" spans="1:5" ht="15" thickBot="1" x14ac:dyDescent="0.35">
      <c r="A29" s="13" t="s">
        <v>15</v>
      </c>
      <c r="B29" s="16">
        <f>IFERROR(VLOOKUP(A29,B!$A$2:$G$29,7,FALSE),25)</f>
        <v>28</v>
      </c>
      <c r="C29" s="16">
        <f>IFERROR(VLOOKUP(A29,IBM!$A$2:$G$28,7,FALSE),25)</f>
        <v>27</v>
      </c>
      <c r="D29" s="16">
        <f>IFERROR(VLOOKUP(A29,HRA!$A$2:$G$28,7,FALSE),25)</f>
        <v>26</v>
      </c>
      <c r="E29" s="24">
        <f t="shared" si="0"/>
        <v>27</v>
      </c>
    </row>
    <row r="30" spans="1:5" ht="15" thickTop="1" x14ac:dyDescent="0.3"/>
  </sheetData>
  <sortState ref="A2:A28">
    <sortCondition ref="A1:A27"/>
  </sortState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E30" sqref="E30"/>
    </sheetView>
  </sheetViews>
  <sheetFormatPr defaultRowHeight="14.4" x14ac:dyDescent="0.3"/>
  <cols>
    <col min="1" max="1" width="26" style="2" bestFit="1" customWidth="1"/>
    <col min="2" max="2" width="8.33203125" style="28" bestFit="1" customWidth="1"/>
    <col min="3" max="3" width="16.77734375" style="28" bestFit="1" customWidth="1"/>
    <col min="4" max="4" width="8.5546875" style="28" bestFit="1" customWidth="1"/>
    <col min="5" max="5" width="8" style="28" bestFit="1" customWidth="1"/>
    <col min="6" max="6" width="10.33203125" style="28" bestFit="1" customWidth="1"/>
    <col min="7" max="7" width="12.5546875" style="3" bestFit="1" customWidth="1"/>
  </cols>
  <sheetData>
    <row r="1" spans="1:13" x14ac:dyDescent="0.3">
      <c r="A1" s="1" t="s">
        <v>1</v>
      </c>
      <c r="B1" s="28" t="s">
        <v>0</v>
      </c>
      <c r="C1" s="28" t="s">
        <v>30</v>
      </c>
      <c r="D1" s="28" t="s">
        <v>31</v>
      </c>
      <c r="E1" s="28" t="s">
        <v>32</v>
      </c>
      <c r="F1" s="28" t="s">
        <v>29</v>
      </c>
      <c r="G1" s="3" t="s">
        <v>34</v>
      </c>
    </row>
    <row r="2" spans="1:13" x14ac:dyDescent="0.3">
      <c r="A2" s="7" t="s">
        <v>5</v>
      </c>
      <c r="B2" s="3" t="str">
        <f>IFERROR(VLOOKUP($A2,h_B!$A$2:$F$29,2,FALSE),"")</f>
        <v>0.72</v>
      </c>
      <c r="C2" s="3" t="str">
        <f>IFERROR(VLOOKUP($A2,h_B!$A$2:$F$29,3,FALSE),"")</f>
        <v>0.72</v>
      </c>
      <c r="D2" s="3" t="str">
        <f>IFERROR(VLOOKUP($A2,h_B!$A$2:$F$29,4,FALSE),"")</f>
        <v>0.72</v>
      </c>
      <c r="E2" s="3">
        <v>0.72</v>
      </c>
      <c r="F2" s="3">
        <f>IFERROR(VLOOKUP($A2,h_B!$A$2:$F$29,6,FALSE),"")</f>
        <v>0.23</v>
      </c>
      <c r="G2" s="3">
        <f>_xlfn.RANK.AVG(E2,$E$2:$E$29)</f>
        <v>1</v>
      </c>
      <c r="M2" s="27"/>
    </row>
    <row r="3" spans="1:13" x14ac:dyDescent="0.3">
      <c r="A3" s="2" t="s">
        <v>2</v>
      </c>
      <c r="B3" s="3" t="str">
        <f>IFERROR(VLOOKUP($A3,h_B!$A$2:$F$29,2,FALSE),"")</f>
        <v>0.71</v>
      </c>
      <c r="C3" s="3" t="str">
        <f>IFERROR(VLOOKUP($A3,h_B!$A$2:$F$29,3,FALSE),"")</f>
        <v>0.72</v>
      </c>
      <c r="D3" s="3" t="str">
        <f>IFERROR(VLOOKUP($A3,h_B!$A$2:$F$29,4,FALSE),"")</f>
        <v>0.72</v>
      </c>
      <c r="E3" s="3">
        <v>0.71</v>
      </c>
      <c r="F3" s="3">
        <f>IFERROR(VLOOKUP($A3,h_B!$A$2:$F$29,6,FALSE),"")</f>
        <v>0.32</v>
      </c>
      <c r="G3" s="3">
        <f>_xlfn.RANK.AVG(E3,$E$2:$E$29)</f>
        <v>2</v>
      </c>
      <c r="M3" s="27"/>
    </row>
    <row r="4" spans="1:13" x14ac:dyDescent="0.3">
      <c r="A4" s="8" t="s">
        <v>3</v>
      </c>
      <c r="B4" s="3" t="str">
        <f>IFERROR(VLOOKUP($A4,h_B!$A$2:$F$29,2,FALSE),"")</f>
        <v>0.70</v>
      </c>
      <c r="C4" s="3" t="str">
        <f>IFERROR(VLOOKUP($A4,h_B!$A$2:$F$29,3,FALSE),"")</f>
        <v>0.70</v>
      </c>
      <c r="D4" s="3" t="str">
        <f>IFERROR(VLOOKUP($A4,h_B!$A$2:$F$29,4,FALSE),"")</f>
        <v>0.70</v>
      </c>
      <c r="E4" s="3">
        <v>0.7</v>
      </c>
      <c r="F4" s="3">
        <f>IFERROR(VLOOKUP($A4,h_B!$A$2:$F$29,6,FALSE),"")</f>
        <v>0.18</v>
      </c>
      <c r="G4" s="3">
        <f t="shared" ref="G4:G29" si="0">_xlfn.RANK.AVG(E4,$E$2:$E$29)</f>
        <v>4</v>
      </c>
      <c r="M4" s="27"/>
    </row>
    <row r="5" spans="1:13" x14ac:dyDescent="0.3">
      <c r="A5" s="8" t="s">
        <v>4</v>
      </c>
      <c r="B5" s="3" t="str">
        <f>IFERROR(VLOOKUP($A5,h_B!$A$2:$F$29,2,FALSE),"")</f>
        <v>0.69</v>
      </c>
      <c r="C5" s="3" t="str">
        <f>IFERROR(VLOOKUP($A5,h_B!$A$2:$F$29,3,FALSE),"")</f>
        <v>0.69</v>
      </c>
      <c r="D5" s="3" t="str">
        <f>IFERROR(VLOOKUP($A5,h_B!$A$2:$F$29,4,FALSE),"")</f>
        <v>0.69</v>
      </c>
      <c r="E5" s="3">
        <v>0.69</v>
      </c>
      <c r="F5" s="3">
        <f>IFERROR(VLOOKUP($A5,h_B!$A$2:$F$29,6,FALSE),"")</f>
        <v>0.13</v>
      </c>
      <c r="G5" s="3">
        <f t="shared" si="0"/>
        <v>5</v>
      </c>
      <c r="M5" s="27"/>
    </row>
    <row r="6" spans="1:13" x14ac:dyDescent="0.3">
      <c r="A6" s="8" t="s">
        <v>8</v>
      </c>
      <c r="B6" s="3" t="str">
        <f>IFERROR(VLOOKUP($A6,h_B!$A$2:$F$29,2,FALSE),"")</f>
        <v>0.68</v>
      </c>
      <c r="C6" s="3" t="str">
        <f>IFERROR(VLOOKUP($A6,h_B!$A$2:$F$29,3,FALSE),"")</f>
        <v>0.68</v>
      </c>
      <c r="D6" s="3" t="str">
        <f>IFERROR(VLOOKUP($A6,h_B!$A$2:$F$29,4,FALSE),"")</f>
        <v>0.68</v>
      </c>
      <c r="E6" s="3">
        <v>0.68</v>
      </c>
      <c r="F6" s="3">
        <f>IFERROR(VLOOKUP($A6,h_B!$A$2:$F$29,6,FALSE),"")</f>
        <v>0.08</v>
      </c>
      <c r="G6" s="3">
        <f t="shared" si="0"/>
        <v>6.5</v>
      </c>
      <c r="L6" s="26"/>
      <c r="M6" s="27"/>
    </row>
    <row r="7" spans="1:13" x14ac:dyDescent="0.3">
      <c r="A7" s="8" t="s">
        <v>7</v>
      </c>
      <c r="B7" s="3" t="str">
        <f>IFERROR(VLOOKUP($A7,h_B!$A$2:$F$29,2,FALSE),"")</f>
        <v>0.68</v>
      </c>
      <c r="C7" s="3" t="str">
        <f>IFERROR(VLOOKUP($A7,h_B!$A$2:$F$29,3,FALSE),"")</f>
        <v>0.68</v>
      </c>
      <c r="D7" s="3" t="str">
        <f>IFERROR(VLOOKUP($A7,h_B!$A$2:$F$29,4,FALSE),"")</f>
        <v>0.68</v>
      </c>
      <c r="E7" s="3">
        <v>0.68</v>
      </c>
      <c r="F7" s="3">
        <f>IFERROR(VLOOKUP($A7,h_B!$A$2:$F$29,6,FALSE),"")</f>
        <v>0.06</v>
      </c>
      <c r="G7" s="3">
        <f t="shared" si="0"/>
        <v>6.5</v>
      </c>
      <c r="M7" s="27"/>
    </row>
    <row r="8" spans="1:13" x14ac:dyDescent="0.3">
      <c r="A8" s="8" t="s">
        <v>9</v>
      </c>
      <c r="B8" s="3" t="str">
        <f>IFERROR(VLOOKUP($A8,h_B!$A$2:$F$29,2,FALSE),"")</f>
        <v>0.66</v>
      </c>
      <c r="C8" s="3" t="str">
        <f>IFERROR(VLOOKUP($A8,h_B!$A$2:$F$29,3,FALSE),"")</f>
        <v>0.67</v>
      </c>
      <c r="D8" s="3" t="str">
        <f>IFERROR(VLOOKUP($A8,h_B!$A$2:$F$29,4,FALSE),"")</f>
        <v>0.67</v>
      </c>
      <c r="E8" s="3">
        <v>0.66</v>
      </c>
      <c r="F8" s="3">
        <f>IFERROR(VLOOKUP($A8,h_B!$A$2:$F$29,6,FALSE),"")</f>
        <v>7.0000000000000007E-2</v>
      </c>
      <c r="G8" s="3">
        <f t="shared" si="0"/>
        <v>10</v>
      </c>
      <c r="M8" s="27"/>
    </row>
    <row r="9" spans="1:13" x14ac:dyDescent="0.3">
      <c r="A9" s="8" t="s">
        <v>22</v>
      </c>
      <c r="B9" s="3" t="str">
        <f>IFERROR(VLOOKUP($A9,h_B!$A$2:$F$29,2,FALSE),"")</f>
        <v>0.66</v>
      </c>
      <c r="C9" s="3" t="str">
        <f>IFERROR(VLOOKUP($A9,h_B!$A$2:$F$29,3,FALSE),"")</f>
        <v>0.66</v>
      </c>
      <c r="D9" s="3" t="str">
        <f>IFERROR(VLOOKUP($A9,h_B!$A$2:$F$29,4,FALSE),"")</f>
        <v>0.66</v>
      </c>
      <c r="E9" s="3">
        <v>0.66</v>
      </c>
      <c r="F9" s="3">
        <f>IFERROR(VLOOKUP($A9,h_B!$A$2:$F$29,6,FALSE),"")</f>
        <v>0.21</v>
      </c>
      <c r="G9" s="3">
        <f t="shared" si="0"/>
        <v>10</v>
      </c>
      <c r="M9" s="27"/>
    </row>
    <row r="10" spans="1:13" x14ac:dyDescent="0.3">
      <c r="A10" s="7" t="s">
        <v>13</v>
      </c>
      <c r="B10" s="3" t="str">
        <f>IFERROR(VLOOKUP($A10,h_B!$A$2:$F$29,2,FALSE),"")</f>
        <v>0.66</v>
      </c>
      <c r="C10" s="3" t="str">
        <f>IFERROR(VLOOKUP($A10,h_B!$A$2:$F$29,3,FALSE),"")</f>
        <v>0.66</v>
      </c>
      <c r="D10" s="3" t="str">
        <f>IFERROR(VLOOKUP($A10,h_B!$A$2:$F$29,4,FALSE),"")</f>
        <v>0.66</v>
      </c>
      <c r="E10" s="3">
        <v>0.66</v>
      </c>
      <c r="F10" s="3">
        <f>IFERROR(VLOOKUP($A10,h_B!$A$2:$F$29,6,FALSE),"")</f>
        <v>0.13</v>
      </c>
      <c r="G10" s="3">
        <f t="shared" si="0"/>
        <v>10</v>
      </c>
      <c r="M10" s="27"/>
    </row>
    <row r="11" spans="1:13" x14ac:dyDescent="0.3">
      <c r="A11" s="8" t="s">
        <v>18</v>
      </c>
      <c r="B11" s="3" t="str">
        <f>IFERROR(VLOOKUP($A11,h_B!$A$2:$F$29,2,FALSE),"")</f>
        <v>0.66</v>
      </c>
      <c r="C11" s="3" t="str">
        <f>IFERROR(VLOOKUP($A11,h_B!$A$2:$F$29,3,FALSE),"")</f>
        <v>0.66</v>
      </c>
      <c r="D11" s="3" t="str">
        <f>IFERROR(VLOOKUP($A11,h_B!$A$2:$F$29,4,FALSE),"")</f>
        <v>0.66</v>
      </c>
      <c r="E11" s="3">
        <v>0.66</v>
      </c>
      <c r="F11" s="3">
        <f>IFERROR(VLOOKUP($A11,h_B!$A$2:$F$29,6,FALSE),"")</f>
        <v>0.06</v>
      </c>
      <c r="G11" s="3">
        <f t="shared" si="0"/>
        <v>10</v>
      </c>
      <c r="M11" s="27"/>
    </row>
    <row r="12" spans="1:13" x14ac:dyDescent="0.3">
      <c r="A12" s="8" t="s">
        <v>20</v>
      </c>
      <c r="B12" s="3" t="str">
        <f>IFERROR(VLOOKUP($A12,h_B!$A$2:$F$29,2,FALSE),"")</f>
        <v>0.66</v>
      </c>
      <c r="C12" s="3" t="str">
        <f>IFERROR(VLOOKUP($A12,h_B!$A$2:$F$29,3,FALSE),"")</f>
        <v>0.66</v>
      </c>
      <c r="D12" s="3" t="str">
        <f>IFERROR(VLOOKUP($A12,h_B!$A$2:$F$29,4,FALSE),"")</f>
        <v>0.66</v>
      </c>
      <c r="E12" s="3">
        <v>0.66</v>
      </c>
      <c r="F12" s="3">
        <f>IFERROR(VLOOKUP($A12,h_B!$A$2:$F$29,6,FALSE),"")</f>
        <v>0.04</v>
      </c>
      <c r="G12" s="3">
        <f t="shared" si="0"/>
        <v>10</v>
      </c>
      <c r="M12" s="27"/>
    </row>
    <row r="13" spans="1:13" x14ac:dyDescent="0.3">
      <c r="A13" s="8" t="s">
        <v>21</v>
      </c>
      <c r="B13" s="3" t="str">
        <f>IFERROR(VLOOKUP($A13,h_B!$A$2:$F$29,2,FALSE),"")</f>
        <v>0.65</v>
      </c>
      <c r="C13" s="3" t="str">
        <f>IFERROR(VLOOKUP($A13,h_B!$A$2:$F$29,3,FALSE),"")</f>
        <v>0.66</v>
      </c>
      <c r="D13" s="3" t="str">
        <f>IFERROR(VLOOKUP($A13,h_B!$A$2:$F$29,4,FALSE),"")</f>
        <v>0.66</v>
      </c>
      <c r="E13" s="3">
        <v>0.65</v>
      </c>
      <c r="F13" s="3">
        <f>IFERROR(VLOOKUP($A13,h_B!$A$2:$F$29,6,FALSE),"")</f>
        <v>7.0000000000000007E-2</v>
      </c>
      <c r="G13" s="3">
        <f t="shared" si="0"/>
        <v>14</v>
      </c>
      <c r="M13" s="27"/>
    </row>
    <row r="14" spans="1:13" x14ac:dyDescent="0.3">
      <c r="A14" s="8" t="s">
        <v>19</v>
      </c>
      <c r="B14" s="3" t="str">
        <f>IFERROR(VLOOKUP($A14,h_B!$A$2:$F$29,2,FALSE),"")</f>
        <v>0.65</v>
      </c>
      <c r="C14" s="3" t="str">
        <f>IFERROR(VLOOKUP($A14,h_B!$A$2:$F$29,3,FALSE),"")</f>
        <v>0.65</v>
      </c>
      <c r="D14" s="3" t="str">
        <f>IFERROR(VLOOKUP($A14,h_B!$A$2:$F$29,4,FALSE),"")</f>
        <v>0.65</v>
      </c>
      <c r="E14" s="3">
        <v>0.65</v>
      </c>
      <c r="F14" s="3">
        <f>IFERROR(VLOOKUP($A14,h_B!$A$2:$F$29,6,FALSE),"")</f>
        <v>0.05</v>
      </c>
      <c r="G14" s="3">
        <f t="shared" si="0"/>
        <v>14</v>
      </c>
      <c r="M14" s="27"/>
    </row>
    <row r="15" spans="1:13" x14ac:dyDescent="0.3">
      <c r="A15" s="8" t="s">
        <v>25</v>
      </c>
      <c r="B15" s="3" t="str">
        <f>IFERROR(VLOOKUP($A15,h_B!$A$2:$F$29,2,FALSE),"")</f>
        <v>0.64</v>
      </c>
      <c r="C15" s="3" t="str">
        <f>IFERROR(VLOOKUP($A15,h_B!$A$2:$F$29,3,FALSE),"")</f>
        <v>0.65</v>
      </c>
      <c r="D15" s="3" t="str">
        <f>IFERROR(VLOOKUP($A15,h_B!$A$2:$F$29,4,FALSE),"")</f>
        <v>0.65</v>
      </c>
      <c r="E15" s="3">
        <v>0.64</v>
      </c>
      <c r="F15" s="3">
        <f>IFERROR(VLOOKUP($A15,h_B!$A$2:$F$29,6,FALSE),"")</f>
        <v>0.54</v>
      </c>
      <c r="G15" s="3">
        <f t="shared" si="0"/>
        <v>16.5</v>
      </c>
      <c r="M15" s="27"/>
    </row>
    <row r="16" spans="1:13" x14ac:dyDescent="0.3">
      <c r="A16" s="8" t="s">
        <v>11</v>
      </c>
      <c r="B16" s="3" t="str">
        <f>IFERROR(VLOOKUP($A16,h_B!$A$2:$F$29,2,FALSE),"")</f>
        <v>0.64</v>
      </c>
      <c r="C16" s="3" t="str">
        <f>IFERROR(VLOOKUP($A16,h_B!$A$2:$F$29,3,FALSE),"")</f>
        <v>0.65</v>
      </c>
      <c r="D16" s="3" t="str">
        <f>IFERROR(VLOOKUP($A16,h_B!$A$2:$F$29,4,FALSE),"")</f>
        <v>0.65</v>
      </c>
      <c r="E16" s="3">
        <v>0.65</v>
      </c>
      <c r="F16" s="3">
        <f>IFERROR(VLOOKUP($A16,h_B!$A$2:$F$29,6,FALSE),"")</f>
        <v>0.12</v>
      </c>
      <c r="G16" s="3">
        <f t="shared" si="0"/>
        <v>14</v>
      </c>
      <c r="M16" s="27"/>
    </row>
    <row r="17" spans="1:13" x14ac:dyDescent="0.3">
      <c r="A17" s="8" t="s">
        <v>10</v>
      </c>
      <c r="B17" s="3" t="str">
        <f>IFERROR(VLOOKUP($A17,h_B!$A$2:$F$29,2,FALSE),"")</f>
        <v>0.64</v>
      </c>
      <c r="C17" s="3" t="str">
        <f>IFERROR(VLOOKUP($A17,h_B!$A$2:$F$29,3,FALSE),"")</f>
        <v>0.64</v>
      </c>
      <c r="D17" s="3" t="str">
        <f>IFERROR(VLOOKUP($A17,h_B!$A$2:$F$29,4,FALSE),"")</f>
        <v>0.64</v>
      </c>
      <c r="E17" s="3">
        <v>0.64</v>
      </c>
      <c r="F17" s="3">
        <f>IFERROR(VLOOKUP($A17,h_B!$A$2:$F$29,6,FALSE),"")</f>
        <v>0.03</v>
      </c>
      <c r="G17" s="3">
        <f t="shared" si="0"/>
        <v>16.5</v>
      </c>
      <c r="M17" s="27"/>
    </row>
    <row r="18" spans="1:13" x14ac:dyDescent="0.3">
      <c r="A18" s="7" t="s">
        <v>14</v>
      </c>
      <c r="B18" s="3" t="str">
        <f>IFERROR(VLOOKUP($A18,h_B!$A$2:$F$29,2,FALSE),"")</f>
        <v>0.63</v>
      </c>
      <c r="C18" s="3" t="str">
        <f>IFERROR(VLOOKUP($A18,h_B!$A$2:$F$29,3,FALSE),"")</f>
        <v>0.63</v>
      </c>
      <c r="D18" s="3" t="str">
        <f>IFERROR(VLOOKUP($A18,h_B!$A$2:$F$29,4,FALSE),"")</f>
        <v>0.63</v>
      </c>
      <c r="E18" s="3">
        <v>0.63</v>
      </c>
      <c r="F18" s="3">
        <f>IFERROR(VLOOKUP($A18,h_B!$A$2:$F$29,6,FALSE),"")</f>
        <v>0.06</v>
      </c>
      <c r="G18" s="3">
        <f t="shared" si="0"/>
        <v>18</v>
      </c>
      <c r="M18" s="27"/>
    </row>
    <row r="19" spans="1:13" x14ac:dyDescent="0.3">
      <c r="A19" s="8" t="s">
        <v>12</v>
      </c>
      <c r="B19" s="3" t="str">
        <f>IFERROR(VLOOKUP($A19,h_B!$A$2:$F$29,2,FALSE),"")</f>
        <v>0.61</v>
      </c>
      <c r="C19" s="3" t="str">
        <f>IFERROR(VLOOKUP($A19,h_B!$A$2:$F$29,3,FALSE),"")</f>
        <v>0.62</v>
      </c>
      <c r="D19" s="3" t="str">
        <f>IFERROR(VLOOKUP($A19,h_B!$A$2:$F$29,4,FALSE),"")</f>
        <v>0.62</v>
      </c>
      <c r="E19" s="3">
        <v>0.61</v>
      </c>
      <c r="F19" s="3">
        <f>IFERROR(VLOOKUP($A19,h_B!$A$2:$F$29,6,FALSE),"")</f>
        <v>0.16</v>
      </c>
      <c r="G19" s="3">
        <f t="shared" si="0"/>
        <v>20</v>
      </c>
      <c r="M19" s="27"/>
    </row>
    <row r="20" spans="1:13" x14ac:dyDescent="0.3">
      <c r="A20" s="8" t="s">
        <v>23</v>
      </c>
      <c r="B20" s="3" t="str">
        <f>IFERROR(VLOOKUP($A20,h_B!$A$2:$F$29,2,FALSE),"")</f>
        <v>0.61</v>
      </c>
      <c r="C20" s="3" t="str">
        <f>IFERROR(VLOOKUP($A20,h_B!$A$2:$F$29,3,FALSE),"")</f>
        <v>0.61</v>
      </c>
      <c r="D20" s="3" t="str">
        <f>IFERROR(VLOOKUP($A20,h_B!$A$2:$F$29,4,FALSE),"")</f>
        <v>0.61</v>
      </c>
      <c r="E20" s="3">
        <v>0.61</v>
      </c>
      <c r="F20" s="3">
        <f>IFERROR(VLOOKUP($A20,h_B!$A$2:$F$29,6,FALSE),"")</f>
        <v>0.02</v>
      </c>
      <c r="G20" s="3">
        <f t="shared" si="0"/>
        <v>20</v>
      </c>
      <c r="M20" s="27"/>
    </row>
    <row r="21" spans="1:13" x14ac:dyDescent="0.3">
      <c r="A21" s="8" t="s">
        <v>6</v>
      </c>
      <c r="B21" s="3" t="str">
        <f>IFERROR(VLOOKUP($A21,h_B!$A$2:$F$29,2,FALSE),"")</f>
        <v>0.61</v>
      </c>
      <c r="C21" s="3" t="str">
        <f>IFERROR(VLOOKUP($A21,h_B!$A$2:$F$29,3,FALSE),"")</f>
        <v>0.61</v>
      </c>
      <c r="D21" s="3" t="str">
        <f>IFERROR(VLOOKUP($A21,h_B!$A$2:$F$29,4,FALSE),"")</f>
        <v>0.61</v>
      </c>
      <c r="E21" s="3">
        <v>0.61</v>
      </c>
      <c r="F21" s="3">
        <f>IFERROR(VLOOKUP($A21,h_B!$A$2:$F$29,6,FALSE),"")</f>
        <v>0.03</v>
      </c>
      <c r="G21" s="3">
        <f t="shared" si="0"/>
        <v>20</v>
      </c>
      <c r="M21" s="27"/>
    </row>
    <row r="22" spans="1:13" x14ac:dyDescent="0.3">
      <c r="A22" s="8" t="s">
        <v>24</v>
      </c>
      <c r="B22" s="3" t="str">
        <f>IFERROR(VLOOKUP($A22,h_B!$A$2:$F$29,2,FALSE),"")</f>
        <v>0.60</v>
      </c>
      <c r="C22" s="3" t="str">
        <f>IFERROR(VLOOKUP($A22,h_B!$A$2:$F$29,3,FALSE),"")</f>
        <v>0.60</v>
      </c>
      <c r="D22" s="3" t="str">
        <f>IFERROR(VLOOKUP($A22,h_B!$A$2:$F$29,4,FALSE),"")</f>
        <v>0.60</v>
      </c>
      <c r="E22" s="3">
        <v>0.6</v>
      </c>
      <c r="F22" s="3">
        <f>IFERROR(VLOOKUP($A22,h_B!$A$2:$F$29,6,FALSE),"")</f>
        <v>0.03</v>
      </c>
      <c r="G22" s="3">
        <f t="shared" si="0"/>
        <v>22</v>
      </c>
      <c r="M22" s="27"/>
    </row>
    <row r="23" spans="1:13" x14ac:dyDescent="0.3">
      <c r="A23" s="8" t="s">
        <v>17</v>
      </c>
      <c r="B23" s="3" t="str">
        <f>IFERROR(VLOOKUP($A23,h_B!$A$2:$F$29,2,FALSE),"")</f>
        <v>0.55</v>
      </c>
      <c r="C23" s="3" t="str">
        <f>IFERROR(VLOOKUP($A23,h_B!$A$2:$F$29,3,FALSE),"")</f>
        <v>0.56</v>
      </c>
      <c r="D23" s="3" t="str">
        <f>IFERROR(VLOOKUP($A23,h_B!$A$2:$F$29,4,FALSE),"")</f>
        <v>0.56</v>
      </c>
      <c r="E23" s="3">
        <v>0.55000000000000004</v>
      </c>
      <c r="F23" s="3">
        <f>IFERROR(VLOOKUP($A23,h_B!$A$2:$F$29,6,FALSE),"")</f>
        <v>0.05</v>
      </c>
      <c r="G23" s="3">
        <f t="shared" si="0"/>
        <v>23</v>
      </c>
      <c r="M23" s="27"/>
    </row>
    <row r="24" spans="1:13" x14ac:dyDescent="0.3">
      <c r="A24" s="8" t="s">
        <v>16</v>
      </c>
      <c r="B24" s="3" t="str">
        <f>IFERROR(VLOOKUP($A24,h_B!$A$2:$F$29,2,FALSE),"")</f>
        <v>0.57</v>
      </c>
      <c r="C24" s="3" t="str">
        <f>IFERROR(VLOOKUP($A24,h_B!$A$2:$F$29,3,FALSE),"")</f>
        <v>0.55</v>
      </c>
      <c r="D24" s="3" t="str">
        <f>IFERROR(VLOOKUP($A24,h_B!$A$2:$F$29,4,FALSE),"")</f>
        <v>0.55</v>
      </c>
      <c r="E24" s="3">
        <v>0.5</v>
      </c>
      <c r="F24" s="3">
        <f>IFERROR(VLOOKUP($A24,h_B!$A$2:$F$29,6,FALSE),"")</f>
        <v>0.02</v>
      </c>
      <c r="G24" s="3">
        <f t="shared" si="0"/>
        <v>26.5</v>
      </c>
      <c r="M24" s="27"/>
    </row>
    <row r="25" spans="1:13" x14ac:dyDescent="0.3">
      <c r="A25" s="8" t="s">
        <v>26</v>
      </c>
      <c r="B25" s="3" t="str">
        <f>IFERROR(VLOOKUP($A25,h_B!$A$2:$F$29,2,FALSE),"")</f>
        <v>0.52</v>
      </c>
      <c r="C25" s="3" t="str">
        <f>IFERROR(VLOOKUP($A25,h_B!$A$2:$F$29,3,FALSE),"")</f>
        <v>0.52</v>
      </c>
      <c r="D25" s="3" t="str">
        <f>IFERROR(VLOOKUP($A25,h_B!$A$2:$F$29,4,FALSE),"")</f>
        <v>0.52</v>
      </c>
      <c r="E25" s="3">
        <v>0.52</v>
      </c>
      <c r="F25" s="3">
        <f>IFERROR(VLOOKUP($A25,h_B!$A$2:$F$29,6,FALSE),"")</f>
        <v>0.03</v>
      </c>
      <c r="G25" s="3">
        <f t="shared" si="0"/>
        <v>24.5</v>
      </c>
      <c r="M25" s="27"/>
    </row>
    <row r="26" spans="1:13" x14ac:dyDescent="0.3">
      <c r="A26" s="8" t="s">
        <v>15</v>
      </c>
      <c r="B26" s="3" t="str">
        <f>IFERROR(VLOOKUP($A26,h_B!$A$2:$F$29,2,FALSE),"")</f>
        <v>0.56</v>
      </c>
      <c r="C26" s="3" t="str">
        <f>IFERROR(VLOOKUP($A26,h_B!$A$2:$F$29,3,FALSE),"")</f>
        <v>0.52</v>
      </c>
      <c r="D26" s="3" t="str">
        <f>IFERROR(VLOOKUP($A26,h_B!$A$2:$F$29,4,FALSE),"")</f>
        <v>0.52</v>
      </c>
      <c r="E26" s="3">
        <v>0.44</v>
      </c>
      <c r="F26" s="3">
        <f>IFERROR(VLOOKUP($A26,h_B!$A$2:$F$29,6,FALSE),"")</f>
        <v>0.03</v>
      </c>
      <c r="G26" s="3">
        <f t="shared" si="0"/>
        <v>28</v>
      </c>
      <c r="M26" s="27"/>
    </row>
    <row r="27" spans="1:13" x14ac:dyDescent="0.3">
      <c r="A27" s="8" t="s">
        <v>28</v>
      </c>
      <c r="B27" s="3" t="str">
        <f>IFERROR(VLOOKUP($A27,h_B!$A$2:$F$29,2,FALSE),"")</f>
        <v>0.52</v>
      </c>
      <c r="C27" s="3" t="str">
        <f>IFERROR(VLOOKUP($A27,h_B!$A$2:$F$29,3,FALSE),"")</f>
        <v>0.51</v>
      </c>
      <c r="D27" s="3" t="str">
        <f>IFERROR(VLOOKUP($A27,h_B!$A$2:$F$29,4,FALSE),"")</f>
        <v>0.51</v>
      </c>
      <c r="E27" s="3">
        <v>0.52</v>
      </c>
      <c r="F27" s="3">
        <f>IFERROR(VLOOKUP($A27,h_B!$A$2:$F$29,6,FALSE),"")</f>
        <v>0.02</v>
      </c>
      <c r="G27" s="3">
        <f t="shared" si="0"/>
        <v>24.5</v>
      </c>
      <c r="M27" s="27"/>
    </row>
    <row r="28" spans="1:13" x14ac:dyDescent="0.3">
      <c r="A28" s="7" t="s">
        <v>27</v>
      </c>
      <c r="B28" s="3" t="str">
        <f>IFERROR(VLOOKUP($A28,h_B!$A$2:$F$29,2,FALSE),"")</f>
        <v>0.50</v>
      </c>
      <c r="C28" s="3" t="str">
        <f>IFERROR(VLOOKUP($A28,h_B!$A$2:$F$29,3,FALSE),"")</f>
        <v>0.50</v>
      </c>
      <c r="D28" s="3" t="str">
        <f>IFERROR(VLOOKUP($A28,h_B!$A$2:$F$29,4,FALSE),"")</f>
        <v>0.50</v>
      </c>
      <c r="E28" s="3">
        <v>0.5</v>
      </c>
      <c r="F28" s="3">
        <f>IFERROR(VLOOKUP($A28,h_B!$A$2:$F$29,6,FALSE),"")</f>
        <v>0.03</v>
      </c>
      <c r="G28" s="3">
        <f t="shared" si="0"/>
        <v>26.5</v>
      </c>
      <c r="M28" s="27"/>
    </row>
    <row r="29" spans="1:13" x14ac:dyDescent="0.3">
      <c r="A29" s="8" t="s">
        <v>62</v>
      </c>
      <c r="B29" s="3" t="str">
        <f>IFERROR(VLOOKUP($A29,h_B!$A$2:$F$29,2,FALSE),"")</f>
        <v>NA</v>
      </c>
      <c r="C29" s="3" t="str">
        <f>IFERROR(VLOOKUP($A29,h_B!$A$2:$F$29,3,FALSE),"")</f>
        <v>NA</v>
      </c>
      <c r="D29" s="3" t="str">
        <f>IFERROR(VLOOKUP($A29,h_B!$A$2:$F$29,4,FALSE),"")</f>
        <v>NA</v>
      </c>
      <c r="E29" s="3">
        <v>0.70743</v>
      </c>
      <c r="F29" s="3" t="str">
        <f>IFERROR(VLOOKUP($A29,h_B!$A$2:$F$29,6,FALSE),"")</f>
        <v>NA</v>
      </c>
      <c r="G29" s="3">
        <f t="shared" si="0"/>
        <v>3</v>
      </c>
      <c r="M29" s="27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9" workbookViewId="0">
      <selection activeCell="E29" sqref="E29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33203125" style="2" bestFit="1" customWidth="1"/>
  </cols>
  <sheetData>
    <row r="1" spans="1:6" x14ac:dyDescent="0.3">
      <c r="A1" s="1" t="s">
        <v>1</v>
      </c>
      <c r="B1" s="2" t="s">
        <v>0</v>
      </c>
      <c r="C1" s="2" t="s">
        <v>33</v>
      </c>
      <c r="D1" s="2" t="s">
        <v>31</v>
      </c>
      <c r="E1" s="2" t="s">
        <v>32</v>
      </c>
      <c r="F1" s="2" t="s">
        <v>29</v>
      </c>
    </row>
    <row r="2" spans="1:6" x14ac:dyDescent="0.3">
      <c r="A2" s="1" t="s">
        <v>5</v>
      </c>
      <c r="B2" s="25" t="s">
        <v>68</v>
      </c>
      <c r="C2" s="25" t="s">
        <v>68</v>
      </c>
      <c r="D2" s="3" t="s">
        <v>68</v>
      </c>
      <c r="E2" s="3" t="s">
        <v>68</v>
      </c>
      <c r="F2" s="25">
        <v>0.23</v>
      </c>
    </row>
    <row r="3" spans="1:6" x14ac:dyDescent="0.3">
      <c r="A3" s="1" t="s">
        <v>2</v>
      </c>
      <c r="B3" s="25" t="s">
        <v>69</v>
      </c>
      <c r="C3" s="25" t="s">
        <v>68</v>
      </c>
      <c r="D3" s="3" t="s">
        <v>68</v>
      </c>
      <c r="E3" s="3" t="s">
        <v>69</v>
      </c>
      <c r="F3" s="25">
        <v>0.32</v>
      </c>
    </row>
    <row r="4" spans="1:6" x14ac:dyDescent="0.3">
      <c r="A4" s="1" t="s">
        <v>3</v>
      </c>
      <c r="B4" s="25" t="s">
        <v>70</v>
      </c>
      <c r="C4" s="25" t="s">
        <v>70</v>
      </c>
      <c r="D4" s="3" t="s">
        <v>70</v>
      </c>
      <c r="E4" s="3" t="s">
        <v>70</v>
      </c>
      <c r="F4" s="25">
        <v>0.18</v>
      </c>
    </row>
    <row r="5" spans="1:6" x14ac:dyDescent="0.3">
      <c r="A5" s="1" t="s">
        <v>4</v>
      </c>
      <c r="B5" s="25" t="s">
        <v>71</v>
      </c>
      <c r="C5" s="25" t="s">
        <v>71</v>
      </c>
      <c r="D5" s="3" t="s">
        <v>71</v>
      </c>
      <c r="E5" s="3" t="s">
        <v>71</v>
      </c>
      <c r="F5" s="25">
        <v>0.13</v>
      </c>
    </row>
    <row r="6" spans="1:6" x14ac:dyDescent="0.3">
      <c r="A6" s="1" t="s">
        <v>8</v>
      </c>
      <c r="B6" s="25" t="s">
        <v>72</v>
      </c>
      <c r="C6" s="25" t="s">
        <v>72</v>
      </c>
      <c r="D6" s="3" t="s">
        <v>72</v>
      </c>
      <c r="E6" s="3" t="s">
        <v>72</v>
      </c>
      <c r="F6" s="25">
        <v>0.08</v>
      </c>
    </row>
    <row r="7" spans="1:6" x14ac:dyDescent="0.3">
      <c r="A7" s="1" t="s">
        <v>7</v>
      </c>
      <c r="B7" s="25" t="s">
        <v>72</v>
      </c>
      <c r="C7" s="25" t="s">
        <v>72</v>
      </c>
      <c r="D7" s="3" t="s">
        <v>72</v>
      </c>
      <c r="E7" s="3" t="s">
        <v>72</v>
      </c>
      <c r="F7" s="25">
        <v>0.06</v>
      </c>
    </row>
    <row r="8" spans="1:6" x14ac:dyDescent="0.3">
      <c r="A8" s="1" t="s">
        <v>9</v>
      </c>
      <c r="B8" s="25" t="s">
        <v>73</v>
      </c>
      <c r="C8" s="25" t="s">
        <v>74</v>
      </c>
      <c r="D8" s="3" t="s">
        <v>74</v>
      </c>
      <c r="E8" s="3" t="s">
        <v>73</v>
      </c>
      <c r="F8" s="25">
        <v>7.0000000000000007E-2</v>
      </c>
    </row>
    <row r="9" spans="1:6" x14ac:dyDescent="0.3">
      <c r="A9" s="1" t="s">
        <v>22</v>
      </c>
      <c r="B9" s="25" t="s">
        <v>73</v>
      </c>
      <c r="C9" s="25" t="s">
        <v>73</v>
      </c>
      <c r="D9" s="3" t="s">
        <v>73</v>
      </c>
      <c r="E9" s="3" t="s">
        <v>73</v>
      </c>
      <c r="F9" s="25">
        <v>0.21</v>
      </c>
    </row>
    <row r="10" spans="1:6" x14ac:dyDescent="0.3">
      <c r="A10" s="1" t="s">
        <v>13</v>
      </c>
      <c r="B10" s="25" t="s">
        <v>73</v>
      </c>
      <c r="C10" s="25" t="s">
        <v>73</v>
      </c>
      <c r="D10" s="3" t="s">
        <v>73</v>
      </c>
      <c r="E10" s="3" t="s">
        <v>73</v>
      </c>
      <c r="F10" s="25">
        <v>0.13</v>
      </c>
    </row>
    <row r="11" spans="1:6" x14ac:dyDescent="0.3">
      <c r="A11" s="1" t="s">
        <v>18</v>
      </c>
      <c r="B11" s="25" t="s">
        <v>73</v>
      </c>
      <c r="C11" s="25" t="s">
        <v>73</v>
      </c>
      <c r="D11" s="3" t="s">
        <v>73</v>
      </c>
      <c r="E11" s="3" t="s">
        <v>73</v>
      </c>
      <c r="F11" s="25">
        <v>0.06</v>
      </c>
    </row>
    <row r="12" spans="1:6" x14ac:dyDescent="0.3">
      <c r="A12" s="1" t="s">
        <v>20</v>
      </c>
      <c r="B12" s="25" t="s">
        <v>73</v>
      </c>
      <c r="C12" s="25" t="s">
        <v>73</v>
      </c>
      <c r="D12" s="3" t="s">
        <v>73</v>
      </c>
      <c r="E12" s="3" t="s">
        <v>73</v>
      </c>
      <c r="F12" s="25">
        <v>0.04</v>
      </c>
    </row>
    <row r="13" spans="1:6" x14ac:dyDescent="0.3">
      <c r="A13" s="1" t="s">
        <v>21</v>
      </c>
      <c r="B13" s="25" t="s">
        <v>75</v>
      </c>
      <c r="C13" s="25" t="s">
        <v>73</v>
      </c>
      <c r="D13" s="3" t="s">
        <v>73</v>
      </c>
      <c r="E13" s="3" t="s">
        <v>75</v>
      </c>
      <c r="F13" s="25">
        <v>7.0000000000000007E-2</v>
      </c>
    </row>
    <row r="14" spans="1:6" x14ac:dyDescent="0.3">
      <c r="A14" s="1" t="s">
        <v>19</v>
      </c>
      <c r="B14" s="25" t="s">
        <v>75</v>
      </c>
      <c r="C14" s="25" t="s">
        <v>75</v>
      </c>
      <c r="D14" s="3" t="s">
        <v>75</v>
      </c>
      <c r="E14" s="3" t="s">
        <v>75</v>
      </c>
      <c r="F14" s="25">
        <v>0.05</v>
      </c>
    </row>
    <row r="15" spans="1:6" x14ac:dyDescent="0.3">
      <c r="A15" s="1" t="s">
        <v>25</v>
      </c>
      <c r="B15" s="25" t="s">
        <v>76</v>
      </c>
      <c r="C15" s="25" t="s">
        <v>75</v>
      </c>
      <c r="D15" s="3" t="s">
        <v>75</v>
      </c>
      <c r="E15" s="3" t="s">
        <v>76</v>
      </c>
      <c r="F15" s="25">
        <v>0.54</v>
      </c>
    </row>
    <row r="16" spans="1:6" x14ac:dyDescent="0.3">
      <c r="A16" s="1" t="s">
        <v>11</v>
      </c>
      <c r="B16" s="25" t="s">
        <v>76</v>
      </c>
      <c r="C16" s="25" t="s">
        <v>75</v>
      </c>
      <c r="D16" s="3" t="s">
        <v>75</v>
      </c>
      <c r="E16" s="3" t="s">
        <v>75</v>
      </c>
      <c r="F16" s="25">
        <v>0.12</v>
      </c>
    </row>
    <row r="17" spans="1:6" x14ac:dyDescent="0.3">
      <c r="A17" s="1" t="s">
        <v>10</v>
      </c>
      <c r="B17" s="25" t="s">
        <v>76</v>
      </c>
      <c r="C17" s="25" t="s">
        <v>76</v>
      </c>
      <c r="D17" s="3" t="s">
        <v>76</v>
      </c>
      <c r="E17" s="3" t="s">
        <v>76</v>
      </c>
      <c r="F17" s="25">
        <v>0.03</v>
      </c>
    </row>
    <row r="18" spans="1:6" x14ac:dyDescent="0.3">
      <c r="A18" s="1" t="s">
        <v>14</v>
      </c>
      <c r="B18" s="25" t="s">
        <v>77</v>
      </c>
      <c r="C18" s="25" t="s">
        <v>77</v>
      </c>
      <c r="D18" s="3" t="s">
        <v>77</v>
      </c>
      <c r="E18" s="3" t="s">
        <v>77</v>
      </c>
      <c r="F18" s="25">
        <v>0.06</v>
      </c>
    </row>
    <row r="19" spans="1:6" x14ac:dyDescent="0.3">
      <c r="A19" s="1" t="s">
        <v>12</v>
      </c>
      <c r="B19" s="25" t="s">
        <v>78</v>
      </c>
      <c r="C19" s="25" t="s">
        <v>79</v>
      </c>
      <c r="D19" s="3" t="s">
        <v>79</v>
      </c>
      <c r="E19" s="3" t="s">
        <v>78</v>
      </c>
      <c r="F19" s="25">
        <v>0.16</v>
      </c>
    </row>
    <row r="20" spans="1:6" x14ac:dyDescent="0.3">
      <c r="A20" s="1" t="s">
        <v>23</v>
      </c>
      <c r="B20" s="25" t="s">
        <v>78</v>
      </c>
      <c r="C20" s="25" t="s">
        <v>78</v>
      </c>
      <c r="D20" s="3" t="s">
        <v>78</v>
      </c>
      <c r="E20" s="3" t="s">
        <v>78</v>
      </c>
      <c r="F20" s="25">
        <v>0.02</v>
      </c>
    </row>
    <row r="21" spans="1:6" x14ac:dyDescent="0.3">
      <c r="A21" s="1" t="s">
        <v>6</v>
      </c>
      <c r="B21" s="25" t="s">
        <v>78</v>
      </c>
      <c r="C21" s="25" t="s">
        <v>78</v>
      </c>
      <c r="D21" s="3" t="s">
        <v>78</v>
      </c>
      <c r="E21" s="3" t="s">
        <v>78</v>
      </c>
      <c r="F21" s="25">
        <v>0.03</v>
      </c>
    </row>
    <row r="22" spans="1:6" x14ac:dyDescent="0.3">
      <c r="A22" s="1" t="s">
        <v>24</v>
      </c>
      <c r="B22" s="25" t="s">
        <v>80</v>
      </c>
      <c r="C22" s="25" t="s">
        <v>80</v>
      </c>
      <c r="D22" s="3" t="s">
        <v>80</v>
      </c>
      <c r="E22" s="3" t="s">
        <v>80</v>
      </c>
      <c r="F22" s="25">
        <v>0.03</v>
      </c>
    </row>
    <row r="23" spans="1:6" x14ac:dyDescent="0.3">
      <c r="A23" s="1" t="s">
        <v>17</v>
      </c>
      <c r="B23" s="25" t="s">
        <v>81</v>
      </c>
      <c r="C23" s="25" t="s">
        <v>82</v>
      </c>
      <c r="D23" s="3" t="s">
        <v>82</v>
      </c>
      <c r="E23" s="3" t="s">
        <v>81</v>
      </c>
      <c r="F23" s="25">
        <v>0.05</v>
      </c>
    </row>
    <row r="24" spans="1:6" x14ac:dyDescent="0.3">
      <c r="A24" s="1" t="s">
        <v>16</v>
      </c>
      <c r="B24" s="25" t="s">
        <v>83</v>
      </c>
      <c r="C24" s="25" t="s">
        <v>81</v>
      </c>
      <c r="D24" s="3" t="s">
        <v>81</v>
      </c>
      <c r="E24" s="3" t="s">
        <v>84</v>
      </c>
      <c r="F24" s="25">
        <v>0.02</v>
      </c>
    </row>
    <row r="25" spans="1:6" x14ac:dyDescent="0.3">
      <c r="A25" s="1" t="s">
        <v>26</v>
      </c>
      <c r="B25" s="25" t="s">
        <v>85</v>
      </c>
      <c r="C25" s="25" t="s">
        <v>85</v>
      </c>
      <c r="D25" s="3" t="s">
        <v>85</v>
      </c>
      <c r="E25" s="3" t="s">
        <v>85</v>
      </c>
      <c r="F25" s="25">
        <v>0.03</v>
      </c>
    </row>
    <row r="26" spans="1:6" x14ac:dyDescent="0.3">
      <c r="A26" s="1" t="s">
        <v>15</v>
      </c>
      <c r="B26" s="25" t="s">
        <v>82</v>
      </c>
      <c r="C26" s="25" t="s">
        <v>85</v>
      </c>
      <c r="D26" s="3" t="s">
        <v>85</v>
      </c>
      <c r="E26" s="3" t="s">
        <v>86</v>
      </c>
      <c r="F26" s="25">
        <v>0.03</v>
      </c>
    </row>
    <row r="27" spans="1:6" x14ac:dyDescent="0.3">
      <c r="A27" s="1" t="s">
        <v>28</v>
      </c>
      <c r="B27" s="25" t="s">
        <v>85</v>
      </c>
      <c r="C27" s="25" t="s">
        <v>87</v>
      </c>
      <c r="D27" s="3" t="s">
        <v>87</v>
      </c>
      <c r="E27" s="3" t="s">
        <v>85</v>
      </c>
      <c r="F27" s="25">
        <v>0.02</v>
      </c>
    </row>
    <row r="28" spans="1:6" x14ac:dyDescent="0.3">
      <c r="A28" s="1" t="s">
        <v>27</v>
      </c>
      <c r="B28" s="25" t="s">
        <v>84</v>
      </c>
      <c r="C28" s="25" t="s">
        <v>84</v>
      </c>
      <c r="D28" s="3" t="s">
        <v>84</v>
      </c>
      <c r="E28" s="3" t="s">
        <v>84</v>
      </c>
      <c r="F28" s="25">
        <v>0.03</v>
      </c>
    </row>
    <row r="29" spans="1:6" x14ac:dyDescent="0.3">
      <c r="A29" s="2" t="s">
        <v>62</v>
      </c>
      <c r="B29" s="2" t="s">
        <v>63</v>
      </c>
      <c r="C29" s="2" t="s">
        <v>63</v>
      </c>
      <c r="D29" s="3" t="s">
        <v>63</v>
      </c>
      <c r="E29" s="3">
        <v>0.70743</v>
      </c>
      <c r="F29" s="2" t="s">
        <v>63</v>
      </c>
    </row>
    <row r="30" spans="1:6" x14ac:dyDescent="0.3">
      <c r="B30" s="1"/>
      <c r="C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A2" sqref="A2:A28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44140625" style="2" customWidth="1"/>
    <col min="7" max="7" width="12.5546875" style="3" bestFit="1" customWidth="1"/>
  </cols>
  <sheetData>
    <row r="1" spans="1:7" x14ac:dyDescent="0.3">
      <c r="A1" s="1" t="s">
        <v>1</v>
      </c>
      <c r="B1" s="2" t="s">
        <v>0</v>
      </c>
      <c r="C1" s="2" t="s">
        <v>33</v>
      </c>
      <c r="D1" s="1" t="s">
        <v>31</v>
      </c>
      <c r="E1" s="1" t="s">
        <v>32</v>
      </c>
      <c r="F1" s="1" t="s">
        <v>29</v>
      </c>
      <c r="G1" s="3" t="s">
        <v>34</v>
      </c>
    </row>
    <row r="2" spans="1:7" x14ac:dyDescent="0.3">
      <c r="A2" s="8" t="s">
        <v>37</v>
      </c>
      <c r="B2" s="6" t="str">
        <f>IFERROR(VLOOKUP($A2,h_IBM!$A$2:$F$28,2,FALSE),"")</f>
        <v>0.90</v>
      </c>
      <c r="C2" s="6" t="str">
        <f>IFERROR(VLOOKUP($A2,h_IBM!$A$2:$F$28,3,FALSE),"")</f>
        <v>0.73</v>
      </c>
      <c r="D2" s="6" t="str">
        <f>IFERROR(VLOOKUP($A2,h_IBM!$A$2:$F$28,4,FALSE),"")</f>
        <v>0.73</v>
      </c>
      <c r="E2" s="29">
        <v>0.89</v>
      </c>
      <c r="F2" s="6" t="str">
        <f>IFERROR(VLOOKUP($A2,h_IBM!$A$2:$F$28,6,FALSE),"")</f>
        <v>0.06</v>
      </c>
      <c r="G2" s="3">
        <f t="shared" ref="G2:G28" si="0">_xlfn.RANK.AVG(E2,$E$2:$E$28)</f>
        <v>1</v>
      </c>
    </row>
    <row r="3" spans="1:7" x14ac:dyDescent="0.3">
      <c r="A3" s="8" t="s">
        <v>40</v>
      </c>
      <c r="B3" s="6" t="str">
        <f>IFERROR(VLOOKUP($A3,h_IBM!$A$2:$F$28,2,FALSE),"")</f>
        <v>0.89</v>
      </c>
      <c r="C3" s="6" t="str">
        <f>IFERROR(VLOOKUP($A3,h_IBM!$A$2:$F$28,3,FALSE),"")</f>
        <v>0.71</v>
      </c>
      <c r="D3" s="6" t="str">
        <f>IFERROR(VLOOKUP($A3,h_IBM!$A$2:$F$28,4,FALSE),"")</f>
        <v>0.71</v>
      </c>
      <c r="E3" s="29">
        <v>0.87</v>
      </c>
      <c r="F3" s="6" t="str">
        <f>IFERROR(VLOOKUP($A3,h_IBM!$A$2:$F$28,6,FALSE),"")</f>
        <v>0.06</v>
      </c>
      <c r="G3" s="3">
        <f t="shared" si="0"/>
        <v>2.5</v>
      </c>
    </row>
    <row r="4" spans="1:7" x14ac:dyDescent="0.3">
      <c r="A4" s="8" t="s">
        <v>43</v>
      </c>
      <c r="B4" s="6" t="str">
        <f>IFERROR(VLOOKUP($A4,h_IBM!$A$2:$F$28,2,FALSE),"")</f>
        <v>0.89</v>
      </c>
      <c r="C4" s="6" t="str">
        <f>IFERROR(VLOOKUP($A4,h_IBM!$A$2:$F$28,3,FALSE),"")</f>
        <v>0.70</v>
      </c>
      <c r="D4" s="6" t="str">
        <f>IFERROR(VLOOKUP($A4,h_IBM!$A$2:$F$28,4,FALSE),"")</f>
        <v>0.70</v>
      </c>
      <c r="E4" s="29">
        <v>0.87</v>
      </c>
      <c r="F4" s="6" t="str">
        <f>IFERROR(VLOOKUP($A4,h_IBM!$A$2:$F$28,6,FALSE),"")</f>
        <v>0.17</v>
      </c>
      <c r="G4" s="3">
        <f t="shared" si="0"/>
        <v>2.5</v>
      </c>
    </row>
    <row r="5" spans="1:7" x14ac:dyDescent="0.3">
      <c r="A5" s="8" t="s">
        <v>46</v>
      </c>
      <c r="B5" s="6" t="str">
        <f>IFERROR(VLOOKUP($A5,h_IBM!$A$2:$F$28,2,FALSE),"")</f>
        <v>0.88</v>
      </c>
      <c r="C5" s="6" t="str">
        <f>IFERROR(VLOOKUP($A5,h_IBM!$A$2:$F$28,3,FALSE),"")</f>
        <v>0.66</v>
      </c>
      <c r="D5" s="6" t="str">
        <f>IFERROR(VLOOKUP($A5,h_IBM!$A$2:$F$28,4,FALSE),"")</f>
        <v>0.66</v>
      </c>
      <c r="E5" s="29">
        <v>0.86</v>
      </c>
      <c r="F5" s="6" t="str">
        <f>IFERROR(VLOOKUP($A5,h_IBM!$A$2:$F$28,6,FALSE),"")</f>
        <v>0.41</v>
      </c>
      <c r="G5" s="3">
        <f t="shared" si="0"/>
        <v>5</v>
      </c>
    </row>
    <row r="6" spans="1:7" x14ac:dyDescent="0.3">
      <c r="A6" s="2" t="s">
        <v>62</v>
      </c>
      <c r="B6" s="6" t="str">
        <f>IFERROR(VLOOKUP($A6,h_IBM!$A$2:$F$28,2,FALSE),"")</f>
        <v>NA</v>
      </c>
      <c r="C6" s="6" t="str">
        <f>IFERROR(VLOOKUP($A6,h_IBM!$A$2:$F$28,3,FALSE),"")</f>
        <v>NA</v>
      </c>
      <c r="D6" s="6" t="str">
        <f>IFERROR(VLOOKUP($A6,h_IBM!$A$2:$F$28,4,FALSE),"")</f>
        <v>NA</v>
      </c>
      <c r="E6" s="29">
        <v>0.86282999999999999</v>
      </c>
      <c r="F6" s="6" t="str">
        <f>IFERROR(VLOOKUP($A6,h_IBM!$A$2:$F$28,6,FALSE),"")</f>
        <v>NA</v>
      </c>
      <c r="G6" s="3">
        <f t="shared" si="0"/>
        <v>4</v>
      </c>
    </row>
    <row r="7" spans="1:7" x14ac:dyDescent="0.3">
      <c r="A7" s="8" t="s">
        <v>36</v>
      </c>
      <c r="B7" s="6" t="str">
        <f>IFERROR(VLOOKUP($A7,h_IBM!$A$2:$F$28,2,FALSE),"")</f>
        <v>0.84</v>
      </c>
      <c r="C7" s="6" t="str">
        <f>IFERROR(VLOOKUP($A7,h_IBM!$A$2:$F$28,3,FALSE),"")</f>
        <v>0.74</v>
      </c>
      <c r="D7" s="6" t="str">
        <f>IFERROR(VLOOKUP($A7,h_IBM!$A$2:$F$28,4,FALSE),"")</f>
        <v>0.74</v>
      </c>
      <c r="E7" s="29">
        <v>0.85</v>
      </c>
      <c r="F7" s="6" t="str">
        <f>IFERROR(VLOOKUP($A7,h_IBM!$A$2:$F$28,6,FALSE),"")</f>
        <v>0.10</v>
      </c>
      <c r="G7" s="3">
        <f t="shared" si="0"/>
        <v>7.5</v>
      </c>
    </row>
    <row r="8" spans="1:7" x14ac:dyDescent="0.3">
      <c r="A8" s="8" t="s">
        <v>45</v>
      </c>
      <c r="B8" s="6" t="str">
        <f>IFERROR(VLOOKUP($A8,h_IBM!$A$2:$F$28,2,FALSE),"")</f>
        <v>0.87</v>
      </c>
      <c r="C8" s="6" t="str">
        <f>IFERROR(VLOOKUP($A8,h_IBM!$A$2:$F$28,3,FALSE),"")</f>
        <v>0.67</v>
      </c>
      <c r="D8" s="6" t="str">
        <f>IFERROR(VLOOKUP($A8,h_IBM!$A$2:$F$28,4,FALSE),"")</f>
        <v>0.67</v>
      </c>
      <c r="E8" s="29">
        <v>0.85</v>
      </c>
      <c r="F8" s="6" t="str">
        <f>IFERROR(VLOOKUP($A8,h_IBM!$A$2:$F$28,6,FALSE),"")</f>
        <v>0.18</v>
      </c>
      <c r="G8" s="3">
        <f t="shared" si="0"/>
        <v>7.5</v>
      </c>
    </row>
    <row r="9" spans="1:7" x14ac:dyDescent="0.3">
      <c r="A9" s="8" t="s">
        <v>47</v>
      </c>
      <c r="B9" s="6" t="str">
        <f>IFERROR(VLOOKUP($A9,h_IBM!$A$2:$F$28,2,FALSE),"")</f>
        <v>0.87</v>
      </c>
      <c r="C9" s="6" t="str">
        <f>IFERROR(VLOOKUP($A9,h_IBM!$A$2:$F$28,3,FALSE),"")</f>
        <v>0.66</v>
      </c>
      <c r="D9" s="6" t="str">
        <f>IFERROR(VLOOKUP($A9,h_IBM!$A$2:$F$28,4,FALSE),"")</f>
        <v>0.66</v>
      </c>
      <c r="E9" s="29">
        <v>0.85</v>
      </c>
      <c r="F9" s="6" t="str">
        <f>IFERROR(VLOOKUP($A9,h_IBM!$A$2:$F$28,6,FALSE),"")</f>
        <v>0.18</v>
      </c>
      <c r="G9" s="3">
        <f t="shared" si="0"/>
        <v>7.5</v>
      </c>
    </row>
    <row r="10" spans="1:7" x14ac:dyDescent="0.3">
      <c r="A10" s="8" t="s">
        <v>48</v>
      </c>
      <c r="B10" s="6" t="str">
        <f>IFERROR(VLOOKUP($A10,h_IBM!$A$2:$F$28,2,FALSE),"")</f>
        <v>0.87</v>
      </c>
      <c r="C10" s="6" t="str">
        <f>IFERROR(VLOOKUP($A10,h_IBM!$A$2:$F$28,3,FALSE),"")</f>
        <v>0.65</v>
      </c>
      <c r="D10" s="6" t="str">
        <f>IFERROR(VLOOKUP($A10,h_IBM!$A$2:$F$28,4,FALSE),"")</f>
        <v>0.65</v>
      </c>
      <c r="E10" s="29">
        <v>0.85</v>
      </c>
      <c r="F10" s="6" t="str">
        <f>IFERROR(VLOOKUP($A10,h_IBM!$A$2:$F$28,6,FALSE),"")</f>
        <v>0.14</v>
      </c>
      <c r="G10" s="3">
        <f t="shared" si="0"/>
        <v>7.5</v>
      </c>
    </row>
    <row r="11" spans="1:7" x14ac:dyDescent="0.3">
      <c r="A11" s="8" t="s">
        <v>39</v>
      </c>
      <c r="B11" s="6" t="str">
        <f>IFERROR(VLOOKUP($A11,h_IBM!$A$2:$F$28,2,FALSE),"")</f>
        <v>0.84</v>
      </c>
      <c r="C11" s="6" t="str">
        <f>IFERROR(VLOOKUP($A11,h_IBM!$A$2:$F$28,3,FALSE),"")</f>
        <v>0.71</v>
      </c>
      <c r="D11" s="6" t="str">
        <f>IFERROR(VLOOKUP($A11,h_IBM!$A$2:$F$28,4,FALSE),"")</f>
        <v>0.71</v>
      </c>
      <c r="E11" s="29">
        <v>0.84</v>
      </c>
      <c r="F11" s="6" t="str">
        <f>IFERROR(VLOOKUP($A11,h_IBM!$A$2:$F$28,6,FALSE),"")</f>
        <v>0.03</v>
      </c>
      <c r="G11" s="3">
        <f t="shared" si="0"/>
        <v>11.5</v>
      </c>
    </row>
    <row r="12" spans="1:7" x14ac:dyDescent="0.3">
      <c r="A12" s="8" t="s">
        <v>49</v>
      </c>
      <c r="B12" s="6" t="str">
        <f>IFERROR(VLOOKUP($A12,h_IBM!$A$2:$F$28,2,FALSE),"")</f>
        <v>0.87</v>
      </c>
      <c r="C12" s="6" t="str">
        <f>IFERROR(VLOOKUP($A12,h_IBM!$A$2:$F$28,3,FALSE),"")</f>
        <v>0.63</v>
      </c>
      <c r="D12" s="6" t="str">
        <f>IFERROR(VLOOKUP($A12,h_IBM!$A$2:$F$28,4,FALSE),"")</f>
        <v>0.63</v>
      </c>
      <c r="E12" s="29">
        <v>0.84</v>
      </c>
      <c r="F12" s="6" t="str">
        <f>IFERROR(VLOOKUP($A12,h_IBM!$A$2:$F$28,6,FALSE),"")</f>
        <v>0.04</v>
      </c>
      <c r="G12" s="3">
        <f t="shared" si="0"/>
        <v>11.5</v>
      </c>
    </row>
    <row r="13" spans="1:7" x14ac:dyDescent="0.3">
      <c r="A13" s="8" t="s">
        <v>50</v>
      </c>
      <c r="B13" s="6" t="str">
        <f>IFERROR(VLOOKUP($A13,h_IBM!$A$2:$F$28,2,FALSE),"")</f>
        <v>0.87</v>
      </c>
      <c r="C13" s="6" t="str">
        <f>IFERROR(VLOOKUP($A13,h_IBM!$A$2:$F$28,3,FALSE),"")</f>
        <v>0.63</v>
      </c>
      <c r="D13" s="6" t="str">
        <f>IFERROR(VLOOKUP($A13,h_IBM!$A$2:$F$28,4,FALSE),"")</f>
        <v>0.63</v>
      </c>
      <c r="E13" s="29">
        <v>0.84</v>
      </c>
      <c r="F13" s="6" t="str">
        <f>IFERROR(VLOOKUP($A13,h_IBM!$A$2:$F$28,6,FALSE),"")</f>
        <v>0.07</v>
      </c>
      <c r="G13" s="3">
        <f t="shared" si="0"/>
        <v>11.5</v>
      </c>
    </row>
    <row r="14" spans="1:7" x14ac:dyDescent="0.3">
      <c r="A14" s="8" t="s">
        <v>52</v>
      </c>
      <c r="B14" s="6" t="str">
        <f>IFERROR(VLOOKUP($A14,h_IBM!$A$2:$F$28,2,FALSE),"")</f>
        <v>0.87</v>
      </c>
      <c r="C14" s="6" t="str">
        <f>IFERROR(VLOOKUP($A14,h_IBM!$A$2:$F$28,3,FALSE),"")</f>
        <v>0.61</v>
      </c>
      <c r="D14" s="6" t="str">
        <f>IFERROR(VLOOKUP($A14,h_IBM!$A$2:$F$28,4,FALSE),"")</f>
        <v>0.61</v>
      </c>
      <c r="E14" s="29">
        <v>0.84</v>
      </c>
      <c r="F14" s="6" t="str">
        <f>IFERROR(VLOOKUP($A14,h_IBM!$A$2:$F$28,6,FALSE),"")</f>
        <v>0.12</v>
      </c>
      <c r="G14" s="3">
        <f t="shared" si="0"/>
        <v>11.5</v>
      </c>
    </row>
    <row r="15" spans="1:7" x14ac:dyDescent="0.3">
      <c r="A15" s="7" t="s">
        <v>5</v>
      </c>
      <c r="B15" s="6" t="str">
        <f>IFERROR(VLOOKUP($A15,h_IBM!$A$2:$F$28,2,FALSE),"")</f>
        <v>0.87</v>
      </c>
      <c r="C15" s="6" t="str">
        <f>IFERROR(VLOOKUP($A15,h_IBM!$A$2:$F$28,3,FALSE),"")</f>
        <v>0.60</v>
      </c>
      <c r="D15" s="6" t="str">
        <f>IFERROR(VLOOKUP($A15,h_IBM!$A$2:$F$28,4,FALSE),"")</f>
        <v>0.60</v>
      </c>
      <c r="E15" s="29">
        <v>0.83</v>
      </c>
      <c r="F15" s="6" t="str">
        <f>IFERROR(VLOOKUP($A15,h_IBM!$A$2:$F$28,6,FALSE),"")</f>
        <v>0.23</v>
      </c>
      <c r="G15" s="3">
        <f t="shared" si="0"/>
        <v>14</v>
      </c>
    </row>
    <row r="16" spans="1:7" x14ac:dyDescent="0.3">
      <c r="A16" s="8" t="s">
        <v>41</v>
      </c>
      <c r="B16" s="6" t="str">
        <f>IFERROR(VLOOKUP($A16,h_IBM!$A$2:$F$28,2,FALSE),"")</f>
        <v>0.82</v>
      </c>
      <c r="C16" s="6" t="str">
        <f>IFERROR(VLOOKUP($A16,h_IBM!$A$2:$F$28,3,FALSE),"")</f>
        <v>0.70</v>
      </c>
      <c r="D16" s="6" t="str">
        <f>IFERROR(VLOOKUP($A16,h_IBM!$A$2:$F$28,4,FALSE),"")</f>
        <v>0.70</v>
      </c>
      <c r="E16" s="29">
        <v>0.82</v>
      </c>
      <c r="F16" s="6" t="str">
        <f>IFERROR(VLOOKUP($A16,h_IBM!$A$2:$F$28,6,FALSE),"")</f>
        <v>0.03</v>
      </c>
      <c r="G16" s="3">
        <f t="shared" si="0"/>
        <v>16.5</v>
      </c>
    </row>
    <row r="17" spans="1:7" x14ac:dyDescent="0.3">
      <c r="A17" s="8" t="s">
        <v>51</v>
      </c>
      <c r="B17" s="6" t="str">
        <f>IFERROR(VLOOKUP($A17,h_IBM!$A$2:$F$28,2,FALSE),"")</f>
        <v>0.84</v>
      </c>
      <c r="C17" s="6" t="str">
        <f>IFERROR(VLOOKUP($A17,h_IBM!$A$2:$F$28,3,FALSE),"")</f>
        <v>0.63</v>
      </c>
      <c r="D17" s="6" t="str">
        <f>IFERROR(VLOOKUP($A17,h_IBM!$A$2:$F$28,4,FALSE),"")</f>
        <v>0.63</v>
      </c>
      <c r="E17" s="29">
        <v>0.82</v>
      </c>
      <c r="F17" s="6" t="str">
        <f>IFERROR(VLOOKUP($A17,h_IBM!$A$2:$F$28,6,FALSE),"")</f>
        <v>0.10</v>
      </c>
      <c r="G17" s="3">
        <f t="shared" si="0"/>
        <v>16.5</v>
      </c>
    </row>
    <row r="18" spans="1:7" x14ac:dyDescent="0.3">
      <c r="A18" s="8" t="s">
        <v>54</v>
      </c>
      <c r="B18" s="6" t="str">
        <f>IFERROR(VLOOKUP($A18,h_IBM!$A$2:$F$28,2,FALSE),"")</f>
        <v>0.86</v>
      </c>
      <c r="C18" s="6" t="str">
        <f>IFERROR(VLOOKUP($A18,h_IBM!$A$2:$F$28,3,FALSE),"")</f>
        <v>0.58</v>
      </c>
      <c r="D18" s="6" t="str">
        <f>IFERROR(VLOOKUP($A18,h_IBM!$A$2:$F$28,4,FALSE),"")</f>
        <v>0.58</v>
      </c>
      <c r="E18" s="29">
        <v>0.82</v>
      </c>
      <c r="F18" s="6" t="str">
        <f>IFERROR(VLOOKUP($A18,h_IBM!$A$2:$F$28,6,FALSE),"")</f>
        <v>0.08</v>
      </c>
      <c r="G18" s="3">
        <f t="shared" si="0"/>
        <v>16.5</v>
      </c>
    </row>
    <row r="19" spans="1:7" x14ac:dyDescent="0.3">
      <c r="A19" s="8" t="s">
        <v>55</v>
      </c>
      <c r="B19" s="6" t="str">
        <f>IFERROR(VLOOKUP($A19,h_IBM!$A$2:$F$28,2,FALSE),"")</f>
        <v>0.86</v>
      </c>
      <c r="C19" s="6" t="str">
        <f>IFERROR(VLOOKUP($A19,h_IBM!$A$2:$F$28,3,FALSE),"")</f>
        <v>0.58</v>
      </c>
      <c r="D19" s="6" t="str">
        <f>IFERROR(VLOOKUP($A19,h_IBM!$A$2:$F$28,4,FALSE),"")</f>
        <v>0.58</v>
      </c>
      <c r="E19" s="29">
        <v>0.82</v>
      </c>
      <c r="F19" s="6" t="str">
        <f>IFERROR(VLOOKUP($A19,h_IBM!$A$2:$F$28,6,FALSE),"")</f>
        <v>0.34</v>
      </c>
      <c r="G19" s="3">
        <f t="shared" si="0"/>
        <v>16.5</v>
      </c>
    </row>
    <row r="20" spans="1:7" x14ac:dyDescent="0.3">
      <c r="A20" s="8" t="s">
        <v>44</v>
      </c>
      <c r="B20" s="6" t="str">
        <f>IFERROR(VLOOKUP($A20,h_IBM!$A$2:$F$28,2,FALSE),"")</f>
        <v>0.78</v>
      </c>
      <c r="C20" s="6" t="str">
        <f>IFERROR(VLOOKUP($A20,h_IBM!$A$2:$F$28,3,FALSE),"")</f>
        <v>0.67</v>
      </c>
      <c r="D20" s="6" t="str">
        <f>IFERROR(VLOOKUP($A20,h_IBM!$A$2:$F$28,4,FALSE),"")</f>
        <v>0.67</v>
      </c>
      <c r="E20" s="29">
        <v>0.8</v>
      </c>
      <c r="F20" s="6" t="str">
        <f>IFERROR(VLOOKUP($A20,h_IBM!$A$2:$F$28,6,FALSE),"")</f>
        <v>0.02</v>
      </c>
      <c r="G20" s="3">
        <f t="shared" si="0"/>
        <v>19</v>
      </c>
    </row>
    <row r="21" spans="1:7" x14ac:dyDescent="0.3">
      <c r="A21" s="8" t="s">
        <v>53</v>
      </c>
      <c r="B21" s="6" t="str">
        <f>IFERROR(VLOOKUP($A21,h_IBM!$A$2:$F$28,2,FALSE),"")</f>
        <v>0.79</v>
      </c>
      <c r="C21" s="6" t="str">
        <f>IFERROR(VLOOKUP($A21,h_IBM!$A$2:$F$28,3,FALSE),"")</f>
        <v>0.60</v>
      </c>
      <c r="D21" s="6" t="str">
        <f>IFERROR(VLOOKUP($A21,h_IBM!$A$2:$F$28,4,FALSE),"")</f>
        <v>0.60</v>
      </c>
      <c r="E21" s="29">
        <v>0.79</v>
      </c>
      <c r="F21" s="6" t="str">
        <f>IFERROR(VLOOKUP($A21,h_IBM!$A$2:$F$28,6,FALSE),"")</f>
        <v>0.04</v>
      </c>
      <c r="G21" s="3">
        <f t="shared" si="0"/>
        <v>20</v>
      </c>
    </row>
    <row r="22" spans="1:7" x14ac:dyDescent="0.3">
      <c r="A22" s="7" t="s">
        <v>10</v>
      </c>
      <c r="B22" s="6" t="str">
        <f>IFERROR(VLOOKUP($A22,h_IBM!$A$2:$F$28,2,FALSE),"")</f>
        <v>0.77</v>
      </c>
      <c r="C22" s="6" t="str">
        <f>IFERROR(VLOOKUP($A22,h_IBM!$A$2:$F$28,3,FALSE),"")</f>
        <v>0.59</v>
      </c>
      <c r="D22" s="6" t="str">
        <f>IFERROR(VLOOKUP($A22,h_IBM!$A$2:$F$28,4,FALSE),"")</f>
        <v>0.59</v>
      </c>
      <c r="E22" s="29">
        <v>0.77</v>
      </c>
      <c r="F22" s="6" t="str">
        <f>IFERROR(VLOOKUP($A22,h_IBM!$A$2:$F$28,6,FALSE),"")</f>
        <v>0.03</v>
      </c>
      <c r="G22" s="3">
        <f t="shared" si="0"/>
        <v>21</v>
      </c>
    </row>
    <row r="23" spans="1:7" x14ac:dyDescent="0.3">
      <c r="A23" s="8" t="s">
        <v>56</v>
      </c>
      <c r="B23" s="6" t="str">
        <f>IFERROR(VLOOKUP($A23,h_IBM!$A$2:$F$28,2,FALSE),"")</f>
        <v>0.75</v>
      </c>
      <c r="C23" s="6" t="str">
        <f>IFERROR(VLOOKUP($A23,h_IBM!$A$2:$F$28,3,FALSE),"")</f>
        <v>0.58</v>
      </c>
      <c r="D23" s="6" t="str">
        <f>IFERROR(VLOOKUP($A23,h_IBM!$A$2:$F$28,4,FALSE),"")</f>
        <v>0.58</v>
      </c>
      <c r="E23" s="29">
        <v>0.76</v>
      </c>
      <c r="F23" s="6" t="str">
        <f>IFERROR(VLOOKUP($A23,h_IBM!$A$2:$F$28,6,FALSE),"")</f>
        <v>0.08</v>
      </c>
      <c r="G23" s="3">
        <f t="shared" si="0"/>
        <v>22.5</v>
      </c>
    </row>
    <row r="24" spans="1:7" x14ac:dyDescent="0.3">
      <c r="A24" s="8" t="s">
        <v>57</v>
      </c>
      <c r="B24" s="6" t="str">
        <f>IFERROR(VLOOKUP($A24,h_IBM!$A$2:$F$28,2,FALSE),"")</f>
        <v>0.75</v>
      </c>
      <c r="C24" s="6" t="str">
        <f>IFERROR(VLOOKUP($A24,h_IBM!$A$2:$F$28,3,FALSE),"")</f>
        <v>0.58</v>
      </c>
      <c r="D24" s="6" t="str">
        <f>IFERROR(VLOOKUP($A24,h_IBM!$A$2:$F$28,4,FALSE),"")</f>
        <v>0.58</v>
      </c>
      <c r="E24" s="29">
        <v>0.76</v>
      </c>
      <c r="F24" s="6" t="str">
        <f>IFERROR(VLOOKUP($A24,h_IBM!$A$2:$F$28,6,FALSE),"")</f>
        <v>0.10</v>
      </c>
      <c r="G24" s="3">
        <f t="shared" si="0"/>
        <v>22.5</v>
      </c>
    </row>
    <row r="25" spans="1:7" x14ac:dyDescent="0.3">
      <c r="A25" s="8" t="s">
        <v>38</v>
      </c>
      <c r="B25" s="6" t="str">
        <f>IFERROR(VLOOKUP($A25,h_IBM!$A$2:$F$28,2,FALSE),"")</f>
        <v>0.72</v>
      </c>
      <c r="C25" s="6" t="str">
        <f>IFERROR(VLOOKUP($A25,h_IBM!$A$2:$F$28,3,FALSE),"")</f>
        <v>0.72</v>
      </c>
      <c r="D25" s="6" t="str">
        <f>IFERROR(VLOOKUP($A25,h_IBM!$A$2:$F$28,4,FALSE),"")</f>
        <v>0.72</v>
      </c>
      <c r="E25" s="29">
        <v>0.75</v>
      </c>
      <c r="F25" s="6" t="str">
        <f>IFERROR(VLOOKUP($A25,h_IBM!$A$2:$F$28,6,FALSE),"")</f>
        <v>0.03</v>
      </c>
      <c r="G25" s="3">
        <f t="shared" si="0"/>
        <v>24</v>
      </c>
    </row>
    <row r="26" spans="1:7" x14ac:dyDescent="0.3">
      <c r="A26" s="8" t="s">
        <v>42</v>
      </c>
      <c r="B26" s="6" t="str">
        <f>IFERROR(VLOOKUP($A26,h_IBM!$A$2:$F$28,2,FALSE),"")</f>
        <v>0.69</v>
      </c>
      <c r="C26" s="6" t="str">
        <f>IFERROR(VLOOKUP($A26,h_IBM!$A$2:$F$28,3,FALSE),"")</f>
        <v>0.70</v>
      </c>
      <c r="D26" s="6" t="str">
        <f>IFERROR(VLOOKUP($A26,h_IBM!$A$2:$F$28,4,FALSE),"")</f>
        <v>0.70</v>
      </c>
      <c r="E26" s="29">
        <v>0.73</v>
      </c>
      <c r="F26" s="6" t="str">
        <f>IFERROR(VLOOKUP($A26,h_IBM!$A$2:$F$28,6,FALSE),"")</f>
        <v>0.02</v>
      </c>
      <c r="G26" s="3">
        <f t="shared" si="0"/>
        <v>25.5</v>
      </c>
    </row>
    <row r="27" spans="1:7" x14ac:dyDescent="0.3">
      <c r="A27" s="8" t="s">
        <v>59</v>
      </c>
      <c r="B27" s="6" t="str">
        <f>IFERROR(VLOOKUP($A27,h_IBM!$A$2:$F$28,2,FALSE),"")</f>
        <v>0.72</v>
      </c>
      <c r="C27" s="6" t="str">
        <f>IFERROR(VLOOKUP($A27,h_IBM!$A$2:$F$28,3,FALSE),"")</f>
        <v>0.50</v>
      </c>
      <c r="D27" s="6" t="str">
        <f>IFERROR(VLOOKUP($A27,h_IBM!$A$2:$F$28,4,FALSE),"")</f>
        <v>0.50</v>
      </c>
      <c r="E27" s="29">
        <v>0.73</v>
      </c>
      <c r="F27" s="6" t="str">
        <f>IFERROR(VLOOKUP($A27,h_IBM!$A$2:$F$28,6,FALSE),"")</f>
        <v>0.03</v>
      </c>
      <c r="G27" s="3">
        <f t="shared" si="0"/>
        <v>25.5</v>
      </c>
    </row>
    <row r="28" spans="1:7" x14ac:dyDescent="0.3">
      <c r="A28" s="8" t="s">
        <v>58</v>
      </c>
      <c r="B28" s="6" t="str">
        <f>IFERROR(VLOOKUP($A28,h_IBM!$A$2:$F$28,2,FALSE),"")</f>
        <v>0.28</v>
      </c>
      <c r="C28" s="6" t="str">
        <f>IFERROR(VLOOKUP($A28,h_IBM!$A$2:$F$28,3,FALSE),"")</f>
        <v>0.55</v>
      </c>
      <c r="D28" s="6" t="str">
        <f>IFERROR(VLOOKUP($A28,h_IBM!$A$2:$F$28,4,FALSE),"")</f>
        <v>0.55</v>
      </c>
      <c r="E28" s="29">
        <v>0.27</v>
      </c>
      <c r="F28" s="6" t="str">
        <f>IFERROR(VLOOKUP($A28,h_IBM!$A$2:$F$28,6,FALSE),"")</f>
        <v>0.03</v>
      </c>
      <c r="G28" s="3">
        <f t="shared" si="0"/>
        <v>27</v>
      </c>
    </row>
    <row r="29" spans="1:7" x14ac:dyDescent="0.3">
      <c r="B29" s="6"/>
      <c r="C29" s="6"/>
      <c r="D29" s="6"/>
      <c r="E29" s="6"/>
      <c r="F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7" workbookViewId="0">
      <selection activeCell="A2" sqref="A2:A28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33203125" style="2" bestFit="1" customWidth="1"/>
    <col min="7" max="7" width="2.88671875" bestFit="1" customWidth="1"/>
    <col min="8" max="8" width="5.5546875" bestFit="1" customWidth="1"/>
    <col min="9" max="9" width="1.77734375" bestFit="1" customWidth="1"/>
  </cols>
  <sheetData>
    <row r="1" spans="1:6" x14ac:dyDescent="0.3">
      <c r="A1" s="1" t="s">
        <v>1</v>
      </c>
      <c r="B1" s="1" t="s">
        <v>0</v>
      </c>
      <c r="C1" s="1" t="s">
        <v>33</v>
      </c>
      <c r="D1" s="1" t="s">
        <v>31</v>
      </c>
      <c r="E1" s="1" t="s">
        <v>32</v>
      </c>
      <c r="F1" s="2" t="s">
        <v>29</v>
      </c>
    </row>
    <row r="2" spans="1:6" x14ac:dyDescent="0.3">
      <c r="A2" s="1" t="s">
        <v>17</v>
      </c>
      <c r="B2" s="1" t="s">
        <v>97</v>
      </c>
      <c r="C2" s="1" t="s">
        <v>98</v>
      </c>
      <c r="D2" s="1" t="s">
        <v>98</v>
      </c>
      <c r="E2" s="1" t="s">
        <v>99</v>
      </c>
      <c r="F2" s="1" t="s">
        <v>118</v>
      </c>
    </row>
    <row r="3" spans="1:6" x14ac:dyDescent="0.3">
      <c r="A3" s="1" t="s">
        <v>19</v>
      </c>
      <c r="B3" s="1" t="s">
        <v>100</v>
      </c>
      <c r="C3" s="1" t="s">
        <v>101</v>
      </c>
      <c r="D3" s="1" t="s">
        <v>101</v>
      </c>
      <c r="E3" s="1" t="s">
        <v>102</v>
      </c>
      <c r="F3" s="1" t="s">
        <v>91</v>
      </c>
    </row>
    <row r="4" spans="1:6" x14ac:dyDescent="0.3">
      <c r="A4" s="1" t="s">
        <v>24</v>
      </c>
      <c r="B4" s="1" t="s">
        <v>68</v>
      </c>
      <c r="C4" s="1" t="s">
        <v>68</v>
      </c>
      <c r="D4" s="1" t="s">
        <v>68</v>
      </c>
      <c r="E4" s="1" t="s">
        <v>103</v>
      </c>
      <c r="F4" s="1" t="s">
        <v>95</v>
      </c>
    </row>
    <row r="5" spans="1:6" x14ac:dyDescent="0.3">
      <c r="A5" s="1" t="s">
        <v>26</v>
      </c>
      <c r="B5" s="1" t="s">
        <v>97</v>
      </c>
      <c r="C5" s="1" t="s">
        <v>69</v>
      </c>
      <c r="D5" s="1" t="s">
        <v>69</v>
      </c>
      <c r="E5" s="1" t="s">
        <v>97</v>
      </c>
      <c r="F5" s="1" t="s">
        <v>95</v>
      </c>
    </row>
    <row r="6" spans="1:6" x14ac:dyDescent="0.3">
      <c r="A6" s="1" t="s">
        <v>18</v>
      </c>
      <c r="B6" s="1" t="s">
        <v>102</v>
      </c>
      <c r="C6" s="1" t="s">
        <v>69</v>
      </c>
      <c r="D6" s="1" t="s">
        <v>69</v>
      </c>
      <c r="E6" s="1" t="s">
        <v>104</v>
      </c>
      <c r="F6" s="1" t="s">
        <v>91</v>
      </c>
    </row>
    <row r="7" spans="1:6" x14ac:dyDescent="0.3">
      <c r="A7" s="1" t="s">
        <v>28</v>
      </c>
      <c r="B7" s="1" t="s">
        <v>105</v>
      </c>
      <c r="C7" s="1" t="s">
        <v>70</v>
      </c>
      <c r="D7" s="1" t="s">
        <v>70</v>
      </c>
      <c r="E7" s="1" t="s">
        <v>105</v>
      </c>
      <c r="F7" s="1" t="s">
        <v>95</v>
      </c>
    </row>
    <row r="8" spans="1:6" x14ac:dyDescent="0.3">
      <c r="A8" s="1" t="s">
        <v>16</v>
      </c>
      <c r="B8" s="1" t="s">
        <v>71</v>
      </c>
      <c r="C8" s="1" t="s">
        <v>70</v>
      </c>
      <c r="D8" s="1" t="s">
        <v>70</v>
      </c>
      <c r="E8" s="1" t="s">
        <v>101</v>
      </c>
      <c r="F8" s="1" t="s">
        <v>96</v>
      </c>
    </row>
    <row r="9" spans="1:6" x14ac:dyDescent="0.3">
      <c r="A9" s="1" t="s">
        <v>22</v>
      </c>
      <c r="B9" s="1" t="s">
        <v>102</v>
      </c>
      <c r="C9" s="1" t="s">
        <v>70</v>
      </c>
      <c r="D9" s="1" t="s">
        <v>70</v>
      </c>
      <c r="E9" s="1" t="s">
        <v>104</v>
      </c>
      <c r="F9" s="1" t="s">
        <v>119</v>
      </c>
    </row>
    <row r="10" spans="1:6" x14ac:dyDescent="0.3">
      <c r="A10" s="1" t="s">
        <v>23</v>
      </c>
      <c r="B10" s="1" t="s">
        <v>106</v>
      </c>
      <c r="C10" s="1" t="s">
        <v>74</v>
      </c>
      <c r="D10" s="1" t="s">
        <v>74</v>
      </c>
      <c r="E10" s="1" t="s">
        <v>107</v>
      </c>
      <c r="F10" s="1" t="s">
        <v>96</v>
      </c>
    </row>
    <row r="11" spans="1:6" x14ac:dyDescent="0.3">
      <c r="A11" s="1" t="s">
        <v>12</v>
      </c>
      <c r="B11" s="1" t="s">
        <v>104</v>
      </c>
      <c r="C11" s="1" t="s">
        <v>74</v>
      </c>
      <c r="D11" s="1" t="s">
        <v>74</v>
      </c>
      <c r="E11" s="1" t="s">
        <v>99</v>
      </c>
      <c r="F11" s="1" t="s">
        <v>89</v>
      </c>
    </row>
    <row r="12" spans="1:6" x14ac:dyDescent="0.3">
      <c r="A12" s="1" t="s">
        <v>25</v>
      </c>
      <c r="B12" s="1" t="s">
        <v>108</v>
      </c>
      <c r="C12" s="1" t="s">
        <v>73</v>
      </c>
      <c r="D12" s="1" t="s">
        <v>73</v>
      </c>
      <c r="E12" s="1" t="s">
        <v>109</v>
      </c>
      <c r="F12" s="1" t="s">
        <v>120</v>
      </c>
    </row>
    <row r="13" spans="1:6" x14ac:dyDescent="0.3">
      <c r="A13" s="1" t="s">
        <v>4</v>
      </c>
      <c r="B13" s="1" t="s">
        <v>104</v>
      </c>
      <c r="C13" s="1" t="s">
        <v>73</v>
      </c>
      <c r="D13" s="1" t="s">
        <v>73</v>
      </c>
      <c r="E13" s="1" t="s">
        <v>99</v>
      </c>
      <c r="F13" s="1" t="s">
        <v>89</v>
      </c>
    </row>
    <row r="14" spans="1:6" x14ac:dyDescent="0.3">
      <c r="A14" s="1" t="s">
        <v>3</v>
      </c>
      <c r="B14" s="1" t="s">
        <v>104</v>
      </c>
      <c r="C14" s="1" t="s">
        <v>75</v>
      </c>
      <c r="D14" s="1" t="s">
        <v>75</v>
      </c>
      <c r="E14" s="1" t="s">
        <v>99</v>
      </c>
      <c r="F14" s="1" t="s">
        <v>121</v>
      </c>
    </row>
    <row r="15" spans="1:6" x14ac:dyDescent="0.3">
      <c r="A15" s="1" t="s">
        <v>20</v>
      </c>
      <c r="B15" s="1" t="s">
        <v>104</v>
      </c>
      <c r="C15" s="1" t="s">
        <v>77</v>
      </c>
      <c r="D15" s="1" t="s">
        <v>77</v>
      </c>
      <c r="E15" s="1" t="s">
        <v>97</v>
      </c>
      <c r="F15" s="1" t="s">
        <v>93</v>
      </c>
    </row>
    <row r="16" spans="1:6" x14ac:dyDescent="0.3">
      <c r="A16" s="1" t="s">
        <v>21</v>
      </c>
      <c r="B16" s="1" t="s">
        <v>104</v>
      </c>
      <c r="C16" s="1" t="s">
        <v>77</v>
      </c>
      <c r="D16" s="1" t="s">
        <v>77</v>
      </c>
      <c r="E16" s="1" t="s">
        <v>97</v>
      </c>
      <c r="F16" s="1" t="s">
        <v>92</v>
      </c>
    </row>
    <row r="17" spans="1:6" x14ac:dyDescent="0.3">
      <c r="A17" s="1" t="s">
        <v>9</v>
      </c>
      <c r="B17" s="1" t="s">
        <v>97</v>
      </c>
      <c r="C17" s="1" t="s">
        <v>77</v>
      </c>
      <c r="D17" s="1" t="s">
        <v>77</v>
      </c>
      <c r="E17" s="1" t="s">
        <v>105</v>
      </c>
      <c r="F17" s="1" t="s">
        <v>118</v>
      </c>
    </row>
    <row r="18" spans="1:6" x14ac:dyDescent="0.3">
      <c r="A18" s="1" t="s">
        <v>11</v>
      </c>
      <c r="B18" s="1" t="s">
        <v>104</v>
      </c>
      <c r="C18" s="1" t="s">
        <v>78</v>
      </c>
      <c r="D18" s="1" t="s">
        <v>78</v>
      </c>
      <c r="E18" s="1" t="s">
        <v>97</v>
      </c>
      <c r="F18" s="1" t="s">
        <v>94</v>
      </c>
    </row>
    <row r="19" spans="1:6" x14ac:dyDescent="0.3">
      <c r="A19" s="1" t="s">
        <v>5</v>
      </c>
      <c r="B19" s="1" t="s">
        <v>104</v>
      </c>
      <c r="C19" s="1" t="s">
        <v>80</v>
      </c>
      <c r="D19" s="1" t="s">
        <v>80</v>
      </c>
      <c r="E19" s="1" t="s">
        <v>110</v>
      </c>
      <c r="F19" s="1" t="s">
        <v>88</v>
      </c>
    </row>
    <row r="20" spans="1:6" x14ac:dyDescent="0.3">
      <c r="A20" s="1" t="s">
        <v>6</v>
      </c>
      <c r="B20" s="1" t="s">
        <v>111</v>
      </c>
      <c r="C20" s="1" t="s">
        <v>80</v>
      </c>
      <c r="D20" s="1" t="s">
        <v>80</v>
      </c>
      <c r="E20" s="1" t="s">
        <v>111</v>
      </c>
      <c r="F20" s="1" t="s">
        <v>93</v>
      </c>
    </row>
    <row r="21" spans="1:6" x14ac:dyDescent="0.3">
      <c r="A21" s="1" t="s">
        <v>10</v>
      </c>
      <c r="B21" s="1" t="s">
        <v>112</v>
      </c>
      <c r="C21" s="1" t="s">
        <v>113</v>
      </c>
      <c r="D21" s="1" t="s">
        <v>113</v>
      </c>
      <c r="E21" s="1" t="s">
        <v>112</v>
      </c>
      <c r="F21" s="1" t="s">
        <v>95</v>
      </c>
    </row>
    <row r="22" spans="1:6" x14ac:dyDescent="0.3">
      <c r="A22" s="1" t="s">
        <v>14</v>
      </c>
      <c r="B22" s="1" t="s">
        <v>109</v>
      </c>
      <c r="C22" s="1" t="s">
        <v>114</v>
      </c>
      <c r="D22" s="1" t="s">
        <v>114</v>
      </c>
      <c r="E22" s="1" t="s">
        <v>105</v>
      </c>
      <c r="F22" s="1" t="s">
        <v>90</v>
      </c>
    </row>
    <row r="23" spans="1:6" x14ac:dyDescent="0.3">
      <c r="A23" s="1" t="s">
        <v>2</v>
      </c>
      <c r="B23" s="1" t="s">
        <v>109</v>
      </c>
      <c r="C23" s="1" t="s">
        <v>114</v>
      </c>
      <c r="D23" s="1" t="s">
        <v>114</v>
      </c>
      <c r="E23" s="1" t="s">
        <v>105</v>
      </c>
      <c r="F23" s="1" t="s">
        <v>122</v>
      </c>
    </row>
    <row r="24" spans="1:6" x14ac:dyDescent="0.3">
      <c r="A24" s="1" t="s">
        <v>7</v>
      </c>
      <c r="B24" s="1" t="s">
        <v>103</v>
      </c>
      <c r="C24" s="1" t="s">
        <v>114</v>
      </c>
      <c r="D24" s="1" t="s">
        <v>114</v>
      </c>
      <c r="E24" s="1" t="s">
        <v>115</v>
      </c>
      <c r="F24" s="1" t="s">
        <v>90</v>
      </c>
    </row>
    <row r="25" spans="1:6" x14ac:dyDescent="0.3">
      <c r="A25" s="1" t="s">
        <v>8</v>
      </c>
      <c r="B25" s="1" t="s">
        <v>103</v>
      </c>
      <c r="C25" s="1" t="s">
        <v>114</v>
      </c>
      <c r="D25" s="1" t="s">
        <v>114</v>
      </c>
      <c r="E25" s="1" t="s">
        <v>115</v>
      </c>
      <c r="F25" s="1" t="s">
        <v>118</v>
      </c>
    </row>
    <row r="26" spans="1:6" x14ac:dyDescent="0.3">
      <c r="A26" s="1" t="s">
        <v>15</v>
      </c>
      <c r="B26" s="1" t="s">
        <v>116</v>
      </c>
      <c r="C26" s="1" t="s">
        <v>81</v>
      </c>
      <c r="D26" s="1" t="s">
        <v>81</v>
      </c>
      <c r="E26" s="1" t="s">
        <v>117</v>
      </c>
      <c r="F26" s="1" t="s">
        <v>95</v>
      </c>
    </row>
    <row r="27" spans="1:6" x14ac:dyDescent="0.3">
      <c r="A27" s="1" t="s">
        <v>27</v>
      </c>
      <c r="B27" s="1" t="s">
        <v>68</v>
      </c>
      <c r="C27" s="1" t="s">
        <v>84</v>
      </c>
      <c r="D27" s="1" t="s">
        <v>84</v>
      </c>
      <c r="E27" s="1" t="s">
        <v>101</v>
      </c>
      <c r="F27" s="1" t="s">
        <v>95</v>
      </c>
    </row>
    <row r="28" spans="1:6" x14ac:dyDescent="0.3">
      <c r="A28" s="2" t="s">
        <v>62</v>
      </c>
      <c r="B28" s="2" t="s">
        <v>63</v>
      </c>
      <c r="C28" s="2" t="s">
        <v>63</v>
      </c>
      <c r="D28" s="2" t="s">
        <v>63</v>
      </c>
      <c r="E28" s="3">
        <v>0.86282999999999999</v>
      </c>
      <c r="F28" s="2" t="s">
        <v>63</v>
      </c>
    </row>
    <row r="29" spans="1:6" x14ac:dyDescent="0.3">
      <c r="B29" s="1"/>
      <c r="C29" s="1"/>
    </row>
    <row r="30" spans="1:6" x14ac:dyDescent="0.3">
      <c r="A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4" workbookViewId="0">
      <selection activeCell="A2" sqref="A2:A28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3" bestFit="1" customWidth="1"/>
    <col min="6" max="6" width="10.33203125" style="2" bestFit="1" customWidth="1"/>
    <col min="7" max="7" width="17" style="2" bestFit="1" customWidth="1"/>
  </cols>
  <sheetData>
    <row r="1" spans="1:7" x14ac:dyDescent="0.3">
      <c r="A1" s="1" t="s">
        <v>1</v>
      </c>
      <c r="B1" s="2" t="s">
        <v>0</v>
      </c>
      <c r="C1" s="2" t="s">
        <v>33</v>
      </c>
      <c r="D1" s="1" t="s">
        <v>31</v>
      </c>
      <c r="E1" s="3" t="s">
        <v>32</v>
      </c>
      <c r="F1" s="2" t="s">
        <v>29</v>
      </c>
      <c r="G1" s="2" t="s">
        <v>34</v>
      </c>
    </row>
    <row r="2" spans="1:7" x14ac:dyDescent="0.3">
      <c r="A2" s="2" t="s">
        <v>62</v>
      </c>
      <c r="B2" s="2" t="str">
        <f>IFERROR(VLOOKUP($A2,h_HRA!$A$2:$F$28,2,FALSE),"")</f>
        <v>NA</v>
      </c>
      <c r="C2" s="2" t="str">
        <f>IFERROR(VLOOKUP($A2,h_HRA!$A$2:$F$28,3,FALSE),"")</f>
        <v>NA</v>
      </c>
      <c r="D2" s="2" t="str">
        <f>IFERROR(VLOOKUP($A2,h_HRA!$A$2:$F$28,4,FALSE),"")</f>
        <v>NA</v>
      </c>
      <c r="E2" s="17">
        <f>IFERROR(VLOOKUP($A2,h_HRA!$A$2:$F$28,5,FALSE),"")</f>
        <v>0.76966999999999997</v>
      </c>
      <c r="F2" s="18" t="str">
        <f>IFERROR(VLOOKUP($A2,h_HRA!$A$2:$F$28,6,FALSE),"")</f>
        <v>NA</v>
      </c>
      <c r="G2" s="2">
        <f t="shared" ref="G2:G28" si="0">_xlfn.RANK.AVG(E2,$E$2:$E$28)</f>
        <v>1</v>
      </c>
    </row>
    <row r="3" spans="1:7" x14ac:dyDescent="0.3">
      <c r="A3" s="8" t="s">
        <v>44</v>
      </c>
      <c r="B3" s="2">
        <f>IFERROR(VLOOKUP($A3,h_HRA!$A$2:$F$28,2,FALSE),"")</f>
        <v>0.76</v>
      </c>
      <c r="C3" s="2">
        <f>IFERROR(VLOOKUP($A3,h_HRA!$A$2:$F$28,3,FALSE),"")</f>
        <v>0.67</v>
      </c>
      <c r="D3" s="2">
        <f>IFERROR(VLOOKUP($A3,h_HRA!$A$2:$F$28,4,FALSE),"")</f>
        <v>0.67</v>
      </c>
      <c r="E3" s="17">
        <f>IFERROR(VLOOKUP($A3,h_HRA!$A$2:$F$28,5,FALSE),"")</f>
        <v>0.76</v>
      </c>
      <c r="F3" s="18">
        <f>IFERROR(VLOOKUP($A3,h_HRA!$A$2:$F$28,6,FALSE),"")</f>
        <v>0.14000000000000001</v>
      </c>
      <c r="G3" s="2">
        <f t="shared" si="0"/>
        <v>4.5</v>
      </c>
    </row>
    <row r="4" spans="1:7" x14ac:dyDescent="0.3">
      <c r="A4" s="8" t="s">
        <v>47</v>
      </c>
      <c r="B4" s="2">
        <f>IFERROR(VLOOKUP($A4,h_HRA!$A$2:$F$28,2,FALSE),"")</f>
        <v>0.77</v>
      </c>
      <c r="C4" s="2">
        <f>IFERROR(VLOOKUP($A4,h_HRA!$A$2:$F$28,3,FALSE),"")</f>
        <v>0.66</v>
      </c>
      <c r="D4" s="2">
        <f>IFERROR(VLOOKUP($A4,h_HRA!$A$2:$F$28,4,FALSE),"")</f>
        <v>0.66</v>
      </c>
      <c r="E4" s="17">
        <f>IFERROR(VLOOKUP($A4,h_HRA!$A$2:$F$28,5,FALSE),"")</f>
        <v>0.76</v>
      </c>
      <c r="F4" s="18">
        <f>IFERROR(VLOOKUP($A4,h_HRA!$A$2:$F$28,6,FALSE),"")</f>
        <v>0.63</v>
      </c>
      <c r="G4" s="2">
        <f t="shared" si="0"/>
        <v>4.5</v>
      </c>
    </row>
    <row r="5" spans="1:7" x14ac:dyDescent="0.3">
      <c r="A5" s="8" t="s">
        <v>48</v>
      </c>
      <c r="B5" s="2">
        <f>IFERROR(VLOOKUP($A5,h_HRA!$A$2:$F$28,2,FALSE),"")</f>
        <v>0.77</v>
      </c>
      <c r="C5" s="2">
        <f>IFERROR(VLOOKUP($A5,h_HRA!$A$2:$F$28,3,FALSE),"")</f>
        <v>0.66</v>
      </c>
      <c r="D5" s="2">
        <f>IFERROR(VLOOKUP($A5,h_HRA!$A$2:$F$28,4,FALSE),"")</f>
        <v>0.66</v>
      </c>
      <c r="E5" s="17">
        <f>IFERROR(VLOOKUP($A5,h_HRA!$A$2:$F$28,5,FALSE),"")</f>
        <v>0.76</v>
      </c>
      <c r="F5" s="18">
        <f>IFERROR(VLOOKUP($A5,h_HRA!$A$2:$F$28,6,FALSE),"")</f>
        <v>2.84</v>
      </c>
      <c r="G5" s="2">
        <f t="shared" si="0"/>
        <v>4.5</v>
      </c>
    </row>
    <row r="6" spans="1:7" x14ac:dyDescent="0.3">
      <c r="A6" s="8" t="s">
        <v>40</v>
      </c>
      <c r="B6" s="2">
        <f>IFERROR(VLOOKUP($A6,h_HRA!$A$2:$F$28,2,FALSE),"")</f>
        <v>0.77</v>
      </c>
      <c r="C6" s="2">
        <f>IFERROR(VLOOKUP($A6,h_HRA!$A$2:$F$28,3,FALSE),"")</f>
        <v>0.65</v>
      </c>
      <c r="D6" s="2">
        <f>IFERROR(VLOOKUP($A6,h_HRA!$A$2:$F$28,4,FALSE),"")</f>
        <v>0.65</v>
      </c>
      <c r="E6" s="17">
        <f>IFERROR(VLOOKUP($A6,h_HRA!$A$2:$F$28,5,FALSE),"")</f>
        <v>0.76</v>
      </c>
      <c r="F6" s="18">
        <f>IFERROR(VLOOKUP($A6,h_HRA!$A$2:$F$28,6,FALSE),"")</f>
        <v>0.5</v>
      </c>
      <c r="G6" s="2">
        <f t="shared" si="0"/>
        <v>4.5</v>
      </c>
    </row>
    <row r="7" spans="1:7" x14ac:dyDescent="0.3">
      <c r="A7" s="7" t="s">
        <v>11</v>
      </c>
      <c r="B7" s="2">
        <f>IFERROR(VLOOKUP($A7,h_HRA!$A$2:$F$28,2,FALSE),"")</f>
        <v>0.78</v>
      </c>
      <c r="C7" s="2">
        <f>IFERROR(VLOOKUP($A7,h_HRA!$A$2:$F$28,3,FALSE),"")</f>
        <v>0.65</v>
      </c>
      <c r="D7" s="2">
        <f>IFERROR(VLOOKUP($A7,h_HRA!$A$2:$F$28,4,FALSE),"")</f>
        <v>0.65</v>
      </c>
      <c r="E7" s="17">
        <f>IFERROR(VLOOKUP($A7,h_HRA!$A$2:$F$28,5,FALSE),"")</f>
        <v>0.76</v>
      </c>
      <c r="F7" s="18">
        <f>IFERROR(VLOOKUP($A7,h_HRA!$A$2:$F$28,6,FALSE),"")</f>
        <v>29.76</v>
      </c>
      <c r="G7" s="2">
        <f t="shared" si="0"/>
        <v>4.5</v>
      </c>
    </row>
    <row r="8" spans="1:7" x14ac:dyDescent="0.3">
      <c r="A8" s="8" t="s">
        <v>43</v>
      </c>
      <c r="B8" s="2">
        <f>IFERROR(VLOOKUP($A8,h_HRA!$A$2:$F$28,2,FALSE),"")</f>
        <v>0.77</v>
      </c>
      <c r="C8" s="2">
        <f>IFERROR(VLOOKUP($A8,h_HRA!$A$2:$F$28,3,FALSE),"")</f>
        <v>0.65</v>
      </c>
      <c r="D8" s="2">
        <f>IFERROR(VLOOKUP($A8,h_HRA!$A$2:$F$28,4,FALSE),"")</f>
        <v>0.65</v>
      </c>
      <c r="E8" s="17">
        <f>IFERROR(VLOOKUP($A8,h_HRA!$A$2:$F$28,5,FALSE),"")</f>
        <v>0.76</v>
      </c>
      <c r="F8" s="18">
        <f>IFERROR(VLOOKUP($A8,h_HRA!$A$2:$F$28,6,FALSE),"")</f>
        <v>5.32</v>
      </c>
      <c r="G8" s="2">
        <f t="shared" si="0"/>
        <v>4.5</v>
      </c>
    </row>
    <row r="9" spans="1:7" x14ac:dyDescent="0.3">
      <c r="A9" s="8" t="s">
        <v>38</v>
      </c>
      <c r="B9" s="2">
        <f>IFERROR(VLOOKUP($A9,h_HRA!$A$2:$F$28,2,FALSE),"")</f>
        <v>0.75</v>
      </c>
      <c r="C9" s="2">
        <f>IFERROR(VLOOKUP($A9,h_HRA!$A$2:$F$28,3,FALSE),"")</f>
        <v>0.69</v>
      </c>
      <c r="D9" s="2">
        <f>IFERROR(VLOOKUP($A9,h_HRA!$A$2:$F$28,4,FALSE),"")</f>
        <v>0.69</v>
      </c>
      <c r="E9" s="17">
        <f>IFERROR(VLOOKUP($A9,h_HRA!$A$2:$F$28,5,FALSE),"")</f>
        <v>0.75</v>
      </c>
      <c r="F9" s="18">
        <f>IFERROR(VLOOKUP($A9,h_HRA!$A$2:$F$28,6,FALSE),"")</f>
        <v>0.21</v>
      </c>
      <c r="G9" s="2">
        <f t="shared" si="0"/>
        <v>9.5</v>
      </c>
    </row>
    <row r="10" spans="1:7" x14ac:dyDescent="0.3">
      <c r="A10" s="8" t="s">
        <v>49</v>
      </c>
      <c r="B10" s="2">
        <f>IFERROR(VLOOKUP($A10,h_HRA!$A$2:$F$28,2,FALSE),"")</f>
        <v>0.77</v>
      </c>
      <c r="C10" s="2">
        <f>IFERROR(VLOOKUP($A10,h_HRA!$A$2:$F$28,3,FALSE),"")</f>
        <v>0.64</v>
      </c>
      <c r="D10" s="2">
        <f>IFERROR(VLOOKUP($A10,h_HRA!$A$2:$F$28,4,FALSE),"")</f>
        <v>0.64</v>
      </c>
      <c r="E10" s="17">
        <f>IFERROR(VLOOKUP($A10,h_HRA!$A$2:$F$28,5,FALSE),"")</f>
        <v>0.75</v>
      </c>
      <c r="F10" s="18">
        <f>IFERROR(VLOOKUP($A10,h_HRA!$A$2:$F$28,6,FALSE),"")</f>
        <v>0.24</v>
      </c>
      <c r="G10" s="2">
        <f t="shared" si="0"/>
        <v>9.5</v>
      </c>
    </row>
    <row r="11" spans="1:7" x14ac:dyDescent="0.3">
      <c r="A11" s="8" t="s">
        <v>50</v>
      </c>
      <c r="B11" s="2">
        <f>IFERROR(VLOOKUP($A11,h_HRA!$A$2:$F$28,2,FALSE),"")</f>
        <v>0.77</v>
      </c>
      <c r="C11" s="2">
        <f>IFERROR(VLOOKUP($A11,h_HRA!$A$2:$F$28,3,FALSE),"")</f>
        <v>0.64</v>
      </c>
      <c r="D11" s="2">
        <f>IFERROR(VLOOKUP($A11,h_HRA!$A$2:$F$28,4,FALSE),"")</f>
        <v>0.64</v>
      </c>
      <c r="E11" s="17">
        <f>IFERROR(VLOOKUP($A11,h_HRA!$A$2:$F$28,5,FALSE),"")</f>
        <v>0.75</v>
      </c>
      <c r="F11" s="18">
        <f>IFERROR(VLOOKUP($A11,h_HRA!$A$2:$F$28,6,FALSE),"")</f>
        <v>0.38</v>
      </c>
      <c r="G11" s="2">
        <f t="shared" si="0"/>
        <v>9.5</v>
      </c>
    </row>
    <row r="12" spans="1:7" x14ac:dyDescent="0.3">
      <c r="A12" s="8" t="s">
        <v>36</v>
      </c>
      <c r="B12" s="2">
        <f>IFERROR(VLOOKUP($A12,h_HRA!$A$2:$F$28,2,FALSE),"")</f>
        <v>0.76</v>
      </c>
      <c r="C12" s="2">
        <f>IFERROR(VLOOKUP($A12,h_HRA!$A$2:$F$28,3,FALSE),"")</f>
        <v>0.63</v>
      </c>
      <c r="D12" s="2">
        <f>IFERROR(VLOOKUP($A12,h_HRA!$A$2:$F$28,4,FALSE),"")</f>
        <v>0.63</v>
      </c>
      <c r="E12" s="17">
        <f>IFERROR(VLOOKUP($A12,h_HRA!$A$2:$F$28,5,FALSE),"")</f>
        <v>0.75</v>
      </c>
      <c r="F12" s="18">
        <f>IFERROR(VLOOKUP($A12,h_HRA!$A$2:$F$28,6,FALSE),"")</f>
        <v>0.56000000000000005</v>
      </c>
      <c r="G12" s="2">
        <f t="shared" si="0"/>
        <v>9.5</v>
      </c>
    </row>
    <row r="13" spans="1:7" x14ac:dyDescent="0.3">
      <c r="A13" s="8" t="s">
        <v>54</v>
      </c>
      <c r="B13" s="2">
        <f>IFERROR(VLOOKUP($A13,h_HRA!$A$2:$F$28,2,FALSE),"")</f>
        <v>0.75</v>
      </c>
      <c r="C13" s="2">
        <f>IFERROR(VLOOKUP($A13,h_HRA!$A$2:$F$28,3,FALSE),"")</f>
        <v>0.62</v>
      </c>
      <c r="D13" s="2">
        <f>IFERROR(VLOOKUP($A13,h_HRA!$A$2:$F$28,4,FALSE),"")</f>
        <v>0.62</v>
      </c>
      <c r="E13" s="17">
        <f>IFERROR(VLOOKUP($A13,h_HRA!$A$2:$F$28,5,FALSE),"")</f>
        <v>0.74</v>
      </c>
      <c r="F13" s="18">
        <f>IFERROR(VLOOKUP($A13,h_HRA!$A$2:$F$28,6,FALSE),"")</f>
        <v>13.97</v>
      </c>
      <c r="G13" s="2">
        <f t="shared" si="0"/>
        <v>13</v>
      </c>
    </row>
    <row r="14" spans="1:7" x14ac:dyDescent="0.3">
      <c r="A14" s="8" t="s">
        <v>46</v>
      </c>
      <c r="B14" s="2">
        <f>IFERROR(VLOOKUP($A14,h_HRA!$A$2:$F$28,2,FALSE),"")</f>
        <v>0.77</v>
      </c>
      <c r="C14" s="2">
        <f>IFERROR(VLOOKUP($A14,h_HRA!$A$2:$F$28,3,FALSE),"")</f>
        <v>0.62</v>
      </c>
      <c r="D14" s="2">
        <f>IFERROR(VLOOKUP($A14,h_HRA!$A$2:$F$28,4,FALSE),"")</f>
        <v>0.62</v>
      </c>
      <c r="E14" s="17">
        <f>IFERROR(VLOOKUP($A14,h_HRA!$A$2:$F$28,5,FALSE),"")</f>
        <v>0.74</v>
      </c>
      <c r="F14" s="18">
        <f>IFERROR(VLOOKUP($A14,h_HRA!$A$2:$F$28,6,FALSE),"")</f>
        <v>21.22</v>
      </c>
      <c r="G14" s="2">
        <f t="shared" si="0"/>
        <v>13</v>
      </c>
    </row>
    <row r="15" spans="1:7" x14ac:dyDescent="0.3">
      <c r="A15" s="8" t="s">
        <v>37</v>
      </c>
      <c r="B15" s="2">
        <f>IFERROR(VLOOKUP($A15,h_HRA!$A$2:$F$28,2,FALSE),"")</f>
        <v>0.77</v>
      </c>
      <c r="C15" s="2">
        <f>IFERROR(VLOOKUP($A15,h_HRA!$A$2:$F$28,3,FALSE),"")</f>
        <v>0.61</v>
      </c>
      <c r="D15" s="2">
        <f>IFERROR(VLOOKUP($A15,h_HRA!$A$2:$F$28,4,FALSE),"")</f>
        <v>0.61</v>
      </c>
      <c r="E15" s="17">
        <f>IFERROR(VLOOKUP($A15,h_HRA!$A$2:$F$28,5,FALSE),"")</f>
        <v>0.74</v>
      </c>
      <c r="F15" s="18">
        <f>IFERROR(VLOOKUP($A15,h_HRA!$A$2:$F$28,6,FALSE),"")</f>
        <v>0.33</v>
      </c>
      <c r="G15" s="2">
        <f t="shared" si="0"/>
        <v>13</v>
      </c>
    </row>
    <row r="16" spans="1:7" x14ac:dyDescent="0.3">
      <c r="A16" s="8" t="s">
        <v>57</v>
      </c>
      <c r="B16" s="2">
        <f>IFERROR(VLOOKUP($A16,h_HRA!$A$2:$F$28,2,FALSE),"")</f>
        <v>0.74</v>
      </c>
      <c r="C16" s="2">
        <f>IFERROR(VLOOKUP($A16,h_HRA!$A$2:$F$28,3,FALSE),"")</f>
        <v>0.64</v>
      </c>
      <c r="D16" s="2">
        <f>IFERROR(VLOOKUP($A16,h_HRA!$A$2:$F$28,4,FALSE),"")</f>
        <v>0.64</v>
      </c>
      <c r="E16" s="17">
        <f>IFERROR(VLOOKUP($A16,h_HRA!$A$2:$F$28,5,FALSE),"")</f>
        <v>0.73</v>
      </c>
      <c r="F16" s="18">
        <f>IFERROR(VLOOKUP($A16,h_HRA!$A$2:$F$28,6,FALSE),"")</f>
        <v>11.99</v>
      </c>
      <c r="G16" s="2">
        <f t="shared" si="0"/>
        <v>16.5</v>
      </c>
    </row>
    <row r="17" spans="1:7" x14ac:dyDescent="0.3">
      <c r="A17" s="8" t="s">
        <v>56</v>
      </c>
      <c r="B17" s="2">
        <f>IFERROR(VLOOKUP($A17,h_HRA!$A$2:$F$28,2,FALSE),"")</f>
        <v>0.74</v>
      </c>
      <c r="C17" s="2">
        <f>IFERROR(VLOOKUP($A17,h_HRA!$A$2:$F$28,3,FALSE),"")</f>
        <v>0.64</v>
      </c>
      <c r="D17" s="2">
        <f>IFERROR(VLOOKUP($A17,h_HRA!$A$2:$F$28,4,FALSE),"")</f>
        <v>0.64</v>
      </c>
      <c r="E17" s="17">
        <f>IFERROR(VLOOKUP($A17,h_HRA!$A$2:$F$28,5,FALSE),"")</f>
        <v>0.73</v>
      </c>
      <c r="F17" s="18">
        <f>IFERROR(VLOOKUP($A17,h_HRA!$A$2:$F$28,6,FALSE),"")</f>
        <v>8.76</v>
      </c>
      <c r="G17" s="2">
        <f t="shared" si="0"/>
        <v>16.5</v>
      </c>
    </row>
    <row r="18" spans="1:7" x14ac:dyDescent="0.3">
      <c r="A18" s="8" t="s">
        <v>41</v>
      </c>
      <c r="B18" s="2">
        <f>IFERROR(VLOOKUP($A18,h_HRA!$A$2:$F$28,2,FALSE),"")</f>
        <v>0.74</v>
      </c>
      <c r="C18" s="2">
        <f>IFERROR(VLOOKUP($A18,h_HRA!$A$2:$F$28,3,FALSE),"")</f>
        <v>0.63</v>
      </c>
      <c r="D18" s="2">
        <f>IFERROR(VLOOKUP($A18,h_HRA!$A$2:$F$28,4,FALSE),"")</f>
        <v>0.63</v>
      </c>
      <c r="E18" s="17">
        <f>IFERROR(VLOOKUP($A18,h_HRA!$A$2:$F$28,5,FALSE),"")</f>
        <v>0.73</v>
      </c>
      <c r="F18" s="18">
        <f>IFERROR(VLOOKUP($A18,h_HRA!$A$2:$F$28,6,FALSE),"")</f>
        <v>0.28000000000000003</v>
      </c>
      <c r="G18" s="2">
        <f t="shared" si="0"/>
        <v>16.5</v>
      </c>
    </row>
    <row r="19" spans="1:7" x14ac:dyDescent="0.3">
      <c r="A19" s="8" t="s">
        <v>45</v>
      </c>
      <c r="B19" s="2">
        <f>IFERROR(VLOOKUP($A19,h_HRA!$A$2:$F$28,2,FALSE),"")</f>
        <v>0.76</v>
      </c>
      <c r="C19" s="2">
        <f>IFERROR(VLOOKUP($A19,h_HRA!$A$2:$F$28,3,FALSE),"")</f>
        <v>0.6</v>
      </c>
      <c r="D19" s="2">
        <f>IFERROR(VLOOKUP($A19,h_HRA!$A$2:$F$28,4,FALSE),"")</f>
        <v>0.6</v>
      </c>
      <c r="E19" s="17">
        <f>IFERROR(VLOOKUP($A19,h_HRA!$A$2:$F$28,5,FALSE),"")</f>
        <v>0.73</v>
      </c>
      <c r="F19" s="18">
        <f>IFERROR(VLOOKUP($A19,h_HRA!$A$2:$F$28,6,FALSE),"")</f>
        <v>1.05</v>
      </c>
      <c r="G19" s="2">
        <f t="shared" si="0"/>
        <v>16.5</v>
      </c>
    </row>
    <row r="20" spans="1:7" x14ac:dyDescent="0.3">
      <c r="A20" s="8" t="s">
        <v>51</v>
      </c>
      <c r="B20" s="2">
        <f>IFERROR(VLOOKUP($A20,h_HRA!$A$2:$F$28,2,FALSE),"")</f>
        <v>0.72</v>
      </c>
      <c r="C20" s="2">
        <f>IFERROR(VLOOKUP($A20,h_HRA!$A$2:$F$28,3,FALSE),"")</f>
        <v>0.62</v>
      </c>
      <c r="D20" s="2">
        <f>IFERROR(VLOOKUP($A20,h_HRA!$A$2:$F$28,4,FALSE),"")</f>
        <v>0.62</v>
      </c>
      <c r="E20" s="17">
        <f>IFERROR(VLOOKUP($A20,h_HRA!$A$2:$F$28,5,FALSE),"")</f>
        <v>0.72</v>
      </c>
      <c r="F20" s="18">
        <f>IFERROR(VLOOKUP($A20,h_HRA!$A$2:$F$28,6,FALSE),"")</f>
        <v>0.75</v>
      </c>
      <c r="G20" s="2">
        <f t="shared" si="0"/>
        <v>19.5</v>
      </c>
    </row>
    <row r="21" spans="1:7" x14ac:dyDescent="0.3">
      <c r="A21" s="8" t="s">
        <v>55</v>
      </c>
      <c r="B21" s="2">
        <f>IFERROR(VLOOKUP($A21,h_HRA!$A$2:$F$28,2,FALSE),"")</f>
        <v>0.73</v>
      </c>
      <c r="C21" s="2">
        <f>IFERROR(VLOOKUP($A21,h_HRA!$A$2:$F$28,3,FALSE),"")</f>
        <v>0.61</v>
      </c>
      <c r="D21" s="2">
        <f>IFERROR(VLOOKUP($A21,h_HRA!$A$2:$F$28,4,FALSE),"")</f>
        <v>0.61</v>
      </c>
      <c r="E21" s="17">
        <f>IFERROR(VLOOKUP($A21,h_HRA!$A$2:$F$28,5,FALSE),"")</f>
        <v>0.72</v>
      </c>
      <c r="F21" s="18">
        <f>IFERROR(VLOOKUP($A21,h_HRA!$A$2:$F$28,6,FALSE),"")</f>
        <v>2.39</v>
      </c>
      <c r="G21" s="2">
        <f t="shared" si="0"/>
        <v>19.5</v>
      </c>
    </row>
    <row r="22" spans="1:7" x14ac:dyDescent="0.3">
      <c r="A22" s="8" t="s">
        <v>60</v>
      </c>
      <c r="B22" s="2">
        <f>IFERROR(VLOOKUP($A22,h_HRA!$A$2:$F$28,2,FALSE),"")</f>
        <v>0.72</v>
      </c>
      <c r="C22" s="2">
        <f>IFERROR(VLOOKUP($A22,h_HRA!$A$2:$F$28,3,FALSE),"")</f>
        <v>0.62</v>
      </c>
      <c r="D22" s="2">
        <f>IFERROR(VLOOKUP($A22,h_HRA!$A$2:$F$28,4,FALSE),"")</f>
        <v>0.62</v>
      </c>
      <c r="E22" s="17">
        <f>IFERROR(VLOOKUP($A22,h_HRA!$A$2:$F$28,5,FALSE),"")</f>
        <v>0.71</v>
      </c>
      <c r="F22" s="18">
        <f>IFERROR(VLOOKUP($A22,h_HRA!$A$2:$F$28,6,FALSE),"")</f>
        <v>2.9</v>
      </c>
      <c r="G22" s="2">
        <f t="shared" si="0"/>
        <v>22</v>
      </c>
    </row>
    <row r="23" spans="1:7" x14ac:dyDescent="0.3">
      <c r="A23" s="8" t="s">
        <v>61</v>
      </c>
      <c r="B23" s="2">
        <f>IFERROR(VLOOKUP($A23,h_HRA!$A$2:$F$28,2,FALSE),"")</f>
        <v>0.7</v>
      </c>
      <c r="C23" s="2">
        <f>IFERROR(VLOOKUP($A23,h_HRA!$A$2:$F$28,3,FALSE),"")</f>
        <v>0.61</v>
      </c>
      <c r="D23" s="2">
        <f>IFERROR(VLOOKUP($A23,h_HRA!$A$2:$F$28,4,FALSE),"")</f>
        <v>0.61</v>
      </c>
      <c r="E23" s="17">
        <f>IFERROR(VLOOKUP($A23,h_HRA!$A$2:$F$28,5,FALSE),"")</f>
        <v>0.71</v>
      </c>
      <c r="F23" s="18">
        <f>IFERROR(VLOOKUP($A23,h_HRA!$A$2:$F$28,6,FALSE),"")</f>
        <v>0.13</v>
      </c>
      <c r="G23" s="2">
        <f t="shared" si="0"/>
        <v>22</v>
      </c>
    </row>
    <row r="24" spans="1:7" x14ac:dyDescent="0.3">
      <c r="A24" s="8" t="s">
        <v>39</v>
      </c>
      <c r="B24" s="2">
        <f>IFERROR(VLOOKUP($A24,h_HRA!$A$2:$F$28,2,FALSE),"")</f>
        <v>0.72</v>
      </c>
      <c r="C24" s="2">
        <f>IFERROR(VLOOKUP($A24,h_HRA!$A$2:$F$28,3,FALSE),"")</f>
        <v>0.59</v>
      </c>
      <c r="D24" s="2">
        <f>IFERROR(VLOOKUP($A24,h_HRA!$A$2:$F$28,4,FALSE),"")</f>
        <v>0.59</v>
      </c>
      <c r="E24" s="17">
        <f>IFERROR(VLOOKUP($A24,h_HRA!$A$2:$F$28,5,FALSE),"")</f>
        <v>0.71</v>
      </c>
      <c r="F24" s="18">
        <f>IFERROR(VLOOKUP($A24,h_HRA!$A$2:$F$28,6,FALSE),"")</f>
        <v>0.22</v>
      </c>
      <c r="G24" s="2">
        <f t="shared" si="0"/>
        <v>22</v>
      </c>
    </row>
    <row r="25" spans="1:7" x14ac:dyDescent="0.3">
      <c r="A25" s="7" t="s">
        <v>6</v>
      </c>
      <c r="B25" s="2">
        <f>IFERROR(VLOOKUP($A25,h_HRA!$A$2:$F$28,2,FALSE),"")</f>
        <v>0.7</v>
      </c>
      <c r="C25" s="2">
        <f>IFERROR(VLOOKUP($A25,h_HRA!$A$2:$F$28,3,FALSE),"")</f>
        <v>0.61</v>
      </c>
      <c r="D25" s="2">
        <f>IFERROR(VLOOKUP($A25,h_HRA!$A$2:$F$28,4,FALSE),"")</f>
        <v>0.61</v>
      </c>
      <c r="E25" s="17">
        <f>IFERROR(VLOOKUP($A25,h_HRA!$A$2:$F$28,5,FALSE),"")</f>
        <v>0.7</v>
      </c>
      <c r="F25" s="18">
        <f>IFERROR(VLOOKUP($A25,h_HRA!$A$2:$F$28,6,FALSE),"")</f>
        <v>0.18</v>
      </c>
      <c r="G25" s="2">
        <f t="shared" si="0"/>
        <v>24</v>
      </c>
    </row>
    <row r="26" spans="1:7" x14ac:dyDescent="0.3">
      <c r="A26" s="8" t="s">
        <v>59</v>
      </c>
      <c r="B26" s="2">
        <f>IFERROR(VLOOKUP($A26,h_HRA!$A$2:$F$28,2,FALSE),"")</f>
        <v>0.63</v>
      </c>
      <c r="C26" s="2">
        <f>IFERROR(VLOOKUP($A26,h_HRA!$A$2:$F$28,3,FALSE),"")</f>
        <v>0.5</v>
      </c>
      <c r="D26" s="2">
        <f>IFERROR(VLOOKUP($A26,h_HRA!$A$2:$F$28,4,FALSE),"")</f>
        <v>0.5</v>
      </c>
      <c r="E26" s="17">
        <f>IFERROR(VLOOKUP($A26,h_HRA!$A$2:$F$28,5,FALSE),"")</f>
        <v>0.63</v>
      </c>
      <c r="F26" s="18">
        <f>IFERROR(VLOOKUP($A26,h_HRA!$A$2:$F$28,6,FALSE),"")</f>
        <v>0.1</v>
      </c>
      <c r="G26" s="2">
        <f t="shared" si="0"/>
        <v>25</v>
      </c>
    </row>
    <row r="27" spans="1:7" x14ac:dyDescent="0.3">
      <c r="A27" s="8" t="s">
        <v>58</v>
      </c>
      <c r="B27" s="2">
        <f>IFERROR(VLOOKUP($A27,h_HRA!$A$2:$F$28,2,FALSE),"")</f>
        <v>0.35</v>
      </c>
      <c r="C27" s="2">
        <f>IFERROR(VLOOKUP($A27,h_HRA!$A$2:$F$28,3,FALSE),"")</f>
        <v>0.53</v>
      </c>
      <c r="D27" s="2">
        <f>IFERROR(VLOOKUP($A27,h_HRA!$A$2:$F$28,4,FALSE),"")</f>
        <v>0.53</v>
      </c>
      <c r="E27" s="17">
        <f>IFERROR(VLOOKUP($A27,h_HRA!$A$2:$F$28,5,FALSE),"")</f>
        <v>0.32</v>
      </c>
      <c r="F27" s="18">
        <f>IFERROR(VLOOKUP($A27,h_HRA!$A$2:$F$28,6,FALSE),"")</f>
        <v>0.39</v>
      </c>
      <c r="G27" s="2">
        <f t="shared" si="0"/>
        <v>26</v>
      </c>
    </row>
    <row r="28" spans="1:7" x14ac:dyDescent="0.3">
      <c r="A28" s="8" t="s">
        <v>42</v>
      </c>
      <c r="B28" s="2">
        <f>IFERROR(VLOOKUP($A28,h_HRA!$A$2:$F$28,2,FALSE),"")</f>
        <v>0.31</v>
      </c>
      <c r="C28" s="2">
        <f>IFERROR(VLOOKUP($A28,h_HRA!$A$2:$F$28,3,FALSE),"")</f>
        <v>0.53</v>
      </c>
      <c r="D28" s="2">
        <f>IFERROR(VLOOKUP($A28,h_HRA!$A$2:$F$28,4,FALSE),"")</f>
        <v>0.53</v>
      </c>
      <c r="E28" s="17">
        <f>IFERROR(VLOOKUP($A28,h_HRA!$A$2:$F$28,5,FALSE),"")</f>
        <v>0.23</v>
      </c>
      <c r="F28" s="18">
        <f>IFERROR(VLOOKUP($A28,h_HRA!$A$2:$F$28,6,FALSE),"")</f>
        <v>0.12</v>
      </c>
      <c r="G28" s="2">
        <f t="shared" si="0"/>
        <v>27</v>
      </c>
    </row>
    <row r="29" spans="1:7" x14ac:dyDescent="0.3">
      <c r="E29" s="17"/>
      <c r="F29" s="18"/>
    </row>
    <row r="30" spans="1:7" x14ac:dyDescent="0.3">
      <c r="A30" s="1"/>
      <c r="E30" s="17"/>
      <c r="F30" s="18"/>
    </row>
    <row r="31" spans="1:7" x14ac:dyDescent="0.3">
      <c r="A31" s="1"/>
      <c r="E31" s="17"/>
      <c r="F31" s="18"/>
    </row>
    <row r="32" spans="1:7" x14ac:dyDescent="0.3">
      <c r="A32" s="1"/>
      <c r="E32" s="17"/>
      <c r="F32" s="18"/>
    </row>
    <row r="33" spans="1:6" x14ac:dyDescent="0.3">
      <c r="A33" s="1"/>
      <c r="E33" s="17"/>
      <c r="F33" s="18"/>
    </row>
    <row r="34" spans="1:6" x14ac:dyDescent="0.3">
      <c r="A34" s="1"/>
      <c r="E34" s="17"/>
      <c r="F34" s="18"/>
    </row>
    <row r="35" spans="1:6" x14ac:dyDescent="0.3">
      <c r="A35" s="1"/>
      <c r="E35" s="17"/>
      <c r="F35" s="18"/>
    </row>
    <row r="36" spans="1:6" x14ac:dyDescent="0.3">
      <c r="A36" s="1"/>
      <c r="E36" s="17"/>
      <c r="F36" s="18"/>
    </row>
    <row r="37" spans="1:6" x14ac:dyDescent="0.3">
      <c r="A37" s="1"/>
      <c r="E37" s="17"/>
      <c r="F37" s="18"/>
    </row>
    <row r="38" spans="1:6" x14ac:dyDescent="0.3">
      <c r="A38" s="1"/>
      <c r="E38" s="17"/>
      <c r="F38" s="18"/>
    </row>
    <row r="39" spans="1:6" x14ac:dyDescent="0.3">
      <c r="A39" s="1"/>
      <c r="E39" s="17"/>
      <c r="F39" s="18"/>
    </row>
    <row r="40" spans="1:6" x14ac:dyDescent="0.3">
      <c r="A40" s="1"/>
      <c r="E40" s="17"/>
      <c r="F40" s="18"/>
    </row>
    <row r="41" spans="1:6" x14ac:dyDescent="0.3">
      <c r="A41" s="1"/>
      <c r="E41" s="17"/>
      <c r="F41" s="18"/>
    </row>
    <row r="42" spans="1:6" x14ac:dyDescent="0.3">
      <c r="A42" s="1"/>
      <c r="E42" s="17"/>
      <c r="F42" s="18"/>
    </row>
    <row r="43" spans="1:6" x14ac:dyDescent="0.3">
      <c r="A43" s="1"/>
      <c r="E43" s="17"/>
      <c r="F43" s="18"/>
    </row>
    <row r="44" spans="1:6" x14ac:dyDescent="0.3">
      <c r="A44" s="1"/>
      <c r="E44" s="17"/>
      <c r="F44" s="18"/>
    </row>
    <row r="45" spans="1:6" x14ac:dyDescent="0.3">
      <c r="A45" s="1"/>
      <c r="E45" s="17"/>
      <c r="F45" s="18"/>
    </row>
    <row r="46" spans="1:6" x14ac:dyDescent="0.3">
      <c r="A46" s="1"/>
      <c r="E46" s="17"/>
      <c r="F46" s="18"/>
    </row>
    <row r="47" spans="1:6" x14ac:dyDescent="0.3">
      <c r="A47" s="1"/>
      <c r="E47" s="17"/>
      <c r="F47" s="18"/>
    </row>
    <row r="48" spans="1:6" x14ac:dyDescent="0.3">
      <c r="A48" s="1"/>
      <c r="E48" s="17"/>
      <c r="F48" s="18"/>
    </row>
    <row r="49" spans="1:6" x14ac:dyDescent="0.3">
      <c r="A49" s="1"/>
      <c r="E49" s="17"/>
      <c r="F49" s="18"/>
    </row>
    <row r="50" spans="1:6" x14ac:dyDescent="0.3">
      <c r="A50" s="1"/>
      <c r="E50" s="17"/>
      <c r="F50" s="18"/>
    </row>
    <row r="51" spans="1:6" x14ac:dyDescent="0.3">
      <c r="A51" s="1"/>
      <c r="E51" s="17"/>
      <c r="F51" s="18"/>
    </row>
    <row r="52" spans="1:6" x14ac:dyDescent="0.3">
      <c r="A52" s="1"/>
      <c r="E52" s="17"/>
      <c r="F52" s="18"/>
    </row>
    <row r="53" spans="1:6" x14ac:dyDescent="0.3">
      <c r="A53" s="1"/>
      <c r="E53" s="17"/>
      <c r="F53" s="18"/>
    </row>
    <row r="54" spans="1:6" x14ac:dyDescent="0.3">
      <c r="A54" s="1"/>
      <c r="E54" s="17"/>
      <c r="F54" s="18"/>
    </row>
    <row r="55" spans="1:6" x14ac:dyDescent="0.3">
      <c r="A55" s="1"/>
      <c r="E55" s="17"/>
      <c r="F55" s="18"/>
    </row>
    <row r="56" spans="1:6" x14ac:dyDescent="0.3">
      <c r="A56" s="1"/>
      <c r="E56" s="17"/>
      <c r="F5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4" workbookViewId="0">
      <selection activeCell="A29" sqref="A29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33203125" style="2" bestFit="1" customWidth="1"/>
    <col min="7" max="7" width="2.88671875" bestFit="1" customWidth="1"/>
    <col min="8" max="8" width="5.5546875" bestFit="1" customWidth="1"/>
    <col min="9" max="9" width="1.77734375" bestFit="1" customWidth="1"/>
  </cols>
  <sheetData>
    <row r="1" spans="1:6" x14ac:dyDescent="0.3">
      <c r="A1" s="1" t="s">
        <v>1</v>
      </c>
      <c r="B1" s="2" t="s">
        <v>0</v>
      </c>
      <c r="C1" s="2" t="s">
        <v>33</v>
      </c>
      <c r="D1" s="2" t="s">
        <v>31</v>
      </c>
      <c r="E1" s="2" t="s">
        <v>32</v>
      </c>
      <c r="F1" s="2" t="s">
        <v>29</v>
      </c>
    </row>
    <row r="2" spans="1:6" x14ac:dyDescent="0.3">
      <c r="A2" s="1" t="s">
        <v>24</v>
      </c>
      <c r="B2" s="2">
        <v>0.75</v>
      </c>
      <c r="C2" s="2">
        <v>0.69</v>
      </c>
      <c r="D2" s="2">
        <v>0.69</v>
      </c>
      <c r="E2" s="2">
        <v>0.75</v>
      </c>
      <c r="F2" s="2">
        <v>0.21</v>
      </c>
    </row>
    <row r="3" spans="1:6" x14ac:dyDescent="0.3">
      <c r="A3" s="1" t="s">
        <v>23</v>
      </c>
      <c r="B3" s="2">
        <v>0.76</v>
      </c>
      <c r="C3" s="2">
        <v>0.67</v>
      </c>
      <c r="D3" s="2">
        <v>0.67</v>
      </c>
      <c r="E3" s="2">
        <v>0.76</v>
      </c>
      <c r="F3" s="2">
        <v>0.14000000000000001</v>
      </c>
    </row>
    <row r="4" spans="1:6" x14ac:dyDescent="0.3">
      <c r="A4" s="1" t="s">
        <v>4</v>
      </c>
      <c r="B4" s="2">
        <v>0.77</v>
      </c>
      <c r="C4" s="2">
        <v>0.66</v>
      </c>
      <c r="D4" s="2">
        <v>0.66</v>
      </c>
      <c r="E4" s="2">
        <v>0.76</v>
      </c>
      <c r="F4" s="2">
        <v>0.63</v>
      </c>
    </row>
    <row r="5" spans="1:6" x14ac:dyDescent="0.3">
      <c r="A5" s="1" t="s">
        <v>3</v>
      </c>
      <c r="B5" s="2">
        <v>0.77</v>
      </c>
      <c r="C5" s="2">
        <v>0.66</v>
      </c>
      <c r="D5" s="2">
        <v>0.66</v>
      </c>
      <c r="E5" s="2">
        <v>0.76</v>
      </c>
      <c r="F5" s="2">
        <v>2.84</v>
      </c>
    </row>
    <row r="6" spans="1:6" x14ac:dyDescent="0.3">
      <c r="A6" s="1" t="s">
        <v>18</v>
      </c>
      <c r="B6" s="2">
        <v>0.77</v>
      </c>
      <c r="C6" s="2">
        <v>0.65</v>
      </c>
      <c r="D6" s="2">
        <v>0.65</v>
      </c>
      <c r="E6" s="2">
        <v>0.76</v>
      </c>
      <c r="F6" s="2">
        <v>0.5</v>
      </c>
    </row>
    <row r="7" spans="1:6" x14ac:dyDescent="0.3">
      <c r="A7" s="1" t="s">
        <v>11</v>
      </c>
      <c r="B7" s="2">
        <v>0.78</v>
      </c>
      <c r="C7" s="2">
        <v>0.65</v>
      </c>
      <c r="D7" s="2">
        <v>0.65</v>
      </c>
      <c r="E7" s="2">
        <v>0.76</v>
      </c>
      <c r="F7" s="2">
        <v>29.76</v>
      </c>
    </row>
    <row r="8" spans="1:6" x14ac:dyDescent="0.3">
      <c r="A8" s="1" t="s">
        <v>22</v>
      </c>
      <c r="B8" s="2">
        <v>0.77</v>
      </c>
      <c r="C8" s="2">
        <v>0.65</v>
      </c>
      <c r="D8" s="2">
        <v>0.65</v>
      </c>
      <c r="E8" s="2">
        <v>0.76</v>
      </c>
      <c r="F8" s="2">
        <v>5.32</v>
      </c>
    </row>
    <row r="9" spans="1:6" x14ac:dyDescent="0.3">
      <c r="A9" s="1" t="s">
        <v>20</v>
      </c>
      <c r="B9" s="2">
        <v>0.77</v>
      </c>
      <c r="C9" s="2">
        <v>0.64</v>
      </c>
      <c r="D9" s="2">
        <v>0.64</v>
      </c>
      <c r="E9" s="2">
        <v>0.75</v>
      </c>
      <c r="F9" s="2">
        <v>0.24</v>
      </c>
    </row>
    <row r="10" spans="1:6" x14ac:dyDescent="0.3">
      <c r="A10" s="1" t="s">
        <v>21</v>
      </c>
      <c r="B10" s="2">
        <v>0.77</v>
      </c>
      <c r="C10" s="2">
        <v>0.64</v>
      </c>
      <c r="D10" s="2">
        <v>0.64</v>
      </c>
      <c r="E10" s="2">
        <v>0.75</v>
      </c>
      <c r="F10" s="2">
        <v>0.38</v>
      </c>
    </row>
    <row r="11" spans="1:6" x14ac:dyDescent="0.3">
      <c r="A11" s="1" t="s">
        <v>8</v>
      </c>
      <c r="B11" s="2">
        <v>0.74</v>
      </c>
      <c r="C11" s="2">
        <v>0.64</v>
      </c>
      <c r="D11" s="2">
        <v>0.64</v>
      </c>
      <c r="E11" s="2">
        <v>0.73</v>
      </c>
      <c r="F11" s="2">
        <v>11.99</v>
      </c>
    </row>
    <row r="12" spans="1:6" x14ac:dyDescent="0.3">
      <c r="A12" s="1" t="s">
        <v>7</v>
      </c>
      <c r="B12" s="2">
        <v>0.74</v>
      </c>
      <c r="C12" s="2">
        <v>0.64</v>
      </c>
      <c r="D12" s="2">
        <v>0.64</v>
      </c>
      <c r="E12" s="2">
        <v>0.73</v>
      </c>
      <c r="F12" s="2">
        <v>8.76</v>
      </c>
    </row>
    <row r="13" spans="1:6" x14ac:dyDescent="0.3">
      <c r="A13" s="1" t="s">
        <v>17</v>
      </c>
      <c r="B13" s="2">
        <v>0.76</v>
      </c>
      <c r="C13" s="2">
        <v>0.63</v>
      </c>
      <c r="D13" s="2">
        <v>0.63</v>
      </c>
      <c r="E13" s="2">
        <v>0.75</v>
      </c>
      <c r="F13" s="2">
        <v>0.56000000000000005</v>
      </c>
    </row>
    <row r="14" spans="1:6" x14ac:dyDescent="0.3">
      <c r="A14" s="1" t="s">
        <v>28</v>
      </c>
      <c r="B14" s="2">
        <v>0.74</v>
      </c>
      <c r="C14" s="2">
        <v>0.63</v>
      </c>
      <c r="D14" s="2">
        <v>0.63</v>
      </c>
      <c r="E14" s="2">
        <v>0.73</v>
      </c>
      <c r="F14" s="2">
        <v>0.28000000000000003</v>
      </c>
    </row>
    <row r="15" spans="1:6" x14ac:dyDescent="0.3">
      <c r="A15" s="1" t="s">
        <v>14</v>
      </c>
      <c r="B15" s="2">
        <v>0.75</v>
      </c>
      <c r="C15" s="2">
        <v>0.62</v>
      </c>
      <c r="D15" s="2">
        <v>0.62</v>
      </c>
      <c r="E15" s="2">
        <v>0.74</v>
      </c>
      <c r="F15" s="2">
        <v>13.97</v>
      </c>
    </row>
    <row r="16" spans="1:6" x14ac:dyDescent="0.3">
      <c r="A16" s="1" t="s">
        <v>25</v>
      </c>
      <c r="B16" s="2">
        <v>0.77</v>
      </c>
      <c r="C16" s="2">
        <v>0.62</v>
      </c>
      <c r="D16" s="2">
        <v>0.62</v>
      </c>
      <c r="E16" s="2">
        <v>0.74</v>
      </c>
      <c r="F16" s="2">
        <v>21.22</v>
      </c>
    </row>
    <row r="17" spans="1:6" x14ac:dyDescent="0.3">
      <c r="A17" s="1" t="s">
        <v>5</v>
      </c>
      <c r="B17" s="2">
        <v>0.72</v>
      </c>
      <c r="C17" s="2">
        <v>0.62</v>
      </c>
      <c r="D17" s="2">
        <v>0.62</v>
      </c>
      <c r="E17" s="2">
        <v>0.71</v>
      </c>
      <c r="F17" s="2">
        <v>2.9</v>
      </c>
    </row>
    <row r="18" spans="1:6" x14ac:dyDescent="0.3">
      <c r="A18" s="1" t="s">
        <v>9</v>
      </c>
      <c r="B18" s="2">
        <v>0.72</v>
      </c>
      <c r="C18" s="2">
        <v>0.62</v>
      </c>
      <c r="D18" s="2">
        <v>0.62</v>
      </c>
      <c r="E18" s="2">
        <v>0.72</v>
      </c>
      <c r="F18" s="2">
        <v>0.75</v>
      </c>
    </row>
    <row r="19" spans="1:6" x14ac:dyDescent="0.3">
      <c r="A19" s="1" t="s">
        <v>2</v>
      </c>
      <c r="B19" s="2">
        <v>0.73</v>
      </c>
      <c r="C19" s="2">
        <v>0.61</v>
      </c>
      <c r="D19" s="2">
        <v>0.61</v>
      </c>
      <c r="E19" s="2">
        <v>0.72</v>
      </c>
      <c r="F19" s="2">
        <v>2.39</v>
      </c>
    </row>
    <row r="20" spans="1:6" x14ac:dyDescent="0.3">
      <c r="A20" s="1" t="s">
        <v>10</v>
      </c>
      <c r="B20" s="2">
        <v>0.7</v>
      </c>
      <c r="C20" s="2">
        <v>0.61</v>
      </c>
      <c r="D20" s="2">
        <v>0.61</v>
      </c>
      <c r="E20" s="2">
        <v>0.71</v>
      </c>
      <c r="F20" s="2">
        <v>0.13</v>
      </c>
    </row>
    <row r="21" spans="1:6" x14ac:dyDescent="0.3">
      <c r="A21" s="1" t="s">
        <v>19</v>
      </c>
      <c r="B21" s="2">
        <v>0.77</v>
      </c>
      <c r="C21" s="2">
        <v>0.61</v>
      </c>
      <c r="D21" s="2">
        <v>0.61</v>
      </c>
      <c r="E21" s="2">
        <v>0.74</v>
      </c>
      <c r="F21" s="2">
        <v>0.33</v>
      </c>
    </row>
    <row r="22" spans="1:6" x14ac:dyDescent="0.3">
      <c r="A22" s="1" t="s">
        <v>6</v>
      </c>
      <c r="B22" s="2">
        <v>0.7</v>
      </c>
      <c r="C22" s="2">
        <v>0.61</v>
      </c>
      <c r="D22" s="2">
        <v>0.61</v>
      </c>
      <c r="E22" s="2">
        <v>0.7</v>
      </c>
      <c r="F22" s="2">
        <v>0.18</v>
      </c>
    </row>
    <row r="23" spans="1:6" x14ac:dyDescent="0.3">
      <c r="A23" s="1" t="s">
        <v>12</v>
      </c>
      <c r="B23" s="2">
        <v>0.76</v>
      </c>
      <c r="C23" s="2">
        <v>0.6</v>
      </c>
      <c r="D23" s="2">
        <v>0.6</v>
      </c>
      <c r="E23" s="2">
        <v>0.73</v>
      </c>
      <c r="F23" s="2">
        <v>1.05</v>
      </c>
    </row>
    <row r="24" spans="1:6" x14ac:dyDescent="0.3">
      <c r="A24" s="1" t="s">
        <v>26</v>
      </c>
      <c r="B24" s="2">
        <v>0.72</v>
      </c>
      <c r="C24" s="2">
        <v>0.59</v>
      </c>
      <c r="D24" s="2">
        <v>0.59</v>
      </c>
      <c r="E24" s="2">
        <v>0.71</v>
      </c>
      <c r="F24" s="2">
        <v>0.22</v>
      </c>
    </row>
    <row r="25" spans="1:6" x14ac:dyDescent="0.3">
      <c r="A25" s="1" t="s">
        <v>16</v>
      </c>
      <c r="B25" s="2">
        <v>0.31</v>
      </c>
      <c r="C25" s="2">
        <v>0.53</v>
      </c>
      <c r="D25" s="2">
        <v>0.53</v>
      </c>
      <c r="E25" s="2">
        <v>0.23</v>
      </c>
      <c r="F25" s="2">
        <v>0.12</v>
      </c>
    </row>
    <row r="26" spans="1:6" x14ac:dyDescent="0.3">
      <c r="A26" s="1" t="s">
        <v>15</v>
      </c>
      <c r="B26" s="2">
        <v>0.35</v>
      </c>
      <c r="C26" s="2">
        <v>0.53</v>
      </c>
      <c r="D26" s="2">
        <v>0.53</v>
      </c>
      <c r="E26" s="2">
        <v>0.32</v>
      </c>
      <c r="F26" s="2">
        <v>0.39</v>
      </c>
    </row>
    <row r="27" spans="1:6" x14ac:dyDescent="0.3">
      <c r="A27" s="1" t="s">
        <v>27</v>
      </c>
      <c r="B27" s="2">
        <v>0.63</v>
      </c>
      <c r="C27" s="2">
        <v>0.5</v>
      </c>
      <c r="D27" s="2">
        <v>0.5</v>
      </c>
      <c r="E27" s="2">
        <v>0.63</v>
      </c>
      <c r="F27" s="2">
        <v>0.1</v>
      </c>
    </row>
    <row r="28" spans="1:6" x14ac:dyDescent="0.3">
      <c r="A28" s="2" t="s">
        <v>62</v>
      </c>
      <c r="B28" s="2" t="s">
        <v>63</v>
      </c>
      <c r="C28" s="2" t="s">
        <v>63</v>
      </c>
      <c r="D28" s="2" t="s">
        <v>63</v>
      </c>
      <c r="E28" s="25">
        <v>0.76966999999999997</v>
      </c>
      <c r="F28" s="2" t="s">
        <v>63</v>
      </c>
    </row>
    <row r="30" spans="1:6" x14ac:dyDescent="0.3">
      <c r="A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7</vt:i4>
      </vt:variant>
      <vt:variant>
        <vt:lpstr>Névvel ellátott tartományok</vt:lpstr>
      </vt:variant>
      <vt:variant>
        <vt:i4>6</vt:i4>
      </vt:variant>
    </vt:vector>
  </HeadingPairs>
  <TitlesOfParts>
    <vt:vector size="13" baseType="lpstr">
      <vt:lpstr>Combined</vt:lpstr>
      <vt:lpstr>B</vt:lpstr>
      <vt:lpstr>h_B</vt:lpstr>
      <vt:lpstr>IBM</vt:lpstr>
      <vt:lpstr>h_IBM</vt:lpstr>
      <vt:lpstr>HRA</vt:lpstr>
      <vt:lpstr>h_HRA</vt:lpstr>
      <vt:lpstr>B!B</vt:lpstr>
      <vt:lpstr>HRA!HRA</vt:lpstr>
      <vt:lpstr>IBM!IBM</vt:lpstr>
      <vt:lpstr>h_B!temp</vt:lpstr>
      <vt:lpstr>h_HRA!temp</vt:lpstr>
      <vt:lpstr>h_IBM!temp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2022-05-17T09:08:11Z</dcterms:modified>
</cp:coreProperties>
</file>