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es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X10" i="1"/>
  <c r="X11" i="1"/>
  <c r="X9" i="1"/>
  <c r="V11" i="1"/>
  <c r="V10" i="1"/>
  <c r="V9" i="1"/>
  <c r="S11" i="1"/>
  <c r="S10" i="1"/>
  <c r="S9" i="1"/>
  <c r="P11" i="1"/>
  <c r="P10" i="1"/>
  <c r="P9" i="1"/>
  <c r="M10" i="1"/>
  <c r="M11" i="1"/>
  <c r="M9" i="1"/>
  <c r="Q6" i="1" l="1"/>
  <c r="Q5" i="1"/>
  <c r="Q4" i="1"/>
  <c r="W6" i="1" l="1"/>
  <c r="W5" i="1"/>
  <c r="W4" i="1"/>
  <c r="T6" i="1"/>
  <c r="T5" i="1"/>
  <c r="T4" i="1"/>
  <c r="N6" i="1"/>
  <c r="N5" i="1"/>
  <c r="N4" i="1"/>
  <c r="G13" i="1" l="1"/>
  <c r="F12" i="1"/>
  <c r="E12" i="1"/>
  <c r="D12" i="1"/>
  <c r="C12" i="1"/>
  <c r="F11" i="1"/>
  <c r="E11" i="1"/>
  <c r="D11" i="1"/>
  <c r="C11" i="1"/>
  <c r="F10" i="1"/>
  <c r="E10" i="1"/>
  <c r="D10" i="1"/>
  <c r="C10" i="1"/>
  <c r="C6" i="1" l="1"/>
  <c r="L7" i="1" s="1"/>
  <c r="F6" i="1"/>
  <c r="U7" i="1" s="1"/>
  <c r="D6" i="1"/>
  <c r="R7" i="1" s="1"/>
  <c r="E6" i="1"/>
  <c r="O7" i="1" s="1"/>
</calcChain>
</file>

<file path=xl/sharedStrings.xml><?xml version="1.0" encoding="utf-8"?>
<sst xmlns="http://schemas.openxmlformats.org/spreadsheetml/2006/main" count="60" uniqueCount="37">
  <si>
    <t>Random Forest</t>
  </si>
  <si>
    <t>Lightgbm</t>
  </si>
  <si>
    <t>Xgboost</t>
  </si>
  <si>
    <t>TABNET</t>
  </si>
  <si>
    <t>Babushkin ET</t>
  </si>
  <si>
    <t>IBM HRA</t>
  </si>
  <si>
    <t>HRA</t>
  </si>
  <si>
    <t>MODELS</t>
  </si>
  <si>
    <t>DATASETS</t>
  </si>
  <si>
    <t>Weighted f1_score comparison</t>
  </si>
  <si>
    <t>Rank</t>
  </si>
  <si>
    <t>train+test speed (s)</t>
  </si>
  <si>
    <t>parameter tuning speed (s)</t>
  </si>
  <si>
    <t>w_f1_score</t>
  </si>
  <si>
    <t>MODEL comparison</t>
  </si>
  <si>
    <t>AVG Rank (w_f1_score)</t>
  </si>
  <si>
    <t>Random Forest (CPU)</t>
  </si>
  <si>
    <t>Xgboost (CPU)</t>
  </si>
  <si>
    <t>Lightgbm (CPU)</t>
  </si>
  <si>
    <t>TABNET (GPU)</t>
  </si>
  <si>
    <t>Babushkin ET (trials = 100)</t>
  </si>
  <si>
    <t>IBM HRA (trials = 100)</t>
  </si>
  <si>
    <t>HRA (trials = 25)</t>
  </si>
  <si>
    <t>Average diff</t>
  </si>
  <si>
    <t>RF_sum_1 (s)</t>
  </si>
  <si>
    <t>RF_sum_2 (s)</t>
  </si>
  <si>
    <t>RF_sum_3 (s)</t>
  </si>
  <si>
    <t>Xgboost_sum_1 (s)</t>
  </si>
  <si>
    <t>Xgboost_sum_2 (s)</t>
  </si>
  <si>
    <t>Xgboost_sum_3 (s)</t>
  </si>
  <si>
    <t>Lightgbm_sum_1 (s)</t>
  </si>
  <si>
    <t>Lightgbm_sum_2 (s)</t>
  </si>
  <si>
    <t>Lightgbm_sum_3 (s)</t>
  </si>
  <si>
    <t>TABNET_sum_1 (s)</t>
  </si>
  <si>
    <t>TABNET_sum_2 (s)</t>
  </si>
  <si>
    <t>TABNET_sum_3 (s)</t>
  </si>
  <si>
    <t>RF_TABNET_diff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</si>
</sst>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textRotation="88"/>
    </xf>
    <xf numFmtId="0" fontId="2" fillId="0" borderId="7" xfId="0" applyFont="1" applyBorder="1" applyAlignment="1">
      <alignment horizontal="center" vertical="center" textRotation="88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3" fontId="5" fillId="0" borderId="0" xfId="1" applyNumberFormat="1" applyAlignment="1">
      <alignment horizontal="center" vertical="center"/>
    </xf>
  </cellXfs>
  <cellStyles count="2">
    <cellStyle name="Magyarázó szöveg" xfId="1" builtinId="5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K1" zoomScale="85" zoomScaleNormal="85" workbookViewId="0">
      <selection activeCell="W13" sqref="W13"/>
    </sheetView>
  </sheetViews>
  <sheetFormatPr defaultRowHeight="14.4" x14ac:dyDescent="0.3"/>
  <cols>
    <col min="1" max="1" width="4" style="13" customWidth="1"/>
    <col min="2" max="2" width="12.21875" style="13" customWidth="1"/>
    <col min="3" max="3" width="13.77734375" style="13" customWidth="1"/>
    <col min="4" max="4" width="8.88671875" style="13" customWidth="1"/>
    <col min="5" max="5" width="7.88671875" style="13" customWidth="1"/>
    <col min="6" max="6" width="7.6640625" style="13" customWidth="1"/>
    <col min="7" max="7" width="8.88671875" style="13" hidden="1" customWidth="1"/>
    <col min="8" max="8" width="8.88671875" style="13" customWidth="1"/>
    <col min="9" max="9" width="8.88671875" style="13"/>
    <col min="10" max="10" width="9.21875" style="13" customWidth="1"/>
    <col min="11" max="11" width="22.88671875" style="13" bestFit="1" customWidth="1"/>
    <col min="12" max="12" width="23.5546875" style="13" customWidth="1"/>
    <col min="13" max="13" width="16.88671875" style="13" bestFit="1" customWidth="1"/>
    <col min="14" max="14" width="10.6640625" style="13" bestFit="1" customWidth="1"/>
    <col min="15" max="15" width="23.5546875" style="13" bestFit="1" customWidth="1"/>
    <col min="16" max="16" width="16.88671875" style="13" bestFit="1" customWidth="1"/>
    <col min="17" max="17" width="10.6640625" style="13" bestFit="1" customWidth="1"/>
    <col min="18" max="18" width="23.5546875" style="13" bestFit="1" customWidth="1"/>
    <col min="19" max="19" width="16.88671875" style="13" bestFit="1" customWidth="1"/>
    <col min="20" max="20" width="10.6640625" style="13" bestFit="1" customWidth="1"/>
    <col min="21" max="21" width="23.5546875" style="13" bestFit="1" customWidth="1"/>
    <col min="22" max="22" width="16.88671875" style="13" bestFit="1" customWidth="1"/>
    <col min="23" max="23" width="17.6640625" style="13" bestFit="1" customWidth="1"/>
    <col min="24" max="16384" width="8.88671875" style="13"/>
  </cols>
  <sheetData>
    <row r="1" spans="1:24" ht="19.95" customHeight="1" thickTop="1" x14ac:dyDescent="0.3">
      <c r="A1" s="34" t="s">
        <v>9</v>
      </c>
      <c r="B1" s="35"/>
      <c r="C1" s="42" t="s">
        <v>7</v>
      </c>
      <c r="D1" s="42"/>
      <c r="E1" s="42"/>
      <c r="F1" s="43"/>
      <c r="J1" s="34" t="s">
        <v>14</v>
      </c>
      <c r="K1" s="35"/>
      <c r="L1" s="41" t="s">
        <v>7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</row>
    <row r="2" spans="1:24" ht="19.95" customHeight="1" thickBot="1" x14ac:dyDescent="0.35">
      <c r="A2" s="36"/>
      <c r="B2" s="37"/>
      <c r="C2" s="7" t="s">
        <v>0</v>
      </c>
      <c r="D2" s="7" t="s">
        <v>1</v>
      </c>
      <c r="E2" s="7" t="s">
        <v>2</v>
      </c>
      <c r="F2" s="6" t="s">
        <v>3</v>
      </c>
      <c r="J2" s="36"/>
      <c r="K2" s="37"/>
      <c r="L2" s="44" t="s">
        <v>16</v>
      </c>
      <c r="M2" s="45"/>
      <c r="N2" s="45"/>
      <c r="O2" s="45" t="s">
        <v>17</v>
      </c>
      <c r="P2" s="45"/>
      <c r="Q2" s="45"/>
      <c r="R2" s="45" t="s">
        <v>18</v>
      </c>
      <c r="S2" s="45"/>
      <c r="T2" s="45"/>
      <c r="U2" s="45" t="s">
        <v>19</v>
      </c>
      <c r="V2" s="45"/>
      <c r="W2" s="46"/>
    </row>
    <row r="3" spans="1:24" ht="19.95" customHeight="1" thickTop="1" x14ac:dyDescent="0.3">
      <c r="A3" s="48" t="s">
        <v>8</v>
      </c>
      <c r="B3" s="5" t="s">
        <v>4</v>
      </c>
      <c r="C3" s="22">
        <v>0.70237593381224805</v>
      </c>
      <c r="D3" s="23">
        <v>0.69353882631890895</v>
      </c>
      <c r="E3" s="24">
        <v>0.71565626570423502</v>
      </c>
      <c r="F3" s="25">
        <v>0.61341107871720102</v>
      </c>
      <c r="J3" s="36"/>
      <c r="K3" s="37"/>
      <c r="L3" s="11" t="s">
        <v>12</v>
      </c>
      <c r="M3" s="4" t="s">
        <v>11</v>
      </c>
      <c r="N3" s="4" t="s">
        <v>13</v>
      </c>
      <c r="O3" s="4" t="s">
        <v>12</v>
      </c>
      <c r="P3" s="4" t="s">
        <v>11</v>
      </c>
      <c r="Q3" s="4" t="s">
        <v>13</v>
      </c>
      <c r="R3" s="4" t="s">
        <v>12</v>
      </c>
      <c r="S3" s="4" t="s">
        <v>11</v>
      </c>
      <c r="T3" s="4" t="s">
        <v>13</v>
      </c>
      <c r="U3" s="4" t="s">
        <v>12</v>
      </c>
      <c r="V3" s="4" t="s">
        <v>11</v>
      </c>
      <c r="W3" s="3" t="s">
        <v>13</v>
      </c>
    </row>
    <row r="4" spans="1:24" ht="19.95" customHeight="1" x14ac:dyDescent="0.3">
      <c r="A4" s="48"/>
      <c r="B4" s="5" t="s">
        <v>5</v>
      </c>
      <c r="C4" s="26">
        <v>0.81079320325099002</v>
      </c>
      <c r="D4" s="18">
        <v>0.80570740294635401</v>
      </c>
      <c r="E4" s="18">
        <v>0.82975113122171895</v>
      </c>
      <c r="F4" s="21">
        <v>0.83494832041343603</v>
      </c>
      <c r="G4" s="13">
        <v>0</v>
      </c>
      <c r="J4" s="38" t="s">
        <v>8</v>
      </c>
      <c r="K4" s="20" t="s">
        <v>20</v>
      </c>
      <c r="L4" s="11">
        <v>111</v>
      </c>
      <c r="M4" s="4">
        <v>5</v>
      </c>
      <c r="N4" s="4">
        <f>C3</f>
        <v>0.70237593381224805</v>
      </c>
      <c r="O4" s="4">
        <v>268</v>
      </c>
      <c r="P4" s="4">
        <v>1</v>
      </c>
      <c r="Q4" s="17">
        <f>E3</f>
        <v>0.71565626570423502</v>
      </c>
      <c r="R4" s="4">
        <v>2256</v>
      </c>
      <c r="S4" s="4">
        <v>4</v>
      </c>
      <c r="T4" s="4">
        <f>D3</f>
        <v>0.69353882631890895</v>
      </c>
      <c r="U4" s="4">
        <v>7214</v>
      </c>
      <c r="V4" s="4">
        <v>20</v>
      </c>
      <c r="W4" s="30">
        <f>F3</f>
        <v>0.61341107871720102</v>
      </c>
    </row>
    <row r="5" spans="1:24" ht="19.95" customHeight="1" thickBot="1" x14ac:dyDescent="0.35">
      <c r="A5" s="49"/>
      <c r="B5" s="6" t="s">
        <v>6</v>
      </c>
      <c r="C5" s="27">
        <v>0.732531613388264</v>
      </c>
      <c r="D5" s="28">
        <v>0.75376543675001995</v>
      </c>
      <c r="E5" s="28">
        <v>0.74241166034293604</v>
      </c>
      <c r="F5" s="29">
        <v>0.77248803237045105</v>
      </c>
      <c r="G5" s="13">
        <v>1</v>
      </c>
      <c r="J5" s="38"/>
      <c r="K5" s="20" t="s">
        <v>21</v>
      </c>
      <c r="L5" s="11">
        <v>124</v>
      </c>
      <c r="M5" s="4">
        <v>6</v>
      </c>
      <c r="N5" s="4">
        <f t="shared" ref="N5:N6" si="0">C4</f>
        <v>0.81079320325099002</v>
      </c>
      <c r="O5" s="4">
        <v>264</v>
      </c>
      <c r="P5" s="4">
        <v>2</v>
      </c>
      <c r="Q5" s="18">
        <f>E4</f>
        <v>0.82975113122171895</v>
      </c>
      <c r="R5" s="4">
        <v>1215</v>
      </c>
      <c r="S5" s="4">
        <v>0</v>
      </c>
      <c r="T5" s="4">
        <f>D4</f>
        <v>0.80570740294635401</v>
      </c>
      <c r="U5" s="4">
        <v>9901</v>
      </c>
      <c r="V5" s="4">
        <v>24</v>
      </c>
      <c r="W5" s="19">
        <f>F4</f>
        <v>0.83494832041343603</v>
      </c>
    </row>
    <row r="6" spans="1:24" ht="15.6" thickTop="1" thickBot="1" x14ac:dyDescent="0.35">
      <c r="A6" s="50" t="s">
        <v>10</v>
      </c>
      <c r="B6" s="51"/>
      <c r="C6" s="14">
        <f t="shared" ref="C6:E6" si="1">IF(AVERAGE(C10:C12)&lt;=2,1,2)</f>
        <v>2</v>
      </c>
      <c r="D6" s="15">
        <f t="shared" si="1"/>
        <v>2</v>
      </c>
      <c r="E6" s="15">
        <f t="shared" si="1"/>
        <v>1</v>
      </c>
      <c r="F6" s="16">
        <f>IF(AVERAGE(F10:F12)&lt;=2,1,2)</f>
        <v>1</v>
      </c>
      <c r="J6" s="38"/>
      <c r="K6" s="20" t="s">
        <v>22</v>
      </c>
      <c r="L6" s="11">
        <v>239</v>
      </c>
      <c r="M6" s="4">
        <v>34</v>
      </c>
      <c r="N6" s="4">
        <f t="shared" si="0"/>
        <v>0.732531613388264</v>
      </c>
      <c r="O6" s="4">
        <v>2466</v>
      </c>
      <c r="P6" s="4">
        <v>98</v>
      </c>
      <c r="Q6" s="4">
        <f>E5</f>
        <v>0.74241166034293604</v>
      </c>
      <c r="R6" s="4">
        <v>1348</v>
      </c>
      <c r="S6" s="4">
        <v>5</v>
      </c>
      <c r="T6" s="4">
        <f>D5</f>
        <v>0.75376543675001995</v>
      </c>
      <c r="U6" s="4">
        <v>28577</v>
      </c>
      <c r="V6" s="4">
        <v>189</v>
      </c>
      <c r="W6" s="19">
        <f>F5</f>
        <v>0.77248803237045105</v>
      </c>
    </row>
    <row r="7" spans="1:24" ht="15.6" thickTop="1" thickBot="1" x14ac:dyDescent="0.35">
      <c r="J7" s="39" t="s">
        <v>15</v>
      </c>
      <c r="K7" s="40"/>
      <c r="L7" s="47">
        <f>C6</f>
        <v>2</v>
      </c>
      <c r="M7" s="31"/>
      <c r="N7" s="31"/>
      <c r="O7" s="32">
        <f>E6</f>
        <v>1</v>
      </c>
      <c r="P7" s="32"/>
      <c r="Q7" s="32"/>
      <c r="R7" s="31">
        <f>D6</f>
        <v>2</v>
      </c>
      <c r="S7" s="31"/>
      <c r="T7" s="31"/>
      <c r="U7" s="32">
        <f>F6</f>
        <v>1</v>
      </c>
      <c r="V7" s="32"/>
      <c r="W7" s="33"/>
    </row>
    <row r="8" spans="1:24" ht="19.95" customHeight="1" thickTop="1" x14ac:dyDescent="0.3">
      <c r="A8" s="34" t="s">
        <v>9</v>
      </c>
      <c r="B8" s="35"/>
      <c r="C8" s="42" t="s">
        <v>7</v>
      </c>
      <c r="D8" s="42"/>
      <c r="E8" s="42"/>
      <c r="F8" s="43"/>
    </row>
    <row r="9" spans="1:24" ht="19.95" customHeight="1" thickBot="1" x14ac:dyDescent="0.35">
      <c r="A9" s="36"/>
      <c r="B9" s="37"/>
      <c r="C9" s="7" t="s">
        <v>0</v>
      </c>
      <c r="D9" s="7" t="s">
        <v>1</v>
      </c>
      <c r="E9" s="7" t="s">
        <v>2</v>
      </c>
      <c r="F9" s="6" t="s">
        <v>3</v>
      </c>
      <c r="L9" s="52" t="s">
        <v>24</v>
      </c>
      <c r="M9" s="52">
        <f>M4+L4</f>
        <v>116</v>
      </c>
      <c r="N9" s="52"/>
      <c r="O9" s="52" t="s">
        <v>27</v>
      </c>
      <c r="P9" s="52">
        <f>P4+O4</f>
        <v>269</v>
      </c>
      <c r="Q9" s="52"/>
      <c r="R9" s="52" t="s">
        <v>30</v>
      </c>
      <c r="S9" s="52">
        <f>S4+R4</f>
        <v>2260</v>
      </c>
      <c r="T9" s="52"/>
      <c r="U9" s="52" t="s">
        <v>33</v>
      </c>
      <c r="V9" s="52">
        <f>V4+U4</f>
        <v>7234</v>
      </c>
      <c r="W9" s="52" t="s">
        <v>36</v>
      </c>
      <c r="X9" s="53">
        <f>V9/M9</f>
        <v>62.362068965517238</v>
      </c>
    </row>
    <row r="10" spans="1:24" ht="19.95" customHeight="1" thickTop="1" x14ac:dyDescent="0.3">
      <c r="A10" s="48" t="s">
        <v>8</v>
      </c>
      <c r="B10" s="5" t="s">
        <v>4</v>
      </c>
      <c r="C10" s="8">
        <f>_xlfn.RANK.EQ(C3,$C3:$F3)</f>
        <v>2</v>
      </c>
      <c r="D10" s="9">
        <f t="shared" ref="D10:F10" si="2">_xlfn.RANK.EQ(D3,$C3:$F3)</f>
        <v>3</v>
      </c>
      <c r="E10" s="9">
        <f t="shared" si="2"/>
        <v>1</v>
      </c>
      <c r="F10" s="10">
        <f t="shared" si="2"/>
        <v>4</v>
      </c>
      <c r="L10" s="52" t="s">
        <v>25</v>
      </c>
      <c r="M10" s="52">
        <f t="shared" ref="M10:M11" si="3">M5+L5</f>
        <v>130</v>
      </c>
      <c r="N10" s="52"/>
      <c r="O10" s="52" t="s">
        <v>28</v>
      </c>
      <c r="P10" s="52">
        <f t="shared" ref="P10:P11" si="4">P5+O5</f>
        <v>266</v>
      </c>
      <c r="Q10" s="52"/>
      <c r="R10" s="52" t="s">
        <v>31</v>
      </c>
      <c r="S10" s="52">
        <f t="shared" ref="S10:S11" si="5">S5+R5</f>
        <v>1215</v>
      </c>
      <c r="T10" s="52"/>
      <c r="U10" s="52" t="s">
        <v>34</v>
      </c>
      <c r="V10" s="52">
        <f t="shared" ref="V10:V11" si="6">V5+U5</f>
        <v>9925</v>
      </c>
      <c r="W10" s="52" t="s">
        <v>36</v>
      </c>
      <c r="X10" s="53">
        <f>V10/M10</f>
        <v>76.34615384615384</v>
      </c>
    </row>
    <row r="11" spans="1:24" ht="19.95" customHeight="1" x14ac:dyDescent="0.3">
      <c r="A11" s="48"/>
      <c r="B11" s="5" t="s">
        <v>5</v>
      </c>
      <c r="C11" s="11">
        <f t="shared" ref="C11:F11" si="7">_xlfn.RANK.EQ(C4,$C4:$F4)</f>
        <v>3</v>
      </c>
      <c r="D11" s="4">
        <f t="shared" si="7"/>
        <v>4</v>
      </c>
      <c r="E11" s="4">
        <f t="shared" si="7"/>
        <v>2</v>
      </c>
      <c r="F11" s="3">
        <f t="shared" si="7"/>
        <v>1</v>
      </c>
      <c r="L11" s="52" t="s">
        <v>26</v>
      </c>
      <c r="M11" s="52">
        <f t="shared" si="3"/>
        <v>273</v>
      </c>
      <c r="N11" s="52"/>
      <c r="O11" s="52" t="s">
        <v>29</v>
      </c>
      <c r="P11" s="52">
        <f t="shared" si="4"/>
        <v>2564</v>
      </c>
      <c r="Q11" s="52"/>
      <c r="R11" s="52" t="s">
        <v>32</v>
      </c>
      <c r="S11" s="52">
        <f t="shared" si="5"/>
        <v>1353</v>
      </c>
      <c r="T11" s="52"/>
      <c r="U11" s="52" t="s">
        <v>35</v>
      </c>
      <c r="V11" s="52">
        <f t="shared" si="6"/>
        <v>28766</v>
      </c>
      <c r="W11" s="52" t="s">
        <v>36</v>
      </c>
      <c r="X11" s="53">
        <f>V11/M11</f>
        <v>105.36996336996337</v>
      </c>
    </row>
    <row r="12" spans="1:24" ht="19.95" customHeight="1" thickBot="1" x14ac:dyDescent="0.35">
      <c r="A12" s="49"/>
      <c r="B12" s="6" t="s">
        <v>6</v>
      </c>
      <c r="C12" s="12">
        <f t="shared" ref="C12:F12" si="8">_xlfn.RANK.EQ(C5,$C5:$F5)</f>
        <v>4</v>
      </c>
      <c r="D12" s="1">
        <f t="shared" si="8"/>
        <v>2</v>
      </c>
      <c r="E12" s="1">
        <f t="shared" si="8"/>
        <v>3</v>
      </c>
      <c r="F12" s="2">
        <f t="shared" si="8"/>
        <v>1</v>
      </c>
      <c r="W12" s="52" t="s">
        <v>23</v>
      </c>
      <c r="X12" s="53">
        <f>AVERAGE(X9:X11)</f>
        <v>81.35939539387816</v>
      </c>
    </row>
    <row r="13" spans="1:24" ht="15" thickTop="1" x14ac:dyDescent="0.3">
      <c r="G13" s="13">
        <f t="shared" ref="G13" si="9">SUM(G10:G12)</f>
        <v>0</v>
      </c>
    </row>
  </sheetData>
  <mergeCells count="19">
    <mergeCell ref="A10:A12"/>
    <mergeCell ref="A6:B6"/>
    <mergeCell ref="C1:F1"/>
    <mergeCell ref="A3:A5"/>
    <mergeCell ref="A1:B2"/>
    <mergeCell ref="A8:B9"/>
    <mergeCell ref="C8:F8"/>
    <mergeCell ref="R7:T7"/>
    <mergeCell ref="U7:W7"/>
    <mergeCell ref="J1:K3"/>
    <mergeCell ref="J4:J6"/>
    <mergeCell ref="J7:K7"/>
    <mergeCell ref="L1:W1"/>
    <mergeCell ref="L2:N2"/>
    <mergeCell ref="U2:W2"/>
    <mergeCell ref="R2:T2"/>
    <mergeCell ref="L7:N7"/>
    <mergeCell ref="O2:Q2"/>
    <mergeCell ref="O7:Q7"/>
  </mergeCells>
  <conditionalFormatting sqref="C3:H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6 O4:P6 R4:S6 U4:V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{23E3D260-D894-4F20-A75D-F72F4B6ADB74}</x14:id>
        </ext>
      </extLst>
    </cfRule>
  </conditionalFormatting>
  <pageMargins left="0.7" right="0.7" top="0.75" bottom="0.75" header="0.3" footer="0.3"/>
  <pageSetup paperSize="9" orientation="portrait" horizontalDpi="300" verticalDpi="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E3D260-D894-4F20-A75D-F72F4B6AD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L4:M6 O4:P6 R4:S6 U4:V6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2022-05-17T10:04:26Z</dcterms:modified>
</cp:coreProperties>
</file>