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bertBalazs\Desktop\"/>
    </mc:Choice>
  </mc:AlternateContent>
  <xr:revisionPtr revIDLastSave="0" documentId="8_{1968ECD8-FAA7-4976-974B-9CCF1D35807B}" xr6:coauthVersionLast="47" xr6:coauthVersionMax="47" xr10:uidLastSave="{00000000-0000-0000-0000-000000000000}"/>
  <bookViews>
    <workbookView xWindow="4680" yWindow="4680" windowWidth="28800" windowHeight="17100" tabRatio="500" activeTab="2" xr2:uid="{00000000-000D-0000-FFFF-FFFF00000000}"/>
  </bookViews>
  <sheets>
    <sheet name="Deckblatt" sheetId="1" r:id="rId1"/>
    <sheet name="Checkpunkte" sheetId="2" r:id="rId2"/>
    <sheet name="Visu-Detail" sheetId="3" r:id="rId3"/>
  </sheets>
  <definedNames>
    <definedName name="_xlnm.Print_Area" localSheetId="1">Checkpunkte!$A$1:$I$46</definedName>
    <definedName name="_xlnm.Print_Area" localSheetId="0">Deckblatt!$A$1:$F$28</definedName>
    <definedName name="_xlnm.Print_Area" localSheetId="2">'Visu-Detail'!$A$1:$I$26</definedName>
    <definedName name="_xlnm.Print_Titles" localSheetId="1">Checkpunkte!$1:$1</definedName>
    <definedName name="_xlnm.Print_Titles" localSheetId="2">'Visu-Detail'!$1:$1</definedName>
    <definedName name="Z_0EC31964_7D8D_4BDE_8009_CF9A4B6C8E41_.wvu.FilterData" localSheetId="1">Checkpunkte!$C$1:$D$30</definedName>
    <definedName name="Z_0EC31964_7D8D_4BDE_8009_CF9A4B6C8E41_.wvu.PrintArea" localSheetId="1">Checkpunkte!$A$1:$I$46</definedName>
    <definedName name="Z_0EC31964_7D8D_4BDE_8009_CF9A4B6C8E41_.wvu.PrintArea" localSheetId="0">Deckblatt!$A$1:$F$28</definedName>
    <definedName name="Z_0EC31964_7D8D_4BDE_8009_CF9A4B6C8E41_.wvu.PrintTitles" localSheetId="1">Checkpunkte!$1:$1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3" l="1"/>
  <c r="H26" i="3"/>
  <c r="I25" i="3"/>
  <c r="H25" i="3"/>
  <c r="H24" i="3"/>
  <c r="I24" i="3" s="1"/>
  <c r="H22" i="3"/>
  <c r="I22" i="3" s="1"/>
  <c r="H21" i="3"/>
  <c r="I21" i="3" s="1"/>
  <c r="H20" i="3"/>
  <c r="I20" i="3" s="1"/>
  <c r="H19" i="3"/>
  <c r="I19" i="3" s="1"/>
  <c r="I17" i="3"/>
  <c r="H17" i="3"/>
  <c r="H15" i="3"/>
  <c r="I15" i="3" s="1"/>
  <c r="H13" i="3"/>
  <c r="I13" i="3" s="1"/>
  <c r="I11" i="3"/>
  <c r="H11" i="3"/>
  <c r="I10" i="3"/>
  <c r="H10" i="3"/>
  <c r="H2" i="3" s="1"/>
  <c r="I9" i="3"/>
  <c r="H9" i="3"/>
  <c r="I8" i="3"/>
  <c r="H8" i="3"/>
  <c r="H7" i="3"/>
  <c r="I7" i="3" s="1"/>
  <c r="H6" i="3"/>
  <c r="H4" i="2" s="1"/>
  <c r="G2" i="3"/>
  <c r="H37" i="2"/>
  <c r="I37" i="2" s="1"/>
  <c r="H36" i="2"/>
  <c r="I36" i="2" s="1"/>
  <c r="H35" i="2"/>
  <c r="I35" i="2" s="1"/>
  <c r="I34" i="2"/>
  <c r="H34" i="2"/>
  <c r="H33" i="2"/>
  <c r="I33" i="2" s="1"/>
  <c r="H32" i="2"/>
  <c r="I31" i="2"/>
  <c r="H31" i="2"/>
  <c r="H30" i="2"/>
  <c r="I30" i="2" s="1"/>
  <c r="H29" i="2"/>
  <c r="I29" i="2" s="1"/>
  <c r="I28" i="2"/>
  <c r="H28" i="2"/>
  <c r="H27" i="2"/>
  <c r="I27" i="2" s="1"/>
  <c r="I25" i="2"/>
  <c r="I23" i="2"/>
  <c r="H23" i="2"/>
  <c r="H22" i="2"/>
  <c r="I22" i="2" s="1"/>
  <c r="I21" i="2"/>
  <c r="H21" i="2"/>
  <c r="H20" i="2"/>
  <c r="I20" i="2" s="1"/>
  <c r="H19" i="2"/>
  <c r="I19" i="2" s="1"/>
  <c r="I18" i="2"/>
  <c r="H18" i="2"/>
  <c r="I17" i="2"/>
  <c r="H17" i="2"/>
  <c r="H15" i="2"/>
  <c r="I15" i="2" s="1"/>
  <c r="I13" i="2"/>
  <c r="H13" i="2"/>
  <c r="H12" i="2"/>
  <c r="I12" i="2" s="1"/>
  <c r="H11" i="2"/>
  <c r="I11" i="2" s="1"/>
  <c r="H10" i="2"/>
  <c r="I10" i="2" s="1"/>
  <c r="H8" i="2"/>
  <c r="I8" i="2" s="1"/>
  <c r="H7" i="2"/>
  <c r="I7" i="2" s="1"/>
  <c r="I6" i="2"/>
  <c r="H6" i="2"/>
  <c r="G4" i="2"/>
  <c r="G3" i="2"/>
  <c r="G2" i="2"/>
  <c r="H2" i="2" l="1"/>
  <c r="I32" i="2"/>
  <c r="H3" i="2"/>
  <c r="I6" i="3"/>
  <c r="I4" i="2" s="1"/>
  <c r="I3" i="2" l="1"/>
  <c r="I2" i="2"/>
  <c r="I2" i="3"/>
</calcChain>
</file>

<file path=xl/sharedStrings.xml><?xml version="1.0" encoding="utf-8"?>
<sst xmlns="http://schemas.openxmlformats.org/spreadsheetml/2006/main" count="225" uniqueCount="168">
  <si>
    <t>Visu - System Checkliste</t>
  </si>
  <si>
    <t>Abnahmetag</t>
  </si>
  <si>
    <t>Versandfreigabe</t>
  </si>
  <si>
    <t>1. Abnahme</t>
  </si>
  <si>
    <t>2. Abnahme</t>
  </si>
  <si>
    <t>Endabnahme</t>
  </si>
  <si>
    <r>
      <rPr>
        <b/>
        <sz val="10"/>
        <rFont val="Arial"/>
        <family val="2"/>
        <charset val="1"/>
      </rPr>
      <t xml:space="preserve">Abnehmer 
</t>
    </r>
    <r>
      <rPr>
        <sz val="10"/>
        <rFont val="Arial"/>
        <family val="2"/>
        <charset val="1"/>
      </rPr>
      <t>MB</t>
    </r>
  </si>
  <si>
    <r>
      <rPr>
        <b/>
        <sz val="10"/>
        <rFont val="Arial"/>
        <family val="2"/>
        <charset val="1"/>
      </rPr>
      <t xml:space="preserve">Abnehmer
</t>
    </r>
    <r>
      <rPr>
        <sz val="10"/>
        <rFont val="Arial"/>
        <family val="2"/>
        <charset val="1"/>
      </rPr>
      <t>Hersteller</t>
    </r>
  </si>
  <si>
    <t>Anlagenbezeichnung</t>
  </si>
  <si>
    <t>Objekt-Ident-Nr.</t>
  </si>
  <si>
    <t>Ansprechpartner Hersteller</t>
  </si>
  <si>
    <t>Telefon:</t>
  </si>
  <si>
    <t>Herstelleranschrift</t>
  </si>
  <si>
    <t>Gliederung der Checkliste</t>
  </si>
  <si>
    <t>Beurteilung der Anlage</t>
  </si>
  <si>
    <t xml:space="preserve">Teil 1:  </t>
  </si>
  <si>
    <t>Netzwerk</t>
  </si>
  <si>
    <t xml:space="preserve">Teil 2:  </t>
  </si>
  <si>
    <t>Standard Software</t>
  </si>
  <si>
    <t xml:space="preserve">Teil 3:  </t>
  </si>
  <si>
    <t>Hardware</t>
  </si>
  <si>
    <t>Mängel sind zu beheben bis  __________________</t>
  </si>
  <si>
    <t xml:space="preserve">Teil 4:  </t>
  </si>
  <si>
    <t>Visu - System</t>
  </si>
  <si>
    <t>neuer Termin am                  __________________</t>
  </si>
  <si>
    <t xml:space="preserve">Teil 5:  </t>
  </si>
  <si>
    <t>Visu - Projektierung</t>
  </si>
  <si>
    <t>Datum: ______________________</t>
  </si>
  <si>
    <t xml:space="preserve">Teil 6:  </t>
  </si>
  <si>
    <t>Anmerkungen / Ergänzungen</t>
  </si>
  <si>
    <t xml:space="preserve">  </t>
  </si>
  <si>
    <t>Visu Checkliste</t>
  </si>
  <si>
    <t>Beschreibung Checkliste</t>
  </si>
  <si>
    <t>Status
i.o.</t>
  </si>
  <si>
    <t>Status 
n.i.o.</t>
  </si>
  <si>
    <t>nicht relevant</t>
  </si>
  <si>
    <t>Mängelbeschreibung bei Prüfstatus n.i.o. / Bemerkung</t>
  </si>
  <si>
    <t>Max.
Punkte</t>
  </si>
  <si>
    <t>mögl. Punkte</t>
  </si>
  <si>
    <t>Aus-wertung%</t>
  </si>
  <si>
    <t>Auswertung Summe</t>
  </si>
  <si>
    <t>Checkpunkte Allgemein</t>
  </si>
  <si>
    <t>Checkpunkte Visu - Detail</t>
  </si>
  <si>
    <t xml:space="preserve"> </t>
  </si>
  <si>
    <t>1.1.0</t>
  </si>
  <si>
    <t>NETZWERK</t>
  </si>
  <si>
    <t>1.1.1</t>
  </si>
  <si>
    <r>
      <rPr>
        <sz val="12"/>
        <rFont val="CorpoS"/>
        <charset val="1"/>
      </rPr>
      <t xml:space="preserve">Ist die Netzwerkinstallation ordnungsgemäß nach Vorgabe? Windows </t>
    </r>
    <r>
      <rPr>
        <b/>
        <sz val="12"/>
        <rFont val="CorpoS"/>
        <charset val="1"/>
      </rPr>
      <t>PCs</t>
    </r>
    <r>
      <rPr>
        <sz val="12"/>
        <rFont val="CorpoS"/>
        <charset val="1"/>
      </rPr>
      <t xml:space="preserve"> können an E/A-Modulen, welche sich im </t>
    </r>
    <r>
      <rPr>
        <b/>
        <sz val="12"/>
        <rFont val="CorpoS"/>
        <charset val="1"/>
      </rPr>
      <t>selben Gehäuse befinden</t>
    </r>
    <r>
      <rPr>
        <sz val="12"/>
        <rFont val="CorpoS"/>
        <charset val="1"/>
      </rPr>
      <t xml:space="preserve">, als letzter Teilnehmer angeschlossen sein (EBF, HVO, …).
</t>
    </r>
    <r>
      <rPr>
        <b/>
        <sz val="12"/>
        <rFont val="CorpoS"/>
        <charset val="1"/>
      </rPr>
      <t>Weitere Bedienrechner</t>
    </r>
    <r>
      <rPr>
        <sz val="12"/>
        <rFont val="CorpoS"/>
        <charset val="1"/>
      </rPr>
      <t xml:space="preserve"> (EBF, TBR) sind direkt an einem Switch, welcher zur Porterweiterung des Automation Access Switches (z. B. der Switch XC200 im Stationsschrank +H111) dient, oder direkt am Automation-Access-Switch anzuschließen</t>
    </r>
  </si>
  <si>
    <t>1.1.2</t>
  </si>
  <si>
    <t>Ist der Rechnername eindeutig und abgestimmt?
8. Windows PCs können an E/A-Modulen, welche sich im selben Gehäuse befinden, als letzter Teilnehmer angeschlossen sein (EBF, HVO, …).</t>
  </si>
  <si>
    <t>1.1.3</t>
  </si>
  <si>
    <t>Wurde das "Ondeso" Tool ordnungsgemäß ausgeführt.
Anpassung Netzwerk und Rechnername Bzw. Domäne
Anpassung an Serversysteme</t>
  </si>
  <si>
    <t>1.2.0</t>
  </si>
  <si>
    <t>STANDARD  SOFTWARE</t>
  </si>
  <si>
    <t>1.2.1</t>
  </si>
  <si>
    <t>Welche ImageVersion (IT Image PN) ist installiert und ist diese aktuell
D:\Tools\OS-Info</t>
  </si>
  <si>
    <t>1.2.2</t>
  </si>
  <si>
    <t>SIMATIC STEP7 Professional (TIA-Portal) Version nach Vorgabe?
Siehe 000_B3.26.03_Projektierversion-Profinet-Komponenten_V60.xx.xls</t>
  </si>
  <si>
    <t>1.2.3</t>
  </si>
  <si>
    <t>SIMATIC STEP7 Safety (TIA-Portal) Version nach Vorgabe?
Siehe 000_B3.26.03_Projektierversion-Profinet-Komponenten_V60.xx.xls</t>
  </si>
  <si>
    <t>1.2.4</t>
  </si>
  <si>
    <t>Welche Integra Designer Version ist installiert und ist diese nach Vorgabe?</t>
  </si>
  <si>
    <t>1.3.0</t>
  </si>
  <si>
    <t>HARDWARE</t>
  </si>
  <si>
    <t>1.3.1</t>
  </si>
  <si>
    <t>Ist der PC mit Namen beschriftet? Entspricht der Visualisierungsaufbau und -Installation dem aktuellen Vorgaben?</t>
  </si>
  <si>
    <t>1.4.0</t>
  </si>
  <si>
    <t>VISU - SYSTEM</t>
  </si>
  <si>
    <t>1.4.1</t>
  </si>
  <si>
    <t xml:space="preserve">Sind keine Fehler in der Systemübersicht Anlagendiagnose vorhanden
</t>
  </si>
  <si>
    <t>1.4.2</t>
  </si>
  <si>
    <t>Systemübersicht Anlagendiagnose
Ist der integraCheck ok?</t>
  </si>
  <si>
    <t>1.4.3</t>
  </si>
  <si>
    <t>Sind die Bewegungsbilder vorhanden und nach Vorgabe</t>
  </si>
  <si>
    <t>1.4.4</t>
  </si>
  <si>
    <t>Sind die Schnittstellenbilder vorhanden und nach Vorgabe</t>
  </si>
  <si>
    <t>1.4.5</t>
  </si>
  <si>
    <t>Wurden die aktuellen Designer Templates, Designer Module und SystemTemplates.zip nicht verändert</t>
  </si>
  <si>
    <t>1.4.6</t>
  </si>
  <si>
    <t>wurden im Designer Projekt Skripte verwendet und sind diese dokumentiert</t>
  </si>
  <si>
    <t>1.4.7</t>
  </si>
  <si>
    <t>Wurden die Spracheinstellungen der Visualisierung vor Beginn der Projektierung angepasst</t>
  </si>
  <si>
    <t>1.5.0</t>
  </si>
  <si>
    <t>VISU - PROJEKTIERUNG</t>
  </si>
  <si>
    <t>1.5.1</t>
  </si>
  <si>
    <t>Siehe Visu - Detail</t>
  </si>
  <si>
    <t>1.6.0</t>
  </si>
  <si>
    <t>Anmerkungen / Relevante Ergänzungen und Spezifika</t>
  </si>
  <si>
    <t>1.6.1</t>
  </si>
  <si>
    <t>Sind die Vorgaben aus Musterprojekten (RB, MO, FT)  und bereitgestellte Vorlagen gem. Absprachen berücksichtigt?</t>
  </si>
  <si>
    <t>1.6.2</t>
  </si>
  <si>
    <t>Sind alle Technologie-Parameter / Programme in den vorgegeben Verzeichnissen abgelegt ?</t>
  </si>
  <si>
    <t>1.6.3</t>
  </si>
  <si>
    <t>Wird die IntegraShell richtig gestartet und ist alles korrekt konfiguriert?</t>
  </si>
  <si>
    <t>1.6.4</t>
  </si>
  <si>
    <t>Ist der Zugriffsschutz richtig konfiguriert?
(Verbindung zum EKM-Server)</t>
  </si>
  <si>
    <t>1.6.5</t>
  </si>
  <si>
    <t xml:space="preserve">Ist der Archivierungsserver richtig konfiguriert und wurden die Anwenderdaten gesichert?
Verbindung ISI-Save, ISI-Save CMW, </t>
  </si>
  <si>
    <t>1.6.6</t>
  </si>
  <si>
    <t>Ist der Index-Server richtig eingestellt?</t>
  </si>
  <si>
    <t>1.6.7</t>
  </si>
  <si>
    <t>Ist der DFI-Server richtig eingestellt?</t>
  </si>
  <si>
    <t>1.6.8</t>
  </si>
  <si>
    <t>Sind in den Log-Dateien vom SIS-Server Fehlermeldungen eingetragen.</t>
  </si>
  <si>
    <t>1.6.9</t>
  </si>
  <si>
    <t>Ist die Verzeichnisstruktur gemäß den Vorgaben angelegt und sind die Projekte entsprechend abgelegt? D:\CMWProjects\MO\LFA1\LFA1SPS1.IDPRO</t>
  </si>
  <si>
    <t>1.6.10</t>
  </si>
  <si>
    <t>Wurden alle alten Dateien aus den Projekt-Ordner gelöscht? (&lt;Anlage&gt;.S7TIA Datei pro SPS)</t>
  </si>
  <si>
    <t>1.6.11</t>
  </si>
  <si>
    <t>Wird das Antivirenprogramm automatisch aktualisiert?</t>
  </si>
  <si>
    <t>1.7.0</t>
  </si>
  <si>
    <t>Projektspezifische Anmerkungen und Erweiterungen</t>
  </si>
  <si>
    <t>Anlagenbezeichnung:</t>
  </si>
  <si>
    <t>Auswertung Summe Projektspezifisch</t>
  </si>
  <si>
    <t>VISU  Kapitel</t>
  </si>
  <si>
    <t xml:space="preserve">VISU - PROJEKTIERUNG
000_B3.026.08.02 Guideline Visualisierung
</t>
  </si>
  <si>
    <t>2.1.0</t>
  </si>
  <si>
    <t>Anlagenauswahl (SPS Auswahl)</t>
  </si>
  <si>
    <t>2.1.1</t>
  </si>
  <si>
    <t>Sind alle SPS Bereiche in der Anlagenauswahl projektiert</t>
  </si>
  <si>
    <t>2.1.2</t>
  </si>
  <si>
    <t>existieren für alle SPS Bereiche projektierte Visualisierungsbilder</t>
  </si>
  <si>
    <t>2.1.3</t>
  </si>
  <si>
    <t>Wurde mit dem Integra Projekt Wizard die Full HD Auflösung angewählt.</t>
  </si>
  <si>
    <t>2.1.4</t>
  </si>
  <si>
    <t>Wurde die Standard für Schriftarten Calibri, Fett, Größe 10 „Alignment taLeftJustify“ für alle Elemente verwendet</t>
  </si>
  <si>
    <t>2.1.5</t>
  </si>
  <si>
    <t xml:space="preserve">Wurden für das übergeordnete Pult 99 (Rohbau)  das Übersichtsbild mittels Ersatzfenster Funktion dargestellt </t>
  </si>
  <si>
    <t>2.1.6</t>
  </si>
  <si>
    <t xml:space="preserve">Wurde die Darstellungen von Bildern als PNG transparent mit einer angestrebten Dateigrösse von max. ca. 100KB ausgewählt. Bevorzugt sind CAD-Zeichnungen zu verwenden, z.B.: aus Funktionslageplänen, Werkzeugübersichten, etc. </t>
  </si>
  <si>
    <t>2.2.0</t>
  </si>
  <si>
    <t>Allgemeine EBF Übersicht</t>
  </si>
  <si>
    <t>2.2.1</t>
  </si>
  <si>
    <t xml:space="preserve">Sind die Übersichtbilder nach der Guideline projektiert
Beispiel RB:
Beispiel FT:
</t>
  </si>
  <si>
    <t>2.3.0</t>
  </si>
  <si>
    <t>Übersichtsbild Pultbereiche 1, …, n</t>
  </si>
  <si>
    <t>2.3.1</t>
  </si>
  <si>
    <t xml:space="preserve">Sind die Pultbereichsbilder nach der Guideline projektiert
Beispiel RB:
Beispiel FT:
</t>
  </si>
  <si>
    <t>2.4.0</t>
  </si>
  <si>
    <t>Übersichtsbild Station</t>
  </si>
  <si>
    <t>2.4.1</t>
  </si>
  <si>
    <t xml:space="preserve">Sind die Pultbereichsbilder nach der Guideline projektiert
Beispiel RB:
</t>
  </si>
  <si>
    <t>2.5.0</t>
  </si>
  <si>
    <t>Sonderfunktionen, Zusatzfenster, Betriebsfunktionen und
Roboterübersichtsbilder</t>
  </si>
  <si>
    <t>2.5.1</t>
  </si>
  <si>
    <t>Sind die Sonderfunktionen nach der Guideline projektiert
Beispiel: Sonderfunktionen</t>
  </si>
  <si>
    <t>2.5.2</t>
  </si>
  <si>
    <t>Sind die Zusatzfenster nach der Guideline projektiert
Beispiel: Zusatzfenster Kleben:</t>
  </si>
  <si>
    <t>2.5.3</t>
  </si>
  <si>
    <t xml:space="preserve">Sind die Betriebsfunktionen nach der Guideline projektiert
Beispiel:
</t>
  </si>
  <si>
    <t>2.5.4</t>
  </si>
  <si>
    <t xml:space="preserve">Sind die Roboterübersichtsbilder nach der Guideline projektiert
Beispiel:
</t>
  </si>
  <si>
    <t>2.6.0</t>
  </si>
  <si>
    <t>Detailbilder (Zusatzbilder) der Stationen</t>
  </si>
  <si>
    <t>2.6.1</t>
  </si>
  <si>
    <t xml:space="preserve">Sind keine übergeordneten Elemente wie Station, Pult usw. (um mehrfach Störanzeigen zu vermeiden) verwendet. 
</t>
  </si>
  <si>
    <t>2.6.2</t>
  </si>
  <si>
    <r>
      <rPr>
        <sz val="12"/>
        <rFont val="CorpoS"/>
        <charset val="1"/>
      </rPr>
      <t xml:space="preserve">Sind keine Not-Halt Element aus der Auswahlliste benutzt.
Für diese Funktion ist im Detailbild das Template </t>
    </r>
    <r>
      <rPr>
        <b/>
        <sz val="12"/>
        <rFont val="CorpoS"/>
        <charset val="1"/>
      </rPr>
      <t>„DYN_GEN_SonderBit_Endlage_Absolut“</t>
    </r>
    <r>
      <rPr>
        <sz val="12"/>
        <rFont val="CorpoS"/>
        <charset val="1"/>
      </rPr>
      <t xml:space="preserve"> oder </t>
    </r>
    <r>
      <rPr>
        <b/>
        <sz val="12"/>
        <rFont val="CorpoS"/>
        <charset val="1"/>
      </rPr>
      <t>„DYN_GEN_SonderBit_LED_Absolut“</t>
    </r>
    <r>
      <rPr>
        <sz val="12"/>
        <rFont val="CorpoS"/>
        <charset val="1"/>
      </rPr>
      <t xml:space="preserve"> zu verwendet. 
</t>
    </r>
  </si>
  <si>
    <t>2.6.3</t>
  </si>
  <si>
    <t xml:space="preserve">Sind die Detailbilder nach der Guideline projektiert
Beispiel: Geostation
</t>
  </si>
  <si>
    <t>Tamas Szertics</t>
  </si>
  <si>
    <t>#+4916096684190</t>
  </si>
  <si>
    <t>EBZ SysTec GmbH
Bleicherstrasse 7, RV</t>
  </si>
  <si>
    <t>Ansprechpartner MB</t>
  </si>
  <si>
    <t>Goran Kukic</t>
  </si>
  <si>
    <t>+491608688107</t>
  </si>
  <si>
    <t>20_Z3_MH31</t>
  </si>
  <si>
    <t>Z20MH311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</si>
</sst>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"/>
    <numFmt numFmtId="165" formatCode="0.0%"/>
    <numFmt numFmtId="166" formatCode="d/mm/yyyy"/>
  </numFmts>
  <fonts count="15">
    <font>
      <sz val="10"/>
      <name val="Arial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name val="CorpoS"/>
      <charset val="1"/>
    </font>
    <font>
      <sz val="12"/>
      <name val="CorpoS"/>
      <charset val="1"/>
    </font>
    <font>
      <b/>
      <sz val="10"/>
      <name val="CorpoS"/>
      <charset val="1"/>
    </font>
    <font>
      <b/>
      <u/>
      <sz val="10"/>
      <name val="CorpoS"/>
      <charset val="1"/>
    </font>
    <font>
      <b/>
      <sz val="12"/>
      <name val="CorpoS"/>
      <charset val="1"/>
    </font>
    <font>
      <b/>
      <sz val="14"/>
      <name val="CorpoS"/>
      <charset val="1"/>
    </font>
    <font>
      <sz val="14"/>
      <name val="CorpoS"/>
      <charset val="1"/>
    </font>
    <font>
      <b/>
      <u/>
      <sz val="14"/>
      <name val="CorpoS"/>
      <charset val="1"/>
    </font>
    <font>
      <b/>
      <u/>
      <sz val="12"/>
      <name val="CorpoS"/>
      <charset val="1"/>
    </font>
    <font>
      <sz val="12"/>
      <color rgb="FF000000"/>
      <name val="CorpoS"/>
      <charset val="1"/>
    </font>
    <font>
      <b/>
      <i/>
      <sz val="14"/>
      <name val="CorpoS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FF99"/>
        <bgColor rgb="FFFFFFCC"/>
      </patternFill>
    </fill>
    <fill>
      <patternFill patternType="solid">
        <fgColor rgb="FFBFBFBF"/>
        <bgColor rgb="FFC0C0C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 applyProtection="1">
      <alignment vertical="center" wrapText="1"/>
      <protection locked="0"/>
    </xf>
    <xf numFmtId="166" fontId="5" fillId="0" borderId="1" xfId="0" applyNumberFormat="1" applyFont="1" applyBorder="1" applyAlignment="1" applyProtection="1">
      <alignment vertical="center" wrapText="1"/>
      <protection locked="0"/>
    </xf>
    <xf numFmtId="0" fontId="13" fillId="0" borderId="1" xfId="0" applyFont="1" applyBorder="1" applyAlignment="1">
      <alignment vertical="top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6" fontId="5" fillId="4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indent="3"/>
    </xf>
    <xf numFmtId="0" fontId="4" fillId="0" borderId="0" xfId="0" applyFont="1" applyAlignment="1">
      <alignment vertical="top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/>
    <xf numFmtId="0" fontId="2" fillId="0" borderId="1" xfId="0" quotePrefix="1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552600</xdr:colOff>
      <xdr:row>18</xdr:row>
      <xdr:rowOff>66600</xdr:rowOff>
    </xdr:from>
    <xdr:to>
      <xdr:col>0</xdr:col>
      <xdr:colOff>657000</xdr:colOff>
      <xdr:row>18</xdr:row>
      <xdr:rowOff>171000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2600" y="4857840"/>
          <a:ext cx="104400" cy="10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552600</xdr:colOff>
      <xdr:row>19</xdr:row>
      <xdr:rowOff>85680</xdr:rowOff>
    </xdr:from>
    <xdr:to>
      <xdr:col>0</xdr:col>
      <xdr:colOff>657000</xdr:colOff>
      <xdr:row>19</xdr:row>
      <xdr:rowOff>190080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52600" y="5124240"/>
          <a:ext cx="104400" cy="10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552600</xdr:colOff>
      <xdr:row>20</xdr:row>
      <xdr:rowOff>85680</xdr:rowOff>
    </xdr:from>
    <xdr:to>
      <xdr:col>0</xdr:col>
      <xdr:colOff>657000</xdr:colOff>
      <xdr:row>20</xdr:row>
      <xdr:rowOff>190080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52600" y="5371920"/>
          <a:ext cx="104400" cy="10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552600</xdr:colOff>
      <xdr:row>21</xdr:row>
      <xdr:rowOff>85680</xdr:rowOff>
    </xdr:from>
    <xdr:to>
      <xdr:col>0</xdr:col>
      <xdr:colOff>657000</xdr:colOff>
      <xdr:row>21</xdr:row>
      <xdr:rowOff>190080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52600" y="5619600"/>
          <a:ext cx="104400" cy="10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552600</xdr:colOff>
      <xdr:row>23</xdr:row>
      <xdr:rowOff>85680</xdr:rowOff>
    </xdr:from>
    <xdr:to>
      <xdr:col>0</xdr:col>
      <xdr:colOff>657000</xdr:colOff>
      <xdr:row>23</xdr:row>
      <xdr:rowOff>190080</xdr:rowOff>
    </xdr:to>
    <xdr:sp macro="" textlink="">
      <xdr:nvSpPr>
        <xdr:cNvPr id="6" name="Rectangl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52600" y="6114960"/>
          <a:ext cx="104400" cy="10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37800</xdr:colOff>
      <xdr:row>27</xdr:row>
      <xdr:rowOff>0</xdr:rowOff>
    </xdr:from>
    <xdr:to>
      <xdr:col>1</xdr:col>
      <xdr:colOff>1139040</xdr:colOff>
      <xdr:row>27</xdr:row>
      <xdr:rowOff>0</xdr:rowOff>
    </xdr:to>
    <xdr:sp macro="" textlink="">
      <xdr:nvSpPr>
        <xdr:cNvPr id="7" name="Line 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H="1">
          <a:off x="37800" y="7010280"/>
          <a:ext cx="2018880" cy="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552600</xdr:colOff>
      <xdr:row>22</xdr:row>
      <xdr:rowOff>85680</xdr:rowOff>
    </xdr:from>
    <xdr:to>
      <xdr:col>0</xdr:col>
      <xdr:colOff>657000</xdr:colOff>
      <xdr:row>22</xdr:row>
      <xdr:rowOff>190080</xdr:rowOff>
    </xdr:to>
    <xdr:sp macro="" textlink="">
      <xdr:nvSpPr>
        <xdr:cNvPr id="8" name="Rectangle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52600" y="5867280"/>
          <a:ext cx="104400" cy="10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123840</xdr:colOff>
      <xdr:row>0</xdr:row>
      <xdr:rowOff>123840</xdr:rowOff>
    </xdr:from>
    <xdr:to>
      <xdr:col>1</xdr:col>
      <xdr:colOff>685440</xdr:colOff>
      <xdr:row>1</xdr:row>
      <xdr:rowOff>171000</xdr:rowOff>
    </xdr:to>
    <xdr:pic>
      <xdr:nvPicPr>
        <xdr:cNvPr id="9" name="Picture 24" descr="header_background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123840"/>
          <a:ext cx="1479240" cy="2282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937800</xdr:colOff>
      <xdr:row>0</xdr:row>
      <xdr:rowOff>7200</xdr:rowOff>
    </xdr:from>
    <xdr:to>
      <xdr:col>6</xdr:col>
      <xdr:colOff>11880</xdr:colOff>
      <xdr:row>2</xdr:row>
      <xdr:rowOff>85680</xdr:rowOff>
    </xdr:to>
    <xdr:pic>
      <xdr:nvPicPr>
        <xdr:cNvPr id="10" name="Grafik 10" descr="integra Log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070240" y="7200"/>
          <a:ext cx="1241640" cy="631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1218600</xdr:colOff>
      <xdr:row>17</xdr:row>
      <xdr:rowOff>525600</xdr:rowOff>
    </xdr:from>
    <xdr:to>
      <xdr:col>1</xdr:col>
      <xdr:colOff>2519070</xdr:colOff>
      <xdr:row>17</xdr:row>
      <xdr:rowOff>1474005</xdr:rowOff>
    </xdr:to>
    <xdr:pic>
      <xdr:nvPicPr>
        <xdr:cNvPr id="9" name="Grafik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66120" y="13284000"/>
          <a:ext cx="1304280" cy="93888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65520</xdr:colOff>
      <xdr:row>16</xdr:row>
      <xdr:rowOff>576000</xdr:rowOff>
    </xdr:from>
    <xdr:to>
      <xdr:col>1</xdr:col>
      <xdr:colOff>4071555</xdr:colOff>
      <xdr:row>16</xdr:row>
      <xdr:rowOff>1132365</xdr:rowOff>
    </xdr:to>
    <xdr:pic>
      <xdr:nvPicPr>
        <xdr:cNvPr id="10" name="Grafik 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13040" y="12039120"/>
          <a:ext cx="4000320" cy="54684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807840</xdr:colOff>
      <xdr:row>9</xdr:row>
      <xdr:rowOff>657000</xdr:rowOff>
    </xdr:from>
    <xdr:to>
      <xdr:col>1</xdr:col>
      <xdr:colOff>2772525</xdr:colOff>
      <xdr:row>9</xdr:row>
      <xdr:rowOff>1452285</xdr:rowOff>
    </xdr:to>
    <xdr:pic>
      <xdr:nvPicPr>
        <xdr:cNvPr id="11" name="Grafik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55360" y="6410160"/>
          <a:ext cx="1955160" cy="80100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1110240</xdr:colOff>
      <xdr:row>12</xdr:row>
      <xdr:rowOff>486000</xdr:rowOff>
    </xdr:from>
    <xdr:to>
      <xdr:col>1</xdr:col>
      <xdr:colOff>2408805</xdr:colOff>
      <xdr:row>12</xdr:row>
      <xdr:rowOff>1436310</xdr:rowOff>
    </xdr:to>
    <xdr:pic>
      <xdr:nvPicPr>
        <xdr:cNvPr id="12" name="Grafik 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57760" y="9339120"/>
          <a:ext cx="1304280" cy="93888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571680</xdr:colOff>
      <xdr:row>5</xdr:row>
      <xdr:rowOff>1693440</xdr:rowOff>
    </xdr:from>
    <xdr:to>
      <xdr:col>1</xdr:col>
      <xdr:colOff>3090030</xdr:colOff>
      <xdr:row>5</xdr:row>
      <xdr:rowOff>3228180</xdr:rowOff>
    </xdr:to>
    <xdr:pic>
      <xdr:nvPicPr>
        <xdr:cNvPr id="13" name="Grafik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519200" y="2979360"/>
          <a:ext cx="2522160" cy="152712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638640</xdr:colOff>
      <xdr:row>20</xdr:row>
      <xdr:rowOff>473040</xdr:rowOff>
    </xdr:from>
    <xdr:to>
      <xdr:col>1</xdr:col>
      <xdr:colOff>2931120</xdr:colOff>
      <xdr:row>20</xdr:row>
      <xdr:rowOff>1550160</xdr:rowOff>
    </xdr:to>
    <xdr:pic>
      <xdr:nvPicPr>
        <xdr:cNvPr id="14" name="Grafik 3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6160" y="19427760"/>
          <a:ext cx="2292480" cy="107712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615960</xdr:colOff>
      <xdr:row>21</xdr:row>
      <xdr:rowOff>420480</xdr:rowOff>
    </xdr:from>
    <xdr:to>
      <xdr:col>1</xdr:col>
      <xdr:colOff>2917080</xdr:colOff>
      <xdr:row>21</xdr:row>
      <xdr:rowOff>1451520</xdr:rowOff>
    </xdr:to>
    <xdr:pic>
      <xdr:nvPicPr>
        <xdr:cNvPr id="15" name="Grafik 3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563480" y="21089880"/>
          <a:ext cx="2301120" cy="103104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536040</xdr:colOff>
      <xdr:row>25</xdr:row>
      <xdr:rowOff>492840</xdr:rowOff>
    </xdr:from>
    <xdr:to>
      <xdr:col>1</xdr:col>
      <xdr:colOff>2838600</xdr:colOff>
      <xdr:row>25</xdr:row>
      <xdr:rowOff>1668240</xdr:rowOff>
    </xdr:to>
    <xdr:pic>
      <xdr:nvPicPr>
        <xdr:cNvPr id="16" name="Grafik 3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83560" y="24752880"/>
          <a:ext cx="2302560" cy="117540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626040</xdr:colOff>
      <xdr:row>12</xdr:row>
      <xdr:rowOff>1990440</xdr:rowOff>
    </xdr:from>
    <xdr:to>
      <xdr:col>1</xdr:col>
      <xdr:colOff>2905200</xdr:colOff>
      <xdr:row>12</xdr:row>
      <xdr:rowOff>3185280</xdr:rowOff>
    </xdr:to>
    <xdr:pic>
      <xdr:nvPicPr>
        <xdr:cNvPr id="17" name="Grafik 2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573560" y="7743600"/>
          <a:ext cx="2279160" cy="119484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617400</xdr:colOff>
      <xdr:row>14</xdr:row>
      <xdr:rowOff>519120</xdr:rowOff>
    </xdr:from>
    <xdr:to>
      <xdr:col>1</xdr:col>
      <xdr:colOff>2896560</xdr:colOff>
      <xdr:row>14</xdr:row>
      <xdr:rowOff>1569960</xdr:rowOff>
    </xdr:to>
    <xdr:pic>
      <xdr:nvPicPr>
        <xdr:cNvPr id="18" name="Grafik 2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564920" y="9968040"/>
          <a:ext cx="2279160" cy="105084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597600</xdr:colOff>
      <xdr:row>14</xdr:row>
      <xdr:rowOff>2020680</xdr:rowOff>
    </xdr:from>
    <xdr:to>
      <xdr:col>1</xdr:col>
      <xdr:colOff>2863440</xdr:colOff>
      <xdr:row>14</xdr:row>
      <xdr:rowOff>3204000</xdr:rowOff>
    </xdr:to>
    <xdr:pic>
      <xdr:nvPicPr>
        <xdr:cNvPr id="19" name="Grafik 2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545120" y="11469600"/>
          <a:ext cx="2265840" cy="118332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709560</xdr:colOff>
      <xdr:row>16</xdr:row>
      <xdr:rowOff>420480</xdr:rowOff>
    </xdr:from>
    <xdr:to>
      <xdr:col>1</xdr:col>
      <xdr:colOff>3010320</xdr:colOff>
      <xdr:row>16</xdr:row>
      <xdr:rowOff>1615680</xdr:rowOff>
    </xdr:to>
    <xdr:pic>
      <xdr:nvPicPr>
        <xdr:cNvPr id="20" name="Grafik 2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657080" y="13679280"/>
          <a:ext cx="2300760" cy="119520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682920</xdr:colOff>
      <xdr:row>18</xdr:row>
      <xdr:rowOff>466560</xdr:rowOff>
    </xdr:from>
    <xdr:to>
      <xdr:col>1</xdr:col>
      <xdr:colOff>2968560</xdr:colOff>
      <xdr:row>18</xdr:row>
      <xdr:rowOff>1657440</xdr:rowOff>
    </xdr:to>
    <xdr:pic>
      <xdr:nvPicPr>
        <xdr:cNvPr id="21" name="Grafik 3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630440" y="15992280"/>
          <a:ext cx="2285640" cy="119088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637200</xdr:colOff>
      <xdr:row>19</xdr:row>
      <xdr:rowOff>510480</xdr:rowOff>
    </xdr:from>
    <xdr:to>
      <xdr:col>1</xdr:col>
      <xdr:colOff>2918160</xdr:colOff>
      <xdr:row>19</xdr:row>
      <xdr:rowOff>1569600</xdr:rowOff>
    </xdr:to>
    <xdr:pic>
      <xdr:nvPicPr>
        <xdr:cNvPr id="22" name="Grafik 3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584720" y="17750880"/>
          <a:ext cx="2280960" cy="105912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  <xdr:twoCellAnchor editAs="oneCell">
    <xdr:from>
      <xdr:col>1</xdr:col>
      <xdr:colOff>624960</xdr:colOff>
      <xdr:row>12</xdr:row>
      <xdr:rowOff>433440</xdr:rowOff>
    </xdr:from>
    <xdr:to>
      <xdr:col>1</xdr:col>
      <xdr:colOff>2896560</xdr:colOff>
      <xdr:row>12</xdr:row>
      <xdr:rowOff>1626840</xdr:rowOff>
    </xdr:to>
    <xdr:pic>
      <xdr:nvPicPr>
        <xdr:cNvPr id="23" name="Grafik 25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1572480" y="6186600"/>
          <a:ext cx="2271600" cy="1193400"/>
        </a:xfrm>
        <a:prstGeom prst="rect">
          <a:avLst/>
        </a:prstGeom>
        <a:ln w="19050">
          <a:solidFill>
            <a:srgbClr val="000000"/>
          </a:solidFill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view="pageBreakPreview" zoomScaleNormal="100" zoomScaleSheetLayoutView="100" zoomScalePageLayoutView="120" workbookViewId="0">
      <selection activeCell="C11" sqref="C11:D11"/>
    </sheetView>
  </sheetViews>
  <sheetFormatPr defaultColWidth="10.7109375" defaultRowHeight="12.75"/>
  <cols>
    <col min="1" max="1" width="13" customWidth="1"/>
    <col min="2" max="2" width="16.140625" customWidth="1"/>
    <col min="3" max="3" width="15.7109375" customWidth="1"/>
    <col min="4" max="4" width="13.7109375" customWidth="1"/>
    <col min="5" max="5" width="15" customWidth="1"/>
    <col min="6" max="6" width="15.7109375" customWidth="1"/>
  </cols>
  <sheetData>
    <row r="1" spans="1:6" ht="14.25" customHeight="1">
      <c r="A1" s="86"/>
      <c r="B1" s="5"/>
      <c r="C1" s="5"/>
      <c r="D1" s="5"/>
      <c r="E1" s="5"/>
    </row>
    <row r="2" spans="1:6" ht="29.25" customHeight="1">
      <c r="A2" s="86"/>
    </row>
    <row r="3" spans="1:6" s="5" customFormat="1" ht="19.5" customHeight="1">
      <c r="A3" s="87" t="s">
        <v>0</v>
      </c>
      <c r="B3" s="87"/>
      <c r="C3" s="87"/>
      <c r="D3" s="87"/>
      <c r="E3" s="87"/>
      <c r="F3" s="87"/>
    </row>
    <row r="5" spans="1:6" ht="14.25" customHeight="1">
      <c r="A5" s="88" t="s">
        <v>1</v>
      </c>
      <c r="B5" s="1" t="s">
        <v>2</v>
      </c>
      <c r="C5" s="1" t="s">
        <v>3</v>
      </c>
      <c r="D5" s="1" t="s">
        <v>4</v>
      </c>
      <c r="E5" s="1"/>
      <c r="F5" s="3" t="s">
        <v>5</v>
      </c>
    </row>
    <row r="6" spans="1:6" ht="29.25" customHeight="1">
      <c r="A6" s="88"/>
      <c r="B6" s="3"/>
      <c r="C6" s="6"/>
      <c r="D6" s="3"/>
      <c r="E6" s="3"/>
      <c r="F6" s="7"/>
    </row>
    <row r="7" spans="1:6" ht="25.5">
      <c r="A7" s="2" t="s">
        <v>6</v>
      </c>
      <c r="B7" s="3"/>
      <c r="C7" s="3"/>
      <c r="D7" s="3"/>
      <c r="E7" s="3"/>
      <c r="F7" s="7"/>
    </row>
    <row r="8" spans="1:6" ht="25.5">
      <c r="A8" s="2" t="s">
        <v>7</v>
      </c>
      <c r="B8" s="3"/>
      <c r="C8" s="3"/>
      <c r="D8" s="3"/>
      <c r="E8" s="3"/>
      <c r="F8" s="7"/>
    </row>
    <row r="10" spans="1:6" ht="15" customHeight="1">
      <c r="A10" s="82" t="s">
        <v>8</v>
      </c>
      <c r="B10" s="82"/>
      <c r="C10" s="82" t="s">
        <v>9</v>
      </c>
      <c r="D10" s="82"/>
      <c r="E10" s="82"/>
      <c r="F10" s="82"/>
    </row>
    <row r="11" spans="1:6" ht="38.25" customHeight="1">
      <c r="A11" s="82" t="s">
        <v>166</v>
      </c>
      <c r="B11" s="82"/>
      <c r="C11" s="82" t="s">
        <v>167</v>
      </c>
      <c r="D11" s="82"/>
      <c r="E11" s="82"/>
      <c r="F11" s="82"/>
    </row>
    <row r="12" spans="1:6">
      <c r="A12" s="82" t="s">
        <v>10</v>
      </c>
      <c r="B12" s="82"/>
      <c r="C12" s="82" t="s">
        <v>11</v>
      </c>
      <c r="D12" s="82"/>
      <c r="E12" s="82" t="s">
        <v>12</v>
      </c>
      <c r="F12" s="82"/>
    </row>
    <row r="13" spans="1:6" ht="37.5" customHeight="1">
      <c r="A13" s="82" t="s">
        <v>160</v>
      </c>
      <c r="B13" s="82"/>
      <c r="C13" s="82" t="s">
        <v>161</v>
      </c>
      <c r="D13" s="82"/>
      <c r="E13" s="84" t="s">
        <v>162</v>
      </c>
      <c r="F13" s="84"/>
    </row>
    <row r="14" spans="1:6">
      <c r="A14" s="82" t="s">
        <v>163</v>
      </c>
      <c r="B14" s="82"/>
      <c r="C14" s="82" t="s">
        <v>11</v>
      </c>
      <c r="D14" s="82"/>
      <c r="E14" s="82"/>
      <c r="F14" s="82"/>
    </row>
    <row r="15" spans="1:6" ht="39" customHeight="1">
      <c r="A15" s="82" t="s">
        <v>164</v>
      </c>
      <c r="B15" s="82"/>
      <c r="C15" s="83" t="s">
        <v>165</v>
      </c>
      <c r="D15" s="82"/>
      <c r="E15" s="84"/>
      <c r="F15" s="84"/>
    </row>
    <row r="17" spans="1:6" ht="19.5" customHeight="1">
      <c r="A17" s="85" t="s">
        <v>13</v>
      </c>
      <c r="B17" s="85"/>
      <c r="C17" s="85"/>
      <c r="D17" s="85" t="s">
        <v>14</v>
      </c>
      <c r="E17" s="85"/>
      <c r="F17" s="85"/>
    </row>
    <row r="18" spans="1:6" ht="6.75" customHeight="1">
      <c r="A18" s="8"/>
      <c r="B18" s="9"/>
      <c r="C18" s="10"/>
      <c r="D18" s="8"/>
      <c r="E18" s="9"/>
      <c r="F18" s="10"/>
    </row>
    <row r="19" spans="1:6" ht="19.5" customHeight="1">
      <c r="A19" s="11" t="s">
        <v>15</v>
      </c>
      <c r="B19" s="4" t="s">
        <v>16</v>
      </c>
      <c r="C19" s="12"/>
      <c r="D19" s="13"/>
      <c r="F19" s="14"/>
    </row>
    <row r="20" spans="1:6" ht="19.5" customHeight="1">
      <c r="A20" s="11" t="s">
        <v>17</v>
      </c>
      <c r="B20" s="4" t="s">
        <v>18</v>
      </c>
      <c r="C20" s="12"/>
      <c r="D20" s="13"/>
      <c r="F20" s="14"/>
    </row>
    <row r="21" spans="1:6" ht="19.5" customHeight="1">
      <c r="A21" s="11" t="s">
        <v>19</v>
      </c>
      <c r="B21" s="4" t="s">
        <v>20</v>
      </c>
      <c r="C21" s="12"/>
      <c r="D21" s="13" t="s">
        <v>21</v>
      </c>
      <c r="F21" s="14"/>
    </row>
    <row r="22" spans="1:6" ht="19.5" customHeight="1">
      <c r="A22" s="11" t="s">
        <v>22</v>
      </c>
      <c r="B22" s="4" t="s">
        <v>23</v>
      </c>
      <c r="C22" s="12"/>
      <c r="D22" s="13" t="s">
        <v>24</v>
      </c>
      <c r="F22" s="14"/>
    </row>
    <row r="23" spans="1:6" ht="19.5" customHeight="1">
      <c r="A23" s="11" t="s">
        <v>25</v>
      </c>
      <c r="B23" s="4" t="s">
        <v>26</v>
      </c>
      <c r="C23" s="12"/>
      <c r="D23" s="13" t="s">
        <v>27</v>
      </c>
      <c r="F23" s="14"/>
    </row>
    <row r="24" spans="1:6" ht="19.5" customHeight="1">
      <c r="A24" s="11" t="s">
        <v>28</v>
      </c>
      <c r="B24" s="4" t="s">
        <v>29</v>
      </c>
      <c r="C24" s="12"/>
      <c r="D24" s="13"/>
      <c r="F24" s="14"/>
    </row>
    <row r="25" spans="1:6" ht="19.5" customHeight="1">
      <c r="A25" s="11"/>
      <c r="B25" s="4"/>
      <c r="C25" s="12"/>
      <c r="D25" s="13"/>
      <c r="F25" s="14"/>
    </row>
    <row r="26" spans="1:6" ht="19.5" customHeight="1">
      <c r="A26" s="11"/>
      <c r="B26" s="4"/>
      <c r="C26" s="12"/>
      <c r="D26" s="13"/>
      <c r="F26" s="14"/>
    </row>
    <row r="27" spans="1:6" ht="18.75" customHeight="1">
      <c r="A27" s="11" t="s">
        <v>30</v>
      </c>
      <c r="C27" s="15"/>
      <c r="D27" s="16"/>
      <c r="E27" s="17"/>
      <c r="F27" s="15"/>
    </row>
    <row r="28" spans="1:6" ht="37.5" customHeight="1"/>
  </sheetData>
  <mergeCells count="23">
    <mergeCell ref="A1:A2"/>
    <mergeCell ref="A3:F3"/>
    <mergeCell ref="A5:A6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7:C17"/>
    <mergeCell ref="D17:F17"/>
  </mergeCells>
  <printOptions horizontalCentered="1"/>
  <pageMargins left="0.59027777777777801" right="0.39374999999999999" top="0.59027777777777801" bottom="0.66944444444444395" header="0.511811023622047" footer="0.27569444444444402"/>
  <pageSetup paperSize="9" orientation="portrait" horizontalDpi="300" verticalDpi="300" r:id="rId1"/>
  <headerFooter>
    <oddFooter>&amp;L&amp;8&amp;F
Druckdatum: &amp;D&amp;R&amp;8Seite 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7"/>
  <sheetViews>
    <sheetView view="pageBreakPreview" zoomScale="85" zoomScaleNormal="60" zoomScaleSheetLayoutView="85" zoomScalePageLayoutView="120" workbookViewId="0">
      <pane ySplit="4" topLeftCell="A5" activePane="bottomLeft" state="frozen"/>
      <selection pane="bottomLeft" activeCell="E43" sqref="E43"/>
    </sheetView>
  </sheetViews>
  <sheetFormatPr defaultColWidth="11.42578125" defaultRowHeight="15"/>
  <cols>
    <col min="1" max="1" width="13.42578125" style="18" customWidth="1"/>
    <col min="2" max="2" width="62" style="19" customWidth="1"/>
    <col min="3" max="3" width="7.85546875" style="20" customWidth="1"/>
    <col min="4" max="5" width="9.28515625" style="21" customWidth="1"/>
    <col min="6" max="6" width="63.85546875" style="21" customWidth="1"/>
    <col min="7" max="7" width="9" style="20" customWidth="1"/>
    <col min="8" max="8" width="10.140625" style="21" customWidth="1"/>
    <col min="9" max="9" width="14.85546875" style="18" customWidth="1"/>
    <col min="10" max="10" width="11" style="22" customWidth="1"/>
    <col min="11" max="1024" width="11.42578125" style="18"/>
  </cols>
  <sheetData>
    <row r="1" spans="1:10" ht="35.25" customHeight="1">
      <c r="A1" s="23" t="s">
        <v>31</v>
      </c>
      <c r="B1" s="24" t="s">
        <v>32</v>
      </c>
      <c r="C1" s="25" t="s">
        <v>33</v>
      </c>
      <c r="D1" s="25" t="s">
        <v>34</v>
      </c>
      <c r="E1" s="25" t="s">
        <v>35</v>
      </c>
      <c r="F1" s="25" t="s">
        <v>36</v>
      </c>
      <c r="G1" s="25" t="s">
        <v>37</v>
      </c>
      <c r="H1" s="25" t="s">
        <v>38</v>
      </c>
      <c r="I1" s="25" t="s">
        <v>39</v>
      </c>
    </row>
    <row r="2" spans="1:10" s="32" customFormat="1" ht="18">
      <c r="A2" s="26"/>
      <c r="B2" s="27" t="s">
        <v>40</v>
      </c>
      <c r="C2" s="28"/>
      <c r="D2" s="28"/>
      <c r="E2" s="28"/>
      <c r="F2" s="28"/>
      <c r="G2" s="29">
        <f>SUM(G5:G46)+SUM('Visu-Detail'!G6:G26)</f>
        <v>195</v>
      </c>
      <c r="H2" s="29">
        <f>SUM(H5:H46)+SUM('Visu-Detail'!H6:H26)</f>
        <v>195</v>
      </c>
      <c r="I2" s="30">
        <f>SUM(I6:I47)/SUM(H3:H4)+ SUM('Visu-Detail'!I4:I26) /SUM(H3:H4)</f>
        <v>0</v>
      </c>
      <c r="J2" s="31"/>
    </row>
    <row r="3" spans="1:10" s="39" customFormat="1" ht="15.75">
      <c r="A3" s="33"/>
      <c r="B3" s="34" t="s">
        <v>41</v>
      </c>
      <c r="C3" s="35"/>
      <c r="D3" s="35"/>
      <c r="E3" s="35"/>
      <c r="F3" s="35"/>
      <c r="G3" s="36">
        <f>SUM(G5:G46)</f>
        <v>100</v>
      </c>
      <c r="H3" s="36">
        <f>SUM(H5:H46)</f>
        <v>100</v>
      </c>
      <c r="I3" s="37">
        <f>SUM(I6:I47)/ H3</f>
        <v>0</v>
      </c>
      <c r="J3" s="38"/>
    </row>
    <row r="4" spans="1:10" s="39" customFormat="1" ht="15.75">
      <c r="A4" s="40"/>
      <c r="B4" s="34" t="s">
        <v>42</v>
      </c>
      <c r="C4" s="35"/>
      <c r="D4" s="35"/>
      <c r="E4" s="35" t="s">
        <v>43</v>
      </c>
      <c r="F4" s="35"/>
      <c r="G4" s="36">
        <f>SUM('Visu-Detail'!G6:G26)</f>
        <v>95</v>
      </c>
      <c r="H4" s="36">
        <f>SUM('Visu-Detail'!H6:H26)</f>
        <v>95</v>
      </c>
      <c r="I4" s="37">
        <f>SUM('Visu-Detail'!I4:I26)/H4</f>
        <v>0</v>
      </c>
      <c r="J4" s="38"/>
    </row>
    <row r="5" spans="1:10" s="46" customFormat="1" ht="15.75">
      <c r="A5" s="41" t="s">
        <v>44</v>
      </c>
      <c r="B5" s="42" t="s">
        <v>45</v>
      </c>
      <c r="C5" s="43"/>
      <c r="D5" s="44"/>
      <c r="E5" s="44"/>
      <c r="F5" s="44"/>
      <c r="G5" s="43"/>
      <c r="H5" s="43"/>
      <c r="I5" s="43"/>
      <c r="J5" s="45"/>
    </row>
    <row r="6" spans="1:10" s="46" customFormat="1" ht="261.75" customHeight="1">
      <c r="A6" s="47" t="s">
        <v>46</v>
      </c>
      <c r="B6" s="48" t="s">
        <v>47</v>
      </c>
      <c r="C6" s="81"/>
      <c r="D6" s="49" t="s">
        <v>43</v>
      </c>
      <c r="E6" s="49"/>
      <c r="F6" s="50"/>
      <c r="G6" s="51">
        <v>5</v>
      </c>
      <c r="H6" s="51">
        <f>IF(E6="x",0,G6)</f>
        <v>5</v>
      </c>
      <c r="I6" s="51">
        <f>IF(C6="x",H6,0)</f>
        <v>0</v>
      </c>
      <c r="J6" s="45"/>
    </row>
    <row r="7" spans="1:10" s="46" customFormat="1" ht="18.75" customHeight="1">
      <c r="A7" s="47" t="s">
        <v>48</v>
      </c>
      <c r="B7" s="48" t="s">
        <v>49</v>
      </c>
      <c r="C7" s="81"/>
      <c r="D7" s="49"/>
      <c r="E7" s="49"/>
      <c r="F7" s="50"/>
      <c r="G7" s="51">
        <v>1</v>
      </c>
      <c r="H7" s="51">
        <f>IF(E7="x",0,G7)</f>
        <v>1</v>
      </c>
      <c r="I7" s="51">
        <f>IF(C7="x",H7,0)</f>
        <v>0</v>
      </c>
      <c r="J7" s="45"/>
    </row>
    <row r="8" spans="1:10" s="46" customFormat="1" ht="55.5" customHeight="1">
      <c r="A8" s="47" t="s">
        <v>50</v>
      </c>
      <c r="B8" s="48" t="s">
        <v>51</v>
      </c>
      <c r="C8" s="49"/>
      <c r="D8" s="49"/>
      <c r="E8" s="49"/>
      <c r="F8" s="50"/>
      <c r="G8" s="51">
        <v>10</v>
      </c>
      <c r="H8" s="51">
        <f>IF(E8="x",0,G8)</f>
        <v>10</v>
      </c>
      <c r="I8" s="51">
        <f>IF(C8="x",H8,0)</f>
        <v>0</v>
      </c>
      <c r="J8" s="45"/>
    </row>
    <row r="9" spans="1:10" s="46" customFormat="1" ht="15.75">
      <c r="A9" s="52" t="s">
        <v>52</v>
      </c>
      <c r="B9" s="42" t="s">
        <v>53</v>
      </c>
      <c r="C9" s="43" t="s">
        <v>43</v>
      </c>
      <c r="D9" s="44"/>
      <c r="E9" s="44"/>
      <c r="F9" s="44"/>
      <c r="G9" s="44"/>
      <c r="H9" s="44"/>
      <c r="I9" s="44"/>
      <c r="J9" s="45"/>
    </row>
    <row r="10" spans="1:10" s="46" customFormat="1" ht="120.75" customHeight="1">
      <c r="A10" s="47" t="s">
        <v>54</v>
      </c>
      <c r="B10" s="53" t="s">
        <v>55</v>
      </c>
      <c r="C10" s="81"/>
      <c r="D10" s="49"/>
      <c r="E10" s="49"/>
      <c r="F10" s="54"/>
      <c r="G10" s="51">
        <v>10</v>
      </c>
      <c r="H10" s="51">
        <f>IF(E10="x",0,G10)</f>
        <v>10</v>
      </c>
      <c r="I10" s="51">
        <f>IF(C10="x",H10,0)</f>
        <v>0</v>
      </c>
      <c r="J10" s="45"/>
    </row>
    <row r="11" spans="1:10" s="46" customFormat="1" ht="60">
      <c r="A11" s="47" t="s">
        <v>56</v>
      </c>
      <c r="B11" s="53" t="s">
        <v>57</v>
      </c>
      <c r="C11" s="81"/>
      <c r="D11" s="49"/>
      <c r="E11" s="49"/>
      <c r="F11" s="54"/>
      <c r="G11" s="51">
        <v>1</v>
      </c>
      <c r="H11" s="51">
        <f>IF(E11="x",0,G11)</f>
        <v>1</v>
      </c>
      <c r="I11" s="51">
        <f>IF(C11="x",H11,0)</f>
        <v>0</v>
      </c>
      <c r="J11" s="45"/>
    </row>
    <row r="12" spans="1:10" s="46" customFormat="1" ht="60">
      <c r="A12" s="47" t="s">
        <v>58</v>
      </c>
      <c r="B12" s="53" t="s">
        <v>59</v>
      </c>
      <c r="C12" s="81"/>
      <c r="D12" s="49"/>
      <c r="E12" s="49"/>
      <c r="F12" s="54"/>
      <c r="G12" s="51">
        <v>1</v>
      </c>
      <c r="H12" s="51">
        <f>IF(E12="x",0,G12)</f>
        <v>1</v>
      </c>
      <c r="I12" s="51">
        <f>IF(C12="x",H12,0)</f>
        <v>0</v>
      </c>
      <c r="J12" s="45"/>
    </row>
    <row r="13" spans="1:10" s="46" customFormat="1" ht="123.75" customHeight="1">
      <c r="A13" s="47" t="s">
        <v>60</v>
      </c>
      <c r="B13" s="53" t="s">
        <v>61</v>
      </c>
      <c r="C13" s="81"/>
      <c r="D13" s="49"/>
      <c r="E13" s="49"/>
      <c r="F13" s="55"/>
      <c r="G13" s="51">
        <v>1</v>
      </c>
      <c r="H13" s="51">
        <f>IF(E13="x",0,G13)</f>
        <v>1</v>
      </c>
      <c r="I13" s="51">
        <f>IF(C13="x",H13,0)</f>
        <v>0</v>
      </c>
      <c r="J13" s="45"/>
    </row>
    <row r="14" spans="1:10" s="46" customFormat="1" ht="15.75">
      <c r="A14" s="52" t="s">
        <v>62</v>
      </c>
      <c r="B14" s="42" t="s">
        <v>63</v>
      </c>
      <c r="C14" s="43" t="s">
        <v>43</v>
      </c>
      <c r="D14" s="44"/>
      <c r="E14" s="44"/>
      <c r="F14" s="44"/>
      <c r="G14" s="44"/>
      <c r="H14" s="44"/>
      <c r="I14" s="44"/>
      <c r="J14" s="45"/>
    </row>
    <row r="15" spans="1:10" s="46" customFormat="1" ht="50.25" customHeight="1">
      <c r="A15" s="47" t="s">
        <v>64</v>
      </c>
      <c r="B15" s="56" t="s">
        <v>65</v>
      </c>
      <c r="C15" s="81"/>
      <c r="D15" s="49"/>
      <c r="E15" s="50"/>
      <c r="F15" s="50"/>
      <c r="G15" s="51">
        <v>2</v>
      </c>
      <c r="H15" s="51">
        <f>IF(E15="x",0,G15)</f>
        <v>2</v>
      </c>
      <c r="I15" s="51">
        <f>IF(C15="x",H15,0)</f>
        <v>0</v>
      </c>
      <c r="J15" s="45"/>
    </row>
    <row r="16" spans="1:10" s="46" customFormat="1" ht="15.75">
      <c r="A16" s="52" t="s">
        <v>66</v>
      </c>
      <c r="B16" s="42" t="s">
        <v>67</v>
      </c>
      <c r="C16" s="43" t="s">
        <v>43</v>
      </c>
      <c r="D16" s="44"/>
      <c r="E16" s="44"/>
      <c r="F16" s="44"/>
      <c r="G16" s="44"/>
      <c r="H16" s="44"/>
      <c r="I16" s="44"/>
      <c r="J16" s="45"/>
    </row>
    <row r="17" spans="1:12" s="46" customFormat="1" ht="102" customHeight="1">
      <c r="A17" s="47" t="s">
        <v>68</v>
      </c>
      <c r="B17" s="48" t="s">
        <v>69</v>
      </c>
      <c r="C17" s="49"/>
      <c r="D17" s="81"/>
      <c r="E17" s="49"/>
      <c r="F17" s="57"/>
      <c r="G17" s="51">
        <v>10</v>
      </c>
      <c r="H17" s="51">
        <f t="shared" ref="H17:H23" si="0">IF(E17="x",0,G17)</f>
        <v>10</v>
      </c>
      <c r="I17" s="51">
        <f t="shared" ref="I17:I23" si="1">IF(C17="x",H17,0)</f>
        <v>0</v>
      </c>
      <c r="J17" s="45"/>
    </row>
    <row r="18" spans="1:12" s="46" customFormat="1" ht="122.25" customHeight="1">
      <c r="A18" s="47" t="s">
        <v>70</v>
      </c>
      <c r="B18" s="48" t="s">
        <v>71</v>
      </c>
      <c r="C18" s="49"/>
      <c r="D18" s="81"/>
      <c r="E18" s="49"/>
      <c r="F18" s="57"/>
      <c r="G18" s="51">
        <v>5</v>
      </c>
      <c r="H18" s="51">
        <f t="shared" si="0"/>
        <v>5</v>
      </c>
      <c r="I18" s="51">
        <f t="shared" si="1"/>
        <v>0</v>
      </c>
      <c r="J18" s="45"/>
    </row>
    <row r="19" spans="1:12" s="46" customFormat="1">
      <c r="A19" s="47" t="s">
        <v>72</v>
      </c>
      <c r="B19" s="48" t="s">
        <v>73</v>
      </c>
      <c r="C19" s="81"/>
      <c r="D19" s="81"/>
      <c r="E19" s="81"/>
      <c r="F19" s="57"/>
      <c r="G19" s="51">
        <v>3</v>
      </c>
      <c r="H19" s="51">
        <f t="shared" si="0"/>
        <v>3</v>
      </c>
      <c r="I19" s="51">
        <f t="shared" si="1"/>
        <v>0</v>
      </c>
      <c r="J19" s="45"/>
    </row>
    <row r="20" spans="1:12" s="46" customFormat="1">
      <c r="A20" s="47" t="s">
        <v>74</v>
      </c>
      <c r="B20" s="48" t="s">
        <v>75</v>
      </c>
      <c r="C20" s="81"/>
      <c r="D20" s="81"/>
      <c r="E20" s="81"/>
      <c r="F20" s="57"/>
      <c r="G20" s="51">
        <v>3</v>
      </c>
      <c r="H20" s="51">
        <f t="shared" si="0"/>
        <v>3</v>
      </c>
      <c r="I20" s="51">
        <f t="shared" si="1"/>
        <v>0</v>
      </c>
      <c r="J20" s="45"/>
    </row>
    <row r="21" spans="1:12" s="46" customFormat="1" ht="30">
      <c r="A21" s="47" t="s">
        <v>76</v>
      </c>
      <c r="B21" s="48" t="s">
        <v>77</v>
      </c>
      <c r="C21" s="81"/>
      <c r="D21" s="81"/>
      <c r="E21" s="81"/>
      <c r="F21" s="57"/>
      <c r="G21" s="51">
        <v>5</v>
      </c>
      <c r="H21" s="51">
        <f t="shared" si="0"/>
        <v>5</v>
      </c>
      <c r="I21" s="51">
        <f t="shared" si="1"/>
        <v>0</v>
      </c>
      <c r="J21" s="45"/>
    </row>
    <row r="22" spans="1:12" s="46" customFormat="1" ht="30">
      <c r="A22" s="47" t="s">
        <v>78</v>
      </c>
      <c r="B22" s="48" t="s">
        <v>79</v>
      </c>
      <c r="C22" s="81"/>
      <c r="D22" s="81"/>
      <c r="E22" s="81"/>
      <c r="F22" s="57"/>
      <c r="G22" s="51">
        <v>4</v>
      </c>
      <c r="H22" s="51">
        <f t="shared" si="0"/>
        <v>4</v>
      </c>
      <c r="I22" s="51">
        <f t="shared" si="1"/>
        <v>0</v>
      </c>
      <c r="J22" s="45"/>
    </row>
    <row r="23" spans="1:12" s="46" customFormat="1" ht="30">
      <c r="A23" s="47" t="s">
        <v>80</v>
      </c>
      <c r="B23" s="48" t="s">
        <v>81</v>
      </c>
      <c r="C23" s="81"/>
      <c r="D23" s="81"/>
      <c r="E23" s="81"/>
      <c r="F23" s="57"/>
      <c r="G23" s="51">
        <v>5</v>
      </c>
      <c r="H23" s="51">
        <f t="shared" si="0"/>
        <v>5</v>
      </c>
      <c r="I23" s="51">
        <f t="shared" si="1"/>
        <v>0</v>
      </c>
      <c r="J23" s="45"/>
    </row>
    <row r="24" spans="1:12" ht="15.75">
      <c r="A24" s="52" t="s">
        <v>82</v>
      </c>
      <c r="B24" s="42" t="s">
        <v>83</v>
      </c>
      <c r="C24" s="43" t="s">
        <v>43</v>
      </c>
      <c r="D24" s="44"/>
      <c r="E24" s="44"/>
      <c r="F24" s="44"/>
      <c r="G24" s="44"/>
      <c r="H24" s="44"/>
      <c r="I24" s="44"/>
      <c r="J24" s="45"/>
    </row>
    <row r="25" spans="1:12" s="46" customFormat="1" ht="39" customHeight="1">
      <c r="A25" s="47" t="s">
        <v>84</v>
      </c>
      <c r="B25" s="48" t="s">
        <v>85</v>
      </c>
      <c r="C25" s="49" t="s">
        <v>43</v>
      </c>
      <c r="D25" s="49"/>
      <c r="E25" s="49"/>
      <c r="F25" s="50"/>
      <c r="G25" s="51">
        <v>0</v>
      </c>
      <c r="H25" s="51">
        <v>0</v>
      </c>
      <c r="I25" s="51">
        <f>IF(C25="x",H25,0)</f>
        <v>0</v>
      </c>
      <c r="J25" s="45"/>
      <c r="K25" s="18"/>
      <c r="L25" s="18"/>
    </row>
    <row r="26" spans="1:12" ht="31.5">
      <c r="A26" s="52" t="s">
        <v>86</v>
      </c>
      <c r="B26" s="42" t="s">
        <v>87</v>
      </c>
      <c r="C26" s="43" t="s">
        <v>43</v>
      </c>
      <c r="D26" s="44"/>
      <c r="E26" s="44"/>
      <c r="F26" s="44"/>
      <c r="G26" s="44"/>
      <c r="H26" s="44"/>
      <c r="I26" s="44"/>
      <c r="J26" s="45"/>
    </row>
    <row r="27" spans="1:12" ht="42" customHeight="1">
      <c r="A27" s="47" t="s">
        <v>88</v>
      </c>
      <c r="B27" s="48" t="s">
        <v>89</v>
      </c>
      <c r="C27" s="81"/>
      <c r="D27" s="81"/>
      <c r="E27" s="49"/>
      <c r="F27" s="50"/>
      <c r="G27" s="51">
        <v>4</v>
      </c>
      <c r="H27" s="51">
        <f t="shared" ref="H27:H37" si="2">IF(E27="x",0,G27)</f>
        <v>4</v>
      </c>
      <c r="I27" s="51">
        <f t="shared" ref="I27:I37" si="3">IF(C27="x",H27,0)</f>
        <v>0</v>
      </c>
      <c r="J27" s="45"/>
    </row>
    <row r="28" spans="1:12" ht="38.25" customHeight="1">
      <c r="A28" s="47" t="s">
        <v>90</v>
      </c>
      <c r="B28" s="48" t="s">
        <v>91</v>
      </c>
      <c r="C28" s="81"/>
      <c r="D28" s="81"/>
      <c r="E28" s="49"/>
      <c r="F28" s="50"/>
      <c r="G28" s="51">
        <v>3</v>
      </c>
      <c r="H28" s="51">
        <f t="shared" si="2"/>
        <v>3</v>
      </c>
      <c r="I28" s="51">
        <f t="shared" si="3"/>
        <v>0</v>
      </c>
      <c r="J28" s="45"/>
    </row>
    <row r="29" spans="1:12" ht="39" customHeight="1">
      <c r="A29" s="47" t="s">
        <v>92</v>
      </c>
      <c r="B29" s="48" t="s">
        <v>93</v>
      </c>
      <c r="C29" s="81"/>
      <c r="D29" s="81"/>
      <c r="E29" s="49"/>
      <c r="F29" s="50"/>
      <c r="G29" s="51">
        <v>3</v>
      </c>
      <c r="H29" s="51">
        <f t="shared" si="2"/>
        <v>3</v>
      </c>
      <c r="I29" s="51">
        <f t="shared" si="3"/>
        <v>0</v>
      </c>
      <c r="J29" s="45"/>
    </row>
    <row r="30" spans="1:12" ht="39" customHeight="1">
      <c r="A30" s="47" t="s">
        <v>94</v>
      </c>
      <c r="B30" s="48" t="s">
        <v>95</v>
      </c>
      <c r="C30" s="81"/>
      <c r="D30" s="81"/>
      <c r="E30" s="49"/>
      <c r="F30" s="50"/>
      <c r="G30" s="51">
        <v>2</v>
      </c>
      <c r="H30" s="51">
        <f t="shared" si="2"/>
        <v>2</v>
      </c>
      <c r="I30" s="51">
        <f t="shared" si="3"/>
        <v>0</v>
      </c>
      <c r="J30" s="45"/>
    </row>
    <row r="31" spans="1:12" ht="45">
      <c r="A31" s="47" t="s">
        <v>96</v>
      </c>
      <c r="B31" s="48" t="s">
        <v>97</v>
      </c>
      <c r="C31" s="81"/>
      <c r="D31" s="81"/>
      <c r="E31" s="49"/>
      <c r="F31" s="50"/>
      <c r="G31" s="51">
        <v>2</v>
      </c>
      <c r="H31" s="51">
        <f t="shared" si="2"/>
        <v>2</v>
      </c>
      <c r="I31" s="51">
        <f t="shared" si="3"/>
        <v>0</v>
      </c>
      <c r="J31" s="45"/>
    </row>
    <row r="32" spans="1:12">
      <c r="A32" s="47" t="s">
        <v>98</v>
      </c>
      <c r="B32" s="48" t="s">
        <v>99</v>
      </c>
      <c r="C32" s="81"/>
      <c r="D32" s="81"/>
      <c r="E32" s="49"/>
      <c r="F32" s="50"/>
      <c r="G32" s="51">
        <v>2</v>
      </c>
      <c r="H32" s="51">
        <f t="shared" si="2"/>
        <v>2</v>
      </c>
      <c r="I32" s="51">
        <f t="shared" si="3"/>
        <v>0</v>
      </c>
      <c r="J32" s="45"/>
    </row>
    <row r="33" spans="1:10">
      <c r="A33" s="47" t="s">
        <v>100</v>
      </c>
      <c r="B33" s="48" t="s">
        <v>101</v>
      </c>
      <c r="C33" s="81"/>
      <c r="D33" s="81"/>
      <c r="E33" s="49"/>
      <c r="F33" s="50"/>
      <c r="G33" s="51">
        <v>2</v>
      </c>
      <c r="H33" s="51">
        <f t="shared" si="2"/>
        <v>2</v>
      </c>
      <c r="I33" s="51">
        <f t="shared" si="3"/>
        <v>0</v>
      </c>
      <c r="J33" s="45"/>
    </row>
    <row r="34" spans="1:10" ht="30">
      <c r="A34" s="47" t="s">
        <v>102</v>
      </c>
      <c r="B34" s="48" t="s">
        <v>103</v>
      </c>
      <c r="C34" s="81"/>
      <c r="D34" s="81"/>
      <c r="E34" s="49"/>
      <c r="F34" s="50"/>
      <c r="G34" s="51">
        <v>10</v>
      </c>
      <c r="H34" s="51">
        <f t="shared" si="2"/>
        <v>10</v>
      </c>
      <c r="I34" s="51">
        <f t="shared" si="3"/>
        <v>0</v>
      </c>
      <c r="J34" s="45"/>
    </row>
    <row r="35" spans="1:10" ht="45">
      <c r="A35" s="47" t="s">
        <v>104</v>
      </c>
      <c r="B35" s="48" t="s">
        <v>105</v>
      </c>
      <c r="C35" s="81"/>
      <c r="D35" s="81"/>
      <c r="E35" s="49" t="s">
        <v>43</v>
      </c>
      <c r="F35" s="50"/>
      <c r="G35" s="51">
        <v>2</v>
      </c>
      <c r="H35" s="51">
        <f t="shared" si="2"/>
        <v>2</v>
      </c>
      <c r="I35" s="51">
        <f t="shared" si="3"/>
        <v>0</v>
      </c>
      <c r="J35" s="46"/>
    </row>
    <row r="36" spans="1:10" ht="30" customHeight="1">
      <c r="A36" s="47" t="s">
        <v>106</v>
      </c>
      <c r="B36" s="48" t="s">
        <v>107</v>
      </c>
      <c r="C36" s="81"/>
      <c r="D36" s="81"/>
      <c r="E36" s="49"/>
      <c r="F36" s="50"/>
      <c r="G36" s="51">
        <v>2</v>
      </c>
      <c r="H36" s="51">
        <f t="shared" si="2"/>
        <v>2</v>
      </c>
      <c r="I36" s="51">
        <f t="shared" si="3"/>
        <v>0</v>
      </c>
      <c r="J36" s="46"/>
    </row>
    <row r="37" spans="1:10">
      <c r="A37" s="47" t="s">
        <v>108</v>
      </c>
      <c r="B37" s="48" t="s">
        <v>109</v>
      </c>
      <c r="C37" s="81"/>
      <c r="D37" s="81"/>
      <c r="E37" s="49"/>
      <c r="F37" s="50"/>
      <c r="G37" s="51">
        <v>2</v>
      </c>
      <c r="H37" s="51">
        <f t="shared" si="2"/>
        <v>2</v>
      </c>
      <c r="I37" s="51">
        <f t="shared" si="3"/>
        <v>0</v>
      </c>
      <c r="J37" s="46"/>
    </row>
    <row r="38" spans="1:10" ht="15.75">
      <c r="A38" s="52" t="s">
        <v>110</v>
      </c>
      <c r="B38" s="42" t="s">
        <v>111</v>
      </c>
      <c r="C38" s="43" t="s">
        <v>43</v>
      </c>
      <c r="D38" s="44"/>
      <c r="E38" s="44"/>
      <c r="F38" s="44"/>
      <c r="G38" s="44"/>
      <c r="H38" s="44"/>
      <c r="I38" s="44"/>
      <c r="J38" s="45"/>
    </row>
    <row r="39" spans="1:10" ht="30" customHeight="1">
      <c r="A39" s="47"/>
      <c r="B39" s="58"/>
      <c r="C39" s="49" t="s">
        <v>43</v>
      </c>
      <c r="D39" s="49" t="s">
        <v>43</v>
      </c>
      <c r="E39" s="49"/>
      <c r="F39" s="50"/>
      <c r="G39" s="51" t="s">
        <v>43</v>
      </c>
      <c r="H39" s="51" t="s">
        <v>43</v>
      </c>
      <c r="I39" s="51" t="s">
        <v>43</v>
      </c>
      <c r="J39" s="45"/>
    </row>
    <row r="40" spans="1:10" ht="30" customHeight="1">
      <c r="A40" s="47"/>
      <c r="B40" s="58"/>
      <c r="C40" s="49" t="s">
        <v>43</v>
      </c>
      <c r="D40" s="49"/>
      <c r="E40" s="49"/>
      <c r="F40" s="50"/>
      <c r="G40" s="51" t="s">
        <v>43</v>
      </c>
      <c r="H40" s="51" t="s">
        <v>43</v>
      </c>
      <c r="I40" s="51" t="s">
        <v>43</v>
      </c>
      <c r="J40" s="45"/>
    </row>
    <row r="41" spans="1:10" ht="30" customHeight="1">
      <c r="A41" s="47"/>
      <c r="B41" s="58"/>
      <c r="C41" s="49" t="s">
        <v>43</v>
      </c>
      <c r="D41" s="49"/>
      <c r="E41" s="49"/>
      <c r="F41" s="50"/>
      <c r="G41" s="51" t="s">
        <v>43</v>
      </c>
      <c r="H41" s="51" t="s">
        <v>43</v>
      </c>
      <c r="I41" s="51" t="s">
        <v>43</v>
      </c>
      <c r="J41" s="45"/>
    </row>
    <row r="42" spans="1:10" ht="30" customHeight="1">
      <c r="A42" s="47"/>
      <c r="B42" s="58"/>
      <c r="C42" s="49"/>
      <c r="D42" s="49"/>
      <c r="E42" s="49"/>
      <c r="F42" s="50"/>
      <c r="G42" s="51" t="s">
        <v>43</v>
      </c>
      <c r="H42" s="51" t="s">
        <v>43</v>
      </c>
      <c r="I42" s="51" t="s">
        <v>43</v>
      </c>
      <c r="J42" s="45"/>
    </row>
    <row r="43" spans="1:10" ht="30" customHeight="1">
      <c r="A43" s="47"/>
      <c r="B43" s="58"/>
      <c r="C43" s="49"/>
      <c r="D43" s="49"/>
      <c r="E43" s="49"/>
      <c r="F43" s="50"/>
      <c r="G43" s="51" t="s">
        <v>43</v>
      </c>
      <c r="H43" s="51" t="s">
        <v>43</v>
      </c>
      <c r="I43" s="51" t="s">
        <v>43</v>
      </c>
      <c r="J43" s="45"/>
    </row>
    <row r="44" spans="1:10" ht="30" customHeight="1">
      <c r="A44" s="47"/>
      <c r="B44" s="58"/>
      <c r="C44" s="49"/>
      <c r="D44" s="49"/>
      <c r="E44" s="49"/>
      <c r="F44" s="50"/>
      <c r="G44" s="51" t="s">
        <v>43</v>
      </c>
      <c r="H44" s="51" t="s">
        <v>43</v>
      </c>
      <c r="I44" s="51" t="s">
        <v>43</v>
      </c>
      <c r="J44" s="45"/>
    </row>
    <row r="46" spans="1:10" ht="68.25" customHeight="1">
      <c r="B46" s="59"/>
    </row>
    <row r="47" spans="1:10">
      <c r="B47" s="19" t="s">
        <v>43</v>
      </c>
    </row>
  </sheetData>
  <sheetProtection algorithmName="SHA-512" hashValue="TC09UYNtstmwfTLrfBsKNksgdEQay0iao+bc1iNtNbWDPHWaFFi1TuMIo64Og6SiReKaqqDBmC4fAc3GqSCMMA==" saltValue="UKa2BjYP+Y/YJB8YuWUXMg==" spinCount="100000" sheet="1" objects="1" scenarios="1" formatCells="0" formatColumns="0" formatRows="0" insertColumns="0" insertRows="0" insertHyperlinks="0" deleteColumns="0" deleteRows="0" sort="0"/>
  <printOptions horizontalCentered="1"/>
  <pageMargins left="0.62986111111111098" right="0.31527777777777799" top="0.35416666666666702" bottom="0.62986111111111098" header="0.511811023622047" footer="0.35416666666666702"/>
  <pageSetup paperSize="9" scale="45" orientation="portrait" horizontalDpi="300" verticalDpi="300" r:id="rId1"/>
  <headerFooter>
    <oddFooter>&amp;L&amp;F
Druckdatum: &amp;D&amp;RSeite &amp;P / &amp;N</oddFooter>
  </headerFooter>
  <rowBreaks count="1" manualBreakCount="1">
    <brk id="2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88"/>
  <sheetViews>
    <sheetView tabSelected="1" view="pageBreakPreview" zoomScaleNormal="75" zoomScaleSheetLayoutView="100" zoomScalePageLayoutView="120" workbookViewId="0">
      <pane ySplit="2" topLeftCell="A4" activePane="bottomLeft" state="frozen"/>
      <selection pane="bottomLeft" activeCell="F9" sqref="F9"/>
    </sheetView>
  </sheetViews>
  <sheetFormatPr defaultColWidth="11.42578125" defaultRowHeight="12.75"/>
  <cols>
    <col min="1" max="1" width="13.42578125" style="18" customWidth="1"/>
    <col min="2" max="2" width="62" style="60" customWidth="1"/>
    <col min="3" max="3" width="7.85546875" style="18" customWidth="1"/>
    <col min="4" max="5" width="9.28515625" style="18" customWidth="1"/>
    <col min="6" max="6" width="63.85546875" style="18" customWidth="1"/>
    <col min="7" max="8" width="9" style="18" customWidth="1"/>
    <col min="9" max="9" width="8.7109375" style="18" customWidth="1"/>
    <col min="10" max="1024" width="11.42578125" style="18"/>
  </cols>
  <sheetData>
    <row r="1" spans="1:221" s="62" customFormat="1" ht="40.5" customHeight="1">
      <c r="A1" s="89" t="s">
        <v>112</v>
      </c>
      <c r="B1" s="89"/>
      <c r="C1" s="25" t="s">
        <v>33</v>
      </c>
      <c r="D1" s="25" t="s">
        <v>34</v>
      </c>
      <c r="E1" s="25" t="s">
        <v>35</v>
      </c>
      <c r="F1" s="61"/>
      <c r="G1" s="25" t="s">
        <v>37</v>
      </c>
      <c r="H1" s="25" t="s">
        <v>38</v>
      </c>
      <c r="I1" s="25" t="s">
        <v>39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</row>
    <row r="2" spans="1:221" s="46" customFormat="1" ht="15.75">
      <c r="A2" s="63"/>
      <c r="B2" s="64" t="s">
        <v>113</v>
      </c>
      <c r="C2" s="65" t="s">
        <v>43</v>
      </c>
      <c r="D2" s="65"/>
      <c r="E2" s="65"/>
      <c r="F2" s="65"/>
      <c r="G2" s="66">
        <f>SUM(G6:G26)</f>
        <v>95</v>
      </c>
      <c r="H2" s="66">
        <f>SUM(H3:H26)</f>
        <v>95</v>
      </c>
      <c r="I2" s="67">
        <f>SUM(I6:I26)/H2</f>
        <v>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</row>
    <row r="3" spans="1:221" ht="31.5">
      <c r="A3" s="68" t="s">
        <v>114</v>
      </c>
      <c r="B3" s="69"/>
      <c r="C3" s="70" t="s">
        <v>43</v>
      </c>
      <c r="D3" s="70"/>
      <c r="E3" s="70"/>
      <c r="F3" s="44"/>
      <c r="G3" s="44"/>
      <c r="H3" s="44"/>
      <c r="I3" s="44"/>
    </row>
    <row r="4" spans="1:221" s="18" customFormat="1" ht="47.25">
      <c r="A4" s="71"/>
      <c r="B4" s="72" t="s">
        <v>115</v>
      </c>
      <c r="C4" s="73" t="s">
        <v>43</v>
      </c>
      <c r="D4" s="70"/>
      <c r="E4" s="70"/>
      <c r="F4" s="44"/>
      <c r="G4" s="44"/>
      <c r="H4" s="44"/>
      <c r="I4" s="44"/>
    </row>
    <row r="5" spans="1:221" s="46" customFormat="1" ht="39" customHeight="1">
      <c r="A5" s="52" t="s">
        <v>116</v>
      </c>
      <c r="B5" s="74" t="s">
        <v>117</v>
      </c>
      <c r="C5" s="75" t="s">
        <v>43</v>
      </c>
      <c r="D5" s="75"/>
      <c r="E5" s="75"/>
      <c r="F5" s="76"/>
      <c r="G5" s="75" t="s">
        <v>43</v>
      </c>
      <c r="H5" s="75" t="s">
        <v>30</v>
      </c>
      <c r="I5" s="75" t="s">
        <v>43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</row>
    <row r="6" spans="1:221" s="46" customFormat="1" ht="15">
      <c r="A6" s="47" t="s">
        <v>118</v>
      </c>
      <c r="B6" s="77" t="s">
        <v>119</v>
      </c>
      <c r="C6" s="81"/>
      <c r="D6" s="81"/>
      <c r="E6" s="49"/>
      <c r="F6" s="50"/>
      <c r="G6" s="51">
        <v>2</v>
      </c>
      <c r="H6" s="51">
        <f t="shared" ref="H6:H11" si="0">IF(E6="x",0,G6)</f>
        <v>2</v>
      </c>
      <c r="I6" s="51">
        <f t="shared" ref="I6:I11" si="1">IF(C6="x",H6,0)</f>
        <v>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</row>
    <row r="7" spans="1:221" s="46" customFormat="1" ht="39" customHeight="1">
      <c r="A7" s="47" t="s">
        <v>120</v>
      </c>
      <c r="B7" s="77" t="s">
        <v>121</v>
      </c>
      <c r="C7" s="81"/>
      <c r="D7" s="81"/>
      <c r="E7" s="49"/>
      <c r="F7" s="50"/>
      <c r="G7" s="51">
        <v>2</v>
      </c>
      <c r="H7" s="51">
        <f t="shared" si="0"/>
        <v>2</v>
      </c>
      <c r="I7" s="51">
        <f t="shared" si="1"/>
        <v>0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</row>
    <row r="8" spans="1:221" s="46" customFormat="1" ht="39" customHeight="1">
      <c r="A8" s="47" t="s">
        <v>122</v>
      </c>
      <c r="B8" s="77" t="s">
        <v>123</v>
      </c>
      <c r="C8" s="81"/>
      <c r="D8" s="81"/>
      <c r="E8" s="49"/>
      <c r="F8" s="50"/>
      <c r="G8" s="51">
        <v>5</v>
      </c>
      <c r="H8" s="51">
        <f t="shared" si="0"/>
        <v>5</v>
      </c>
      <c r="I8" s="51">
        <f t="shared" si="1"/>
        <v>0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</row>
    <row r="9" spans="1:221" s="46" customFormat="1" ht="39" customHeight="1">
      <c r="A9" s="47" t="s">
        <v>124</v>
      </c>
      <c r="B9" s="77" t="s">
        <v>125</v>
      </c>
      <c r="C9" s="81"/>
      <c r="D9" s="81"/>
      <c r="E9" s="49"/>
      <c r="F9" s="50"/>
      <c r="G9" s="51">
        <v>5</v>
      </c>
      <c r="H9" s="51">
        <f t="shared" si="0"/>
        <v>5</v>
      </c>
      <c r="I9" s="51">
        <f t="shared" si="1"/>
        <v>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</row>
    <row r="10" spans="1:221" s="46" customFormat="1" ht="39" customHeight="1">
      <c r="A10" s="47" t="s">
        <v>126</v>
      </c>
      <c r="B10" s="77" t="s">
        <v>127</v>
      </c>
      <c r="C10" s="81"/>
      <c r="D10" s="81"/>
      <c r="E10" s="49"/>
      <c r="F10" s="50"/>
      <c r="G10" s="51">
        <v>2</v>
      </c>
      <c r="H10" s="51">
        <f t="shared" si="0"/>
        <v>2</v>
      </c>
      <c r="I10" s="51">
        <f t="shared" si="1"/>
        <v>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</row>
    <row r="11" spans="1:221" s="46" customFormat="1" ht="68.25" customHeight="1">
      <c r="A11" s="47" t="s">
        <v>128</v>
      </c>
      <c r="B11" s="77" t="s">
        <v>129</v>
      </c>
      <c r="C11" s="81"/>
      <c r="D11" s="81"/>
      <c r="E11" s="49"/>
      <c r="F11" s="50"/>
      <c r="G11" s="51">
        <v>5</v>
      </c>
      <c r="H11" s="51">
        <f t="shared" si="0"/>
        <v>5</v>
      </c>
      <c r="I11" s="51">
        <f t="shared" si="1"/>
        <v>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</row>
    <row r="12" spans="1:221" s="46" customFormat="1" ht="39" customHeight="1">
      <c r="A12" s="52" t="s">
        <v>130</v>
      </c>
      <c r="B12" s="78" t="s">
        <v>131</v>
      </c>
      <c r="C12" s="79" t="s">
        <v>43</v>
      </c>
      <c r="D12" s="79"/>
      <c r="E12" s="79"/>
      <c r="F12" s="79"/>
      <c r="G12" s="79"/>
      <c r="H12" s="79" t="s">
        <v>30</v>
      </c>
      <c r="I12" s="79" t="s">
        <v>43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</row>
    <row r="13" spans="1:221" s="46" customFormat="1" ht="261" customHeight="1">
      <c r="A13" s="47" t="s">
        <v>132</v>
      </c>
      <c r="B13" s="77" t="s">
        <v>133</v>
      </c>
      <c r="C13" s="49"/>
      <c r="D13" s="49"/>
      <c r="E13" s="49"/>
      <c r="F13" s="50"/>
      <c r="G13" s="51">
        <v>15</v>
      </c>
      <c r="H13" s="51">
        <f>IF(E13="x",0,G13)</f>
        <v>15</v>
      </c>
      <c r="I13" s="51">
        <f>IF(C13="x",H13,0)</f>
        <v>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</row>
    <row r="14" spans="1:221" s="46" customFormat="1" ht="30" customHeight="1">
      <c r="A14" s="52" t="s">
        <v>134</v>
      </c>
      <c r="B14" s="78" t="s">
        <v>135</v>
      </c>
      <c r="C14" s="78" t="s">
        <v>43</v>
      </c>
      <c r="D14" s="78"/>
      <c r="E14" s="78"/>
      <c r="F14" s="78"/>
      <c r="G14" s="78"/>
      <c r="H14" s="78"/>
      <c r="I14" s="7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</row>
    <row r="15" spans="1:221" s="46" customFormat="1" ht="261" customHeight="1">
      <c r="A15" s="47" t="s">
        <v>136</v>
      </c>
      <c r="B15" s="77" t="s">
        <v>137</v>
      </c>
      <c r="C15" s="49"/>
      <c r="D15" s="49"/>
      <c r="E15" s="49"/>
      <c r="F15" s="50"/>
      <c r="G15" s="51">
        <v>15</v>
      </c>
      <c r="H15" s="51">
        <f>IF(E15="x",0,G15)</f>
        <v>15</v>
      </c>
      <c r="I15" s="51">
        <f>IF(C15="x",H15,0)</f>
        <v>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</row>
    <row r="16" spans="1:221" s="46" customFormat="1" ht="39" customHeight="1">
      <c r="A16" s="52" t="s">
        <v>138</v>
      </c>
      <c r="B16" s="78" t="s">
        <v>139</v>
      </c>
      <c r="C16" s="78" t="s">
        <v>43</v>
      </c>
      <c r="D16" s="78"/>
      <c r="E16" s="78"/>
      <c r="F16" s="78"/>
      <c r="G16" s="78"/>
      <c r="H16" s="78"/>
      <c r="I16" s="7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</row>
    <row r="17" spans="1:221" s="46" customFormat="1" ht="139.5" customHeight="1">
      <c r="A17" s="47" t="s">
        <v>140</v>
      </c>
      <c r="B17" s="77" t="s">
        <v>141</v>
      </c>
      <c r="C17" s="49"/>
      <c r="D17" s="81"/>
      <c r="E17" s="49" t="s">
        <v>43</v>
      </c>
      <c r="F17" s="50"/>
      <c r="G17" s="51">
        <v>15</v>
      </c>
      <c r="H17" s="51">
        <f>IF(E17="x",0,G17)</f>
        <v>15</v>
      </c>
      <c r="I17" s="51">
        <f>IF(C17="x",H17,0)</f>
        <v>0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</row>
    <row r="18" spans="1:221" s="46" customFormat="1" ht="39" customHeight="1">
      <c r="A18" s="52" t="s">
        <v>142</v>
      </c>
      <c r="B18" s="72" t="s">
        <v>143</v>
      </c>
      <c r="C18" s="78" t="s">
        <v>43</v>
      </c>
      <c r="D18" s="78"/>
      <c r="E18" s="78"/>
      <c r="F18" s="78"/>
      <c r="G18" s="78"/>
      <c r="H18" s="78"/>
      <c r="I18" s="7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</row>
    <row r="19" spans="1:221" s="46" customFormat="1" ht="135" customHeight="1">
      <c r="A19" s="47" t="s">
        <v>144</v>
      </c>
      <c r="B19" s="77" t="s">
        <v>145</v>
      </c>
      <c r="C19" s="81"/>
      <c r="D19" s="81"/>
      <c r="E19" s="49" t="s">
        <v>43</v>
      </c>
      <c r="F19" s="50"/>
      <c r="G19" s="51">
        <v>5</v>
      </c>
      <c r="H19" s="51">
        <f>IF(E19="x",0,G19)</f>
        <v>5</v>
      </c>
      <c r="I19" s="51">
        <f>IF(C19="x",H19,0)</f>
        <v>0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</row>
    <row r="20" spans="1:221" s="46" customFormat="1" ht="135" customHeight="1">
      <c r="A20" s="47" t="s">
        <v>146</v>
      </c>
      <c r="B20" s="77" t="s">
        <v>147</v>
      </c>
      <c r="C20" s="81"/>
      <c r="D20" s="81"/>
      <c r="E20" s="49" t="s">
        <v>43</v>
      </c>
      <c r="F20" s="50"/>
      <c r="G20" s="51">
        <v>5</v>
      </c>
      <c r="H20" s="51">
        <f>IF(E20="x",0,G20)</f>
        <v>5</v>
      </c>
      <c r="I20" s="51">
        <f>IF(C20="x",H20,0)</f>
        <v>0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</row>
    <row r="21" spans="1:221" s="46" customFormat="1" ht="135" customHeight="1">
      <c r="A21" s="47" t="s">
        <v>148</v>
      </c>
      <c r="B21" s="77" t="s">
        <v>149</v>
      </c>
      <c r="C21" s="81"/>
      <c r="D21" s="81"/>
      <c r="E21" s="49" t="s">
        <v>43</v>
      </c>
      <c r="F21" s="50"/>
      <c r="G21" s="51">
        <v>5</v>
      </c>
      <c r="H21" s="51">
        <f>IF(E21="x",0,G21)</f>
        <v>5</v>
      </c>
      <c r="I21" s="51">
        <f>IF(C21="x",H21,0)</f>
        <v>0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</row>
    <row r="22" spans="1:221" s="46" customFormat="1" ht="129" customHeight="1">
      <c r="A22" s="47" t="s">
        <v>150</v>
      </c>
      <c r="B22" s="77" t="s">
        <v>151</v>
      </c>
      <c r="C22" s="49"/>
      <c r="D22" s="81"/>
      <c r="E22" s="49"/>
      <c r="F22" s="50"/>
      <c r="G22" s="51">
        <v>5</v>
      </c>
      <c r="H22" s="51">
        <f>IF(E22="x",0,G22)</f>
        <v>5</v>
      </c>
      <c r="I22" s="51">
        <f>IF(C22="x",H22,0)</f>
        <v>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</row>
    <row r="23" spans="1:221" s="46" customFormat="1" ht="39" customHeight="1">
      <c r="A23" s="52" t="s">
        <v>152</v>
      </c>
      <c r="B23" s="72" t="s">
        <v>153</v>
      </c>
      <c r="C23" s="72" t="s">
        <v>43</v>
      </c>
      <c r="D23" s="72"/>
      <c r="E23" s="72"/>
      <c r="F23" s="72"/>
      <c r="G23" s="72"/>
      <c r="H23" s="72"/>
      <c r="I23" s="72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</row>
    <row r="24" spans="1:221" s="46" customFormat="1" ht="39" customHeight="1">
      <c r="A24" s="47" t="s">
        <v>154</v>
      </c>
      <c r="B24" s="77" t="s">
        <v>155</v>
      </c>
      <c r="C24" s="81"/>
      <c r="D24" s="81"/>
      <c r="E24" s="49"/>
      <c r="F24" s="50"/>
      <c r="G24" s="51">
        <v>2</v>
      </c>
      <c r="H24" s="51">
        <f>IF(E24="x",0,G24)</f>
        <v>2</v>
      </c>
      <c r="I24" s="51">
        <f>IF(C24="x",H24,0)</f>
        <v>0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</row>
    <row r="25" spans="1:221" s="46" customFormat="1" ht="75.75" customHeight="1">
      <c r="A25" s="47" t="s">
        <v>156</v>
      </c>
      <c r="B25" s="77" t="s">
        <v>157</v>
      </c>
      <c r="C25" s="81"/>
      <c r="D25" s="81"/>
      <c r="E25" s="49"/>
      <c r="F25" s="50"/>
      <c r="G25" s="51">
        <v>2</v>
      </c>
      <c r="H25" s="51">
        <f>IF(E25="x",0,G25)</f>
        <v>2</v>
      </c>
      <c r="I25" s="51">
        <f>IF(C25="x",H25,0)</f>
        <v>0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</row>
    <row r="26" spans="1:221" s="46" customFormat="1" ht="139.5" customHeight="1">
      <c r="A26" s="47" t="s">
        <v>158</v>
      </c>
      <c r="B26" s="77" t="s">
        <v>159</v>
      </c>
      <c r="C26" s="81"/>
      <c r="D26" s="81"/>
      <c r="E26" s="49"/>
      <c r="F26" s="50"/>
      <c r="G26" s="51">
        <v>5</v>
      </c>
      <c r="H26" s="51">
        <f>IF(E26="x",0,G26)</f>
        <v>5</v>
      </c>
      <c r="I26" s="51">
        <f>IF(C26="x",H26,0)</f>
        <v>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</row>
    <row r="28" spans="1:221" s="18" customFormat="1">
      <c r="B28" s="80"/>
    </row>
    <row r="29" spans="1:221" s="18" customFormat="1">
      <c r="B29" s="80"/>
    </row>
    <row r="30" spans="1:221" s="18" customFormat="1">
      <c r="B30" s="80"/>
    </row>
    <row r="31" spans="1:221" s="18" customFormat="1">
      <c r="B31" s="80"/>
    </row>
    <row r="32" spans="1:221" s="18" customFormat="1">
      <c r="B32" s="80"/>
    </row>
    <row r="33" spans="2:2" s="18" customFormat="1">
      <c r="B33" s="80"/>
    </row>
    <row r="34" spans="2:2" s="18" customFormat="1">
      <c r="B34" s="80"/>
    </row>
    <row r="35" spans="2:2" s="18" customFormat="1">
      <c r="B35" s="80"/>
    </row>
    <row r="36" spans="2:2" s="18" customFormat="1">
      <c r="B36" s="80"/>
    </row>
    <row r="37" spans="2:2" s="18" customFormat="1">
      <c r="B37" s="80"/>
    </row>
    <row r="38" spans="2:2" s="18" customFormat="1">
      <c r="B38" s="80"/>
    </row>
    <row r="39" spans="2:2" s="18" customFormat="1">
      <c r="B39" s="80"/>
    </row>
    <row r="40" spans="2:2" s="18" customFormat="1">
      <c r="B40" s="80"/>
    </row>
    <row r="41" spans="2:2" s="18" customFormat="1">
      <c r="B41" s="80"/>
    </row>
    <row r="42" spans="2:2" s="18" customFormat="1">
      <c r="B42" s="80"/>
    </row>
    <row r="43" spans="2:2" s="18" customFormat="1">
      <c r="B43" s="80"/>
    </row>
    <row r="44" spans="2:2" s="18" customFormat="1">
      <c r="B44" s="80"/>
    </row>
    <row r="45" spans="2:2" s="18" customFormat="1">
      <c r="B45" s="80"/>
    </row>
    <row r="46" spans="2:2" s="18" customFormat="1">
      <c r="B46" s="80"/>
    </row>
    <row r="47" spans="2:2" s="18" customFormat="1">
      <c r="B47" s="80"/>
    </row>
    <row r="48" spans="2:2" s="18" customFormat="1">
      <c r="B48" s="80"/>
    </row>
    <row r="49" spans="2:2" s="18" customFormat="1">
      <c r="B49" s="80"/>
    </row>
    <row r="50" spans="2:2" s="18" customFormat="1">
      <c r="B50" s="80"/>
    </row>
    <row r="51" spans="2:2" s="18" customFormat="1">
      <c r="B51" s="80"/>
    </row>
    <row r="52" spans="2:2" s="18" customFormat="1">
      <c r="B52" s="80"/>
    </row>
    <row r="53" spans="2:2" s="18" customFormat="1">
      <c r="B53" s="80"/>
    </row>
    <row r="54" spans="2:2" s="18" customFormat="1">
      <c r="B54" s="80"/>
    </row>
    <row r="55" spans="2:2" s="18" customFormat="1">
      <c r="B55" s="80"/>
    </row>
    <row r="56" spans="2:2" s="18" customFormat="1">
      <c r="B56" s="80"/>
    </row>
    <row r="57" spans="2:2" s="18" customFormat="1">
      <c r="B57" s="80"/>
    </row>
    <row r="58" spans="2:2" s="18" customFormat="1">
      <c r="B58" s="80"/>
    </row>
    <row r="59" spans="2:2" s="18" customFormat="1">
      <c r="B59" s="80"/>
    </row>
    <row r="60" spans="2:2" s="18" customFormat="1">
      <c r="B60" s="80"/>
    </row>
    <row r="61" spans="2:2" s="18" customFormat="1">
      <c r="B61" s="80"/>
    </row>
    <row r="62" spans="2:2" s="18" customFormat="1">
      <c r="B62" s="80"/>
    </row>
    <row r="63" spans="2:2" s="18" customFormat="1">
      <c r="B63" s="80"/>
    </row>
    <row r="64" spans="2:2" s="18" customFormat="1">
      <c r="B64" s="80"/>
    </row>
    <row r="65" spans="2:2" s="18" customFormat="1">
      <c r="B65" s="80"/>
    </row>
    <row r="66" spans="2:2" s="18" customFormat="1">
      <c r="B66" s="80"/>
    </row>
    <row r="67" spans="2:2" s="18" customFormat="1">
      <c r="B67" s="80"/>
    </row>
    <row r="68" spans="2:2" s="18" customFormat="1">
      <c r="B68" s="80"/>
    </row>
    <row r="69" spans="2:2" s="18" customFormat="1">
      <c r="B69" s="80"/>
    </row>
    <row r="70" spans="2:2" s="18" customFormat="1">
      <c r="B70" s="80"/>
    </row>
    <row r="71" spans="2:2" s="18" customFormat="1">
      <c r="B71" s="80"/>
    </row>
    <row r="72" spans="2:2" s="18" customFormat="1">
      <c r="B72" s="80"/>
    </row>
    <row r="73" spans="2:2" s="18" customFormat="1">
      <c r="B73" s="80"/>
    </row>
    <row r="74" spans="2:2" s="18" customFormat="1">
      <c r="B74" s="80"/>
    </row>
    <row r="75" spans="2:2" s="18" customFormat="1">
      <c r="B75" s="80"/>
    </row>
    <row r="76" spans="2:2" s="18" customFormat="1">
      <c r="B76" s="80"/>
    </row>
    <row r="77" spans="2:2" s="18" customFormat="1">
      <c r="B77" s="80"/>
    </row>
    <row r="78" spans="2:2" s="18" customFormat="1">
      <c r="B78" s="80"/>
    </row>
    <row r="79" spans="2:2" s="18" customFormat="1">
      <c r="B79" s="80"/>
    </row>
    <row r="80" spans="2:2" s="18" customFormat="1">
      <c r="B80" s="80"/>
    </row>
    <row r="81" spans="2:2" s="18" customFormat="1">
      <c r="B81" s="80"/>
    </row>
    <row r="82" spans="2:2" s="18" customFormat="1">
      <c r="B82" s="80"/>
    </row>
    <row r="83" spans="2:2" s="18" customFormat="1">
      <c r="B83" s="80"/>
    </row>
    <row r="84" spans="2:2" s="18" customFormat="1">
      <c r="B84" s="80"/>
    </row>
    <row r="85" spans="2:2" s="18" customFormat="1">
      <c r="B85" s="80"/>
    </row>
    <row r="86" spans="2:2" s="18" customFormat="1">
      <c r="B86" s="80"/>
    </row>
    <row r="87" spans="2:2" s="18" customFormat="1">
      <c r="B87" s="80"/>
    </row>
    <row r="88" spans="2:2" s="18" customFormat="1">
      <c r="B88" s="80"/>
    </row>
  </sheetData>
  <sheetProtection algorithmName="SHA-512" hashValue="GUIxKlGcXF/oofOTyqw1zEof9NZk+rekC9FpXjVOo5UMvR3jvQ0LZIV9o77WnOTUdxAhyEcK3iF9S9VVYlulDA==" saltValue="ubOuuXT3V3OU8X1J9wxOAA==" spinCount="100000" sheet="1" objects="1" scenarios="1" formatCells="0" formatColumns="0" formatRows="0" insertColumns="0" insertRows="0" insertHyperlinks="0" deleteColumns="0"/>
  <mergeCells count="1">
    <mergeCell ref="A1:B1"/>
  </mergeCells>
  <pageMargins left="0.62986111111111098" right="0.31527777777777799" top="0.35416666666666702" bottom="0.62986111111111098" header="0.511811023622047" footer="0.511811023622047"/>
  <pageSetup paperSize="9" scale="45" orientation="portrait" horizontalDpi="300" verticalDpi="300" r:id="rId1"/>
  <rowBreaks count="2" manualBreakCount="2">
    <brk id="15" max="16383" man="1"/>
    <brk id="2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6b02d-4aa2-4512-a7c9-cad577f722e6" xsi:nil="true"/>
    <lcf76f155ced4ddcb4097134ff3c332f xmlns="0261c21e-522c-4892-ba93-9084ef6e704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81D1A6AE5A9A545A83026C46B0D8771" ma:contentTypeVersion="13" ma:contentTypeDescription="Ein neues Dokument erstellen." ma:contentTypeScope="" ma:versionID="137d3e3b0672ca5ecc8b82339aa073d7">
  <xsd:schema xmlns:xsd="http://www.w3.org/2001/XMLSchema" xmlns:xs="http://www.w3.org/2001/XMLSchema" xmlns:p="http://schemas.microsoft.com/office/2006/metadata/properties" xmlns:ns2="0261c21e-522c-4892-ba93-9084ef6e7047" xmlns:ns3="71a6b02d-4aa2-4512-a7c9-cad577f722e6" targetNamespace="http://schemas.microsoft.com/office/2006/metadata/properties" ma:root="true" ma:fieldsID="d05e3ad70e94ee0accb244297a63e58f" ns2:_="" ns3:_="">
    <xsd:import namespace="0261c21e-522c-4892-ba93-9084ef6e7047"/>
    <xsd:import namespace="71a6b02d-4aa2-4512-a7c9-cad577f722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1c21e-522c-4892-ba93-9084ef6e70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97050f6e-97f2-48e7-ad72-ec3f75f900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6b02d-4aa2-4512-a7c9-cad577f722e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7094cb-4e40-4690-9f0b-3a75d042550a}" ma:internalName="TaxCatchAll" ma:showField="CatchAllData" ma:web="71a6b02d-4aa2-4512-a7c9-cad577f722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BA9C1F-ED5F-4E93-AB3E-D68F3194F030}">
  <ds:schemaRefs>
    <ds:schemaRef ds:uri="http://schemas.microsoft.com/office/2006/metadata/properties"/>
    <ds:schemaRef ds:uri="http://schemas.microsoft.com/office/infopath/2007/PartnerControls"/>
    <ds:schemaRef ds:uri="71a6b02d-4aa2-4512-a7c9-cad577f722e6"/>
    <ds:schemaRef ds:uri="0261c21e-522c-4892-ba93-9084ef6e7047"/>
  </ds:schemaRefs>
</ds:datastoreItem>
</file>

<file path=customXml/itemProps2.xml><?xml version="1.0" encoding="utf-8"?>
<ds:datastoreItem xmlns:ds="http://schemas.openxmlformats.org/officeDocument/2006/customXml" ds:itemID="{EA2BEC92-F9AD-465B-A07E-4E9088069E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1A3DCD-6D5F-440F-993F-A8C7ADCE7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61c21e-522c-4892-ba93-9084ef6e7047"/>
    <ds:schemaRef ds:uri="71a6b02d-4aa2-4512-a7c9-cad577f72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Deckblatt</vt:lpstr>
      <vt:lpstr>Checkpunkte</vt:lpstr>
      <vt:lpstr>Visu-Detail</vt:lpstr>
      <vt:lpstr>Checkpunkte!Print_Area</vt:lpstr>
      <vt:lpstr>Deckblatt!Print_Area</vt:lpstr>
      <vt:lpstr>'Visu-Detail'!Print_Area</vt:lpstr>
      <vt:lpstr>Checkpunkte!Print_Titles</vt:lpstr>
      <vt:lpstr>'Visu-Detail'!Print_Titles</vt:lpstr>
      <vt:lpstr>Checkpunkte!Z_0EC31964_7D8D_4BDE_8009_CF9A4B6C8E41_.wvu.FilterData</vt:lpstr>
      <vt:lpstr>Checkpunkte!Z_0EC31964_7D8D_4BDE_8009_CF9A4B6C8E41_.wvu.PrintArea</vt:lpstr>
      <vt:lpstr>Deckblatt!Z_0EC31964_7D8D_4BDE_8009_CF9A4B6C8E41_.wvu.PrintArea</vt:lpstr>
      <vt:lpstr>Checkpunkte!Z_0EC31964_7D8D_4BDE_8009_CF9A4B6C8E41_.wvu.PrintTitles</vt:lpstr>
    </vt:vector>
  </TitlesOfParts>
  <Company>Daimler-Benz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Matz, Martin (050)</dc:creator>
  <dc:description/>
  <cp:lastModifiedBy>Balázs Norbert</cp:lastModifiedBy>
  <cp:revision>1</cp:revision>
  <cp:lastPrinted>2018-07-30T10:06:16Z</cp:lastPrinted>
  <dcterms:created xsi:type="dcterms:W3CDTF">2002-09-09T11:42:51Z</dcterms:created>
  <dcterms:modified xsi:type="dcterms:W3CDTF">2026-01-13T11:35:36Z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0x010100A81D1A6AE5A9A545A83026C46B0D8771</vt:lpwstr>
  </property>
</Properties>
</file>