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04a2ca65f04b24/ドキュメント/"/>
    </mc:Choice>
  </mc:AlternateContent>
  <xr:revisionPtr revIDLastSave="0" documentId="8_{DDA669F6-D678-4F11-83C7-3424D76A1977}" xr6:coauthVersionLast="47" xr6:coauthVersionMax="47" xr10:uidLastSave="{00000000-0000-0000-0000-000000000000}"/>
  <bookViews>
    <workbookView xWindow="-120" yWindow="-120" windowWidth="20730" windowHeight="11760" xr2:uid="{F98F15D0-2A4B-4EA9-940F-257C0E8A2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" i="1" l="1"/>
  <c r="I106" i="1"/>
  <c r="I88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P40" i="1"/>
  <c r="P39" i="1"/>
  <c r="P38" i="1"/>
  <c r="Q12" i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</calcChain>
</file>

<file path=xl/sharedStrings.xml><?xml version="1.0" encoding="utf-8"?>
<sst xmlns="http://schemas.openxmlformats.org/spreadsheetml/2006/main" count="388" uniqueCount="82">
  <si>
    <t>Arif Hossain</t>
  </si>
  <si>
    <t>Oishi Das</t>
  </si>
  <si>
    <t>Parvez Hasan</t>
  </si>
  <si>
    <t>Nabila Sultana</t>
  </si>
  <si>
    <t>Eva Karim</t>
  </si>
  <si>
    <t>Farhan Islam</t>
  </si>
  <si>
    <t>ID</t>
  </si>
  <si>
    <t>NAME</t>
  </si>
  <si>
    <t>SALARY</t>
  </si>
  <si>
    <t>SALES</t>
  </si>
  <si>
    <t>BONUS</t>
  </si>
  <si>
    <t>TOTAL</t>
  </si>
  <si>
    <t>STATISTICS OF SALES REPRESENTATIVE</t>
  </si>
  <si>
    <t>JANUARY</t>
  </si>
  <si>
    <t>AVERAGE</t>
  </si>
  <si>
    <t>HIGHEST</t>
  </si>
  <si>
    <t>Month</t>
  </si>
  <si>
    <t>Expenses</t>
  </si>
  <si>
    <t>Sales</t>
  </si>
  <si>
    <t>Retail Profit</t>
  </si>
  <si>
    <t>Profit/Loss</t>
  </si>
  <si>
    <t>January</t>
  </si>
  <si>
    <t>Profit</t>
  </si>
  <si>
    <t>February</t>
  </si>
  <si>
    <t>March</t>
  </si>
  <si>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</si>
  <si>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</si>
  <si>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</si>
  <si>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</si>
  <si>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</si>
  <si>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</si>
  <si>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</si>
  <si>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</si>
  <si>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</si>
  <si>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Laptop</t>
  </si>
  <si>
    <t>Chittagong</t>
  </si>
  <si>
    <t>Desktop</t>
  </si>
  <si>
    <t>Khulna</t>
  </si>
  <si>
    <t>Tablet</t>
  </si>
  <si>
    <t>Rajshahi</t>
  </si>
  <si>
    <t>Smartphone</t>
  </si>
  <si>
    <t>Sylhet</t>
  </si>
  <si>
    <t>Dhaka</t>
  </si>
  <si>
    <t>Item</t>
  </si>
  <si>
    <t>Category</t>
  </si>
  <si>
    <t xml:space="preserve"> Quantity</t>
  </si>
  <si>
    <t xml:space="preserve"> Unit Price</t>
  </si>
  <si>
    <t>Total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</si>
  <si>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</si>
  <si>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</si>
  <si>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</si>
  <si>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</si>
  <si>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</si>
  <si>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</si>
  <si>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</si>
  <si>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</si>
  <si>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</si>
  <si>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</si>
  <si>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</si>
  <si>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</si>
  <si>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Printing material</t>
  </si>
  <si>
    <t>Additional cost</t>
  </si>
  <si>
    <t>FEBRUARY</t>
  </si>
  <si>
    <t>Unit Price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</si>
  <si>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</si>
  <si>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</si>
  <si>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</si>
  <si>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</si>
  <si>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</si>
  <si>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</si>
  <si>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</si>
  <si>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</si>
  <si>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</si>
  <si>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</si>
  <si>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REPORT</t>
  </si>
  <si>
    <t>TOTAL PTODUCT=</t>
  </si>
  <si>
    <t>TOTAL PRODUCT=</t>
  </si>
  <si>
    <t>MONTH</t>
  </si>
  <si>
    <t>PRODUCT</t>
  </si>
  <si>
    <t>QUANTITY</t>
  </si>
  <si>
    <t>LOWEST</t>
  </si>
  <si>
    <t>L0WEST PRODUCT QUANTITY IS JANUARY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</si>
</sst>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/>
    <xf numFmtId="0" fontId="0" fillId="7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Sheet1!$B$137:$B$138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Sheet1!$A$139:$A$150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Sheet1!$B$139:$B$150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0-4A62-B0DA-3C4A264C967E}"/>
            </c:ext>
          </c:extLst>
        </c:ser>
        <c:ser>
          <c:idx val="1"/>
          <c:order val="1"/>
          <c:tx>
            <c:strRef>
              <c:f>Sheet1!$C$137:$C$138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Sheet1!$A$139:$A$150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Sheet1!$C$139:$C$150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0-4A62-B0DA-3C4A264C967E}"/>
            </c:ext>
          </c:extLst>
        </c:ser>
        <c:ser>
          <c:idx val="2"/>
          <c:order val="2"/>
          <c:tx>
            <c:strRef>
              <c:f>Sheet1!$D$137:$D$138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Sheet1!$A$139:$A$150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Sheet1!$D$139:$D$150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0-4A62-B0DA-3C4A264C9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6298703"/>
        <c:axId val="676290543"/>
      </c:barChart>
      <c:catAx>
        <c:axId val="67629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90543"/>
        <c:crosses val="autoZero"/>
        <c:auto val="1"/>
        <c:lblAlgn val="ctr"/>
        <c:lblOffset val="100"/>
        <c:noMultiLvlLbl val="0"/>
      </c:catAx>
      <c:valAx>
        <c:axId val="676290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62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Sheet1!$B$137:$B$138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explosion val="1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A5-4304-A057-B5198572CA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A5-4304-A057-B5198572CA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A5-4304-A057-B5198572CA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A5-4304-A057-B5198572CA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A5-4304-A057-B5198572CA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A5-4304-A057-B5198572CA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A5-4304-A057-B5198572CA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A5-4304-A057-B5198572CA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A5-4304-A057-B5198572CA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A5-4304-A057-B5198572CA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5A5-4304-A057-B5198572CA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5A5-4304-A057-B5198572CA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Sheet1!$A$139:$A$150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Sheet1!$B$139:$B$150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C-4AA8-9078-06C6D2F2DCDC}"/>
            </c:ext>
          </c:extLst>
        </c:ser>
        <c:ser>
          <c:idx val="1"/>
          <c:order val="1"/>
          <c:tx>
            <c:strRef>
              <c:f>Sheet1!$C$137:$C$138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5A5-4304-A057-B5198572CA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5A5-4304-A057-B5198572CA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5A5-4304-A057-B5198572CA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5A5-4304-A057-B5198572CA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5A5-4304-A057-B5198572CA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5A5-4304-A057-B5198572CA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5A5-4304-A057-B5198572CA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5A5-4304-A057-B5198572CA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5A5-4304-A057-B5198572CA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5A5-4304-A057-B5198572CA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5A5-4304-A057-B5198572CA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5A5-4304-A057-B5198572CA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Sheet1!$A$139:$A$150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Sheet1!$C$139:$C$150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C-4AA8-9078-06C6D2F2DCDC}"/>
            </c:ext>
          </c:extLst>
        </c:ser>
        <c:ser>
          <c:idx val="2"/>
          <c:order val="2"/>
          <c:tx>
            <c:strRef>
              <c:f>Sheet1!$D$137:$D$138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5A5-4304-A057-B5198572CA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5A5-4304-A057-B5198572CA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5A5-4304-A057-B5198572CA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5A5-4304-A057-B5198572CA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5A5-4304-A057-B5198572CA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5A5-4304-A057-B5198572CA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5A5-4304-A057-B5198572CA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5A5-4304-A057-B5198572CA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5A5-4304-A057-B5198572CA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5A5-4304-A057-B5198572CA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5A5-4304-A057-B5198572CA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5A5-4304-A057-B5198572CA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Sheet1!$A$139:$A$150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Sheet1!$D$139:$D$150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C-4AA8-9078-06C6D2F2DC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Sheet1!$O$1:$O$3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Sheet1!$M$4:$N$9</c:f>
              <c:multiLvlStrCache>
                <c:ptCount val="6"/>
                <c:lvl>
                  <c:pt idx="0">
                    <c:v>Arif Hossain</c:v>
                  </c:pt>
                  <c:pt idx="1">
                    <c:v>Oishi Das</c:v>
                  </c:pt>
                  <c:pt idx="2">
                    <c:v>Parvez Hasan</c:v>
                  </c:pt>
                  <c:pt idx="3">
                    <c:v>Nabila Sultana</c:v>
                  </c:pt>
                  <c:pt idx="4">
                    <c:v>Eva Karim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Sheet1!$O$4:$O$9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9-4651-BF42-4A7A57BF6C7D}"/>
            </c:ext>
          </c:extLst>
        </c:ser>
        <c:ser>
          <c:idx val="1"/>
          <c:order val="1"/>
          <c:tx>
            <c:strRef>
              <c:f>Sheet1!$P$1:$P$3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Sheet1!$M$4:$N$9</c:f>
              <c:multiLvlStrCache>
                <c:ptCount val="6"/>
                <c:lvl>
                  <c:pt idx="0">
                    <c:v>Arif Hossain</c:v>
                  </c:pt>
                  <c:pt idx="1">
                    <c:v>Oishi Das</c:v>
                  </c:pt>
                  <c:pt idx="2">
                    <c:v>Parvez Hasan</c:v>
                  </c:pt>
                  <c:pt idx="3">
                    <c:v>Nabila Sultana</c:v>
                  </c:pt>
                  <c:pt idx="4">
                    <c:v>Eva Karim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Sheet1!$P$4:$P$9</c:f>
              <c:numCache>
                <c:formatCode>General</c:formatCode>
                <c:ptCount val="6"/>
                <c:pt idx="0">
                  <c:v>5130000</c:v>
                </c:pt>
                <c:pt idx="1">
                  <c:v>2390000</c:v>
                </c:pt>
                <c:pt idx="2">
                  <c:v>1000000</c:v>
                </c:pt>
                <c:pt idx="3">
                  <c:v>6930000</c:v>
                </c:pt>
                <c:pt idx="4">
                  <c:v>4190000</c:v>
                </c:pt>
                <c:pt idx="5">
                  <c:v>5320000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9-4651-BF42-4A7A57BF6C7D}"/>
            </c:ext>
          </c:extLst>
        </c:ser>
        <c:ser>
          <c:idx val="2"/>
          <c:order val="2"/>
          <c:tx>
            <c:strRef>
              <c:f>Sheet1!$Q$1:$Q$3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BONUS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Sheet1!$M$4:$N$9</c:f>
              <c:multiLvlStrCache>
                <c:ptCount val="6"/>
                <c:lvl>
                  <c:pt idx="0">
                    <c:v>Arif Hossain</c:v>
                  </c:pt>
                  <c:pt idx="1">
                    <c:v>Oishi Das</c:v>
                  </c:pt>
                  <c:pt idx="2">
                    <c:v>Parvez Hasan</c:v>
                  </c:pt>
                  <c:pt idx="3">
                    <c:v>Nabila Sultana</c:v>
                  </c:pt>
                  <c:pt idx="4">
                    <c:v>Eva Karim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Sheet1!$Q$4:$Q$9</c:f>
              <c:numCache>
                <c:formatCode>General</c:formatCode>
                <c:ptCount val="6"/>
                <c:pt idx="0">
                  <c:v>513000</c:v>
                </c:pt>
                <c:pt idx="1">
                  <c:v>239000</c:v>
                </c:pt>
                <c:pt idx="2">
                  <c:v>80000</c:v>
                </c:pt>
                <c:pt idx="3">
                  <c:v>693000</c:v>
                </c:pt>
                <c:pt idx="4">
                  <c:v>419000</c:v>
                </c:pt>
                <c:pt idx="5">
                  <c:v>532000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9-4651-BF42-4A7A57BF6C7D}"/>
            </c:ext>
          </c:extLst>
        </c:ser>
        <c:ser>
          <c:idx val="3"/>
          <c:order val="3"/>
          <c:tx>
            <c:strRef>
              <c:f>Sheet1!$R$1:$R$3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Sheet1!$M$4:$N$9</c:f>
              <c:multiLvlStrCache>
                <c:ptCount val="6"/>
                <c:lvl>
                  <c:pt idx="0">
                    <c:v>Arif Hossain</c:v>
                  </c:pt>
                  <c:pt idx="1">
                    <c:v>Oishi Das</c:v>
                  </c:pt>
                  <c:pt idx="2">
                    <c:v>Parvez Hasan</c:v>
                  </c:pt>
                  <c:pt idx="3">
                    <c:v>Nabila Sultana</c:v>
                  </c:pt>
                  <c:pt idx="4">
                    <c:v>Eva Karim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Sheet1!$R$4:$R$9</c:f>
              <c:numCache>
                <c:formatCode>General</c:formatCode>
                <c:ptCount val="6"/>
                <c:pt idx="0">
                  <c:v>543000</c:v>
                </c:pt>
                <c:pt idx="1">
                  <c:v>269000</c:v>
                </c:pt>
                <c:pt idx="2">
                  <c:v>110000</c:v>
                </c:pt>
                <c:pt idx="3">
                  <c:v>723000</c:v>
                </c:pt>
                <c:pt idx="4">
                  <c:v>449000</c:v>
                </c:pt>
                <c:pt idx="5">
                  <c:v>562000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9-4651-BF42-4A7A57BF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3419456"/>
        <c:axId val="1483410336"/>
      </c:barChart>
      <c:catAx>
        <c:axId val="148341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10336"/>
        <c:crosses val="autoZero"/>
        <c:auto val="1"/>
        <c:lblAlgn val="ctr"/>
        <c:lblOffset val="100"/>
        <c:noMultiLvlLbl val="0"/>
      </c:catAx>
      <c:valAx>
        <c:axId val="14834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300789</xdr:colOff>
      <xdr:row>132</xdr:row>
      <xdr:rowOff>170447</xdr:rowOff>
    </xdr:from>
    <xdr:to>
      <xdr:col>15</xdr:col>
      <xdr:colOff>731920</xdr:colOff>
      <xdr:row>154</xdr:row>
      <xdr:rowOff>170446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97E62-A682-352A-8B96-CB423954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461209</xdr:colOff>
      <xdr:row>156</xdr:row>
      <xdr:rowOff>10026</xdr:rowOff>
    </xdr:from>
    <xdr:to>
      <xdr:col>17</xdr:col>
      <xdr:colOff>481263</xdr:colOff>
      <xdr:row>177</xdr:row>
      <xdr:rowOff>30079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28146-8C19-8289-53D2-EA5EB9631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40105</xdr:colOff>
      <xdr:row>12</xdr:row>
      <xdr:rowOff>160420</xdr:rowOff>
    </xdr:from>
    <xdr:to>
      <xdr:col>19</xdr:col>
      <xdr:colOff>110289</xdr:colOff>
      <xdr:row>30</xdr:row>
      <xdr:rowOff>180473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C55DE-D611-D88D-FB45-A5C2A2405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FD95-661A-4C09-BA01-2875AA536C86}">
  <dimension ref="A1:R150"/>
  <sheetViews>
    <sheetView tabSelected="1" topLeftCell="B3" zoomScale="95" zoomScaleNormal="95" workbookViewId="0">
      <selection activeCell="J7" sqref="J7"/>
    </sheetView>
  </sheetViews>
  <sheetFormatPr defaultRowHeight="15" x14ac:dyDescent="0.25"/>
  <cols>
    <col min="1" max="1" width="12.85546875" bestFit="1" customWidth="1"/>
    <col min="2" max="2" width="17" customWidth="1"/>
    <col min="3" max="3" width="14.85546875" customWidth="1"/>
    <col min="4" max="4" width="13.140625" customWidth="1"/>
    <col min="5" max="7" width="9.28515625" bestFit="1" customWidth="1"/>
    <col min="13" max="13" width="9.28515625" bestFit="1" customWidth="1"/>
    <col min="15" max="15" width="9.28515625" bestFit="1" customWidth="1"/>
    <col min="16" max="16" width="11" customWidth="1"/>
    <col min="17" max="17" width="11.28515625" customWidth="1"/>
    <col min="18" max="18" width="9.28515625" bestFit="1" customWidth="1"/>
  </cols>
  <sheetData>
    <row r="1" spans="1:18" x14ac:dyDescent="0.25">
      <c r="A1" s="13" t="s">
        <v>25</v>
      </c>
      <c r="B1" s="13"/>
      <c r="C1" s="13"/>
      <c r="D1" s="13"/>
      <c r="E1" s="13"/>
      <c r="F1" s="13"/>
      <c r="G1" s="13"/>
      <c r="M1" s="16" t="s">
        <v>12</v>
      </c>
      <c r="N1" s="17"/>
      <c r="O1" s="17"/>
      <c r="P1" s="17"/>
      <c r="Q1" s="17"/>
      <c r="R1" s="18"/>
    </row>
    <row r="2" spans="1:18" x14ac:dyDescent="0.25">
      <c r="A2" s="13"/>
      <c r="B2" s="13"/>
      <c r="C2" s="13"/>
      <c r="D2" s="13"/>
      <c r="E2" s="13"/>
      <c r="F2" s="13"/>
      <c r="G2" s="13"/>
      <c r="M2" s="19" t="s">
        <v>13</v>
      </c>
      <c r="N2" s="20"/>
      <c r="O2" s="20"/>
      <c r="P2" s="20"/>
      <c r="Q2" s="20"/>
      <c r="R2" s="21"/>
    </row>
    <row r="3" spans="1:18" ht="45" x14ac:dyDescent="0.25">
      <c r="A3" s="7" t="s">
        <v>26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32</v>
      </c>
      <c r="M3" s="1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11</v>
      </c>
    </row>
    <row r="4" spans="1:18" ht="30" x14ac:dyDescent="0.25">
      <c r="A4" s="8">
        <v>45296</v>
      </c>
      <c r="B4" s="3" t="s">
        <v>33</v>
      </c>
      <c r="C4" s="3" t="s">
        <v>0</v>
      </c>
      <c r="D4" s="3" t="s">
        <v>34</v>
      </c>
      <c r="E4" s="3">
        <v>5</v>
      </c>
      <c r="F4" s="3">
        <v>70000</v>
      </c>
      <c r="G4" s="3">
        <f>E4*F4</f>
        <v>350000</v>
      </c>
      <c r="M4" s="2">
        <v>1</v>
      </c>
      <c r="N4" s="3" t="s">
        <v>0</v>
      </c>
      <c r="O4" s="2">
        <v>30000</v>
      </c>
      <c r="P4" s="2">
        <v>5130000</v>
      </c>
      <c r="Q4" s="2">
        <f>IF(P4&gt;=2000000, P4*10%,IF(P4&gt;=1000000, P4*8%, P4*6%))</f>
        <v>513000</v>
      </c>
      <c r="R4" s="2">
        <f>SUM(O4+Q4)</f>
        <v>543000</v>
      </c>
    </row>
    <row r="5" spans="1:18" ht="30" x14ac:dyDescent="0.25">
      <c r="A5" s="8">
        <v>45297</v>
      </c>
      <c r="B5" s="3" t="s">
        <v>35</v>
      </c>
      <c r="C5" s="3" t="s">
        <v>1</v>
      </c>
      <c r="D5" s="3" t="s">
        <v>36</v>
      </c>
      <c r="E5" s="3">
        <v>10</v>
      </c>
      <c r="F5" s="3">
        <v>50000</v>
      </c>
      <c r="G5" s="3">
        <f t="shared" ref="G5:G68" si="0">E5*F5</f>
        <v>500000</v>
      </c>
      <c r="M5" s="2">
        <v>2</v>
      </c>
      <c r="N5" s="3" t="s">
        <v>1</v>
      </c>
      <c r="O5" s="2">
        <v>30000</v>
      </c>
      <c r="P5" s="2">
        <v>2390000</v>
      </c>
      <c r="Q5" s="2">
        <f t="shared" ref="Q5:Q9" si="1">IF(P5&gt;=2000000, P5*10%,IF(P5&gt;=1000000, P5*8%, P5*6%))</f>
        <v>239000</v>
      </c>
      <c r="R5" s="2">
        <f t="shared" ref="R5:R9" si="2">SUM(O5+Q5)</f>
        <v>269000</v>
      </c>
    </row>
    <row r="6" spans="1:18" ht="30" x14ac:dyDescent="0.25">
      <c r="A6" s="8">
        <v>45298</v>
      </c>
      <c r="B6" s="3" t="s">
        <v>37</v>
      </c>
      <c r="C6" s="3" t="s">
        <v>2</v>
      </c>
      <c r="D6" s="3" t="s">
        <v>38</v>
      </c>
      <c r="E6" s="3">
        <v>7</v>
      </c>
      <c r="F6" s="3">
        <v>20000</v>
      </c>
      <c r="G6" s="3">
        <f t="shared" si="0"/>
        <v>140000</v>
      </c>
      <c r="M6" s="2">
        <v>3</v>
      </c>
      <c r="N6" s="3" t="s">
        <v>2</v>
      </c>
      <c r="O6" s="2">
        <v>30000</v>
      </c>
      <c r="P6" s="2">
        <v>1000000</v>
      </c>
      <c r="Q6" s="2">
        <f t="shared" si="1"/>
        <v>80000</v>
      </c>
      <c r="R6" s="2">
        <f t="shared" si="2"/>
        <v>110000</v>
      </c>
    </row>
    <row r="7" spans="1:18" ht="15" customHeight="1" x14ac:dyDescent="0.25">
      <c r="A7" s="8">
        <v>45299</v>
      </c>
      <c r="B7" s="3" t="s">
        <v>39</v>
      </c>
      <c r="C7" s="3" t="s">
        <v>3</v>
      </c>
      <c r="D7" s="3" t="s">
        <v>40</v>
      </c>
      <c r="E7" s="3">
        <v>15</v>
      </c>
      <c r="F7" s="3">
        <v>30000</v>
      </c>
      <c r="G7" s="3">
        <f t="shared" si="0"/>
        <v>450000</v>
      </c>
      <c r="M7" s="2">
        <v>4</v>
      </c>
      <c r="N7" s="3" t="s">
        <v>3</v>
      </c>
      <c r="O7" s="2">
        <v>30000</v>
      </c>
      <c r="P7" s="2">
        <v>6930000</v>
      </c>
      <c r="Q7" s="2">
        <f t="shared" si="1"/>
        <v>693000</v>
      </c>
      <c r="R7" s="2">
        <f t="shared" si="2"/>
        <v>723000</v>
      </c>
    </row>
    <row r="8" spans="1:18" ht="30" x14ac:dyDescent="0.25">
      <c r="A8" s="8">
        <v>45300</v>
      </c>
      <c r="B8" s="3" t="s">
        <v>41</v>
      </c>
      <c r="C8" s="3" t="s">
        <v>4</v>
      </c>
      <c r="D8" s="3" t="s">
        <v>34</v>
      </c>
      <c r="E8" s="3">
        <v>3</v>
      </c>
      <c r="F8" s="3">
        <v>70000</v>
      </c>
      <c r="G8" s="3">
        <f t="shared" si="0"/>
        <v>210000</v>
      </c>
      <c r="M8" s="2">
        <v>5</v>
      </c>
      <c r="N8" s="3" t="s">
        <v>4</v>
      </c>
      <c r="O8" s="2">
        <v>30000</v>
      </c>
      <c r="P8" s="2">
        <v>4190000</v>
      </c>
      <c r="Q8" s="2">
        <f t="shared" si="1"/>
        <v>419000</v>
      </c>
      <c r="R8" s="2">
        <f t="shared" si="2"/>
        <v>449000</v>
      </c>
    </row>
    <row r="9" spans="1:18" ht="30" x14ac:dyDescent="0.25">
      <c r="A9" s="8">
        <v>45301</v>
      </c>
      <c r="B9" s="3" t="s">
        <v>42</v>
      </c>
      <c r="C9" s="3" t="s">
        <v>5</v>
      </c>
      <c r="D9" s="3" t="s">
        <v>36</v>
      </c>
      <c r="E9" s="3">
        <v>6</v>
      </c>
      <c r="F9" s="3">
        <v>50000</v>
      </c>
      <c r="G9" s="3">
        <f t="shared" si="0"/>
        <v>300000</v>
      </c>
      <c r="M9" s="2">
        <v>6</v>
      </c>
      <c r="N9" s="3" t="s">
        <v>5</v>
      </c>
      <c r="O9" s="2">
        <v>30000</v>
      </c>
      <c r="P9" s="2">
        <v>5320000</v>
      </c>
      <c r="Q9" s="2">
        <f t="shared" si="1"/>
        <v>532000</v>
      </c>
      <c r="R9" s="2">
        <f t="shared" si="2"/>
        <v>562000</v>
      </c>
    </row>
    <row r="10" spans="1:18" x14ac:dyDescent="0.25">
      <c r="A10" s="8">
        <v>45302</v>
      </c>
      <c r="B10" s="3" t="s">
        <v>35</v>
      </c>
      <c r="C10" s="3" t="s">
        <v>2</v>
      </c>
      <c r="D10" s="3" t="s">
        <v>38</v>
      </c>
      <c r="E10" s="3">
        <v>4</v>
      </c>
      <c r="F10" s="3">
        <v>20000</v>
      </c>
      <c r="G10" s="3">
        <f t="shared" si="0"/>
        <v>80000</v>
      </c>
    </row>
    <row r="11" spans="1:18" x14ac:dyDescent="0.25">
      <c r="A11" s="8">
        <v>45303</v>
      </c>
      <c r="B11" s="3" t="s">
        <v>37</v>
      </c>
      <c r="C11" s="3" t="s">
        <v>3</v>
      </c>
      <c r="D11" s="3" t="s">
        <v>40</v>
      </c>
      <c r="E11" s="3">
        <v>10</v>
      </c>
      <c r="F11" s="3">
        <v>30000</v>
      </c>
      <c r="G11" s="3">
        <f t="shared" si="0"/>
        <v>300000</v>
      </c>
      <c r="P11" t="s">
        <v>15</v>
      </c>
      <c r="Q11" s="22" t="s">
        <v>5</v>
      </c>
      <c r="R11" s="15"/>
    </row>
    <row r="12" spans="1:18" x14ac:dyDescent="0.25">
      <c r="A12" s="8">
        <v>45304</v>
      </c>
      <c r="B12" s="3" t="s">
        <v>33</v>
      </c>
      <c r="C12" s="3" t="s">
        <v>0</v>
      </c>
      <c r="D12" s="3" t="s">
        <v>34</v>
      </c>
      <c r="E12" s="3">
        <v>8</v>
      </c>
      <c r="F12" s="3">
        <v>70000</v>
      </c>
      <c r="G12" s="3">
        <f t="shared" si="0"/>
        <v>560000</v>
      </c>
      <c r="P12" t="s">
        <v>14</v>
      </c>
      <c r="Q12">
        <f>AVERAGE(Q3:Q8)</f>
        <v>388800</v>
      </c>
    </row>
    <row r="13" spans="1:18" x14ac:dyDescent="0.25">
      <c r="A13" s="8">
        <v>45305</v>
      </c>
      <c r="B13" s="3" t="s">
        <v>41</v>
      </c>
      <c r="C13" s="3" t="s">
        <v>0</v>
      </c>
      <c r="D13" s="3" t="s">
        <v>36</v>
      </c>
      <c r="E13" s="3">
        <v>12</v>
      </c>
      <c r="F13" s="3">
        <v>50000</v>
      </c>
      <c r="G13" s="3">
        <f t="shared" si="0"/>
        <v>600000</v>
      </c>
    </row>
    <row r="14" spans="1:18" x14ac:dyDescent="0.25">
      <c r="A14" s="8">
        <v>45306</v>
      </c>
      <c r="B14" s="3" t="s">
        <v>42</v>
      </c>
      <c r="C14" s="3" t="s">
        <v>1</v>
      </c>
      <c r="D14" s="3" t="s">
        <v>38</v>
      </c>
      <c r="E14" s="3">
        <v>9</v>
      </c>
      <c r="F14" s="3">
        <v>20000</v>
      </c>
      <c r="G14" s="3">
        <f t="shared" si="0"/>
        <v>180000</v>
      </c>
    </row>
    <row r="15" spans="1:18" x14ac:dyDescent="0.25">
      <c r="A15" s="8">
        <v>45307</v>
      </c>
      <c r="B15" s="3" t="s">
        <v>35</v>
      </c>
      <c r="C15" s="3" t="s">
        <v>2</v>
      </c>
      <c r="D15" s="3" t="s">
        <v>40</v>
      </c>
      <c r="E15" s="3">
        <v>5</v>
      </c>
      <c r="F15" s="3">
        <v>30000</v>
      </c>
      <c r="G15" s="3">
        <f t="shared" si="0"/>
        <v>150000</v>
      </c>
    </row>
    <row r="16" spans="1:18" x14ac:dyDescent="0.25">
      <c r="A16" s="8">
        <v>45308</v>
      </c>
      <c r="B16" s="3" t="s">
        <v>37</v>
      </c>
      <c r="C16" s="3" t="s">
        <v>3</v>
      </c>
      <c r="D16" s="3" t="s">
        <v>34</v>
      </c>
      <c r="E16" s="3">
        <v>11</v>
      </c>
      <c r="F16" s="3">
        <v>70000</v>
      </c>
      <c r="G16" s="3">
        <f t="shared" si="0"/>
        <v>770000</v>
      </c>
    </row>
    <row r="17" spans="1:16" x14ac:dyDescent="0.25">
      <c r="A17" s="8">
        <v>45309</v>
      </c>
      <c r="B17" s="3" t="s">
        <v>39</v>
      </c>
      <c r="C17" s="3" t="s">
        <v>4</v>
      </c>
      <c r="D17" s="3" t="s">
        <v>36</v>
      </c>
      <c r="E17" s="3">
        <v>7</v>
      </c>
      <c r="F17" s="3">
        <v>50000</v>
      </c>
      <c r="G17" s="3">
        <f t="shared" si="0"/>
        <v>350000</v>
      </c>
    </row>
    <row r="18" spans="1:16" x14ac:dyDescent="0.25">
      <c r="A18" s="8">
        <v>45310</v>
      </c>
      <c r="B18" s="3" t="s">
        <v>41</v>
      </c>
      <c r="C18" s="3" t="s">
        <v>5</v>
      </c>
      <c r="D18" s="3" t="s">
        <v>38</v>
      </c>
      <c r="E18" s="3">
        <v>6</v>
      </c>
      <c r="F18" s="3">
        <v>20000</v>
      </c>
      <c r="G18" s="3">
        <f t="shared" si="0"/>
        <v>120000</v>
      </c>
    </row>
    <row r="19" spans="1:16" x14ac:dyDescent="0.25">
      <c r="A19" s="8">
        <v>45311</v>
      </c>
      <c r="B19" s="3" t="s">
        <v>42</v>
      </c>
      <c r="C19" s="3" t="s">
        <v>2</v>
      </c>
      <c r="D19" s="3" t="s">
        <v>40</v>
      </c>
      <c r="E19" s="3">
        <v>13</v>
      </c>
      <c r="F19" s="3">
        <v>30000</v>
      </c>
      <c r="G19" s="3">
        <f t="shared" si="0"/>
        <v>390000</v>
      </c>
    </row>
    <row r="20" spans="1:16" x14ac:dyDescent="0.25">
      <c r="A20" s="8">
        <v>45312</v>
      </c>
      <c r="B20" s="3" t="s">
        <v>33</v>
      </c>
      <c r="C20" s="3" t="s">
        <v>3</v>
      </c>
      <c r="D20" s="3" t="s">
        <v>34</v>
      </c>
      <c r="E20" s="3">
        <v>9</v>
      </c>
      <c r="F20" s="3">
        <v>70000</v>
      </c>
      <c r="G20" s="3">
        <f t="shared" si="0"/>
        <v>630000</v>
      </c>
    </row>
    <row r="21" spans="1:16" x14ac:dyDescent="0.25">
      <c r="A21" s="8">
        <v>45313</v>
      </c>
      <c r="B21" s="3" t="s">
        <v>37</v>
      </c>
      <c r="C21" s="3" t="s">
        <v>4</v>
      </c>
      <c r="D21" s="3" t="s">
        <v>36</v>
      </c>
      <c r="E21" s="3">
        <v>8</v>
      </c>
      <c r="F21" s="3">
        <v>50000</v>
      </c>
      <c r="G21" s="3">
        <f t="shared" si="0"/>
        <v>400000</v>
      </c>
    </row>
    <row r="22" spans="1:16" x14ac:dyDescent="0.25">
      <c r="A22" s="8">
        <v>45314</v>
      </c>
      <c r="B22" s="3" t="s">
        <v>39</v>
      </c>
      <c r="C22" s="3" t="s">
        <v>5</v>
      </c>
      <c r="D22" s="3" t="s">
        <v>38</v>
      </c>
      <c r="E22" s="3">
        <v>14</v>
      </c>
      <c r="F22" s="3">
        <v>20000</v>
      </c>
      <c r="G22" s="3">
        <f t="shared" si="0"/>
        <v>280000</v>
      </c>
      <c r="L22" s="9"/>
      <c r="M22" s="9"/>
      <c r="N22" s="9"/>
      <c r="O22" s="9"/>
      <c r="P22" s="9"/>
    </row>
    <row r="23" spans="1:16" x14ac:dyDescent="0.25">
      <c r="A23" s="8">
        <v>45315</v>
      </c>
      <c r="B23" s="3" t="s">
        <v>41</v>
      </c>
      <c r="C23" s="3" t="s">
        <v>2</v>
      </c>
      <c r="D23" s="3" t="s">
        <v>40</v>
      </c>
      <c r="E23" s="3">
        <v>7</v>
      </c>
      <c r="F23" s="3">
        <v>30000</v>
      </c>
      <c r="G23" s="3">
        <f t="shared" si="0"/>
        <v>210000</v>
      </c>
    </row>
    <row r="24" spans="1:16" x14ac:dyDescent="0.25">
      <c r="A24" s="8">
        <v>45316</v>
      </c>
      <c r="B24" s="3" t="s">
        <v>42</v>
      </c>
      <c r="C24" s="3" t="s">
        <v>3</v>
      </c>
      <c r="D24" s="3" t="s">
        <v>34</v>
      </c>
      <c r="E24" s="3">
        <v>10</v>
      </c>
      <c r="F24" s="3">
        <v>70000</v>
      </c>
      <c r="G24" s="3">
        <f t="shared" si="0"/>
        <v>700000</v>
      </c>
    </row>
    <row r="25" spans="1:16" x14ac:dyDescent="0.25">
      <c r="A25" s="8">
        <v>45317</v>
      </c>
      <c r="B25" s="3" t="s">
        <v>35</v>
      </c>
      <c r="C25" s="3" t="s">
        <v>0</v>
      </c>
      <c r="D25" s="3" t="s">
        <v>36</v>
      </c>
      <c r="E25" s="3">
        <v>5</v>
      </c>
      <c r="F25" s="3">
        <v>50000</v>
      </c>
      <c r="G25" s="3">
        <f t="shared" si="0"/>
        <v>250000</v>
      </c>
    </row>
    <row r="26" spans="1:16" x14ac:dyDescent="0.25">
      <c r="A26" s="8">
        <v>45318</v>
      </c>
      <c r="B26" s="3" t="s">
        <v>33</v>
      </c>
      <c r="C26" s="3" t="s">
        <v>1</v>
      </c>
      <c r="D26" s="3" t="s">
        <v>38</v>
      </c>
      <c r="E26" s="3">
        <v>8</v>
      </c>
      <c r="F26" s="3">
        <v>20000</v>
      </c>
      <c r="G26" s="3">
        <f t="shared" si="0"/>
        <v>160000</v>
      </c>
    </row>
    <row r="27" spans="1:16" x14ac:dyDescent="0.25">
      <c r="A27" s="8">
        <v>45319</v>
      </c>
      <c r="B27" s="3" t="s">
        <v>39</v>
      </c>
      <c r="C27" s="3" t="s">
        <v>2</v>
      </c>
      <c r="D27" s="3" t="s">
        <v>40</v>
      </c>
      <c r="E27" s="3">
        <v>6</v>
      </c>
      <c r="F27" s="3">
        <v>30000</v>
      </c>
      <c r="G27" s="3">
        <f t="shared" si="0"/>
        <v>180000</v>
      </c>
    </row>
    <row r="28" spans="1:16" x14ac:dyDescent="0.25">
      <c r="A28" s="8">
        <v>45320</v>
      </c>
      <c r="B28" s="3" t="s">
        <v>41</v>
      </c>
      <c r="C28" s="3" t="s">
        <v>3</v>
      </c>
      <c r="D28" s="3" t="s">
        <v>34</v>
      </c>
      <c r="E28" s="3">
        <v>7</v>
      </c>
      <c r="F28" s="3">
        <v>70000</v>
      </c>
      <c r="G28" s="3">
        <f t="shared" si="0"/>
        <v>490000</v>
      </c>
    </row>
    <row r="29" spans="1:16" x14ac:dyDescent="0.25">
      <c r="A29" s="8">
        <v>45323</v>
      </c>
      <c r="B29" s="3" t="s">
        <v>42</v>
      </c>
      <c r="C29" s="3" t="s">
        <v>4</v>
      </c>
      <c r="D29" s="3" t="s">
        <v>34</v>
      </c>
      <c r="E29" s="3">
        <v>8</v>
      </c>
      <c r="F29" s="3">
        <v>70000</v>
      </c>
      <c r="G29" s="3">
        <f t="shared" si="0"/>
        <v>560000</v>
      </c>
    </row>
    <row r="30" spans="1:16" x14ac:dyDescent="0.25">
      <c r="A30" s="8">
        <v>45324</v>
      </c>
      <c r="B30" s="3" t="s">
        <v>35</v>
      </c>
      <c r="C30" s="3" t="s">
        <v>5</v>
      </c>
      <c r="D30" s="3" t="s">
        <v>36</v>
      </c>
      <c r="E30" s="3">
        <v>6</v>
      </c>
      <c r="F30" s="3">
        <v>50000</v>
      </c>
      <c r="G30" s="3">
        <f t="shared" si="0"/>
        <v>300000</v>
      </c>
    </row>
    <row r="31" spans="1:16" x14ac:dyDescent="0.25">
      <c r="A31" s="8">
        <v>45325</v>
      </c>
      <c r="B31" s="3" t="s">
        <v>37</v>
      </c>
      <c r="C31" s="3" t="s">
        <v>2</v>
      </c>
      <c r="D31" s="3" t="s">
        <v>38</v>
      </c>
      <c r="E31" s="3">
        <v>10</v>
      </c>
      <c r="F31" s="3">
        <v>20000</v>
      </c>
      <c r="G31" s="3">
        <f t="shared" si="0"/>
        <v>200000</v>
      </c>
    </row>
    <row r="32" spans="1:16" x14ac:dyDescent="0.25">
      <c r="A32" s="8">
        <v>45326</v>
      </c>
      <c r="B32" s="3" t="s">
        <v>39</v>
      </c>
      <c r="C32" s="3" t="s">
        <v>0</v>
      </c>
      <c r="D32" s="3" t="s">
        <v>40</v>
      </c>
      <c r="E32" s="3">
        <v>20</v>
      </c>
      <c r="F32" s="3">
        <v>30000</v>
      </c>
      <c r="G32" s="3">
        <f t="shared" si="0"/>
        <v>600000</v>
      </c>
    </row>
    <row r="33" spans="1:16" x14ac:dyDescent="0.25">
      <c r="A33" s="8">
        <v>45327</v>
      </c>
      <c r="B33" s="3" t="s">
        <v>33</v>
      </c>
      <c r="C33" s="3" t="s">
        <v>4</v>
      </c>
      <c r="D33" s="3" t="s">
        <v>34</v>
      </c>
      <c r="E33" s="3">
        <v>4</v>
      </c>
      <c r="F33" s="3">
        <v>70000</v>
      </c>
      <c r="G33" s="3">
        <f t="shared" si="0"/>
        <v>280000</v>
      </c>
    </row>
    <row r="34" spans="1:16" x14ac:dyDescent="0.25">
      <c r="A34" s="8">
        <v>45328</v>
      </c>
      <c r="B34" s="3" t="s">
        <v>42</v>
      </c>
      <c r="C34" s="3" t="s">
        <v>5</v>
      </c>
      <c r="D34" s="3" t="s">
        <v>36</v>
      </c>
      <c r="E34" s="3">
        <v>9</v>
      </c>
      <c r="F34" s="3">
        <v>50000</v>
      </c>
      <c r="G34" s="3">
        <f t="shared" si="0"/>
        <v>450000</v>
      </c>
    </row>
    <row r="35" spans="1:16" x14ac:dyDescent="0.25">
      <c r="A35" s="8">
        <v>45329</v>
      </c>
      <c r="B35" s="3" t="s">
        <v>35</v>
      </c>
      <c r="C35" s="3" t="s">
        <v>4</v>
      </c>
      <c r="D35" s="3" t="s">
        <v>38</v>
      </c>
      <c r="E35" s="3">
        <v>5</v>
      </c>
      <c r="F35" s="3">
        <v>20000</v>
      </c>
      <c r="G35" s="3">
        <f t="shared" si="0"/>
        <v>100000</v>
      </c>
    </row>
    <row r="36" spans="1:16" x14ac:dyDescent="0.25">
      <c r="A36" s="8">
        <v>45330</v>
      </c>
      <c r="B36" s="3" t="s">
        <v>33</v>
      </c>
      <c r="C36" s="3" t="s">
        <v>5</v>
      </c>
      <c r="D36" s="3" t="s">
        <v>40</v>
      </c>
      <c r="E36" s="3">
        <v>15</v>
      </c>
      <c r="F36" s="3">
        <v>30000</v>
      </c>
      <c r="G36" s="3">
        <f t="shared" si="0"/>
        <v>450000</v>
      </c>
    </row>
    <row r="37" spans="1:16" x14ac:dyDescent="0.25">
      <c r="A37" s="8">
        <v>45331</v>
      </c>
      <c r="B37" s="3" t="s">
        <v>39</v>
      </c>
      <c r="C37" s="3" t="s">
        <v>2</v>
      </c>
      <c r="D37" s="3" t="s">
        <v>34</v>
      </c>
      <c r="E37" s="3">
        <v>7</v>
      </c>
      <c r="F37" s="3">
        <v>70000</v>
      </c>
      <c r="G37" s="3">
        <f t="shared" si="0"/>
        <v>490000</v>
      </c>
      <c r="L37" s="4" t="s">
        <v>16</v>
      </c>
      <c r="M37" s="4" t="s">
        <v>17</v>
      </c>
      <c r="N37" s="4" t="s">
        <v>18</v>
      </c>
      <c r="O37" s="4" t="s">
        <v>19</v>
      </c>
      <c r="P37" s="4" t="s">
        <v>20</v>
      </c>
    </row>
    <row r="38" spans="1:16" x14ac:dyDescent="0.25">
      <c r="A38" s="8">
        <v>45332</v>
      </c>
      <c r="B38" s="3" t="s">
        <v>41</v>
      </c>
      <c r="C38" s="3" t="s">
        <v>3</v>
      </c>
      <c r="D38" s="3" t="s">
        <v>36</v>
      </c>
      <c r="E38" s="3">
        <v>11</v>
      </c>
      <c r="F38" s="3">
        <v>50000</v>
      </c>
      <c r="G38" s="3">
        <f t="shared" si="0"/>
        <v>550000</v>
      </c>
      <c r="L38" s="2" t="s">
        <v>21</v>
      </c>
      <c r="M38" s="2">
        <v>7854500</v>
      </c>
      <c r="N38" s="2">
        <v>8750000</v>
      </c>
      <c r="O38" s="2">
        <v>895500</v>
      </c>
      <c r="P38" s="5" t="str">
        <f>IF(O38&gt;0,"Profit","Loss")</f>
        <v>Profit</v>
      </c>
    </row>
    <row r="39" spans="1:16" x14ac:dyDescent="0.25">
      <c r="A39" s="8">
        <v>45333</v>
      </c>
      <c r="B39" s="3" t="s">
        <v>42</v>
      </c>
      <c r="C39" s="3" t="s">
        <v>0</v>
      </c>
      <c r="D39" s="3" t="s">
        <v>38</v>
      </c>
      <c r="E39" s="3">
        <v>12</v>
      </c>
      <c r="F39" s="3">
        <v>20000</v>
      </c>
      <c r="G39" s="3">
        <f t="shared" si="0"/>
        <v>240000</v>
      </c>
      <c r="L39" s="2" t="s">
        <v>23</v>
      </c>
      <c r="M39" s="2">
        <v>9998300</v>
      </c>
      <c r="N39" s="2">
        <v>9920000</v>
      </c>
      <c r="O39" s="2">
        <v>-78300</v>
      </c>
      <c r="P39" s="6" t="str">
        <f t="shared" ref="P39:P40" si="3">IF(O39&gt;0,"Profit","Loss")</f>
        <v>Loss</v>
      </c>
    </row>
    <row r="40" spans="1:16" x14ac:dyDescent="0.25">
      <c r="A40" s="8">
        <v>45334</v>
      </c>
      <c r="B40" s="3" t="s">
        <v>35</v>
      </c>
      <c r="C40" s="3" t="s">
        <v>0</v>
      </c>
      <c r="D40" s="3" t="s">
        <v>40</v>
      </c>
      <c r="E40" s="3">
        <v>10</v>
      </c>
      <c r="F40" s="3">
        <v>30000</v>
      </c>
      <c r="G40" s="3">
        <f t="shared" si="0"/>
        <v>300000</v>
      </c>
      <c r="L40" s="2" t="s">
        <v>24</v>
      </c>
      <c r="M40" s="2">
        <v>8985700</v>
      </c>
      <c r="N40" s="2">
        <v>10000000</v>
      </c>
      <c r="O40" s="2">
        <v>1014300</v>
      </c>
      <c r="P40" s="5" t="str">
        <f t="shared" si="3"/>
        <v>Profit</v>
      </c>
    </row>
    <row r="41" spans="1:16" x14ac:dyDescent="0.25">
      <c r="A41" s="8">
        <v>45335</v>
      </c>
      <c r="B41" s="3" t="s">
        <v>37</v>
      </c>
      <c r="C41" s="3" t="s">
        <v>1</v>
      </c>
      <c r="D41" s="3" t="s">
        <v>34</v>
      </c>
      <c r="E41" s="3">
        <v>9</v>
      </c>
      <c r="F41" s="3">
        <v>70000</v>
      </c>
      <c r="G41" s="3">
        <f t="shared" si="0"/>
        <v>630000</v>
      </c>
    </row>
    <row r="42" spans="1:16" x14ac:dyDescent="0.25">
      <c r="A42" s="8">
        <v>45336</v>
      </c>
      <c r="B42" s="3" t="s">
        <v>39</v>
      </c>
      <c r="C42" s="3" t="s">
        <v>2</v>
      </c>
      <c r="D42" s="3" t="s">
        <v>36</v>
      </c>
      <c r="E42" s="3">
        <v>8</v>
      </c>
      <c r="F42" s="3">
        <v>50000</v>
      </c>
      <c r="G42" s="3">
        <f t="shared" si="0"/>
        <v>400000</v>
      </c>
    </row>
    <row r="43" spans="1:16" x14ac:dyDescent="0.25">
      <c r="A43" s="8">
        <v>45337</v>
      </c>
      <c r="B43" s="3" t="s">
        <v>41</v>
      </c>
      <c r="C43" s="3" t="s">
        <v>3</v>
      </c>
      <c r="D43" s="3" t="s">
        <v>38</v>
      </c>
      <c r="E43" s="3">
        <v>11</v>
      </c>
      <c r="F43" s="3">
        <v>20000</v>
      </c>
      <c r="G43" s="3">
        <f t="shared" si="0"/>
        <v>220000</v>
      </c>
    </row>
    <row r="44" spans="1:16" x14ac:dyDescent="0.25">
      <c r="A44" s="8">
        <v>45338</v>
      </c>
      <c r="B44" s="3" t="s">
        <v>33</v>
      </c>
      <c r="C44" s="3" t="s">
        <v>4</v>
      </c>
      <c r="D44" s="3" t="s">
        <v>40</v>
      </c>
      <c r="E44" s="3">
        <v>14</v>
      </c>
      <c r="F44" s="3">
        <v>30000</v>
      </c>
      <c r="G44" s="3">
        <f t="shared" si="0"/>
        <v>420000</v>
      </c>
    </row>
    <row r="45" spans="1:16" x14ac:dyDescent="0.25">
      <c r="A45" s="8">
        <v>45339</v>
      </c>
      <c r="B45" s="3" t="s">
        <v>35</v>
      </c>
      <c r="C45" s="3" t="s">
        <v>5</v>
      </c>
      <c r="D45" s="3" t="s">
        <v>34</v>
      </c>
      <c r="E45" s="3">
        <v>10</v>
      </c>
      <c r="F45" s="3">
        <v>70000</v>
      </c>
      <c r="G45" s="3">
        <f t="shared" si="0"/>
        <v>700000</v>
      </c>
    </row>
    <row r="46" spans="1:16" x14ac:dyDescent="0.25">
      <c r="A46" s="8">
        <v>45340</v>
      </c>
      <c r="B46" s="3" t="s">
        <v>37</v>
      </c>
      <c r="C46" s="3" t="s">
        <v>2</v>
      </c>
      <c r="D46" s="3" t="s">
        <v>36</v>
      </c>
      <c r="E46" s="3">
        <v>9</v>
      </c>
      <c r="F46" s="3">
        <v>50000</v>
      </c>
      <c r="G46" s="3">
        <f t="shared" si="0"/>
        <v>450000</v>
      </c>
    </row>
    <row r="47" spans="1:16" x14ac:dyDescent="0.25">
      <c r="A47" s="8">
        <v>45341</v>
      </c>
      <c r="B47" s="3" t="s">
        <v>39</v>
      </c>
      <c r="C47" s="3" t="s">
        <v>3</v>
      </c>
      <c r="D47" s="3" t="s">
        <v>38</v>
      </c>
      <c r="E47" s="3">
        <v>13</v>
      </c>
      <c r="F47" s="3">
        <v>20000</v>
      </c>
      <c r="G47" s="3">
        <f t="shared" si="0"/>
        <v>260000</v>
      </c>
    </row>
    <row r="48" spans="1:16" x14ac:dyDescent="0.25">
      <c r="A48" s="8">
        <v>45342</v>
      </c>
      <c r="B48" s="3" t="s">
        <v>41</v>
      </c>
      <c r="C48" s="3" t="s">
        <v>4</v>
      </c>
      <c r="D48" s="3" t="s">
        <v>40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8">
        <v>45343</v>
      </c>
      <c r="B49" s="3" t="s">
        <v>42</v>
      </c>
      <c r="C49" s="3" t="s">
        <v>5</v>
      </c>
      <c r="D49" s="3" t="s">
        <v>34</v>
      </c>
      <c r="E49" s="3">
        <v>12</v>
      </c>
      <c r="F49" s="3">
        <v>70000</v>
      </c>
      <c r="G49" s="3">
        <f t="shared" si="0"/>
        <v>840000</v>
      </c>
    </row>
    <row r="50" spans="1:7" x14ac:dyDescent="0.25">
      <c r="A50" s="8">
        <v>45344</v>
      </c>
      <c r="B50" s="3" t="s">
        <v>35</v>
      </c>
      <c r="C50" s="3" t="s">
        <v>2</v>
      </c>
      <c r="D50" s="3" t="s">
        <v>36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8">
        <v>45345</v>
      </c>
      <c r="B51" s="3" t="s">
        <v>37</v>
      </c>
      <c r="C51" s="3" t="s">
        <v>3</v>
      </c>
      <c r="D51" s="3" t="s">
        <v>38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8">
        <v>45346</v>
      </c>
      <c r="B52" s="3" t="s">
        <v>33</v>
      </c>
      <c r="C52" s="3" t="s">
        <v>0</v>
      </c>
      <c r="D52" s="3" t="s">
        <v>40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8">
        <v>45347</v>
      </c>
      <c r="B53" s="3" t="s">
        <v>41</v>
      </c>
      <c r="C53" s="3" t="s">
        <v>1</v>
      </c>
      <c r="D53" s="3" t="s">
        <v>34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8">
        <v>45352</v>
      </c>
      <c r="B54" s="3" t="s">
        <v>42</v>
      </c>
      <c r="C54" s="3" t="s">
        <v>0</v>
      </c>
      <c r="D54" s="3" t="s">
        <v>34</v>
      </c>
      <c r="E54" s="3">
        <v>12</v>
      </c>
      <c r="F54" s="3">
        <v>70000</v>
      </c>
      <c r="G54" s="3">
        <f t="shared" si="0"/>
        <v>840000</v>
      </c>
    </row>
    <row r="55" spans="1:7" x14ac:dyDescent="0.25">
      <c r="A55" s="8">
        <v>45353</v>
      </c>
      <c r="B55" s="3" t="s">
        <v>35</v>
      </c>
      <c r="C55" s="3" t="s">
        <v>0</v>
      </c>
      <c r="D55" s="3" t="s">
        <v>36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8">
        <v>45354</v>
      </c>
      <c r="B56" s="3" t="s">
        <v>37</v>
      </c>
      <c r="C56" s="3" t="s">
        <v>4</v>
      </c>
      <c r="D56" s="3" t="s">
        <v>38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8">
        <v>45355</v>
      </c>
      <c r="B57" s="3" t="s">
        <v>39</v>
      </c>
      <c r="C57" s="3" t="s">
        <v>5</v>
      </c>
      <c r="D57" s="3" t="s">
        <v>40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8">
        <v>45356</v>
      </c>
      <c r="B58" s="3" t="s">
        <v>41</v>
      </c>
      <c r="C58" s="3" t="s">
        <v>4</v>
      </c>
      <c r="D58" s="3" t="s">
        <v>34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8">
        <v>45357</v>
      </c>
      <c r="B59" s="3" t="s">
        <v>33</v>
      </c>
      <c r="C59" s="3" t="s">
        <v>5</v>
      </c>
      <c r="D59" s="3" t="s">
        <v>36</v>
      </c>
      <c r="E59" s="3">
        <v>10</v>
      </c>
      <c r="F59" s="3">
        <v>50000</v>
      </c>
      <c r="G59" s="3">
        <f t="shared" si="0"/>
        <v>500000</v>
      </c>
    </row>
    <row r="60" spans="1:7" x14ac:dyDescent="0.25">
      <c r="A60" s="8">
        <v>45358</v>
      </c>
      <c r="B60" s="3" t="s">
        <v>35</v>
      </c>
      <c r="C60" s="3" t="s">
        <v>2</v>
      </c>
      <c r="D60" s="3" t="s">
        <v>38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8">
        <v>45359</v>
      </c>
      <c r="B61" s="3" t="s">
        <v>33</v>
      </c>
      <c r="C61" s="3" t="s">
        <v>3</v>
      </c>
      <c r="D61" s="3" t="s">
        <v>40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8">
        <v>45360</v>
      </c>
      <c r="B62" s="3" t="s">
        <v>39</v>
      </c>
      <c r="C62" s="3" t="s">
        <v>0</v>
      </c>
      <c r="D62" s="3" t="s">
        <v>34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8">
        <v>45361</v>
      </c>
      <c r="B63" s="3" t="s">
        <v>41</v>
      </c>
      <c r="C63" s="3" t="s">
        <v>2</v>
      </c>
      <c r="D63" s="3" t="s">
        <v>36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8">
        <v>45362</v>
      </c>
      <c r="B64" s="3" t="s">
        <v>42</v>
      </c>
      <c r="C64" s="3" t="s">
        <v>1</v>
      </c>
      <c r="D64" s="3" t="s">
        <v>38</v>
      </c>
      <c r="E64" s="3">
        <v>11</v>
      </c>
      <c r="F64" s="3">
        <v>20000</v>
      </c>
      <c r="G64" s="3">
        <f t="shared" si="0"/>
        <v>220000</v>
      </c>
    </row>
    <row r="65" spans="1:7" x14ac:dyDescent="0.25">
      <c r="A65" s="8">
        <v>45363</v>
      </c>
      <c r="B65" s="3" t="s">
        <v>35</v>
      </c>
      <c r="C65" s="3" t="s">
        <v>2</v>
      </c>
      <c r="D65" s="3" t="s">
        <v>40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8">
        <v>45364</v>
      </c>
      <c r="B66" s="3" t="s">
        <v>37</v>
      </c>
      <c r="C66" s="3" t="s">
        <v>3</v>
      </c>
      <c r="D66" s="3" t="s">
        <v>34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8">
        <v>45365</v>
      </c>
      <c r="B67" s="3" t="s">
        <v>39</v>
      </c>
      <c r="C67" s="3" t="s">
        <v>4</v>
      </c>
      <c r="D67" s="3" t="s">
        <v>36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8">
        <v>45366</v>
      </c>
      <c r="B68" s="3" t="s">
        <v>33</v>
      </c>
      <c r="C68" s="3" t="s">
        <v>5</v>
      </c>
      <c r="D68" s="3" t="s">
        <v>38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8">
        <v>45367</v>
      </c>
      <c r="B69" s="3" t="s">
        <v>42</v>
      </c>
      <c r="C69" s="3" t="s">
        <v>2</v>
      </c>
      <c r="D69" s="3" t="s">
        <v>40</v>
      </c>
      <c r="E69" s="3">
        <v>12</v>
      </c>
      <c r="F69" s="3">
        <v>30000</v>
      </c>
      <c r="G69" s="3">
        <f t="shared" ref="G69:G79" si="4">E69*F69</f>
        <v>360000</v>
      </c>
    </row>
    <row r="70" spans="1:7" x14ac:dyDescent="0.25">
      <c r="A70" s="8">
        <v>45368</v>
      </c>
      <c r="B70" s="3" t="s">
        <v>35</v>
      </c>
      <c r="C70" s="3" t="s">
        <v>3</v>
      </c>
      <c r="D70" s="3" t="s">
        <v>34</v>
      </c>
      <c r="E70" s="3">
        <v>9</v>
      </c>
      <c r="F70" s="3">
        <v>70000</v>
      </c>
      <c r="G70" s="3">
        <f t="shared" si="4"/>
        <v>630000</v>
      </c>
    </row>
    <row r="71" spans="1:7" x14ac:dyDescent="0.25">
      <c r="A71" s="8">
        <v>45369</v>
      </c>
      <c r="B71" s="3" t="s">
        <v>33</v>
      </c>
      <c r="C71" s="3" t="s">
        <v>1</v>
      </c>
      <c r="D71" s="3" t="s">
        <v>36</v>
      </c>
      <c r="E71" s="3">
        <v>7</v>
      </c>
      <c r="F71" s="3">
        <v>50000</v>
      </c>
      <c r="G71" s="3">
        <f t="shared" si="4"/>
        <v>350000</v>
      </c>
    </row>
    <row r="72" spans="1:7" x14ac:dyDescent="0.25">
      <c r="A72" s="8">
        <v>45370</v>
      </c>
      <c r="B72" s="3" t="s">
        <v>39</v>
      </c>
      <c r="C72" s="3" t="s">
        <v>2</v>
      </c>
      <c r="D72" s="3" t="s">
        <v>38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8">
        <v>45371</v>
      </c>
      <c r="B73" s="3" t="s">
        <v>41</v>
      </c>
      <c r="C73" s="3" t="s">
        <v>3</v>
      </c>
      <c r="D73" s="3" t="s">
        <v>40</v>
      </c>
      <c r="E73" s="3">
        <v>8</v>
      </c>
      <c r="F73" s="3">
        <v>30000</v>
      </c>
      <c r="G73" s="3">
        <f t="shared" si="4"/>
        <v>240000</v>
      </c>
    </row>
    <row r="74" spans="1:7" x14ac:dyDescent="0.25">
      <c r="A74" s="8">
        <v>45372</v>
      </c>
      <c r="B74" s="3" t="s">
        <v>42</v>
      </c>
      <c r="C74" s="3" t="s">
        <v>4</v>
      </c>
      <c r="D74" s="3" t="s">
        <v>34</v>
      </c>
      <c r="E74" s="3">
        <v>11</v>
      </c>
      <c r="F74" s="3">
        <v>70000</v>
      </c>
      <c r="G74" s="3">
        <f t="shared" si="4"/>
        <v>770000</v>
      </c>
    </row>
    <row r="75" spans="1:7" x14ac:dyDescent="0.25">
      <c r="A75" s="8">
        <v>45373</v>
      </c>
      <c r="B75" s="3" t="s">
        <v>33</v>
      </c>
      <c r="C75" s="3" t="s">
        <v>5</v>
      </c>
      <c r="D75" s="3" t="s">
        <v>36</v>
      </c>
      <c r="E75" s="3">
        <v>5</v>
      </c>
      <c r="F75" s="3">
        <v>50000</v>
      </c>
      <c r="G75" s="3">
        <f t="shared" si="4"/>
        <v>250000</v>
      </c>
    </row>
    <row r="76" spans="1:7" x14ac:dyDescent="0.25">
      <c r="A76" s="8">
        <v>45374</v>
      </c>
      <c r="B76" s="3" t="s">
        <v>37</v>
      </c>
      <c r="C76" s="3" t="s">
        <v>2</v>
      </c>
      <c r="D76" s="3" t="s">
        <v>38</v>
      </c>
      <c r="E76" s="3">
        <v>10</v>
      </c>
      <c r="F76" s="3">
        <v>20000</v>
      </c>
      <c r="G76" s="3">
        <f t="shared" si="4"/>
        <v>200000</v>
      </c>
    </row>
    <row r="77" spans="1:7" x14ac:dyDescent="0.25">
      <c r="A77" s="8">
        <v>45375</v>
      </c>
      <c r="B77" s="3" t="s">
        <v>39</v>
      </c>
      <c r="C77" s="3" t="s">
        <v>3</v>
      </c>
      <c r="D77" s="3" t="s">
        <v>40</v>
      </c>
      <c r="E77" s="3">
        <v>9</v>
      </c>
      <c r="F77" s="3">
        <v>30000</v>
      </c>
      <c r="G77" s="3">
        <f t="shared" si="4"/>
        <v>270000</v>
      </c>
    </row>
    <row r="78" spans="1:7" x14ac:dyDescent="0.25">
      <c r="A78" s="8">
        <v>45376</v>
      </c>
      <c r="B78" s="3" t="s">
        <v>41</v>
      </c>
      <c r="C78" s="3" t="s">
        <v>5</v>
      </c>
      <c r="D78" s="3" t="s">
        <v>34</v>
      </c>
      <c r="E78" s="3">
        <v>10</v>
      </c>
      <c r="F78" s="3">
        <v>70000</v>
      </c>
      <c r="G78" s="3">
        <f t="shared" si="4"/>
        <v>700000</v>
      </c>
    </row>
    <row r="79" spans="1:7" x14ac:dyDescent="0.25">
      <c r="A79" s="8">
        <v>45381</v>
      </c>
      <c r="B79" s="3" t="s">
        <v>33</v>
      </c>
      <c r="C79" s="3" t="s">
        <v>3</v>
      </c>
      <c r="D79" s="3" t="s">
        <v>40</v>
      </c>
      <c r="E79" s="3">
        <v>5</v>
      </c>
      <c r="F79" s="3">
        <v>30000</v>
      </c>
      <c r="G79" s="3">
        <f t="shared" si="4"/>
        <v>150000</v>
      </c>
    </row>
    <row r="82" spans="1:15" x14ac:dyDescent="0.25">
      <c r="A82" s="11" t="s">
        <v>13</v>
      </c>
      <c r="B82" s="11"/>
      <c r="C82" s="11"/>
      <c r="D82" s="11"/>
      <c r="E82" s="11"/>
    </row>
    <row r="83" spans="1:15" x14ac:dyDescent="0.25">
      <c r="A83" s="4" t="s">
        <v>43</v>
      </c>
      <c r="B83" s="4" t="s">
        <v>44</v>
      </c>
      <c r="C83" s="4" t="s">
        <v>45</v>
      </c>
      <c r="D83" s="4" t="s">
        <v>46</v>
      </c>
      <c r="E83" s="4" t="s">
        <v>47</v>
      </c>
    </row>
    <row r="84" spans="1:15" x14ac:dyDescent="0.25">
      <c r="A84" s="2" t="s">
        <v>34</v>
      </c>
      <c r="B84" s="2" t="s">
        <v>29</v>
      </c>
      <c r="C84" s="2">
        <v>53</v>
      </c>
      <c r="D84" s="2">
        <v>60000</v>
      </c>
      <c r="E84" s="2">
        <v>3180000</v>
      </c>
    </row>
    <row r="85" spans="1:15" x14ac:dyDescent="0.25">
      <c r="A85" s="2" t="s">
        <v>36</v>
      </c>
      <c r="B85" s="2" t="s">
        <v>29</v>
      </c>
      <c r="C85" s="2">
        <v>48</v>
      </c>
      <c r="D85" s="2">
        <v>45000</v>
      </c>
      <c r="E85" s="2">
        <v>2160000</v>
      </c>
    </row>
    <row r="86" spans="1:15" x14ac:dyDescent="0.25">
      <c r="A86" s="2" t="s">
        <v>40</v>
      </c>
      <c r="B86" s="2" t="s">
        <v>29</v>
      </c>
      <c r="C86" s="2">
        <v>56</v>
      </c>
      <c r="D86" s="2">
        <v>26000</v>
      </c>
      <c r="E86" s="2">
        <v>1456000</v>
      </c>
      <c r="K86" s="10" t="s">
        <v>77</v>
      </c>
      <c r="L86" s="10" t="s">
        <v>78</v>
      </c>
      <c r="M86" s="10" t="s">
        <v>79</v>
      </c>
    </row>
    <row r="87" spans="1:15" x14ac:dyDescent="0.25">
      <c r="A87" s="2" t="s">
        <v>38</v>
      </c>
      <c r="B87" s="2" t="s">
        <v>29</v>
      </c>
      <c r="C87" s="2">
        <v>48</v>
      </c>
      <c r="D87" s="2">
        <v>17000</v>
      </c>
      <c r="E87" s="2">
        <v>816000</v>
      </c>
      <c r="K87" s="2" t="s">
        <v>13</v>
      </c>
      <c r="L87" s="2">
        <v>205</v>
      </c>
      <c r="M87" s="10" t="s">
        <v>80</v>
      </c>
    </row>
    <row r="88" spans="1:15" x14ac:dyDescent="0.25">
      <c r="A88" s="2" t="s">
        <v>48</v>
      </c>
      <c r="B88" s="2" t="s">
        <v>49</v>
      </c>
      <c r="C88" s="2"/>
      <c r="D88" s="2"/>
      <c r="E88" s="2">
        <v>12000</v>
      </c>
      <c r="G88" s="14" t="s">
        <v>75</v>
      </c>
      <c r="H88" s="15"/>
      <c r="I88">
        <f>SUM(C84:C87)</f>
        <v>205</v>
      </c>
      <c r="K88" s="2" t="s">
        <v>62</v>
      </c>
      <c r="L88" s="2">
        <v>244</v>
      </c>
      <c r="M88" s="10"/>
    </row>
    <row r="89" spans="1:15" x14ac:dyDescent="0.25">
      <c r="A89" s="2" t="s">
        <v>50</v>
      </c>
      <c r="B89" s="2" t="s">
        <v>51</v>
      </c>
      <c r="C89" s="2"/>
      <c r="D89" s="2"/>
      <c r="E89" s="2">
        <v>5000</v>
      </c>
      <c r="K89" s="2" t="s">
        <v>64</v>
      </c>
      <c r="L89" s="2">
        <v>236</v>
      </c>
      <c r="M89" s="10"/>
    </row>
    <row r="90" spans="1:15" x14ac:dyDescent="0.25">
      <c r="A90" s="2" t="s">
        <v>52</v>
      </c>
      <c r="B90" s="2" t="s">
        <v>49</v>
      </c>
      <c r="C90" s="2"/>
      <c r="D90" s="2"/>
      <c r="E90" s="2">
        <v>8000</v>
      </c>
      <c r="K90" s="10"/>
      <c r="L90" s="10"/>
      <c r="M90" s="10"/>
    </row>
    <row r="91" spans="1:15" x14ac:dyDescent="0.25">
      <c r="A91" s="2" t="s">
        <v>53</v>
      </c>
      <c r="B91" s="2" t="s">
        <v>54</v>
      </c>
      <c r="C91" s="2"/>
      <c r="D91" s="2"/>
      <c r="E91" s="2">
        <v>1500</v>
      </c>
    </row>
    <row r="92" spans="1:15" x14ac:dyDescent="0.25">
      <c r="A92" s="2" t="s">
        <v>55</v>
      </c>
      <c r="B92" s="2" t="s">
        <v>56</v>
      </c>
      <c r="C92" s="2">
        <v>5</v>
      </c>
      <c r="D92" s="2">
        <v>30000</v>
      </c>
      <c r="E92" s="2">
        <v>150000</v>
      </c>
      <c r="K92" s="14" t="s">
        <v>81</v>
      </c>
      <c r="L92" s="14"/>
      <c r="M92" s="14"/>
      <c r="N92" s="14"/>
      <c r="O92" s="14"/>
    </row>
    <row r="93" spans="1:15" x14ac:dyDescent="0.25">
      <c r="A93" s="2" t="s">
        <v>57</v>
      </c>
      <c r="B93" s="2" t="s">
        <v>56</v>
      </c>
      <c r="C93" s="2"/>
      <c r="D93" s="2"/>
      <c r="E93" s="2">
        <v>20000</v>
      </c>
    </row>
    <row r="94" spans="1:15" x14ac:dyDescent="0.25">
      <c r="A94" s="2" t="s">
        <v>58</v>
      </c>
      <c r="B94" s="2" t="s">
        <v>54</v>
      </c>
      <c r="C94" s="2"/>
      <c r="D94" s="2"/>
      <c r="E94" s="2">
        <v>2000</v>
      </c>
    </row>
    <row r="95" spans="1:15" x14ac:dyDescent="0.25">
      <c r="A95" s="2" t="s">
        <v>59</v>
      </c>
      <c r="B95" s="2" t="s">
        <v>51</v>
      </c>
      <c r="C95" s="2"/>
      <c r="D95" s="2"/>
      <c r="E95" s="2">
        <v>3000</v>
      </c>
    </row>
    <row r="96" spans="1:15" x14ac:dyDescent="0.25">
      <c r="A96" s="2" t="s">
        <v>60</v>
      </c>
      <c r="B96" s="2" t="s">
        <v>54</v>
      </c>
      <c r="C96" s="2"/>
      <c r="D96" s="2"/>
      <c r="E96" s="2">
        <v>1000</v>
      </c>
    </row>
    <row r="97" spans="1:9" x14ac:dyDescent="0.25">
      <c r="A97" s="2" t="s">
        <v>61</v>
      </c>
      <c r="B97" s="2"/>
      <c r="C97" s="2"/>
      <c r="D97" s="2"/>
      <c r="E97" s="2">
        <v>40000</v>
      </c>
    </row>
    <row r="100" spans="1:9" x14ac:dyDescent="0.25">
      <c r="A100" s="23" t="s">
        <v>62</v>
      </c>
      <c r="B100" s="23"/>
      <c r="C100" s="23"/>
      <c r="D100" s="23"/>
      <c r="E100" s="23"/>
    </row>
    <row r="101" spans="1:9" x14ac:dyDescent="0.25">
      <c r="A101" s="4" t="s">
        <v>43</v>
      </c>
      <c r="B101" s="4" t="s">
        <v>44</v>
      </c>
      <c r="C101" s="4" t="s">
        <v>30</v>
      </c>
      <c r="D101" s="4" t="s">
        <v>63</v>
      </c>
      <c r="E101" s="4" t="s">
        <v>47</v>
      </c>
    </row>
    <row r="102" spans="1:9" x14ac:dyDescent="0.25">
      <c r="A102" s="2" t="s">
        <v>34</v>
      </c>
      <c r="B102" s="2" t="s">
        <v>29</v>
      </c>
      <c r="C102" s="2">
        <v>55</v>
      </c>
      <c r="D102" s="2">
        <v>60000</v>
      </c>
      <c r="E102" s="2">
        <v>3300000</v>
      </c>
    </row>
    <row r="103" spans="1:9" x14ac:dyDescent="0.25">
      <c r="A103" s="2" t="s">
        <v>36</v>
      </c>
      <c r="B103" s="2" t="s">
        <v>29</v>
      </c>
      <c r="C103" s="2">
        <v>50</v>
      </c>
      <c r="D103" s="2">
        <v>45000</v>
      </c>
      <c r="E103" s="2">
        <v>2250000</v>
      </c>
    </row>
    <row r="104" spans="1:9" x14ac:dyDescent="0.25">
      <c r="A104" s="2" t="s">
        <v>40</v>
      </c>
      <c r="B104" s="2" t="s">
        <v>29</v>
      </c>
      <c r="C104" s="2">
        <v>79</v>
      </c>
      <c r="D104" s="2">
        <v>26000</v>
      </c>
      <c r="E104" s="2">
        <v>2054000</v>
      </c>
    </row>
    <row r="105" spans="1:9" x14ac:dyDescent="0.25">
      <c r="A105" s="2" t="s">
        <v>38</v>
      </c>
      <c r="B105" s="2" t="s">
        <v>29</v>
      </c>
      <c r="C105" s="2">
        <v>60</v>
      </c>
      <c r="D105" s="2">
        <v>17000</v>
      </c>
      <c r="E105" s="2">
        <v>1020000</v>
      </c>
    </row>
    <row r="106" spans="1:9" x14ac:dyDescent="0.25">
      <c r="A106" s="2" t="s">
        <v>48</v>
      </c>
      <c r="B106" s="2" t="s">
        <v>49</v>
      </c>
      <c r="C106" s="2"/>
      <c r="D106" s="2"/>
      <c r="E106" s="2">
        <v>12000</v>
      </c>
      <c r="G106" s="14" t="s">
        <v>76</v>
      </c>
      <c r="H106" s="15"/>
      <c r="I106">
        <f>SUM(C102:C105)</f>
        <v>244</v>
      </c>
    </row>
    <row r="107" spans="1:9" x14ac:dyDescent="0.25">
      <c r="A107" s="2" t="s">
        <v>50</v>
      </c>
      <c r="B107" s="2" t="s">
        <v>51</v>
      </c>
      <c r="C107" s="2"/>
      <c r="D107" s="2"/>
      <c r="E107" s="2">
        <v>8000</v>
      </c>
    </row>
    <row r="108" spans="1:9" x14ac:dyDescent="0.25">
      <c r="A108" s="2" t="s">
        <v>52</v>
      </c>
      <c r="B108" s="2" t="s">
        <v>49</v>
      </c>
      <c r="C108" s="2"/>
      <c r="D108" s="2"/>
      <c r="E108" s="2">
        <v>8000</v>
      </c>
    </row>
    <row r="109" spans="1:9" x14ac:dyDescent="0.25">
      <c r="A109" s="2" t="s">
        <v>53</v>
      </c>
      <c r="B109" s="2" t="s">
        <v>54</v>
      </c>
      <c r="C109" s="2"/>
      <c r="D109" s="2"/>
      <c r="E109" s="2">
        <v>1500</v>
      </c>
    </row>
    <row r="110" spans="1:9" x14ac:dyDescent="0.25">
      <c r="A110" s="2" t="s">
        <v>55</v>
      </c>
      <c r="B110" s="2" t="s">
        <v>56</v>
      </c>
      <c r="C110" s="2">
        <v>5</v>
      </c>
      <c r="D110" s="2">
        <v>30000</v>
      </c>
      <c r="E110" s="2">
        <v>150000</v>
      </c>
    </row>
    <row r="111" spans="1:9" x14ac:dyDescent="0.25">
      <c r="A111" s="2" t="s">
        <v>57</v>
      </c>
      <c r="B111" s="2" t="s">
        <v>56</v>
      </c>
      <c r="C111" s="2"/>
      <c r="D111" s="2"/>
      <c r="E111" s="2">
        <v>20000</v>
      </c>
    </row>
    <row r="112" spans="1:9" x14ac:dyDescent="0.25">
      <c r="A112" s="2" t="s">
        <v>58</v>
      </c>
      <c r="B112" s="2" t="s">
        <v>54</v>
      </c>
      <c r="C112" s="2"/>
      <c r="D112" s="2"/>
      <c r="E112" s="2">
        <v>3000</v>
      </c>
    </row>
    <row r="113" spans="1:9" x14ac:dyDescent="0.25">
      <c r="A113" s="2" t="s">
        <v>59</v>
      </c>
      <c r="B113" s="2" t="s">
        <v>51</v>
      </c>
      <c r="C113" s="2"/>
      <c r="D113" s="2"/>
      <c r="E113" s="2">
        <v>1000</v>
      </c>
    </row>
    <row r="114" spans="1:9" x14ac:dyDescent="0.25">
      <c r="A114" s="2" t="s">
        <v>60</v>
      </c>
      <c r="B114" s="2" t="s">
        <v>54</v>
      </c>
      <c r="C114" s="2"/>
      <c r="D114" s="2"/>
      <c r="E114" s="2">
        <v>800</v>
      </c>
    </row>
    <row r="115" spans="1:9" x14ac:dyDescent="0.25">
      <c r="A115" s="2" t="s">
        <v>61</v>
      </c>
      <c r="B115" s="2"/>
      <c r="C115" s="2"/>
      <c r="D115" s="2"/>
      <c r="E115" s="2">
        <v>1170000</v>
      </c>
    </row>
    <row r="119" spans="1:9" x14ac:dyDescent="0.25">
      <c r="A119" s="11" t="s">
        <v>64</v>
      </c>
      <c r="B119" s="11"/>
      <c r="C119" s="11"/>
      <c r="D119" s="11"/>
      <c r="E119" s="11"/>
    </row>
    <row r="120" spans="1:9" x14ac:dyDescent="0.25">
      <c r="A120" s="4" t="s">
        <v>43</v>
      </c>
      <c r="B120" s="4" t="s">
        <v>44</v>
      </c>
      <c r="C120" s="4" t="s">
        <v>45</v>
      </c>
      <c r="D120" s="4" t="s">
        <v>46</v>
      </c>
      <c r="E120" s="4" t="s">
        <v>47</v>
      </c>
    </row>
    <row r="121" spans="1:9" x14ac:dyDescent="0.25">
      <c r="A121" s="2" t="s">
        <v>34</v>
      </c>
      <c r="B121" s="2" t="s">
        <v>29</v>
      </c>
      <c r="C121" s="2">
        <v>67</v>
      </c>
      <c r="D121" s="2">
        <v>60000</v>
      </c>
      <c r="E121" s="2">
        <v>4020000</v>
      </c>
    </row>
    <row r="122" spans="1:9" x14ac:dyDescent="0.25">
      <c r="A122" s="2" t="s">
        <v>36</v>
      </c>
      <c r="B122" s="2" t="s">
        <v>29</v>
      </c>
      <c r="C122" s="2">
        <v>41</v>
      </c>
      <c r="D122" s="2">
        <v>45000</v>
      </c>
      <c r="E122" s="2">
        <v>1845000</v>
      </c>
    </row>
    <row r="123" spans="1:9" x14ac:dyDescent="0.25">
      <c r="A123" s="2" t="s">
        <v>40</v>
      </c>
      <c r="B123" s="2" t="s">
        <v>29</v>
      </c>
      <c r="C123" s="2">
        <v>70</v>
      </c>
      <c r="D123" s="2">
        <v>26000</v>
      </c>
      <c r="E123" s="2">
        <v>1820000</v>
      </c>
    </row>
    <row r="124" spans="1:9" x14ac:dyDescent="0.25">
      <c r="A124" s="2" t="s">
        <v>38</v>
      </c>
      <c r="B124" s="2" t="s">
        <v>29</v>
      </c>
      <c r="C124" s="2">
        <v>58</v>
      </c>
      <c r="D124" s="2">
        <v>17000</v>
      </c>
      <c r="E124" s="2">
        <v>986000</v>
      </c>
    </row>
    <row r="125" spans="1:9" x14ac:dyDescent="0.25">
      <c r="A125" s="2" t="s">
        <v>48</v>
      </c>
      <c r="B125" s="2" t="s">
        <v>49</v>
      </c>
      <c r="C125" s="2"/>
      <c r="D125" s="2"/>
      <c r="E125" s="2">
        <v>13000</v>
      </c>
    </row>
    <row r="126" spans="1:9" x14ac:dyDescent="0.25">
      <c r="A126" s="2" t="s">
        <v>50</v>
      </c>
      <c r="B126" s="2" t="s">
        <v>51</v>
      </c>
      <c r="C126" s="2"/>
      <c r="D126" s="2"/>
      <c r="E126" s="2">
        <v>2000</v>
      </c>
      <c r="G126" s="14" t="s">
        <v>76</v>
      </c>
      <c r="H126" s="15"/>
      <c r="I126">
        <f>SUM(C121:C124)</f>
        <v>236</v>
      </c>
    </row>
    <row r="127" spans="1:9" x14ac:dyDescent="0.25">
      <c r="A127" s="2" t="s">
        <v>52</v>
      </c>
      <c r="B127" s="2" t="s">
        <v>49</v>
      </c>
      <c r="C127" s="2"/>
      <c r="D127" s="2"/>
      <c r="E127" s="2">
        <v>8000</v>
      </c>
    </row>
    <row r="128" spans="1:9" x14ac:dyDescent="0.25">
      <c r="A128" s="2" t="s">
        <v>53</v>
      </c>
      <c r="B128" s="2" t="s">
        <v>54</v>
      </c>
      <c r="C128" s="2"/>
      <c r="D128" s="2"/>
      <c r="E128" s="2">
        <v>1500</v>
      </c>
    </row>
    <row r="129" spans="1:5" x14ac:dyDescent="0.25">
      <c r="A129" s="2" t="s">
        <v>55</v>
      </c>
      <c r="B129" s="2" t="s">
        <v>56</v>
      </c>
      <c r="C129" s="2">
        <v>5</v>
      </c>
      <c r="D129" s="2">
        <v>30000</v>
      </c>
      <c r="E129" s="2">
        <v>150000</v>
      </c>
    </row>
    <row r="130" spans="1:5" x14ac:dyDescent="0.25">
      <c r="A130" s="2" t="s">
        <v>57</v>
      </c>
      <c r="B130" s="2" t="s">
        <v>56</v>
      </c>
      <c r="C130" s="2"/>
      <c r="D130" s="2"/>
      <c r="E130" s="2">
        <v>20000</v>
      </c>
    </row>
    <row r="131" spans="1:5" x14ac:dyDescent="0.25">
      <c r="A131" s="2" t="s">
        <v>58</v>
      </c>
      <c r="B131" s="2" t="s">
        <v>54</v>
      </c>
      <c r="C131" s="2"/>
      <c r="D131" s="2"/>
      <c r="E131" s="2">
        <v>2000</v>
      </c>
    </row>
    <row r="132" spans="1:5" x14ac:dyDescent="0.25">
      <c r="A132" s="2" t="s">
        <v>59</v>
      </c>
      <c r="B132" s="2" t="s">
        <v>51</v>
      </c>
      <c r="C132" s="2"/>
      <c r="D132" s="2"/>
      <c r="E132" s="2">
        <v>7000</v>
      </c>
    </row>
    <row r="133" spans="1:5" x14ac:dyDescent="0.25">
      <c r="A133" s="2" t="s">
        <v>60</v>
      </c>
      <c r="B133" s="2" t="s">
        <v>54</v>
      </c>
      <c r="C133" s="2"/>
      <c r="D133" s="2"/>
      <c r="E133" s="2">
        <v>1200</v>
      </c>
    </row>
    <row r="134" spans="1:5" x14ac:dyDescent="0.25">
      <c r="A134" s="2" t="s">
        <v>61</v>
      </c>
      <c r="B134" s="2"/>
      <c r="C134" s="2"/>
      <c r="D134" s="2"/>
      <c r="E134" s="2">
        <v>110000</v>
      </c>
    </row>
    <row r="137" spans="1:5" x14ac:dyDescent="0.25">
      <c r="A137" s="12" t="s">
        <v>74</v>
      </c>
      <c r="B137" s="12"/>
      <c r="C137" s="12"/>
      <c r="D137" s="12"/>
    </row>
    <row r="138" spans="1:5" x14ac:dyDescent="0.25">
      <c r="A138" s="4" t="s">
        <v>16</v>
      </c>
      <c r="B138" s="4" t="s">
        <v>17</v>
      </c>
      <c r="C138" s="4" t="s">
        <v>18</v>
      </c>
      <c r="D138" s="4" t="s">
        <v>22</v>
      </c>
    </row>
    <row r="139" spans="1:5" x14ac:dyDescent="0.25">
      <c r="A139" s="2" t="s">
        <v>21</v>
      </c>
      <c r="B139" s="2">
        <v>9288500</v>
      </c>
      <c r="C139" s="2">
        <v>8750000</v>
      </c>
      <c r="D139" s="2">
        <v>-538500</v>
      </c>
    </row>
    <row r="140" spans="1:5" x14ac:dyDescent="0.25">
      <c r="A140" s="2" t="s">
        <v>23</v>
      </c>
      <c r="B140" s="2">
        <v>9744300</v>
      </c>
      <c r="C140" s="2">
        <v>9920000</v>
      </c>
      <c r="D140" s="2">
        <v>175700</v>
      </c>
    </row>
    <row r="141" spans="1:5" x14ac:dyDescent="0.25">
      <c r="A141" s="2" t="s">
        <v>24</v>
      </c>
      <c r="B141" s="2">
        <v>8904700</v>
      </c>
      <c r="C141" s="2">
        <v>10000000</v>
      </c>
      <c r="D141" s="2">
        <v>1095300</v>
      </c>
    </row>
    <row r="142" spans="1:5" x14ac:dyDescent="0.25">
      <c r="A142" s="2" t="s">
        <v>65</v>
      </c>
      <c r="B142" s="2">
        <v>7345200</v>
      </c>
      <c r="C142" s="2">
        <v>7957400</v>
      </c>
      <c r="D142" s="2">
        <v>612200</v>
      </c>
    </row>
    <row r="143" spans="1:5" x14ac:dyDescent="0.25">
      <c r="A143" s="2" t="s">
        <v>66</v>
      </c>
      <c r="B143" s="2">
        <v>8987000</v>
      </c>
      <c r="C143" s="2">
        <v>9876500</v>
      </c>
      <c r="D143" s="2">
        <v>889500</v>
      </c>
    </row>
    <row r="144" spans="1:5" x14ac:dyDescent="0.25">
      <c r="A144" s="2" t="s">
        <v>67</v>
      </c>
      <c r="B144" s="2">
        <v>5215400</v>
      </c>
      <c r="C144" s="2">
        <v>5164500</v>
      </c>
      <c r="D144" s="2">
        <v>-50900</v>
      </c>
    </row>
    <row r="145" spans="1:4" x14ac:dyDescent="0.25">
      <c r="A145" s="2" t="s">
        <v>68</v>
      </c>
      <c r="B145" s="2">
        <v>9976500</v>
      </c>
      <c r="C145" s="2">
        <v>11543600</v>
      </c>
      <c r="D145" s="2">
        <v>1567100</v>
      </c>
    </row>
    <row r="146" spans="1:4" x14ac:dyDescent="0.25">
      <c r="A146" s="2" t="s">
        <v>69</v>
      </c>
      <c r="B146" s="2">
        <v>7976700</v>
      </c>
      <c r="C146" s="2">
        <v>8087900</v>
      </c>
      <c r="D146" s="2">
        <v>111200</v>
      </c>
    </row>
    <row r="147" spans="1:4" x14ac:dyDescent="0.25">
      <c r="A147" s="2" t="s">
        <v>70</v>
      </c>
      <c r="B147" s="2">
        <v>9879000</v>
      </c>
      <c r="C147" s="2">
        <v>9969800</v>
      </c>
      <c r="D147" s="2">
        <v>90800</v>
      </c>
    </row>
    <row r="148" spans="1:4" x14ac:dyDescent="0.25">
      <c r="A148" s="2" t="s">
        <v>71</v>
      </c>
      <c r="B148" s="2">
        <v>6234800</v>
      </c>
      <c r="C148" s="2">
        <v>7024000</v>
      </c>
      <c r="D148" s="2">
        <v>789200</v>
      </c>
    </row>
    <row r="149" spans="1:4" x14ac:dyDescent="0.25">
      <c r="A149" s="2" t="s">
        <v>72</v>
      </c>
      <c r="B149" s="2">
        <v>4534800</v>
      </c>
      <c r="C149" s="2">
        <v>4809300</v>
      </c>
      <c r="D149" s="2">
        <v>274500</v>
      </c>
    </row>
    <row r="150" spans="1:4" x14ac:dyDescent="0.25">
      <c r="A150" s="2" t="s">
        <v>73</v>
      </c>
      <c r="B150" s="2">
        <v>8348700</v>
      </c>
      <c r="C150" s="2">
        <v>8834800</v>
      </c>
      <c r="D150" s="2">
        <v>486100</v>
      </c>
    </row>
  </sheetData>
  <mergeCells count="12">
    <mergeCell ref="M1:R1"/>
    <mergeCell ref="M2:R2"/>
    <mergeCell ref="Q11:R11"/>
    <mergeCell ref="A82:E82"/>
    <mergeCell ref="A100:E100"/>
    <mergeCell ref="K92:O92"/>
    <mergeCell ref="A119:E119"/>
    <mergeCell ref="A137:D137"/>
    <mergeCell ref="A1:G2"/>
    <mergeCell ref="G88:H88"/>
    <mergeCell ref="G106:H106"/>
    <mergeCell ref="G126:H1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Hasan Sikto</dc:creator>
  <cp:lastModifiedBy>Ali Hasan Sikto</cp:lastModifiedBy>
  <dcterms:created xsi:type="dcterms:W3CDTF">2024-11-27T18:54:34Z</dcterms:created>
  <dcterms:modified xsi:type="dcterms:W3CDTF">2024-11-30T16:44:20Z</dcterms:modified>
</cp:coreProperties>
</file>