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5680e0bdf39b5/_FEAUSP/organizacao-industrial/dados/"/>
    </mc:Choice>
  </mc:AlternateContent>
  <xr:revisionPtr revIDLastSave="15" documentId="13_ncr:1_{074793EB-074D-4FB3-A0B8-C2ED9559B58B}" xr6:coauthVersionLast="47" xr6:coauthVersionMax="47" xr10:uidLastSave="{D3F7534F-9231-463F-8FAB-64DC713BBB75}"/>
  <bookViews>
    <workbookView xWindow="3270" yWindow="825" windowWidth="23040" windowHeight="11505" xr2:uid="{C665E72C-7DBB-4411-93D1-3EF0C419B0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2" i="1" l="1"/>
  <c r="F63" i="1"/>
  <c r="F61" i="1"/>
  <c r="F48" i="1"/>
  <c r="F39" i="1"/>
  <c r="F40" i="1"/>
  <c r="F41" i="1"/>
  <c r="F42" i="1"/>
  <c r="F43" i="1"/>
  <c r="F44" i="1"/>
  <c r="F45" i="1"/>
  <c r="F46" i="1"/>
  <c r="F38" i="1"/>
  <c r="F23" i="1"/>
  <c r="F22" i="1"/>
  <c r="F2" i="1"/>
  <c r="F3" i="1"/>
  <c r="F4" i="1"/>
  <c r="F5" i="1"/>
  <c r="F6" i="1"/>
  <c r="F7" i="1"/>
  <c r="F8" i="1"/>
  <c r="F11" i="1"/>
  <c r="F12" i="1"/>
  <c r="F13" i="1"/>
  <c r="F14" i="1"/>
  <c r="F15" i="1"/>
  <c r="F16" i="1"/>
  <c r="F17" i="1"/>
  <c r="F18" i="1"/>
  <c r="F19" i="1"/>
  <c r="F20" i="1"/>
  <c r="F24" i="1"/>
  <c r="F25" i="1"/>
  <c r="F26" i="1"/>
  <c r="F64" i="1"/>
  <c r="H63" i="1"/>
  <c r="H64" i="1"/>
  <c r="H26" i="1"/>
  <c r="H25" i="1"/>
  <c r="H24" i="1"/>
  <c r="H23" i="1"/>
  <c r="H12" i="1"/>
  <c r="H13" i="1"/>
  <c r="H14" i="1"/>
  <c r="H15" i="1"/>
  <c r="H16" i="1"/>
  <c r="H17" i="1"/>
  <c r="H18" i="1"/>
  <c r="H19" i="1"/>
  <c r="H20" i="1"/>
  <c r="H3" i="1"/>
  <c r="H4" i="1"/>
  <c r="H5" i="1"/>
  <c r="H6" i="1"/>
  <c r="H8" i="1"/>
  <c r="H7" i="1"/>
  <c r="E9" i="1"/>
  <c r="D9" i="1"/>
  <c r="D10" i="1"/>
  <c r="H10" i="1" s="1"/>
  <c r="F9" i="1" l="1"/>
  <c r="F10" i="1"/>
  <c r="H9" i="1"/>
</calcChain>
</file>

<file path=xl/sharedStrings.xml><?xml version="1.0" encoding="utf-8"?>
<sst xmlns="http://schemas.openxmlformats.org/spreadsheetml/2006/main" count="144" uniqueCount="29">
  <si>
    <t>Ano</t>
  </si>
  <si>
    <t>Inaugurações</t>
  </si>
  <si>
    <t>Fechamentos</t>
  </si>
  <si>
    <t xml:space="preserve">Funcionários </t>
  </si>
  <si>
    <t>Companhia</t>
  </si>
  <si>
    <t>Lojas Renner</t>
  </si>
  <si>
    <t>Riachuelo</t>
  </si>
  <si>
    <t>C&amp;A</t>
  </si>
  <si>
    <t>-</t>
  </si>
  <si>
    <t>https://conteudos.xpi.com.br/acoes/relatorios/c-iniciamos-com-compra/</t>
  </si>
  <si>
    <t>Marisa</t>
  </si>
  <si>
    <t>Arezzo</t>
  </si>
  <si>
    <t>Grupo SOMA</t>
  </si>
  <si>
    <t>&lt;&lt; nesse: taxa de crescimento</t>
  </si>
  <si>
    <t>Track&amp;Field</t>
  </si>
  <si>
    <t>Variação Líquida</t>
  </si>
  <si>
    <t xml:space="preserve">Check </t>
  </si>
  <si>
    <t xml:space="preserve">N Lojas 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</si>
  <si>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</si>
  <si>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</si>
  <si>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</si>
  <si>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</si>
  <si>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</si>
  <si>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</si>
  <si>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</si>
  <si>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</si>
  <si>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</si>
  <si>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2012</t>
  </si>
  <si>
    <t>Le Lis Blanc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</si>
</sst>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" fillId="0" borderId="0" xfId="1"/>
    <xf numFmtId="49" fontId="0" fillId="0" borderId="0" xfId="0" applyNumberFormat="1"/>
  </cellXfs>
  <cellStyles count="2">
    <cellStyle name="Hi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21BE80-48EE-4965-A7D3-EB95A07BF251}" name="Table1" displayName="Table1" ref="A1:G64" totalsRowShown="0">
  <autoFilter ref="A1:G64" xr:uid="{7D21BE80-48EE-4965-A7D3-EB95A07BF251}"/>
  <tableColumns count="7">
    <tableColumn id="1" xr3:uid="{393FF95F-EBDE-4BF0-A7F3-FD743C7106A2}" name="Ano"/>
    <tableColumn id="2" xr3:uid="{C54CE4E0-A410-4E48-900A-DA2B68DFA735}" name="Companhia"/>
    <tableColumn id="3" xr3:uid="{676012C6-296F-4682-A01F-617582416630}" name="N Lojas "/>
    <tableColumn id="4" xr3:uid="{4734F2C6-68C7-41A9-A3BA-D3443052A5D4}" name="Inaugurações"/>
    <tableColumn id="5" xr3:uid="{8B2D1E29-578C-4A64-BEEF-6F69D78CB302}" name="Fechamentos"/>
    <tableColumn id="7" xr3:uid="{35A7535D-7F67-4C2C-81F2-30D95F7CCB3D}" name="Variação Líquida" dataDxfId="0">
      <calculatedColumnFormula>Table1[[#This Row],[Inaugurações]]-Table1[[#This Row],[Fechamentos]]</calculatedColumnFormula>
    </tableColumn>
    <tableColumn id="6" xr3:uid="{F0183BC9-9E03-4F16-8DAB-12ADD8C832A8}" name="Funcionários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conteudos.xpi.com.br/acoes/relatorios/c-iniciamos-com-compr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48F9D-E7CC-46DA-B564-DB1C81F30A36}">
  <dimension ref="A1:K64"/>
  <sheetViews>
    <sheetView tabSelected="1" topLeftCell="A43" workbookViewId="0">
      <selection activeCell="B51" sqref="B51"/>
    </sheetView>
  </sheetViews>
  <sheetFormatPr defaultRowHeight="15" x14ac:dyDescent="0.25"/>
  <cols>
    <col min="2" max="2" width="13.140625" customWidth="1"/>
    <col min="3" max="3" width="13.5703125" bestFit="1" customWidth="1"/>
    <col min="4" max="4" width="14.85546875" customWidth="1"/>
    <col min="5" max="6" width="15" customWidth="1"/>
    <col min="7" max="7" width="18.140625" bestFit="1" customWidth="1"/>
  </cols>
  <sheetData>
    <row r="1" spans="1:8" x14ac:dyDescent="0.25">
      <c r="A1" s="3" t="s">
        <v>0</v>
      </c>
      <c r="B1" t="s">
        <v>4</v>
      </c>
      <c r="C1" t="s">
        <v>17</v>
      </c>
      <c r="D1" t="s">
        <v>1</v>
      </c>
      <c r="E1" t="s">
        <v>2</v>
      </c>
      <c r="F1" t="s">
        <v>15</v>
      </c>
      <c r="G1" t="s">
        <v>3</v>
      </c>
      <c r="H1" t="s">
        <v>16</v>
      </c>
    </row>
    <row r="2" spans="1:8" x14ac:dyDescent="0.25">
      <c r="A2" s="3" t="s">
        <v>18</v>
      </c>
      <c r="B2" t="s">
        <v>5</v>
      </c>
      <c r="C2">
        <v>278</v>
      </c>
      <c r="D2">
        <v>43</v>
      </c>
      <c r="F2">
        <f>Table1[[#This Row],[Inaugurações]]-Table1[[#This Row],[Fechamentos]]</f>
        <v>43</v>
      </c>
      <c r="G2" s="1">
        <v>16367</v>
      </c>
      <c r="H2" t="s">
        <v>8</v>
      </c>
    </row>
    <row r="3" spans="1:8" x14ac:dyDescent="0.25">
      <c r="A3" s="3" t="s">
        <v>19</v>
      </c>
      <c r="B3" t="s">
        <v>5</v>
      </c>
      <c r="C3">
        <v>332</v>
      </c>
      <c r="D3">
        <v>54</v>
      </c>
      <c r="E3">
        <v>0</v>
      </c>
      <c r="F3">
        <f>Table1[[#This Row],[Inaugurações]]-Table1[[#This Row],[Fechamentos]]</f>
        <v>54</v>
      </c>
      <c r="G3" s="1">
        <v>16870</v>
      </c>
      <c r="H3">
        <f>C2+D3-E3</f>
        <v>332</v>
      </c>
    </row>
    <row r="4" spans="1:8" x14ac:dyDescent="0.25">
      <c r="A4" s="3" t="s">
        <v>20</v>
      </c>
      <c r="B4" t="s">
        <v>5</v>
      </c>
      <c r="C4">
        <v>380</v>
      </c>
      <c r="D4">
        <v>49</v>
      </c>
      <c r="E4">
        <v>1</v>
      </c>
      <c r="F4">
        <f>Table1[[#This Row],[Inaugurações]]-Table1[[#This Row],[Fechamentos]]</f>
        <v>48</v>
      </c>
      <c r="G4" s="1">
        <v>17869</v>
      </c>
      <c r="H4">
        <f>C3+D4-E4</f>
        <v>380</v>
      </c>
    </row>
    <row r="5" spans="1:8" x14ac:dyDescent="0.25">
      <c r="A5" s="3" t="s">
        <v>21</v>
      </c>
      <c r="B5" t="s">
        <v>5</v>
      </c>
      <c r="C5">
        <v>444</v>
      </c>
      <c r="D5">
        <v>64</v>
      </c>
      <c r="E5">
        <v>0</v>
      </c>
      <c r="F5">
        <f>Table1[[#This Row],[Inaugurações]]-Table1[[#This Row],[Fechamentos]]</f>
        <v>64</v>
      </c>
      <c r="G5" s="1">
        <v>19018</v>
      </c>
      <c r="H5">
        <f>C4+D5-E5</f>
        <v>444</v>
      </c>
    </row>
    <row r="6" spans="1:8" x14ac:dyDescent="0.25">
      <c r="A6" s="3" t="s">
        <v>22</v>
      </c>
      <c r="B6" t="s">
        <v>5</v>
      </c>
      <c r="C6">
        <v>512</v>
      </c>
      <c r="D6">
        <v>70</v>
      </c>
      <c r="E6">
        <v>2</v>
      </c>
      <c r="F6">
        <f>Table1[[#This Row],[Inaugurações]]-Table1[[#This Row],[Fechamentos]]</f>
        <v>68</v>
      </c>
      <c r="G6" s="1">
        <v>20994</v>
      </c>
      <c r="H6">
        <f>C5+D6-E6</f>
        <v>512</v>
      </c>
    </row>
    <row r="7" spans="1:8" x14ac:dyDescent="0.25">
      <c r="A7" s="3" t="s">
        <v>23</v>
      </c>
      <c r="B7" t="s">
        <v>5</v>
      </c>
      <c r="C7">
        <v>556</v>
      </c>
      <c r="D7">
        <v>55</v>
      </c>
      <c r="E7">
        <v>11</v>
      </c>
      <c r="F7">
        <f>Table1[[#This Row],[Inaugurações]]-Table1[[#This Row],[Fechamentos]]</f>
        <v>44</v>
      </c>
      <c r="G7" s="1">
        <v>22334</v>
      </c>
      <c r="H7">
        <f>C6+D7-E7</f>
        <v>556</v>
      </c>
    </row>
    <row r="8" spans="1:8" x14ac:dyDescent="0.25">
      <c r="A8" s="3" t="s">
        <v>24</v>
      </c>
      <c r="B8" t="s">
        <v>5</v>
      </c>
      <c r="C8">
        <v>603</v>
      </c>
      <c r="D8">
        <v>52</v>
      </c>
      <c r="E8">
        <v>5</v>
      </c>
      <c r="F8">
        <f>Table1[[#This Row],[Inaugurações]]-Table1[[#This Row],[Fechamentos]]</f>
        <v>47</v>
      </c>
      <c r="G8" s="1">
        <v>24162</v>
      </c>
      <c r="H8">
        <f t="shared" ref="H8:H10" si="0">C7+D8-E8</f>
        <v>603</v>
      </c>
    </row>
    <row r="9" spans="1:8" x14ac:dyDescent="0.25">
      <c r="A9" s="3" t="s">
        <v>25</v>
      </c>
      <c r="B9" t="s">
        <v>5</v>
      </c>
      <c r="C9">
        <v>606</v>
      </c>
      <c r="D9">
        <f>7+2+2</f>
        <v>11</v>
      </c>
      <c r="E9">
        <f>2+3+3</f>
        <v>8</v>
      </c>
      <c r="F9">
        <f>Table1[[#This Row],[Inaugurações]]-Table1[[#This Row],[Fechamentos]]</f>
        <v>3</v>
      </c>
      <c r="G9" s="1">
        <v>24757</v>
      </c>
      <c r="H9">
        <f t="shared" si="0"/>
        <v>606</v>
      </c>
    </row>
    <row r="10" spans="1:8" x14ac:dyDescent="0.25">
      <c r="A10" s="3" t="s">
        <v>26</v>
      </c>
      <c r="B10" t="s">
        <v>5</v>
      </c>
      <c r="C10">
        <v>636</v>
      </c>
      <c r="D10">
        <f>21+6+5</f>
        <v>32</v>
      </c>
      <c r="E10">
        <v>2</v>
      </c>
      <c r="F10">
        <f>Table1[[#This Row],[Inaugurações]]-Table1[[#This Row],[Fechamentos]]</f>
        <v>30</v>
      </c>
      <c r="G10" s="1">
        <v>25474</v>
      </c>
      <c r="H10">
        <f t="shared" si="0"/>
        <v>636</v>
      </c>
    </row>
    <row r="11" spans="1:8" x14ac:dyDescent="0.25">
      <c r="A11" s="3" t="s">
        <v>27</v>
      </c>
      <c r="B11" t="s">
        <v>6</v>
      </c>
      <c r="C11">
        <v>169</v>
      </c>
      <c r="D11">
        <v>24</v>
      </c>
      <c r="E11">
        <v>0</v>
      </c>
      <c r="F11">
        <f>Table1[[#This Row],[Inaugurações]]-Table1[[#This Row],[Fechamentos]]</f>
        <v>24</v>
      </c>
      <c r="G11" s="1">
        <v>36953</v>
      </c>
      <c r="H11" t="s">
        <v>8</v>
      </c>
    </row>
    <row r="12" spans="1:8" x14ac:dyDescent="0.25">
      <c r="A12" s="3" t="s">
        <v>18</v>
      </c>
      <c r="B12" t="s">
        <v>6</v>
      </c>
      <c r="C12">
        <v>212</v>
      </c>
      <c r="D12">
        <v>43</v>
      </c>
      <c r="E12">
        <v>0</v>
      </c>
      <c r="F12">
        <f>Table1[[#This Row],[Inaugurações]]-Table1[[#This Row],[Fechamentos]]</f>
        <v>43</v>
      </c>
      <c r="G12" s="1">
        <v>40351</v>
      </c>
      <c r="H12">
        <f t="shared" ref="H12:H20" si="1">C11+D12-E12</f>
        <v>212</v>
      </c>
    </row>
    <row r="13" spans="1:8" x14ac:dyDescent="0.25">
      <c r="A13" s="3" t="s">
        <v>19</v>
      </c>
      <c r="B13" t="s">
        <v>6</v>
      </c>
      <c r="C13">
        <v>257</v>
      </c>
      <c r="D13">
        <v>45</v>
      </c>
      <c r="E13">
        <v>0</v>
      </c>
      <c r="F13">
        <f>Table1[[#This Row],[Inaugurações]]-Table1[[#This Row],[Fechamentos]]</f>
        <v>45</v>
      </c>
      <c r="G13" s="1">
        <v>40195</v>
      </c>
      <c r="H13">
        <f t="shared" si="1"/>
        <v>257</v>
      </c>
    </row>
    <row r="14" spans="1:8" x14ac:dyDescent="0.25">
      <c r="A14" s="3" t="s">
        <v>20</v>
      </c>
      <c r="B14" t="s">
        <v>6</v>
      </c>
      <c r="C14">
        <v>285</v>
      </c>
      <c r="D14">
        <v>28</v>
      </c>
      <c r="E14">
        <v>0</v>
      </c>
      <c r="F14">
        <f>Table1[[#This Row],[Inaugurações]]-Table1[[#This Row],[Fechamentos]]</f>
        <v>28</v>
      </c>
      <c r="G14" s="1">
        <v>38551</v>
      </c>
      <c r="H14">
        <f t="shared" si="1"/>
        <v>285</v>
      </c>
    </row>
    <row r="15" spans="1:8" x14ac:dyDescent="0.25">
      <c r="A15" s="3" t="s">
        <v>21</v>
      </c>
      <c r="B15" t="s">
        <v>6</v>
      </c>
      <c r="C15">
        <v>291</v>
      </c>
      <c r="D15">
        <v>6</v>
      </c>
      <c r="E15">
        <v>0</v>
      </c>
      <c r="F15">
        <f>Table1[[#This Row],[Inaugurações]]-Table1[[#This Row],[Fechamentos]]</f>
        <v>6</v>
      </c>
      <c r="G15" s="1">
        <v>37101</v>
      </c>
      <c r="H15">
        <f t="shared" si="1"/>
        <v>291</v>
      </c>
    </row>
    <row r="16" spans="1:8" x14ac:dyDescent="0.25">
      <c r="A16" s="3" t="s">
        <v>22</v>
      </c>
      <c r="B16" t="s">
        <v>6</v>
      </c>
      <c r="C16">
        <v>302</v>
      </c>
      <c r="D16">
        <v>12</v>
      </c>
      <c r="E16">
        <v>1</v>
      </c>
      <c r="F16">
        <f>Table1[[#This Row],[Inaugurações]]-Table1[[#This Row],[Fechamentos]]</f>
        <v>11</v>
      </c>
      <c r="G16" s="1">
        <v>38659</v>
      </c>
      <c r="H16">
        <f t="shared" si="1"/>
        <v>302</v>
      </c>
    </row>
    <row r="17" spans="1:11" x14ac:dyDescent="0.25">
      <c r="A17" s="3" t="s">
        <v>23</v>
      </c>
      <c r="B17" t="s">
        <v>6</v>
      </c>
      <c r="C17">
        <v>312</v>
      </c>
      <c r="D17">
        <v>11</v>
      </c>
      <c r="E17">
        <v>1</v>
      </c>
      <c r="F17">
        <f>Table1[[#This Row],[Inaugurações]]-Table1[[#This Row],[Fechamentos]]</f>
        <v>10</v>
      </c>
      <c r="G17" s="1">
        <v>38650</v>
      </c>
      <c r="H17">
        <f t="shared" si="1"/>
        <v>312</v>
      </c>
    </row>
    <row r="18" spans="1:11" x14ac:dyDescent="0.25">
      <c r="A18" s="3" t="s">
        <v>24</v>
      </c>
      <c r="B18" t="s">
        <v>6</v>
      </c>
      <c r="C18">
        <v>321</v>
      </c>
      <c r="D18">
        <v>9</v>
      </c>
      <c r="E18">
        <v>0</v>
      </c>
      <c r="F18">
        <f>Table1[[#This Row],[Inaugurações]]-Table1[[#This Row],[Fechamentos]]</f>
        <v>9</v>
      </c>
      <c r="G18" s="1">
        <v>38302</v>
      </c>
      <c r="H18">
        <f t="shared" si="1"/>
        <v>321</v>
      </c>
    </row>
    <row r="19" spans="1:11" x14ac:dyDescent="0.25">
      <c r="A19" s="3" t="s">
        <v>25</v>
      </c>
      <c r="B19" t="s">
        <v>6</v>
      </c>
      <c r="C19">
        <v>332</v>
      </c>
      <c r="D19">
        <v>11</v>
      </c>
      <c r="E19">
        <v>0</v>
      </c>
      <c r="F19">
        <f>Table1[[#This Row],[Inaugurações]]-Table1[[#This Row],[Fechamentos]]</f>
        <v>11</v>
      </c>
      <c r="G19" s="1">
        <v>35508</v>
      </c>
      <c r="H19">
        <f t="shared" si="1"/>
        <v>332</v>
      </c>
    </row>
    <row r="20" spans="1:11" x14ac:dyDescent="0.25">
      <c r="A20" s="3" t="s">
        <v>26</v>
      </c>
      <c r="B20" t="s">
        <v>6</v>
      </c>
      <c r="C20">
        <v>364</v>
      </c>
      <c r="D20">
        <v>38</v>
      </c>
      <c r="E20">
        <v>6</v>
      </c>
      <c r="F20">
        <f>Table1[[#This Row],[Inaugurações]]-Table1[[#This Row],[Fechamentos]]</f>
        <v>32</v>
      </c>
      <c r="G20" s="1">
        <v>39100</v>
      </c>
      <c r="H20">
        <f t="shared" si="1"/>
        <v>364</v>
      </c>
      <c r="K20" s="2" t="s">
        <v>9</v>
      </c>
    </row>
    <row r="21" spans="1:11" x14ac:dyDescent="0.25">
      <c r="A21" s="3" t="s">
        <v>21</v>
      </c>
      <c r="B21" t="s">
        <v>7</v>
      </c>
      <c r="C21">
        <v>279</v>
      </c>
      <c r="F21" t="s">
        <v>8</v>
      </c>
    </row>
    <row r="22" spans="1:11" x14ac:dyDescent="0.25">
      <c r="A22" s="3" t="s">
        <v>22</v>
      </c>
      <c r="B22" t="s">
        <v>7</v>
      </c>
      <c r="C22">
        <v>276</v>
      </c>
      <c r="F22">
        <f>Table1[[#This Row],[N Lojas ]]-C21</f>
        <v>-3</v>
      </c>
    </row>
    <row r="23" spans="1:11" x14ac:dyDescent="0.25">
      <c r="A23" s="3" t="s">
        <v>23</v>
      </c>
      <c r="B23" t="s">
        <v>7</v>
      </c>
      <c r="C23">
        <v>279</v>
      </c>
      <c r="D23">
        <v>4</v>
      </c>
      <c r="E23">
        <v>1</v>
      </c>
      <c r="F23">
        <f>Table1[[#This Row],[Inaugurações]]-Table1[[#This Row],[Fechamentos]]</f>
        <v>3</v>
      </c>
      <c r="H23">
        <f>C22+D23-E23</f>
        <v>279</v>
      </c>
    </row>
    <row r="24" spans="1:11" x14ac:dyDescent="0.25">
      <c r="A24" s="3" t="s">
        <v>24</v>
      </c>
      <c r="B24" t="s">
        <v>7</v>
      </c>
      <c r="C24">
        <v>287</v>
      </c>
      <c r="D24">
        <v>10</v>
      </c>
      <c r="E24">
        <v>2</v>
      </c>
      <c r="F24">
        <f>Table1[[#This Row],[Inaugurações]]-Table1[[#This Row],[Fechamentos]]</f>
        <v>8</v>
      </c>
      <c r="H24">
        <f>C23+D24-E24</f>
        <v>287</v>
      </c>
    </row>
    <row r="25" spans="1:11" x14ac:dyDescent="0.25">
      <c r="A25" s="3" t="s">
        <v>25</v>
      </c>
      <c r="B25" t="s">
        <v>7</v>
      </c>
      <c r="C25">
        <v>295</v>
      </c>
      <c r="D25">
        <v>10</v>
      </c>
      <c r="E25">
        <v>2</v>
      </c>
      <c r="F25">
        <f>Table1[[#This Row],[Inaugurações]]-Table1[[#This Row],[Fechamentos]]</f>
        <v>8</v>
      </c>
      <c r="H25">
        <f>C24+D25-E25</f>
        <v>295</v>
      </c>
    </row>
    <row r="26" spans="1:11" x14ac:dyDescent="0.25">
      <c r="A26" s="3" t="s">
        <v>26</v>
      </c>
      <c r="B26" t="s">
        <v>7</v>
      </c>
      <c r="C26">
        <v>319</v>
      </c>
      <c r="D26">
        <v>26</v>
      </c>
      <c r="E26">
        <v>2</v>
      </c>
      <c r="F26">
        <f>Table1[[#This Row],[Inaugurações]]-Table1[[#This Row],[Fechamentos]]</f>
        <v>24</v>
      </c>
      <c r="H26">
        <f>C25+D26-E26</f>
        <v>319</v>
      </c>
    </row>
    <row r="27" spans="1:11" x14ac:dyDescent="0.25">
      <c r="A27" s="3" t="s">
        <v>27</v>
      </c>
      <c r="B27" t="s">
        <v>10</v>
      </c>
      <c r="C27">
        <v>368</v>
      </c>
      <c r="F27" t="s">
        <v>8</v>
      </c>
    </row>
    <row r="28" spans="1:11" x14ac:dyDescent="0.25">
      <c r="A28" s="3" t="s">
        <v>18</v>
      </c>
      <c r="B28" t="s">
        <v>10</v>
      </c>
      <c r="C28">
        <v>407</v>
      </c>
      <c r="F28">
        <v>39</v>
      </c>
    </row>
    <row r="29" spans="1:11" x14ac:dyDescent="0.25">
      <c r="A29" s="3" t="s">
        <v>19</v>
      </c>
      <c r="B29" t="s">
        <v>10</v>
      </c>
      <c r="C29">
        <v>416</v>
      </c>
      <c r="F29">
        <v>9</v>
      </c>
    </row>
    <row r="30" spans="1:11" x14ac:dyDescent="0.25">
      <c r="A30" s="3" t="s">
        <v>20</v>
      </c>
      <c r="B30" t="s">
        <v>10</v>
      </c>
      <c r="C30">
        <v>409</v>
      </c>
      <c r="F30">
        <v>-7</v>
      </c>
    </row>
    <row r="31" spans="1:11" x14ac:dyDescent="0.25">
      <c r="A31" s="3" t="s">
        <v>21</v>
      </c>
      <c r="B31" t="s">
        <v>10</v>
      </c>
      <c r="C31">
        <v>398</v>
      </c>
      <c r="F31">
        <v>-11</v>
      </c>
    </row>
    <row r="32" spans="1:11" x14ac:dyDescent="0.25">
      <c r="A32" s="3" t="s">
        <v>22</v>
      </c>
      <c r="B32" t="s">
        <v>10</v>
      </c>
      <c r="C32">
        <v>388</v>
      </c>
      <c r="F32">
        <v>-10</v>
      </c>
    </row>
    <row r="33" spans="1:9" x14ac:dyDescent="0.25">
      <c r="A33" s="3" t="s">
        <v>23</v>
      </c>
      <c r="B33" t="s">
        <v>10</v>
      </c>
      <c r="C33">
        <v>371</v>
      </c>
      <c r="F33">
        <v>-17</v>
      </c>
    </row>
    <row r="34" spans="1:9" x14ac:dyDescent="0.25">
      <c r="A34" s="3" t="s">
        <v>24</v>
      </c>
      <c r="B34" t="s">
        <v>10</v>
      </c>
      <c r="C34">
        <v>354</v>
      </c>
      <c r="F34">
        <v>-17</v>
      </c>
    </row>
    <row r="35" spans="1:9" x14ac:dyDescent="0.25">
      <c r="A35" s="3" t="s">
        <v>25</v>
      </c>
      <c r="B35" t="s">
        <v>10</v>
      </c>
      <c r="C35">
        <v>345</v>
      </c>
      <c r="F35">
        <v>-9</v>
      </c>
    </row>
    <row r="36" spans="1:9" x14ac:dyDescent="0.25">
      <c r="A36" s="3" t="s">
        <v>26</v>
      </c>
      <c r="B36" t="s">
        <v>10</v>
      </c>
      <c r="C36">
        <v>344</v>
      </c>
      <c r="F36">
        <v>-1</v>
      </c>
    </row>
    <row r="37" spans="1:9" x14ac:dyDescent="0.25">
      <c r="A37" s="3" t="s">
        <v>27</v>
      </c>
      <c r="B37" t="s">
        <v>11</v>
      </c>
      <c r="C37">
        <v>399</v>
      </c>
      <c r="F37" t="s">
        <v>8</v>
      </c>
      <c r="G37" s="1">
        <v>2058</v>
      </c>
    </row>
    <row r="38" spans="1:9" x14ac:dyDescent="0.25">
      <c r="A38" s="3" t="s">
        <v>18</v>
      </c>
      <c r="B38" t="s">
        <v>11</v>
      </c>
      <c r="C38">
        <v>458</v>
      </c>
      <c r="F38">
        <f>Table1[[#This Row],[N Lojas ]]-C37</f>
        <v>59</v>
      </c>
      <c r="G38" s="1">
        <v>1946</v>
      </c>
    </row>
    <row r="39" spans="1:9" x14ac:dyDescent="0.25">
      <c r="A39" s="3" t="s">
        <v>19</v>
      </c>
      <c r="B39" t="s">
        <v>11</v>
      </c>
      <c r="C39">
        <v>516</v>
      </c>
      <c r="F39">
        <f>Table1[[#This Row],[N Lojas ]]-C38</f>
        <v>58</v>
      </c>
      <c r="G39" s="1">
        <v>2091</v>
      </c>
    </row>
    <row r="40" spans="1:9" x14ac:dyDescent="0.25">
      <c r="A40" s="3" t="s">
        <v>20</v>
      </c>
      <c r="B40" t="s">
        <v>11</v>
      </c>
      <c r="C40">
        <v>543</v>
      </c>
      <c r="F40">
        <f>Table1[[#This Row],[N Lojas ]]-C39</f>
        <v>27</v>
      </c>
      <c r="G40" s="1">
        <v>2106</v>
      </c>
    </row>
    <row r="41" spans="1:9" x14ac:dyDescent="0.25">
      <c r="A41" s="3" t="s">
        <v>21</v>
      </c>
      <c r="B41" t="s">
        <v>11</v>
      </c>
      <c r="C41">
        <v>565</v>
      </c>
      <c r="F41">
        <f>Table1[[#This Row],[N Lojas ]]-C40</f>
        <v>22</v>
      </c>
      <c r="G41" s="1">
        <v>2233</v>
      </c>
    </row>
    <row r="42" spans="1:9" x14ac:dyDescent="0.25">
      <c r="A42" s="3" t="s">
        <v>22</v>
      </c>
      <c r="B42" t="s">
        <v>11</v>
      </c>
      <c r="C42">
        <v>618</v>
      </c>
      <c r="F42">
        <f>Table1[[#This Row],[N Lojas ]]-C41</f>
        <v>53</v>
      </c>
      <c r="G42" s="1">
        <v>2405</v>
      </c>
    </row>
    <row r="43" spans="1:9" x14ac:dyDescent="0.25">
      <c r="A43" s="3" t="s">
        <v>23</v>
      </c>
      <c r="B43" t="s">
        <v>11</v>
      </c>
      <c r="C43">
        <v>685</v>
      </c>
      <c r="F43">
        <f>Table1[[#This Row],[N Lojas ]]-C42</f>
        <v>67</v>
      </c>
      <c r="G43" s="1">
        <v>2437</v>
      </c>
    </row>
    <row r="44" spans="1:9" x14ac:dyDescent="0.25">
      <c r="A44" s="3" t="s">
        <v>24</v>
      </c>
      <c r="B44" t="s">
        <v>11</v>
      </c>
      <c r="C44">
        <v>752</v>
      </c>
      <c r="F44">
        <f>Table1[[#This Row],[N Lojas ]]-C43</f>
        <v>67</v>
      </c>
      <c r="G44" s="1">
        <v>2465</v>
      </c>
    </row>
    <row r="45" spans="1:9" x14ac:dyDescent="0.25">
      <c r="A45" s="3" t="s">
        <v>25</v>
      </c>
      <c r="B45" t="s">
        <v>11</v>
      </c>
      <c r="C45">
        <v>891</v>
      </c>
      <c r="F45">
        <f>Table1[[#This Row],[N Lojas ]]-C44</f>
        <v>139</v>
      </c>
      <c r="G45" s="1">
        <v>2260</v>
      </c>
    </row>
    <row r="46" spans="1:9" x14ac:dyDescent="0.25">
      <c r="A46" s="3" t="s">
        <v>26</v>
      </c>
      <c r="B46" t="s">
        <v>11</v>
      </c>
      <c r="C46">
        <v>941</v>
      </c>
      <c r="F46">
        <f>Table1[[#This Row],[N Lojas ]]-C45</f>
        <v>50</v>
      </c>
      <c r="G46" s="1">
        <v>5276</v>
      </c>
    </row>
    <row r="47" spans="1:9" x14ac:dyDescent="0.25">
      <c r="A47" s="3" t="s">
        <v>22</v>
      </c>
      <c r="B47" t="s">
        <v>12</v>
      </c>
      <c r="C47">
        <v>185</v>
      </c>
      <c r="F47" t="s">
        <v>8</v>
      </c>
    </row>
    <row r="48" spans="1:9" x14ac:dyDescent="0.25">
      <c r="A48" s="3" t="s">
        <v>23</v>
      </c>
      <c r="B48" t="s">
        <v>12</v>
      </c>
      <c r="C48">
        <v>202</v>
      </c>
      <c r="F48">
        <f>Table1[[#This Row],[N Lojas ]]-C47</f>
        <v>17</v>
      </c>
      <c r="I48" t="s">
        <v>13</v>
      </c>
    </row>
    <row r="49" spans="1:8" x14ac:dyDescent="0.25">
      <c r="A49" s="3" t="s">
        <v>24</v>
      </c>
      <c r="B49" t="s">
        <v>12</v>
      </c>
      <c r="C49">
        <v>221</v>
      </c>
      <c r="F49">
        <v>19</v>
      </c>
    </row>
    <row r="50" spans="1:8" x14ac:dyDescent="0.25">
      <c r="A50" s="3" t="s">
        <v>25</v>
      </c>
      <c r="B50" t="s">
        <v>12</v>
      </c>
      <c r="C50">
        <v>264</v>
      </c>
      <c r="F50">
        <v>43</v>
      </c>
    </row>
    <row r="51" spans="1:8" x14ac:dyDescent="0.25">
      <c r="A51" s="3" t="s">
        <v>26</v>
      </c>
      <c r="B51" t="s">
        <v>12</v>
      </c>
      <c r="C51" s="1">
        <v>1076</v>
      </c>
      <c r="F51">
        <v>812</v>
      </c>
    </row>
    <row r="52" spans="1:8" x14ac:dyDescent="0.25">
      <c r="A52" s="3" t="s">
        <v>19</v>
      </c>
      <c r="B52" t="s">
        <v>28</v>
      </c>
      <c r="C52">
        <v>304</v>
      </c>
      <c r="F52" t="s">
        <v>8</v>
      </c>
    </row>
    <row r="53" spans="1:8" x14ac:dyDescent="0.25">
      <c r="A53" s="3" t="s">
        <v>20</v>
      </c>
      <c r="B53" t="s">
        <v>28</v>
      </c>
      <c r="C53">
        <v>328</v>
      </c>
      <c r="F53">
        <v>24</v>
      </c>
    </row>
    <row r="54" spans="1:8" x14ac:dyDescent="0.25">
      <c r="A54" s="3" t="s">
        <v>21</v>
      </c>
      <c r="B54" t="s">
        <v>28</v>
      </c>
      <c r="C54">
        <v>327</v>
      </c>
      <c r="F54">
        <v>-1</v>
      </c>
    </row>
    <row r="55" spans="1:8" x14ac:dyDescent="0.25">
      <c r="A55" s="3" t="s">
        <v>22</v>
      </c>
      <c r="B55" t="s">
        <v>28</v>
      </c>
      <c r="C55">
        <v>286</v>
      </c>
      <c r="F55">
        <v>-41</v>
      </c>
    </row>
    <row r="56" spans="1:8" x14ac:dyDescent="0.25">
      <c r="A56" s="3" t="s">
        <v>23</v>
      </c>
      <c r="B56" t="s">
        <v>28</v>
      </c>
      <c r="C56">
        <v>257</v>
      </c>
      <c r="F56">
        <v>-29</v>
      </c>
    </row>
    <row r="57" spans="1:8" x14ac:dyDescent="0.25">
      <c r="A57" s="3" t="s">
        <v>24</v>
      </c>
      <c r="B57" t="s">
        <v>28</v>
      </c>
      <c r="C57">
        <v>255</v>
      </c>
      <c r="F57">
        <v>-2</v>
      </c>
    </row>
    <row r="58" spans="1:8" x14ac:dyDescent="0.25">
      <c r="A58" s="3" t="s">
        <v>25</v>
      </c>
      <c r="B58" t="s">
        <v>28</v>
      </c>
      <c r="C58">
        <v>239</v>
      </c>
      <c r="F58">
        <v>-16</v>
      </c>
    </row>
    <row r="59" spans="1:8" x14ac:dyDescent="0.25">
      <c r="A59" s="3" t="s">
        <v>26</v>
      </c>
      <c r="B59" t="s">
        <v>28</v>
      </c>
      <c r="C59">
        <v>208</v>
      </c>
      <c r="F59">
        <v>-31</v>
      </c>
    </row>
    <row r="60" spans="1:8" x14ac:dyDescent="0.25">
      <c r="A60" s="3" t="s">
        <v>22</v>
      </c>
      <c r="B60" t="s">
        <v>14</v>
      </c>
      <c r="C60">
        <v>173</v>
      </c>
      <c r="F60" t="s">
        <v>8</v>
      </c>
    </row>
    <row r="61" spans="1:8" x14ac:dyDescent="0.25">
      <c r="A61" s="3" t="s">
        <v>23</v>
      </c>
      <c r="B61" t="s">
        <v>14</v>
      </c>
      <c r="C61">
        <v>199</v>
      </c>
      <c r="F61">
        <f>Table1[[#This Row],[N Lojas ]]-C60</f>
        <v>26</v>
      </c>
    </row>
    <row r="62" spans="1:8" x14ac:dyDescent="0.25">
      <c r="A62" s="3" t="s">
        <v>24</v>
      </c>
      <c r="B62" t="s">
        <v>14</v>
      </c>
      <c r="C62">
        <v>231</v>
      </c>
      <c r="F62">
        <f>Table1[[#This Row],[N Lojas ]]-C61</f>
        <v>32</v>
      </c>
    </row>
    <row r="63" spans="1:8" x14ac:dyDescent="0.25">
      <c r="A63" s="3" t="s">
        <v>25</v>
      </c>
      <c r="B63" t="s">
        <v>14</v>
      </c>
      <c r="C63">
        <v>262</v>
      </c>
      <c r="D63">
        <v>35</v>
      </c>
      <c r="E63">
        <v>4</v>
      </c>
      <c r="F63">
        <f>Table1[[#This Row],[Inaugurações]]-Table1[[#This Row],[Fechamentos]]</f>
        <v>31</v>
      </c>
      <c r="H63">
        <f>C62+D63-E63</f>
        <v>262</v>
      </c>
    </row>
    <row r="64" spans="1:8" x14ac:dyDescent="0.25">
      <c r="A64" s="3" t="s">
        <v>26</v>
      </c>
      <c r="B64" t="s">
        <v>14</v>
      </c>
      <c r="C64">
        <v>298</v>
      </c>
      <c r="D64">
        <v>39</v>
      </c>
      <c r="E64">
        <v>3</v>
      </c>
      <c r="F64">
        <f>Table1[[#This Row],[Inaugurações]]-Table1[[#This Row],[Fechamentos]]</f>
        <v>36</v>
      </c>
      <c r="H64">
        <f>C63+D64-E64</f>
        <v>298</v>
      </c>
    </row>
  </sheetData>
  <hyperlinks>
    <hyperlink ref="K20" r:id="rId1" xr:uid="{DFAD280D-8343-42B2-8360-8F2FD1EBA2A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Pedroso, Melissa</dc:creator>
  <cp:lastModifiedBy>Vitor Baldoino</cp:lastModifiedBy>
  <dcterms:created xsi:type="dcterms:W3CDTF">2022-10-08T23:03:50Z</dcterms:created>
  <dcterms:modified xsi:type="dcterms:W3CDTF">2022-10-09T17:16:13Z</dcterms:modified>
</cp:coreProperties>
</file>