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245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C51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3" i="1"/>
  <c r="D45" i="1" l="1"/>
  <c r="E45" i="1" s="1"/>
  <c r="F45" i="1" l="1"/>
  <c r="G45" i="1" s="1"/>
</calcChain>
</file>

<file path=xl/sharedStrings.xml><?xml version="1.0" encoding="utf-8"?>
<sst xmlns="http://schemas.openxmlformats.org/spreadsheetml/2006/main" count="52" uniqueCount="50">
  <si>
    <t>recipients' characteristics</t>
  </si>
  <si>
    <t>age</t>
  </si>
  <si>
    <t>18-34</t>
  </si>
  <si>
    <t>35-49</t>
  </si>
  <si>
    <t>Parameter</t>
  </si>
  <si>
    <t>Race</t>
  </si>
  <si>
    <t>white</t>
  </si>
  <si>
    <t>hispanic</t>
  </si>
  <si>
    <t>AA</t>
  </si>
  <si>
    <t>other</t>
  </si>
  <si>
    <t>insurance</t>
  </si>
  <si>
    <t>medicare</t>
  </si>
  <si>
    <t>medicaid</t>
  </si>
  <si>
    <t>unknown</t>
  </si>
  <si>
    <t>causeESRD</t>
  </si>
  <si>
    <t>diabetes</t>
  </si>
  <si>
    <t>hypertension</t>
  </si>
  <si>
    <t>glomerulonephritis</t>
  </si>
  <si>
    <t>cystic</t>
  </si>
  <si>
    <t>time on dyalisis</t>
  </si>
  <si>
    <t>&lt;1</t>
  </si>
  <si>
    <t>1-3</t>
  </si>
  <si>
    <t>3-5</t>
  </si>
  <si>
    <t>&gt;5</t>
  </si>
  <si>
    <t>comorbid conditions</t>
  </si>
  <si>
    <t>Diabetes mellitus (presence vs. absence (ref.))</t>
  </si>
  <si>
    <t>Coronary artery disease (presence vs. absence (ref.))</t>
  </si>
  <si>
    <t>laboratory results</t>
  </si>
  <si>
    <t>Serum albumin (+1 g/dL)</t>
  </si>
  <si>
    <t>Blood hemoglobin (+1 g/dL)</t>
  </si>
  <si>
    <t>Donors' characteristics</t>
  </si>
  <si>
    <t>Age (+1 year)</t>
  </si>
  <si>
    <t>Diabetes mellitus</t>
  </si>
  <si>
    <t>Absence</t>
  </si>
  <si>
    <t>Presence</t>
  </si>
  <si>
    <t>Unknown</t>
  </si>
  <si>
    <t>ECD (vs. non ECD (ref.))</t>
  </si>
  <si>
    <t>Number of HLA mismatches</t>
  </si>
  <si>
    <t>1,2,3</t>
  </si>
  <si>
    <t>4,5,6</t>
  </si>
  <si>
    <t>0</t>
  </si>
  <si>
    <t>patientA</t>
  </si>
  <si>
    <t>LP</t>
  </si>
  <si>
    <t>PS*</t>
  </si>
  <si>
    <t>exp(PS*)</t>
  </si>
  <si>
    <t>1-0,752292^exp(PS*)</t>
  </si>
  <si>
    <t>33 years old White recipient with polycystic kidney disease, Medicare insurance, with no diabetes mellitus, 
peripheral vascular disease and coronary artery disease, has serum albumin 3.8 g/dL 
and blood hemoglobin 13.1 g/dL and on dialysis for 6 months receiving kidney 
from 30 years old standard criteria donor without diabetes with zero HLA mismatch</t>
  </si>
  <si>
    <t>57 years old White recipient with hypertensive nephrosclerosis, Medicare insurance, with no diabetes mellitus, but has peripheral vascular disease and coronary artery disease, has serum albumin 3.2 g/dL and blood hemoglobin 11.1 g/dL and on dialysis for 24 months receiving kidney from 53 years old standard criteria donor without diabetes with 3 HLA mismatche</t>
  </si>
  <si>
    <t>50-64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</si>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</sst>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zoomScaleNormal="100" workbookViewId="0">
      <pane ySplit="1185" topLeftCell="A40" activePane="bottomLeft"/>
      <selection activeCell="G1" sqref="G1"/>
      <selection pane="bottomLeft" activeCell="C51" sqref="C51"/>
    </sheetView>
  </sheetViews>
  <sheetFormatPr defaultRowHeight="15" x14ac:dyDescent="0.25"/>
  <cols>
    <col min="1" max="1" width="48.7109375" bestFit="1" customWidth="1"/>
    <col min="2" max="2" width="10.28515625" bestFit="1" customWidth="1"/>
    <col min="3" max="3" width="8.7109375" bestFit="1" customWidth="1"/>
    <col min="4" max="4" width="7.85546875" customWidth="1"/>
    <col min="7" max="7" width="19.42578125" bestFit="1" customWidth="1"/>
    <col min="8" max="8" width="16" bestFit="1" customWidth="1"/>
  </cols>
  <sheetData>
    <row r="1" spans="1:7" ht="44.25" customHeight="1" x14ac:dyDescent="0.25">
      <c r="A1" s="3" t="s">
        <v>0</v>
      </c>
      <c r="B1" t="s">
        <v>4</v>
      </c>
      <c r="C1" t="s">
        <v>41</v>
      </c>
      <c r="D1" s="6" t="s">
        <v>46</v>
      </c>
      <c r="G1" t="s">
        <v>47</v>
      </c>
    </row>
    <row r="2" spans="1:7" x14ac:dyDescent="0.25">
      <c r="A2" s="3" t="s">
        <v>1</v>
      </c>
    </row>
    <row r="3" spans="1:7" x14ac:dyDescent="0.25">
      <c r="A3" t="s">
        <v>2</v>
      </c>
      <c r="B3">
        <v>9.9299999999999999E-2</v>
      </c>
      <c r="C3">
        <v>1</v>
      </c>
      <c r="D3">
        <f>+C3*B3</f>
        <v>9.9299999999999999E-2</v>
      </c>
      <c r="E3">
        <v>1.1000000000000001</v>
      </c>
    </row>
    <row r="4" spans="1:7" x14ac:dyDescent="0.25">
      <c r="A4" t="s">
        <v>3</v>
      </c>
      <c r="B4">
        <v>-7.8399999999999997E-2</v>
      </c>
      <c r="D4">
        <f t="shared" ref="D4:D44" si="0">+C4*B4</f>
        <v>0</v>
      </c>
      <c r="E4">
        <v>0.92</v>
      </c>
    </row>
    <row r="5" spans="1:7" x14ac:dyDescent="0.25">
      <c r="A5" t="s">
        <v>48</v>
      </c>
      <c r="D5">
        <f t="shared" si="0"/>
        <v>0</v>
      </c>
      <c r="E5">
        <v>1</v>
      </c>
      <c r="G5">
        <v>1</v>
      </c>
    </row>
    <row r="6" spans="1:7" x14ac:dyDescent="0.25">
      <c r="A6" t="s">
        <v>49</v>
      </c>
      <c r="B6">
        <v>0.18809999999999999</v>
      </c>
      <c r="D6">
        <f t="shared" si="0"/>
        <v>0</v>
      </c>
      <c r="E6">
        <v>1.21</v>
      </c>
    </row>
    <row r="7" spans="1:7" x14ac:dyDescent="0.25">
      <c r="A7" s="3" t="s">
        <v>5</v>
      </c>
      <c r="D7">
        <f t="shared" si="0"/>
        <v>0</v>
      </c>
    </row>
    <row r="8" spans="1:7" x14ac:dyDescent="0.25">
      <c r="A8" t="s">
        <v>6</v>
      </c>
      <c r="C8">
        <v>1</v>
      </c>
      <c r="D8">
        <f t="shared" si="0"/>
        <v>0</v>
      </c>
      <c r="E8">
        <v>1</v>
      </c>
      <c r="G8">
        <v>1</v>
      </c>
    </row>
    <row r="9" spans="1:7" x14ac:dyDescent="0.25">
      <c r="A9" t="s">
        <v>7</v>
      </c>
      <c r="B9">
        <v>0.16089999999999999</v>
      </c>
      <c r="D9">
        <f t="shared" si="0"/>
        <v>0</v>
      </c>
      <c r="E9">
        <v>1.17</v>
      </c>
    </row>
    <row r="10" spans="1:7" x14ac:dyDescent="0.25">
      <c r="A10" t="s">
        <v>8</v>
      </c>
      <c r="B10">
        <v>-0.25540000000000002</v>
      </c>
      <c r="D10">
        <f t="shared" si="0"/>
        <v>0</v>
      </c>
      <c r="E10">
        <v>0.77</v>
      </c>
    </row>
    <row r="11" spans="1:7" x14ac:dyDescent="0.25">
      <c r="A11" t="s">
        <v>9</v>
      </c>
      <c r="B11">
        <v>-0.44750000000000001</v>
      </c>
      <c r="D11">
        <f t="shared" si="0"/>
        <v>0</v>
      </c>
      <c r="E11">
        <v>0.64</v>
      </c>
    </row>
    <row r="12" spans="1:7" x14ac:dyDescent="0.25">
      <c r="A12" s="3" t="s">
        <v>10</v>
      </c>
      <c r="D12">
        <f t="shared" si="0"/>
        <v>0</v>
      </c>
    </row>
    <row r="13" spans="1:7" x14ac:dyDescent="0.25">
      <c r="A13" t="s">
        <v>11</v>
      </c>
      <c r="C13">
        <v>1</v>
      </c>
      <c r="D13">
        <f t="shared" si="0"/>
        <v>0</v>
      </c>
      <c r="E13">
        <v>1</v>
      </c>
      <c r="G13">
        <v>1</v>
      </c>
    </row>
    <row r="14" spans="1:7" x14ac:dyDescent="0.25">
      <c r="A14" t="s">
        <v>12</v>
      </c>
      <c r="B14">
        <v>-0.15570000000000001</v>
      </c>
      <c r="D14">
        <f t="shared" si="0"/>
        <v>0</v>
      </c>
      <c r="E14">
        <v>0.86</v>
      </c>
    </row>
    <row r="15" spans="1:7" x14ac:dyDescent="0.25">
      <c r="A15" t="s">
        <v>9</v>
      </c>
      <c r="B15">
        <v>-0.42870000000000003</v>
      </c>
      <c r="D15">
        <f t="shared" si="0"/>
        <v>0</v>
      </c>
      <c r="E15">
        <v>0.65</v>
      </c>
    </row>
    <row r="16" spans="1:7" x14ac:dyDescent="0.25">
      <c r="A16" t="s">
        <v>13</v>
      </c>
      <c r="B16">
        <v>-0.41120000000000001</v>
      </c>
      <c r="D16">
        <f t="shared" si="0"/>
        <v>0</v>
      </c>
      <c r="E16">
        <v>0.66</v>
      </c>
    </row>
    <row r="17" spans="1:7" x14ac:dyDescent="0.25">
      <c r="A17" s="3" t="s">
        <v>14</v>
      </c>
      <c r="D17">
        <f t="shared" si="0"/>
        <v>0</v>
      </c>
    </row>
    <row r="18" spans="1:7" x14ac:dyDescent="0.25">
      <c r="A18" t="s">
        <v>15</v>
      </c>
      <c r="D18">
        <f t="shared" si="0"/>
        <v>0</v>
      </c>
      <c r="E18">
        <v>1</v>
      </c>
    </row>
    <row r="19" spans="1:7" x14ac:dyDescent="0.25">
      <c r="A19" t="s">
        <v>16</v>
      </c>
      <c r="B19">
        <v>0.15409999999999999</v>
      </c>
      <c r="D19">
        <f t="shared" si="0"/>
        <v>0</v>
      </c>
      <c r="E19">
        <v>1.17</v>
      </c>
      <c r="G19">
        <v>1</v>
      </c>
    </row>
    <row r="20" spans="1:7" x14ac:dyDescent="0.25">
      <c r="A20" t="s">
        <v>17</v>
      </c>
      <c r="B20">
        <v>0.1447</v>
      </c>
      <c r="D20">
        <f t="shared" si="0"/>
        <v>0</v>
      </c>
      <c r="E20">
        <v>1.1599999999999999</v>
      </c>
    </row>
    <row r="21" spans="1:7" x14ac:dyDescent="0.25">
      <c r="A21" t="s">
        <v>18</v>
      </c>
      <c r="B21">
        <v>-0.187</v>
      </c>
      <c r="C21">
        <v>1</v>
      </c>
      <c r="D21">
        <f t="shared" si="0"/>
        <v>-0.187</v>
      </c>
      <c r="E21">
        <v>0.83</v>
      </c>
    </row>
    <row r="22" spans="1:7" x14ac:dyDescent="0.25">
      <c r="A22" t="s">
        <v>9</v>
      </c>
      <c r="B22">
        <v>0.32090000000000002</v>
      </c>
      <c r="D22">
        <f t="shared" si="0"/>
        <v>0</v>
      </c>
      <c r="E22">
        <v>1.38</v>
      </c>
    </row>
    <row r="23" spans="1:7" x14ac:dyDescent="0.25">
      <c r="A23" s="3" t="s">
        <v>19</v>
      </c>
      <c r="D23">
        <f t="shared" si="0"/>
        <v>0</v>
      </c>
    </row>
    <row r="24" spans="1:7" x14ac:dyDescent="0.25">
      <c r="A24" t="s">
        <v>20</v>
      </c>
      <c r="C24">
        <v>1</v>
      </c>
      <c r="D24">
        <f t="shared" si="0"/>
        <v>0</v>
      </c>
      <c r="E24">
        <v>1</v>
      </c>
    </row>
    <row r="25" spans="1:7" x14ac:dyDescent="0.25">
      <c r="A25" s="1" t="s">
        <v>21</v>
      </c>
      <c r="B25">
        <v>-0.26179999999999998</v>
      </c>
      <c r="D25">
        <f t="shared" si="0"/>
        <v>0</v>
      </c>
      <c r="E25">
        <v>0.77</v>
      </c>
      <c r="G25">
        <v>1</v>
      </c>
    </row>
    <row r="26" spans="1:7" x14ac:dyDescent="0.25">
      <c r="A26" s="1" t="s">
        <v>22</v>
      </c>
      <c r="B26">
        <v>-0.37469999999999998</v>
      </c>
      <c r="D26">
        <f t="shared" si="0"/>
        <v>0</v>
      </c>
      <c r="E26">
        <v>0.69</v>
      </c>
    </row>
    <row r="27" spans="1:7" x14ac:dyDescent="0.25">
      <c r="A27" t="s">
        <v>23</v>
      </c>
      <c r="B27">
        <v>-0.14319999999999999</v>
      </c>
      <c r="D27">
        <f t="shared" si="0"/>
        <v>0</v>
      </c>
      <c r="E27">
        <v>0.87</v>
      </c>
    </row>
    <row r="28" spans="1:7" x14ac:dyDescent="0.25">
      <c r="A28" s="3" t="s">
        <v>24</v>
      </c>
      <c r="D28">
        <f t="shared" si="0"/>
        <v>0</v>
      </c>
    </row>
    <row r="29" spans="1:7" x14ac:dyDescent="0.25">
      <c r="A29" t="s">
        <v>25</v>
      </c>
      <c r="B29">
        <v>0.30209999999999998</v>
      </c>
      <c r="D29">
        <f t="shared" si="0"/>
        <v>0</v>
      </c>
      <c r="E29">
        <v>1.35</v>
      </c>
      <c r="G29">
        <v>0</v>
      </c>
    </row>
    <row r="30" spans="1:7" x14ac:dyDescent="0.25">
      <c r="A30" t="s">
        <v>26</v>
      </c>
      <c r="B30">
        <v>0.26169999999999999</v>
      </c>
      <c r="D30">
        <f t="shared" si="0"/>
        <v>0</v>
      </c>
      <c r="E30">
        <v>1.3</v>
      </c>
      <c r="G30">
        <v>1</v>
      </c>
    </row>
    <row r="31" spans="1:7" x14ac:dyDescent="0.25">
      <c r="A31" s="3" t="s">
        <v>27</v>
      </c>
      <c r="D31">
        <f t="shared" si="0"/>
        <v>0</v>
      </c>
    </row>
    <row r="32" spans="1:7" x14ac:dyDescent="0.25">
      <c r="A32" t="s">
        <v>28</v>
      </c>
      <c r="B32">
        <v>-0.26440000000000002</v>
      </c>
      <c r="C32">
        <v>3.8</v>
      </c>
      <c r="D32">
        <f t="shared" si="0"/>
        <v>-1.0047200000000001</v>
      </c>
      <c r="E32">
        <v>0.77</v>
      </c>
      <c r="G32">
        <v>3.2</v>
      </c>
    </row>
    <row r="33" spans="1:8" x14ac:dyDescent="0.25">
      <c r="A33" t="s">
        <v>29</v>
      </c>
      <c r="B33">
        <v>-4.5100000000000001E-2</v>
      </c>
      <c r="C33">
        <v>13.1</v>
      </c>
      <c r="D33">
        <f t="shared" si="0"/>
        <v>-0.59080999999999995</v>
      </c>
      <c r="E33">
        <v>0.96</v>
      </c>
      <c r="G33">
        <v>11.1</v>
      </c>
    </row>
    <row r="34" spans="1:8" x14ac:dyDescent="0.25">
      <c r="A34" s="3" t="s">
        <v>30</v>
      </c>
      <c r="D34">
        <f t="shared" si="0"/>
        <v>0</v>
      </c>
    </row>
    <row r="35" spans="1:8" x14ac:dyDescent="0.25">
      <c r="A35" t="s">
        <v>31</v>
      </c>
      <c r="B35">
        <v>5.8999999999999999E-3</v>
      </c>
      <c r="C35">
        <v>30</v>
      </c>
      <c r="D35">
        <f t="shared" si="0"/>
        <v>0.17699999999999999</v>
      </c>
      <c r="E35">
        <v>1.01</v>
      </c>
      <c r="G35">
        <v>53</v>
      </c>
    </row>
    <row r="36" spans="1:8" x14ac:dyDescent="0.25">
      <c r="A36" s="3" t="s">
        <v>32</v>
      </c>
      <c r="D36">
        <f t="shared" si="0"/>
        <v>0</v>
      </c>
    </row>
    <row r="37" spans="1:8" x14ac:dyDescent="0.25">
      <c r="A37" t="s">
        <v>33</v>
      </c>
      <c r="C37">
        <v>1</v>
      </c>
      <c r="D37">
        <f t="shared" si="0"/>
        <v>0</v>
      </c>
      <c r="E37">
        <v>1</v>
      </c>
      <c r="G37">
        <v>1</v>
      </c>
    </row>
    <row r="38" spans="1:8" x14ac:dyDescent="0.25">
      <c r="A38" t="s">
        <v>34</v>
      </c>
      <c r="B38">
        <v>0.45960000000000001</v>
      </c>
      <c r="D38">
        <f t="shared" si="0"/>
        <v>0</v>
      </c>
      <c r="E38">
        <v>1.58</v>
      </c>
    </row>
    <row r="39" spans="1:8" x14ac:dyDescent="0.25">
      <c r="A39" t="s">
        <v>35</v>
      </c>
      <c r="B39">
        <v>-0.33079999999999998</v>
      </c>
      <c r="D39">
        <f t="shared" si="0"/>
        <v>0</v>
      </c>
      <c r="E39">
        <v>0.72</v>
      </c>
    </row>
    <row r="40" spans="1:8" x14ac:dyDescent="0.25">
      <c r="A40" t="s">
        <v>36</v>
      </c>
      <c r="B40">
        <v>0.2082</v>
      </c>
      <c r="D40">
        <f t="shared" si="0"/>
        <v>0</v>
      </c>
      <c r="E40">
        <v>1.23</v>
      </c>
      <c r="G40">
        <v>0</v>
      </c>
    </row>
    <row r="41" spans="1:8" x14ac:dyDescent="0.25">
      <c r="A41" s="3" t="s">
        <v>37</v>
      </c>
      <c r="D41">
        <f t="shared" si="0"/>
        <v>0</v>
      </c>
    </row>
    <row r="42" spans="1:8" x14ac:dyDescent="0.25">
      <c r="A42" s="2" t="s">
        <v>40</v>
      </c>
      <c r="C42">
        <v>1</v>
      </c>
      <c r="D42">
        <f t="shared" si="0"/>
        <v>0</v>
      </c>
      <c r="E42">
        <v>1</v>
      </c>
    </row>
    <row r="43" spans="1:8" x14ac:dyDescent="0.25">
      <c r="A43" t="s">
        <v>38</v>
      </c>
      <c r="B43">
        <v>0.3241</v>
      </c>
      <c r="D43">
        <f t="shared" si="0"/>
        <v>0</v>
      </c>
      <c r="E43">
        <v>1.38</v>
      </c>
      <c r="G43">
        <v>1</v>
      </c>
    </row>
    <row r="44" spans="1:8" x14ac:dyDescent="0.25">
      <c r="A44" t="s">
        <v>39</v>
      </c>
      <c r="B44">
        <v>0.3115</v>
      </c>
      <c r="D44">
        <f t="shared" si="0"/>
        <v>0</v>
      </c>
      <c r="E44">
        <v>1.36</v>
      </c>
    </row>
    <row r="45" spans="1:8" x14ac:dyDescent="0.25">
      <c r="D45" s="4">
        <f>+SUM(D3:D44)</f>
        <v>-1.50623</v>
      </c>
      <c r="E45" s="4">
        <f>0.916*D45</f>
        <v>-1.37970668</v>
      </c>
      <c r="F45" s="4">
        <f>+EXP(E45)</f>
        <v>0.25165235690448273</v>
      </c>
      <c r="G45" s="4">
        <f>1-0.752292^F45</f>
        <v>6.9122877357582713E-2</v>
      </c>
      <c r="H45" s="4"/>
    </row>
    <row r="46" spans="1:8" x14ac:dyDescent="0.25">
      <c r="D46" s="5" t="s">
        <v>42</v>
      </c>
      <c r="E46" s="5" t="s">
        <v>43</v>
      </c>
      <c r="F46" s="5" t="s">
        <v>44</v>
      </c>
      <c r="G46" s="5" t="s">
        <v>45</v>
      </c>
      <c r="H46" s="5"/>
    </row>
    <row r="51" spans="3:3" x14ac:dyDescent="0.25">
      <c r="C51">
        <f>+EXP(0.3241)</f>
        <v>1.3827855787636585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 Lima</dc:creator>
  <cp:lastModifiedBy>Bruno A Lima</cp:lastModifiedBy>
  <dcterms:created xsi:type="dcterms:W3CDTF">2021-02-08T19:56:38Z</dcterms:created>
  <dcterms:modified xsi:type="dcterms:W3CDTF">2021-02-09T21:18:15Z</dcterms:modified>
</cp:coreProperties>
</file>