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H4" i="1" l="1"/>
  <c r="I4" i="1" s="1"/>
  <c r="J4" i="1" s="1"/>
</calcChain>
</file>

<file path=xl/sharedStrings.xml><?xml version="1.0" encoding="utf-8"?>
<sst xmlns="http://schemas.openxmlformats.org/spreadsheetml/2006/main" count="137" uniqueCount="109">
  <si>
    <t>Age categories</t>
  </si>
  <si>
    <t>Race categories</t>
  </si>
  <si>
    <t>Type of insurance</t>
  </si>
  <si>
    <t>Primary cause of ESRD</t>
  </si>
  <si>
    <t>Time on dialysis</t>
  </si>
  <si>
    <t>Comorbid conditions</t>
  </si>
  <si>
    <t>Laboratory results</t>
  </si>
  <si>
    <t>Donors' characteristics</t>
  </si>
  <si>
    <t>Diabetes mellitus</t>
  </si>
  <si>
    <t>Transplantation related data</t>
  </si>
  <si>
    <t>Number of HLA mismatches</t>
  </si>
  <si>
    <t>1.10</t>
  </si>
  <si>
    <t>(0.95–1.29)</t>
  </si>
  <si>
    <t>0.20</t>
  </si>
  <si>
    <t>0.92</t>
  </si>
  <si>
    <t>(0.82–1.04)</t>
  </si>
  <si>
    <t>(Reference)</t>
  </si>
  <si>
    <t>1.21</t>
  </si>
  <si>
    <t>(1.06–1.38)</t>
  </si>
  <si>
    <t>0.01</t>
  </si>
  <si>
    <t>White</t>
  </si>
  <si>
    <t>Hispanic</t>
  </si>
  <si>
    <t>1.17</t>
  </si>
  <si>
    <t>(1.05–1.32)</t>
  </si>
  <si>
    <t>African-American</t>
  </si>
  <si>
    <t>0.77</t>
  </si>
  <si>
    <t>(0.66–0.90)</t>
  </si>
  <si>
    <t>0.001</t>
  </si>
  <si>
    <t>Other/Unknown</t>
  </si>
  <si>
    <t>0.64</t>
  </si>
  <si>
    <t>(0.52–0.79)</t>
  </si>
  <si>
    <t>&lt;0.001</t>
  </si>
  <si>
    <t>Medicare</t>
  </si>
  <si>
    <t>Medicaid</t>
  </si>
  <si>
    <t>0.86</t>
  </si>
  <si>
    <t>(0.63–1.16)</t>
  </si>
  <si>
    <t>0.32</t>
  </si>
  <si>
    <t>Other</t>
  </si>
  <si>
    <t>0.65</t>
  </si>
  <si>
    <t>(0.58–0.73)</t>
  </si>
  <si>
    <t>Unknown</t>
  </si>
  <si>
    <t>0.66</t>
  </si>
  <si>
    <t>(0.57–0.77)</t>
  </si>
  <si>
    <t>Diabetes</t>
  </si>
  <si>
    <t>Hypertension</t>
  </si>
  <si>
    <t>(0.99–1.38)</t>
  </si>
  <si>
    <t>0.07</t>
  </si>
  <si>
    <t>Glomerulonephritis</t>
  </si>
  <si>
    <t>1.16</t>
  </si>
  <si>
    <t>(0.96–1.38)</t>
  </si>
  <si>
    <t>0.12</t>
  </si>
  <si>
    <t>0.83</t>
  </si>
  <si>
    <t>(0.64–1.07)</t>
  </si>
  <si>
    <t>0.15</t>
  </si>
  <si>
    <t>1.38</t>
  </si>
  <si>
    <t>(1.17–1.62)</t>
  </si>
  <si>
    <t>(0.67–0.88)</t>
  </si>
  <si>
    <t>0.69</t>
  </si>
  <si>
    <t>(0.59–0.80)</t>
  </si>
  <si>
    <t>0.87</t>
  </si>
  <si>
    <t>(0.74–1.02)</t>
  </si>
  <si>
    <t>0.08</t>
  </si>
  <si>
    <t>1.35</t>
  </si>
  <si>
    <t>(1.18–1.55)</t>
  </si>
  <si>
    <t>1.30</t>
  </si>
  <si>
    <t>(1.11–1.51)</t>
  </si>
  <si>
    <t>0.96</t>
  </si>
  <si>
    <t>(0.91–0.99)</t>
  </si>
  <si>
    <t>0.05</t>
  </si>
  <si>
    <t>1.01</t>
  </si>
  <si>
    <t>(1.00–1.01)</t>
  </si>
  <si>
    <t>0.003</t>
  </si>
  <si>
    <t>Absence</t>
  </si>
  <si>
    <t>Presence</t>
  </si>
  <si>
    <t>1.58</t>
  </si>
  <si>
    <t>(1.23–1.93)</t>
  </si>
  <si>
    <t>0.72</t>
  </si>
  <si>
    <t>(0.63–0.82)</t>
  </si>
  <si>
    <t>1.23</t>
  </si>
  <si>
    <t>(1.05–1.44)</t>
  </si>
  <si>
    <t>1,2,3</t>
  </si>
  <si>
    <t>(1.16–1.65)</t>
  </si>
  <si>
    <t>4,5,6</t>
  </si>
  <si>
    <t>1.36</t>
  </si>
  <si>
    <t>(1.16–1.61)</t>
  </si>
  <si>
    <t>Age (+1 year)</t>
  </si>
  <si>
    <t>ECD (vs. non ECD (ref.))</t>
  </si>
  <si>
    <t>18–34 years</t>
  </si>
  <si>
    <t>35–49 years</t>
  </si>
  <si>
    <t>50–64 years</t>
  </si>
  <si>
    <t>&gt;=65 years</t>
  </si>
  <si>
    <t>Cystic disease</t>
  </si>
  <si>
    <t>&lt;1 year</t>
  </si>
  <si>
    <t>1–3 years</t>
  </si>
  <si>
    <t>3–5 years</t>
  </si>
  <si>
    <t>&gt;5 years</t>
  </si>
  <si>
    <t>Diabetes mellitus (presence vs. Absence (ref.))</t>
  </si>
  <si>
    <t>Coronary artery disease (presence vs. Absence (ref.))</t>
  </si>
  <si>
    <t>Serum albumin (+1 g/dL)</t>
  </si>
  <si>
    <t>Blood hemoglobin (+1 g/dL)</t>
  </si>
  <si>
    <t>Recipients' characteristics</t>
  </si>
  <si>
    <t>Predictors</t>
  </si>
  <si>
    <t>Parameter</t>
  </si>
  <si>
    <t>HR</t>
  </si>
  <si>
    <t>95%CI</t>
  </si>
  <si>
    <t>p.value</t>
  </si>
  <si>
    <t>LP</t>
  </si>
  <si>
    <t>PS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</si>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</sst>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D1" sqref="D1:F1048576"/>
    </sheetView>
  </sheetViews>
  <sheetFormatPr defaultRowHeight="15" x14ac:dyDescent="0.25"/>
  <cols>
    <col min="1" max="1" width="49" style="2" bestFit="1" customWidth="1"/>
    <col min="2" max="2" width="18.7109375" style="2" bestFit="1" customWidth="1"/>
    <col min="3" max="3" width="10.28515625" style="2" bestFit="1" customWidth="1"/>
    <col min="4" max="4" width="11.5703125" hidden="1" customWidth="1"/>
    <col min="5" max="5" width="10.5703125" hidden="1" customWidth="1"/>
    <col min="6" max="6" width="6.5703125" hidden="1" customWidth="1"/>
  </cols>
  <sheetData>
    <row r="1" spans="1:10" x14ac:dyDescent="0.25">
      <c r="A1" s="2" t="s">
        <v>101</v>
      </c>
      <c r="C1" s="2" t="s">
        <v>102</v>
      </c>
      <c r="D1" t="s">
        <v>103</v>
      </c>
      <c r="E1" t="s">
        <v>104</v>
      </c>
      <c r="F1" t="s">
        <v>105</v>
      </c>
    </row>
    <row r="2" spans="1:10" x14ac:dyDescent="0.25">
      <c r="A2" s="5" t="s">
        <v>100</v>
      </c>
    </row>
    <row r="3" spans="1:10" x14ac:dyDescent="0.25">
      <c r="A3" s="2" t="s">
        <v>0</v>
      </c>
      <c r="H3" t="s">
        <v>106</v>
      </c>
      <c r="I3" t="s">
        <v>107</v>
      </c>
      <c r="J3" s="3" t="s">
        <v>108</v>
      </c>
    </row>
    <row r="4" spans="1:10" x14ac:dyDescent="0.25">
      <c r="B4" s="2" t="s">
        <v>87</v>
      </c>
      <c r="C4" s="1">
        <v>9.9299999999999999E-2</v>
      </c>
      <c r="D4" t="s">
        <v>11</v>
      </c>
      <c r="E4" t="s">
        <v>12</v>
      </c>
      <c r="F4" t="s">
        <v>13</v>
      </c>
      <c r="H4">
        <f>+C4+C9+C14+C22+C25+(C33*G33)+(C34*G34)+(C36*G36)+C38+C44</f>
        <v>3.49377</v>
      </c>
      <c r="I4">
        <f>0.916*H4</f>
        <v>3.2002933200000001</v>
      </c>
      <c r="J4" s="3">
        <f>1-0.752292^(I4)</f>
        <v>0.59783862154535883</v>
      </c>
    </row>
    <row r="5" spans="1:10" x14ac:dyDescent="0.25">
      <c r="B5" s="2" t="s">
        <v>88</v>
      </c>
      <c r="C5" s="2">
        <v>-7.8399999999999997E-2</v>
      </c>
      <c r="D5" t="s">
        <v>14</v>
      </c>
      <c r="E5" t="s">
        <v>15</v>
      </c>
      <c r="F5" t="s">
        <v>13</v>
      </c>
    </row>
    <row r="6" spans="1:10" x14ac:dyDescent="0.25">
      <c r="B6" s="2" t="s">
        <v>89</v>
      </c>
      <c r="C6" s="2">
        <v>1</v>
      </c>
      <c r="D6" t="s">
        <v>16</v>
      </c>
    </row>
    <row r="7" spans="1:10" x14ac:dyDescent="0.25">
      <c r="B7" s="2" t="s">
        <v>90</v>
      </c>
      <c r="C7" s="2">
        <v>0.18809999999999999</v>
      </c>
      <c r="D7" t="s">
        <v>17</v>
      </c>
      <c r="E7" t="s">
        <v>18</v>
      </c>
      <c r="F7" t="s">
        <v>19</v>
      </c>
    </row>
    <row r="8" spans="1:10" x14ac:dyDescent="0.25">
      <c r="A8" s="2" t="s">
        <v>1</v>
      </c>
    </row>
    <row r="9" spans="1:10" x14ac:dyDescent="0.25">
      <c r="B9" s="2" t="s">
        <v>20</v>
      </c>
      <c r="C9" s="1">
        <v>1</v>
      </c>
      <c r="D9" t="s">
        <v>16</v>
      </c>
    </row>
    <row r="10" spans="1:10" x14ac:dyDescent="0.25">
      <c r="B10" s="2" t="s">
        <v>21</v>
      </c>
      <c r="C10" s="2">
        <v>0.16089999999999999</v>
      </c>
      <c r="D10" t="s">
        <v>22</v>
      </c>
      <c r="E10" t="s">
        <v>23</v>
      </c>
      <c r="F10" t="s">
        <v>19</v>
      </c>
    </row>
    <row r="11" spans="1:10" x14ac:dyDescent="0.25">
      <c r="B11" s="2" t="s">
        <v>24</v>
      </c>
      <c r="C11" s="2">
        <v>-0.25540000000000002</v>
      </c>
      <c r="D11" t="s">
        <v>25</v>
      </c>
      <c r="E11" t="s">
        <v>26</v>
      </c>
      <c r="F11" t="s">
        <v>27</v>
      </c>
    </row>
    <row r="12" spans="1:10" x14ac:dyDescent="0.25">
      <c r="B12" s="2" t="s">
        <v>28</v>
      </c>
      <c r="C12" s="2">
        <v>-0.44750000000000001</v>
      </c>
      <c r="D12" t="s">
        <v>29</v>
      </c>
      <c r="E12" t="s">
        <v>30</v>
      </c>
      <c r="F12" t="s">
        <v>31</v>
      </c>
    </row>
    <row r="13" spans="1:10" x14ac:dyDescent="0.25">
      <c r="A13" s="2" t="s">
        <v>2</v>
      </c>
    </row>
    <row r="14" spans="1:10" x14ac:dyDescent="0.25">
      <c r="B14" s="2" t="s">
        <v>32</v>
      </c>
      <c r="C14" s="1">
        <v>1</v>
      </c>
      <c r="D14" t="s">
        <v>16</v>
      </c>
    </row>
    <row r="15" spans="1:10" x14ac:dyDescent="0.25">
      <c r="B15" s="2" t="s">
        <v>33</v>
      </c>
      <c r="C15" s="2">
        <v>-0.15570000000000001</v>
      </c>
      <c r="D15" t="s">
        <v>34</v>
      </c>
      <c r="E15" t="s">
        <v>35</v>
      </c>
      <c r="F15" t="s">
        <v>36</v>
      </c>
    </row>
    <row r="16" spans="1:10" x14ac:dyDescent="0.25">
      <c r="B16" s="2" t="s">
        <v>37</v>
      </c>
      <c r="C16" s="2">
        <v>-0.42870000000000003</v>
      </c>
      <c r="D16" t="s">
        <v>38</v>
      </c>
      <c r="E16" t="s">
        <v>39</v>
      </c>
      <c r="F16" t="s">
        <v>31</v>
      </c>
    </row>
    <row r="17" spans="1:6" x14ac:dyDescent="0.25">
      <c r="B17" s="2" t="s">
        <v>40</v>
      </c>
      <c r="C17" s="2">
        <v>-0.41120000000000001</v>
      </c>
      <c r="D17" t="s">
        <v>41</v>
      </c>
      <c r="E17" t="s">
        <v>42</v>
      </c>
      <c r="F17" t="s">
        <v>31</v>
      </c>
    </row>
    <row r="18" spans="1:6" x14ac:dyDescent="0.25">
      <c r="A18" s="2" t="s">
        <v>3</v>
      </c>
    </row>
    <row r="19" spans="1:6" x14ac:dyDescent="0.25">
      <c r="B19" s="2" t="s">
        <v>43</v>
      </c>
      <c r="C19" s="2">
        <v>1</v>
      </c>
      <c r="D19" t="s">
        <v>16</v>
      </c>
    </row>
    <row r="20" spans="1:6" x14ac:dyDescent="0.25">
      <c r="B20" s="2" t="s">
        <v>44</v>
      </c>
      <c r="C20" s="2">
        <v>0.15409999999999999</v>
      </c>
      <c r="D20" t="s">
        <v>22</v>
      </c>
      <c r="E20" t="s">
        <v>45</v>
      </c>
      <c r="F20" t="s">
        <v>46</v>
      </c>
    </row>
    <row r="21" spans="1:6" x14ac:dyDescent="0.25">
      <c r="B21" s="2" t="s">
        <v>47</v>
      </c>
      <c r="C21" s="2">
        <v>0.1447</v>
      </c>
      <c r="D21" t="s">
        <v>48</v>
      </c>
      <c r="E21" t="s">
        <v>49</v>
      </c>
      <c r="F21" t="s">
        <v>50</v>
      </c>
    </row>
    <row r="22" spans="1:6" x14ac:dyDescent="0.25">
      <c r="B22" s="2" t="s">
        <v>91</v>
      </c>
      <c r="C22" s="1">
        <v>-0.187</v>
      </c>
      <c r="D22" t="s">
        <v>51</v>
      </c>
      <c r="E22" t="s">
        <v>52</v>
      </c>
      <c r="F22" t="s">
        <v>53</v>
      </c>
    </row>
    <row r="23" spans="1:6" x14ac:dyDescent="0.25">
      <c r="B23" s="2" t="s">
        <v>37</v>
      </c>
      <c r="C23" s="2">
        <v>0.32090000000000002</v>
      </c>
      <c r="D23" t="s">
        <v>54</v>
      </c>
      <c r="E23" t="s">
        <v>55</v>
      </c>
      <c r="F23" t="s">
        <v>31</v>
      </c>
    </row>
    <row r="24" spans="1:6" x14ac:dyDescent="0.25">
      <c r="A24" s="2" t="s">
        <v>4</v>
      </c>
    </row>
    <row r="25" spans="1:6" x14ac:dyDescent="0.25">
      <c r="B25" s="2" t="s">
        <v>92</v>
      </c>
      <c r="C25" s="1">
        <v>1</v>
      </c>
      <c r="D25" t="s">
        <v>16</v>
      </c>
    </row>
    <row r="26" spans="1:6" x14ac:dyDescent="0.25">
      <c r="B26" s="2" t="s">
        <v>93</v>
      </c>
      <c r="C26" s="2">
        <v>-0.26179999999999998</v>
      </c>
      <c r="D26" t="s">
        <v>25</v>
      </c>
      <c r="E26" t="s">
        <v>56</v>
      </c>
      <c r="F26" t="s">
        <v>31</v>
      </c>
    </row>
    <row r="27" spans="1:6" x14ac:dyDescent="0.25">
      <c r="B27" s="2" t="s">
        <v>94</v>
      </c>
      <c r="C27" s="2">
        <v>-0.37469999999999998</v>
      </c>
      <c r="D27" t="s">
        <v>57</v>
      </c>
      <c r="E27" t="s">
        <v>58</v>
      </c>
      <c r="F27" t="s">
        <v>31</v>
      </c>
    </row>
    <row r="28" spans="1:6" x14ac:dyDescent="0.25">
      <c r="B28" s="2" t="s">
        <v>95</v>
      </c>
      <c r="C28" s="2">
        <v>-0.14319999999999999</v>
      </c>
      <c r="D28" t="s">
        <v>59</v>
      </c>
      <c r="E28" t="s">
        <v>60</v>
      </c>
      <c r="F28" t="s">
        <v>61</v>
      </c>
    </row>
    <row r="29" spans="1:6" x14ac:dyDescent="0.25">
      <c r="A29" s="2" t="s">
        <v>5</v>
      </c>
    </row>
    <row r="30" spans="1:6" x14ac:dyDescent="0.25">
      <c r="A30" s="1" t="s">
        <v>96</v>
      </c>
      <c r="C30" s="2">
        <v>0.30209999999999998</v>
      </c>
      <c r="D30" t="s">
        <v>62</v>
      </c>
      <c r="E30" t="s">
        <v>63</v>
      </c>
      <c r="F30" t="s">
        <v>31</v>
      </c>
    </row>
    <row r="31" spans="1:6" x14ac:dyDescent="0.25">
      <c r="A31" s="1" t="s">
        <v>97</v>
      </c>
      <c r="C31" s="2">
        <v>0.26169999999999999</v>
      </c>
      <c r="D31" t="s">
        <v>64</v>
      </c>
      <c r="E31" t="s">
        <v>65</v>
      </c>
      <c r="F31" t="s">
        <v>31</v>
      </c>
    </row>
    <row r="32" spans="1:6" x14ac:dyDescent="0.25">
      <c r="A32" s="2" t="s">
        <v>6</v>
      </c>
    </row>
    <row r="33" spans="1:7" x14ac:dyDescent="0.25">
      <c r="A33" s="2" t="s">
        <v>98</v>
      </c>
      <c r="C33" s="1">
        <v>-0.26440000000000002</v>
      </c>
      <c r="D33" t="s">
        <v>25</v>
      </c>
      <c r="E33" t="s">
        <v>56</v>
      </c>
      <c r="F33" t="s">
        <v>31</v>
      </c>
      <c r="G33" s="1">
        <v>3.8</v>
      </c>
    </row>
    <row r="34" spans="1:7" x14ac:dyDescent="0.25">
      <c r="A34" s="2" t="s">
        <v>99</v>
      </c>
      <c r="C34" s="1">
        <v>-4.5100000000000001E-2</v>
      </c>
      <c r="D34" t="s">
        <v>66</v>
      </c>
      <c r="E34" t="s">
        <v>67</v>
      </c>
      <c r="F34" t="s">
        <v>68</v>
      </c>
      <c r="G34" s="1">
        <v>13.1</v>
      </c>
    </row>
    <row r="35" spans="1:7" x14ac:dyDescent="0.25">
      <c r="A35" s="2" t="s">
        <v>7</v>
      </c>
    </row>
    <row r="36" spans="1:7" x14ac:dyDescent="0.25">
      <c r="A36" s="2" t="s">
        <v>85</v>
      </c>
      <c r="C36" s="1">
        <v>5.8999999999999999E-3</v>
      </c>
      <c r="D36" t="s">
        <v>69</v>
      </c>
      <c r="E36" t="s">
        <v>70</v>
      </c>
      <c r="F36" t="s">
        <v>71</v>
      </c>
      <c r="G36" s="1">
        <v>30</v>
      </c>
    </row>
    <row r="37" spans="1:7" x14ac:dyDescent="0.25">
      <c r="A37" s="2" t="s">
        <v>8</v>
      </c>
    </row>
    <row r="38" spans="1:7" x14ac:dyDescent="0.25">
      <c r="B38" s="2" t="s">
        <v>72</v>
      </c>
      <c r="C38" s="1">
        <v>1</v>
      </c>
      <c r="D38" t="s">
        <v>16</v>
      </c>
    </row>
    <row r="39" spans="1:7" x14ac:dyDescent="0.25">
      <c r="B39" s="2" t="s">
        <v>73</v>
      </c>
      <c r="C39" s="2">
        <v>0.45960000000000001</v>
      </c>
      <c r="D39" t="s">
        <v>74</v>
      </c>
      <c r="E39" t="s">
        <v>75</v>
      </c>
      <c r="F39" t="s">
        <v>31</v>
      </c>
    </row>
    <row r="40" spans="1:7" x14ac:dyDescent="0.25">
      <c r="B40" s="2" t="s">
        <v>40</v>
      </c>
      <c r="C40" s="2">
        <v>-0.33079999999999998</v>
      </c>
      <c r="D40" t="s">
        <v>76</v>
      </c>
      <c r="E40" t="s">
        <v>77</v>
      </c>
      <c r="F40" t="s">
        <v>31</v>
      </c>
    </row>
    <row r="41" spans="1:7" x14ac:dyDescent="0.25">
      <c r="A41" s="1" t="s">
        <v>86</v>
      </c>
      <c r="C41" s="2">
        <v>0.2082</v>
      </c>
      <c r="D41" t="s">
        <v>78</v>
      </c>
      <c r="E41" t="s">
        <v>79</v>
      </c>
      <c r="F41" t="s">
        <v>19</v>
      </c>
    </row>
    <row r="42" spans="1:7" x14ac:dyDescent="0.25">
      <c r="A42" s="2" t="s">
        <v>9</v>
      </c>
    </row>
    <row r="43" spans="1:7" x14ac:dyDescent="0.25">
      <c r="A43" s="2" t="s">
        <v>10</v>
      </c>
    </row>
    <row r="44" spans="1:7" x14ac:dyDescent="0.25">
      <c r="B44" s="4">
        <v>0</v>
      </c>
      <c r="C44" s="1">
        <v>1</v>
      </c>
      <c r="D44" t="s">
        <v>16</v>
      </c>
    </row>
    <row r="45" spans="1:7" x14ac:dyDescent="0.25">
      <c r="B45" s="2" t="s">
        <v>80</v>
      </c>
      <c r="C45" s="2">
        <v>0.3241</v>
      </c>
      <c r="D45" t="s">
        <v>54</v>
      </c>
      <c r="E45" t="s">
        <v>81</v>
      </c>
      <c r="F45" t="s">
        <v>31</v>
      </c>
    </row>
    <row r="46" spans="1:7" x14ac:dyDescent="0.25">
      <c r="B46" s="2" t="s">
        <v>82</v>
      </c>
      <c r="C46" s="2">
        <v>0.3115</v>
      </c>
      <c r="D46" t="s">
        <v>83</v>
      </c>
      <c r="E46" t="s">
        <v>84</v>
      </c>
      <c r="F46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 Lima</dc:creator>
  <cp:lastModifiedBy>Bruno A Lima</cp:lastModifiedBy>
  <dcterms:created xsi:type="dcterms:W3CDTF">2021-01-31T17:16:31Z</dcterms:created>
  <dcterms:modified xsi:type="dcterms:W3CDTF">2021-01-31T18:39:01Z</dcterms:modified>
</cp:coreProperties>
</file>