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URL_ID</t>
        </is>
      </c>
      <c r="B1" s="1" t="inlineStr">
        <is>
          <t>URL</t>
        </is>
      </c>
      <c r="C1" s="1" t="inlineStr">
        <is>
          <t>POSITIVE SCORE</t>
        </is>
      </c>
      <c r="D1" s="1" t="inlineStr">
        <is>
          <t>NEGATIVE SCORE</t>
        </is>
      </c>
      <c r="E1" s="1" t="inlineStr">
        <is>
          <t>POLARITY SCORE</t>
        </is>
      </c>
      <c r="F1" s="1" t="inlineStr">
        <is>
          <t>SUBJECTIVITY SCORE</t>
        </is>
      </c>
      <c r="G1" s="1" t="inlineStr">
        <is>
          <t>AVG SENTENCE LENGTH</t>
        </is>
      </c>
      <c r="H1" s="1" t="inlineStr">
        <is>
          <t>PERCENTAGE OF COMPLEX WORDS</t>
        </is>
      </c>
      <c r="I1" s="1" t="inlineStr">
        <is>
          <t>FOG INDEX</t>
        </is>
      </c>
      <c r="J1" s="1" t="inlineStr">
        <is>
          <t>AVG NUMBER OF WORDS PER SENTENCE</t>
        </is>
      </c>
      <c r="K1" s="1" t="inlineStr">
        <is>
          <t>COMPLEX WORD COUNT</t>
        </is>
      </c>
      <c r="L1" s="1" t="inlineStr">
        <is>
          <t>WORD COUNT</t>
        </is>
      </c>
      <c r="M1" s="1" t="inlineStr">
        <is>
          <t>SYLLABLE PER WORD</t>
        </is>
      </c>
      <c r="N1" s="1" t="inlineStr">
        <is>
          <t>PERSONAL PRONOUNS</t>
        </is>
      </c>
      <c r="O1" s="1" t="inlineStr">
        <is>
          <t>AVG WORD LENGTH</t>
        </is>
      </c>
    </row>
    <row r="2">
      <c r="A2" t="inlineStr">
        <is>
          <t>blackassign0001</t>
        </is>
      </c>
      <c r="B2">
        <f>HYPERLINK("https://insights.blackcoffer.com/rising-it-cities-and-its-impact-on-the-economy-environment-infrastructure-and-city-life-by-the-year-2040-2/", "https://insights.blackcoffer.com/rising-it-cities-and-its-impact-on-the-economy-environment-infrastructure-and-city-life-by-the-year-2040-2/")</f>
        <v/>
      </c>
      <c r="C2" t="n">
        <v>7</v>
      </c>
      <c r="D2" t="n">
        <v>2</v>
      </c>
      <c r="E2" t="n">
        <v>0.5555554938271674</v>
      </c>
      <c r="F2" t="n">
        <v>0.03272727260826446</v>
      </c>
      <c r="G2" t="n">
        <v>9.166666666666666</v>
      </c>
      <c r="H2" t="n">
        <v>0.3636363636363636</v>
      </c>
      <c r="I2" t="n">
        <v>3.812121212121212</v>
      </c>
      <c r="J2" t="n">
        <v>9.166666666666666</v>
      </c>
      <c r="K2" t="n">
        <v>1</v>
      </c>
      <c r="L2" t="n">
        <v>275</v>
      </c>
      <c r="M2" t="n">
        <v>0.01818181818181818</v>
      </c>
      <c r="N2" t="n">
        <v>6</v>
      </c>
      <c r="O2" t="n">
        <v>6.8</v>
      </c>
    </row>
    <row r="3">
      <c r="A3" t="inlineStr">
        <is>
          <t>blackassign0002</t>
        </is>
      </c>
      <c r="B3">
        <f>HYPERLINK("https://insights.blackcoffer.com/rising-it-cities-and-their-impact-on-the-economy-environment-infrastructure-and-city-life-in-future/", "https://insights.blackcoffer.com/rising-it-cities-and-their-impact-on-the-economy-environment-infrastructure-and-city-life-in-future/")</f>
        <v/>
      </c>
      <c r="C3" t="n">
        <v>53</v>
      </c>
      <c r="D3" t="n">
        <v>32</v>
      </c>
      <c r="E3" t="n">
        <v>0.2470588206228374</v>
      </c>
      <c r="F3" t="n">
        <v>0.10841836720865</v>
      </c>
      <c r="G3" t="n">
        <v>9.560975609756097</v>
      </c>
      <c r="H3" t="n">
        <v>0.5102040816326531</v>
      </c>
      <c r="I3" t="n">
        <v>4.0284718765555</v>
      </c>
      <c r="J3" t="n">
        <v>9.560975609756097</v>
      </c>
      <c r="K3" t="n">
        <v>4</v>
      </c>
      <c r="L3" t="n">
        <v>784</v>
      </c>
      <c r="M3" t="n">
        <v>0.03698979591836735</v>
      </c>
      <c r="N3" t="n">
        <v>8</v>
      </c>
      <c r="O3" t="n">
        <v>7.539540816326531</v>
      </c>
    </row>
    <row r="4">
      <c r="A4" t="inlineStr">
        <is>
          <t>blackassign0003</t>
        </is>
      </c>
      <c r="B4">
        <f>HYPERLINK("https://insights.blackcoffer.com/internet-demands-evolution-communication-impact-and-2035s-alternative-pathways/", "https://insights.blackcoffer.com/internet-demands-evolution-communication-impact-and-2035s-alternative-pathways/")</f>
        <v/>
      </c>
      <c r="C4" t="n">
        <v>41</v>
      </c>
      <c r="D4" t="n">
        <v>24</v>
      </c>
      <c r="E4" t="n">
        <v>0.261538457514793</v>
      </c>
      <c r="F4" t="n">
        <v>0.09002770070633283</v>
      </c>
      <c r="G4" t="n">
        <v>11.83606557377049</v>
      </c>
      <c r="H4" t="n">
        <v>0</v>
      </c>
      <c r="I4" t="n">
        <v>4.734426229508197</v>
      </c>
      <c r="J4" t="n">
        <v>11.83606557377049</v>
      </c>
      <c r="K4" t="n">
        <v>0</v>
      </c>
      <c r="L4" t="n">
        <v>722</v>
      </c>
      <c r="M4" t="n">
        <v>0.0221606648199446</v>
      </c>
      <c r="N4" t="n">
        <v>15</v>
      </c>
      <c r="O4" t="n">
        <v>8.038781163434903</v>
      </c>
    </row>
    <row r="5">
      <c r="A5" t="inlineStr">
        <is>
          <t>blackassign0004</t>
        </is>
      </c>
      <c r="B5">
        <f>HYPERLINK("https://insights.blackcoffer.com/rise-of-cybercrime-and-its-effect-in-upcoming-future/", "https://insights.blackcoffer.com/rise-of-cybercrime-and-its-effect-in-upcoming-future/")</f>
        <v/>
      </c>
      <c r="C5" t="n">
        <v>40</v>
      </c>
      <c r="D5" t="n">
        <v>75</v>
      </c>
      <c r="E5" t="n">
        <v>-0.3043478234404537</v>
      </c>
      <c r="F5" t="n">
        <v>0.1615168537057348</v>
      </c>
      <c r="G5" t="n">
        <v>12.71428571428571</v>
      </c>
      <c r="H5" t="n">
        <v>1.123595505617978</v>
      </c>
      <c r="I5" t="n">
        <v>5.535152487961477</v>
      </c>
      <c r="J5" t="n">
        <v>12.71428571428571</v>
      </c>
      <c r="K5" t="n">
        <v>8</v>
      </c>
      <c r="L5" t="n">
        <v>712</v>
      </c>
      <c r="M5" t="n">
        <v>0.03651685393258427</v>
      </c>
      <c r="N5" t="n">
        <v>7</v>
      </c>
      <c r="O5" t="n">
        <v>7.922752808988764</v>
      </c>
    </row>
    <row r="6">
      <c r="A6" t="inlineStr">
        <is>
          <t>blackassign0005</t>
        </is>
      </c>
      <c r="B6">
        <f>HYPERLINK("https://insights.blackcoffer.com/ott-platform-and-its-impact-on-the-entertainment-industry-in-future/", "https://insights.blackcoffer.com/ott-platform-and-its-impact-on-the-entertainment-industry-in-future/")</f>
        <v/>
      </c>
      <c r="C6" t="n">
        <v>24</v>
      </c>
      <c r="D6" t="n">
        <v>9</v>
      </c>
      <c r="E6" t="n">
        <v>0.4545454407713503</v>
      </c>
      <c r="F6" t="n">
        <v>0.07284768195839364</v>
      </c>
      <c r="G6" t="n">
        <v>10.29545454545454</v>
      </c>
      <c r="H6" t="n">
        <v>0.8830022075055187</v>
      </c>
      <c r="I6" t="n">
        <v>4.471382701184026</v>
      </c>
      <c r="J6" t="n">
        <v>10.29545454545454</v>
      </c>
      <c r="K6" t="n">
        <v>4</v>
      </c>
      <c r="L6" t="n">
        <v>453</v>
      </c>
      <c r="M6" t="n">
        <v>0.03090507726269316</v>
      </c>
      <c r="N6" t="n">
        <v>8</v>
      </c>
      <c r="O6" t="n">
        <v>7.498896247240618</v>
      </c>
    </row>
    <row r="7">
      <c r="A7" t="inlineStr">
        <is>
          <t>blackassign0006</t>
        </is>
      </c>
      <c r="B7">
        <f>HYPERLINK("https://insights.blackcoffer.com/the-rise-of-the-ott-platform-and-its-impact-on-the-entertainment-industry-by-2040/", "https://insights.blackcoffer.com/the-rise-of-the-ott-platform-and-its-impact-on-the-entertainment-industry-by-2040/")</f>
        <v/>
      </c>
      <c r="C7" t="n">
        <v>90</v>
      </c>
      <c r="D7" t="n">
        <v>27</v>
      </c>
      <c r="E7" t="n">
        <v>0.5384615338593032</v>
      </c>
      <c r="F7" t="n">
        <v>0.1051212937060905</v>
      </c>
      <c r="G7" t="n">
        <v>11.96774193548387</v>
      </c>
      <c r="H7" t="n">
        <v>0.5390835579514826</v>
      </c>
      <c r="I7" t="n">
        <v>5.002730197374142</v>
      </c>
      <c r="J7" t="n">
        <v>11.96774193548387</v>
      </c>
      <c r="K7" t="n">
        <v>6</v>
      </c>
      <c r="L7" t="n">
        <v>1113</v>
      </c>
      <c r="M7" t="n">
        <v>0.01886792452830189</v>
      </c>
      <c r="N7" t="n">
        <v>8</v>
      </c>
      <c r="O7" t="n">
        <v>8.052111410601977</v>
      </c>
    </row>
    <row r="8">
      <c r="A8" t="inlineStr">
        <is>
          <t>blackassign0007</t>
        </is>
      </c>
      <c r="B8">
        <f>HYPERLINK("https://insights.blackcoffer.com/rise-of-cyber-crime-and-its-effects/", "https://insights.blackcoffer.com/rise-of-cyber-crime-and-its-effects/")</f>
        <v/>
      </c>
      <c r="C8" t="n">
        <v>26</v>
      </c>
      <c r="D8" t="n">
        <v>40</v>
      </c>
      <c r="E8" t="n">
        <v>-0.2121212089072544</v>
      </c>
      <c r="F8" t="n">
        <v>0.1182795696805026</v>
      </c>
      <c r="G8" t="n">
        <v>8.857142857142858</v>
      </c>
      <c r="H8" t="n">
        <v>0</v>
      </c>
      <c r="I8" t="n">
        <v>3.542857142857143</v>
      </c>
      <c r="J8" t="n">
        <v>8.857142857142858</v>
      </c>
      <c r="K8" t="n">
        <v>0</v>
      </c>
      <c r="L8" t="n">
        <v>558</v>
      </c>
      <c r="M8" t="n">
        <v>0.003584229390681004</v>
      </c>
      <c r="N8" t="n">
        <v>3</v>
      </c>
      <c r="O8" t="n">
        <v>7.218637992831542</v>
      </c>
    </row>
    <row r="9">
      <c r="A9" t="inlineStr">
        <is>
          <t>blackassign0008</t>
        </is>
      </c>
      <c r="B9">
        <f>HYPERLINK("https://insights.blackcoffer.com/rise-of-internet-demand-and-its-impact-on-communications-and-alternatives-by-the-year-2035-2/", "https://insights.blackcoffer.com/rise-of-internet-demand-and-its-impact-on-communications-and-alternatives-by-the-year-2035-2/")</f>
        <v/>
      </c>
      <c r="C9" t="n">
        <v>32</v>
      </c>
      <c r="D9" t="n">
        <v>10</v>
      </c>
      <c r="E9" t="n">
        <v>0.5238095113378688</v>
      </c>
      <c r="F9" t="n">
        <v>0.07266435973587482</v>
      </c>
      <c r="G9" t="n">
        <v>11.11538461538461</v>
      </c>
      <c r="H9" t="n">
        <v>0</v>
      </c>
      <c r="I9" t="n">
        <v>4.446153846153846</v>
      </c>
      <c r="J9" t="n">
        <v>11.11538461538461</v>
      </c>
      <c r="K9" t="n">
        <v>0</v>
      </c>
      <c r="L9" t="n">
        <v>578</v>
      </c>
      <c r="M9" t="n">
        <v>0.03460207612456748</v>
      </c>
      <c r="N9" t="n">
        <v>5</v>
      </c>
      <c r="O9" t="n">
        <v>8.005190311418685</v>
      </c>
    </row>
    <row r="10">
      <c r="A10" t="inlineStr">
        <is>
          <t>blackassign0009</t>
        </is>
      </c>
      <c r="B10">
        <f>HYPERLINK("https://insights.blackcoffer.com/rise-of-cybercrime-and-its-effect-by-the-year-2040-2/", "https://insights.blackcoffer.com/rise-of-cybercrime-and-its-effect-by-the-year-2040-2/")</f>
        <v/>
      </c>
      <c r="C10" t="n">
        <v>42</v>
      </c>
      <c r="D10" t="n">
        <v>51</v>
      </c>
      <c r="E10" t="n">
        <v>-0.09677419250780439</v>
      </c>
      <c r="F10" t="n">
        <v>0.1353711788422545</v>
      </c>
      <c r="G10" t="n">
        <v>11.08064516129032</v>
      </c>
      <c r="H10" t="n">
        <v>1.018922852983988</v>
      </c>
      <c r="I10" t="n">
        <v>4.839827205709724</v>
      </c>
      <c r="J10" t="n">
        <v>11.08064516129032</v>
      </c>
      <c r="K10" t="n">
        <v>7</v>
      </c>
      <c r="L10" t="n">
        <v>687</v>
      </c>
      <c r="M10" t="n">
        <v>0.03347889374090247</v>
      </c>
      <c r="N10" t="n">
        <v>5</v>
      </c>
      <c r="O10" t="n">
        <v>8.026200873362445</v>
      </c>
    </row>
    <row r="11">
      <c r="A11" t="inlineStr">
        <is>
          <t>blackassign0010</t>
        </is>
      </c>
      <c r="B11">
        <f>HYPERLINK("https://insights.blackcoffer.com/rise-of-cybercrime-and-its-effect-by-the-year-2040/", "https://insights.blackcoffer.com/rise-of-cybercrime-and-its-effect-by-the-year-2040/")</f>
        <v/>
      </c>
      <c r="C11" t="n">
        <v>62</v>
      </c>
      <c r="D11" t="n">
        <v>69</v>
      </c>
      <c r="E11" t="n">
        <v>-0.05343511409591516</v>
      </c>
      <c r="F11" t="n">
        <v>0.1633416456816189</v>
      </c>
      <c r="G11" t="n">
        <v>9.435294117647059</v>
      </c>
      <c r="H11" t="n">
        <v>1.246882793017456</v>
      </c>
      <c r="I11" t="n">
        <v>4.272870764265806</v>
      </c>
      <c r="J11" t="n">
        <v>9.435294117647059</v>
      </c>
      <c r="K11" t="n">
        <v>10</v>
      </c>
      <c r="L11" t="n">
        <v>802</v>
      </c>
      <c r="M11" t="n">
        <v>0.04613466334164588</v>
      </c>
      <c r="N11" t="n">
        <v>10</v>
      </c>
      <c r="O11" t="n">
        <v>7.903990024937656</v>
      </c>
    </row>
    <row r="12">
      <c r="A12" t="inlineStr">
        <is>
          <t>blackassign0011</t>
        </is>
      </c>
      <c r="B12">
        <f>HYPERLINK("https://insights.blackcoffer.com/rise-of-internet-demand-and-its-impact-on-communications-and-alternatives-by-the-year-2035/", "https://insights.blackcoffer.com/rise-of-internet-demand-and-its-impact-on-communications-and-alternatives-by-the-year-2035/")</f>
        <v/>
      </c>
      <c r="C12" t="n">
        <v>60</v>
      </c>
      <c r="D12" t="n">
        <v>20</v>
      </c>
      <c r="E12" t="n">
        <v>0.4999999937500001</v>
      </c>
      <c r="F12" t="n">
        <v>0.09302325570578691</v>
      </c>
      <c r="G12" t="n">
        <v>11.94444444444444</v>
      </c>
      <c r="H12" t="n">
        <v>0</v>
      </c>
      <c r="I12" t="n">
        <v>4.777777777777778</v>
      </c>
      <c r="J12" t="n">
        <v>11.94444444444444</v>
      </c>
      <c r="K12" t="n">
        <v>0</v>
      </c>
      <c r="L12" t="n">
        <v>860</v>
      </c>
      <c r="M12" t="n">
        <v>0.0186046511627907</v>
      </c>
      <c r="N12" t="n">
        <v>5</v>
      </c>
      <c r="O12" t="n">
        <v>7.848837209302325</v>
      </c>
    </row>
    <row r="13">
      <c r="A13" t="inlineStr">
        <is>
          <t>blackassign0012</t>
        </is>
      </c>
      <c r="B13">
        <f>HYPERLINK("https://insights.blackcoffer.com/rise-of-telemedicine-and-its-impact-on-livelihood-by-2040-3-2/", "https://insights.blackcoffer.com/rise-of-telemedicine-and-its-impact-on-livelihood-by-2040-3-2/")</f>
        <v/>
      </c>
      <c r="C13" t="n">
        <v>84</v>
      </c>
      <c r="D13" t="n">
        <v>24</v>
      </c>
      <c r="E13" t="n">
        <v>0.5555555504115227</v>
      </c>
      <c r="F13" t="n">
        <v>0.1139240505127383</v>
      </c>
      <c r="G13" t="n">
        <v>11.28571428571429</v>
      </c>
      <c r="H13" t="n">
        <v>0.3164556962025317</v>
      </c>
      <c r="I13" t="n">
        <v>4.640867992766728</v>
      </c>
      <c r="J13" t="n">
        <v>11.28571428571429</v>
      </c>
      <c r="K13" t="n">
        <v>3</v>
      </c>
      <c r="L13" t="n">
        <v>948</v>
      </c>
      <c r="M13" t="n">
        <v>0.01371308016877637</v>
      </c>
      <c r="N13" t="n">
        <v>4</v>
      </c>
      <c r="O13" t="n">
        <v>7.689873417721519</v>
      </c>
    </row>
    <row r="14">
      <c r="A14" t="inlineStr">
        <is>
          <t>blackassign0013</t>
        </is>
      </c>
      <c r="B14">
        <f>HYPERLINK("https://insights.blackcoffer.com/rise-of-e-health-and-its-impact-on-humans-by-the-year-2030/", "https://insights.blackcoffer.com/rise-of-e-health-and-its-impact-on-humans-by-the-year-2030/")</f>
        <v/>
      </c>
      <c r="C14" t="n">
        <v>43</v>
      </c>
      <c r="D14" t="n">
        <v>14</v>
      </c>
      <c r="E14" t="n">
        <v>0.5087719208987382</v>
      </c>
      <c r="F14" t="n">
        <v>0.1450381675698774</v>
      </c>
      <c r="G14" t="n">
        <v>13.55172413793103</v>
      </c>
      <c r="H14" t="n">
        <v>1.526717557251908</v>
      </c>
      <c r="I14" t="n">
        <v>6.031376678073177</v>
      </c>
      <c r="J14" t="n">
        <v>13.55172413793103</v>
      </c>
      <c r="K14" t="n">
        <v>6</v>
      </c>
      <c r="L14" t="n">
        <v>393</v>
      </c>
      <c r="M14" t="n">
        <v>0.05089058524173028</v>
      </c>
      <c r="N14" t="n">
        <v>5</v>
      </c>
      <c r="O14" t="n">
        <v>7.743002544529262</v>
      </c>
    </row>
    <row r="15">
      <c r="A15" t="inlineStr">
        <is>
          <t>blackassign0014</t>
        </is>
      </c>
      <c r="B15">
        <f>HYPERLINK("https://insights.blackcoffer.com/rise-of-e-health-and-its-imapct-on-humans-by-the-year-2030-2/", "https://insights.blackcoffer.com/rise-of-e-health-and-its-imapct-on-humans-by-the-year-2030-2/")</f>
        <v/>
      </c>
      <c r="C15" t="n">
        <v>23</v>
      </c>
      <c r="D15" t="n">
        <v>28</v>
      </c>
      <c r="E15" t="n">
        <v>-0.09803921376393698</v>
      </c>
      <c r="F15" t="n">
        <v>0.08346972163098246</v>
      </c>
      <c r="G15" t="n">
        <v>8.36986301369863</v>
      </c>
      <c r="H15" t="n">
        <v>1.636661211129296</v>
      </c>
      <c r="I15" t="n">
        <v>4.002609689931171</v>
      </c>
      <c r="J15" t="n">
        <v>8.36986301369863</v>
      </c>
      <c r="K15" t="n">
        <v>10</v>
      </c>
      <c r="L15" t="n">
        <v>611</v>
      </c>
      <c r="M15" t="n">
        <v>0.06710310965630115</v>
      </c>
      <c r="N15" t="n">
        <v>5</v>
      </c>
      <c r="O15" t="n">
        <v>7.286415711947627</v>
      </c>
    </row>
    <row r="16">
      <c r="A16" t="inlineStr">
        <is>
          <t>blackassign0015</t>
        </is>
      </c>
      <c r="B16">
        <f>HYPERLINK("https://insights.blackcoffer.com/rise-of-telemedicine-and-its-impact-on-livelihood-by-2040-2/", "https://insights.blackcoffer.com/rise-of-telemedicine-and-its-impact-on-livelihood-by-2040-2/")</f>
        <v/>
      </c>
      <c r="C16" t="n">
        <v>39</v>
      </c>
      <c r="D16" t="n">
        <v>27</v>
      </c>
      <c r="E16" t="n">
        <v>0.1818181790633609</v>
      </c>
      <c r="F16" t="n">
        <v>0.09065934053480861</v>
      </c>
      <c r="G16" t="n">
        <v>11.375</v>
      </c>
      <c r="H16" t="n">
        <v>0.4120879120879121</v>
      </c>
      <c r="I16" t="n">
        <v>4.714835164835165</v>
      </c>
      <c r="J16" t="n">
        <v>11.375</v>
      </c>
      <c r="K16" t="n">
        <v>3</v>
      </c>
      <c r="L16" t="n">
        <v>728</v>
      </c>
      <c r="M16" t="n">
        <v>0.02747252747252747</v>
      </c>
      <c r="N16" t="n">
        <v>9</v>
      </c>
      <c r="O16" t="n">
        <v>7.358516483516484</v>
      </c>
    </row>
    <row r="17">
      <c r="A17" t="inlineStr">
        <is>
          <t>blackassign0016</t>
        </is>
      </c>
      <c r="B17">
        <f>HYPERLINK("https://insights.blackcoffer.com/rise-of-telemedicine-and-its-impact-on-livelihood-by-2040-2-2/", "https://insights.blackcoffer.com/rise-of-telemedicine-and-its-impact-on-livelihood-by-2040-2-2/")</f>
        <v/>
      </c>
      <c r="C17" t="n">
        <v>39</v>
      </c>
      <c r="D17" t="n">
        <v>27</v>
      </c>
      <c r="E17" t="n">
        <v>0.1818181790633609</v>
      </c>
      <c r="F17" t="n">
        <v>0.09065934053480861</v>
      </c>
      <c r="G17" t="n">
        <v>11.375</v>
      </c>
      <c r="H17" t="n">
        <v>0.4120879120879121</v>
      </c>
      <c r="I17" t="n">
        <v>4.714835164835165</v>
      </c>
      <c r="J17" t="n">
        <v>11.375</v>
      </c>
      <c r="K17" t="n">
        <v>3</v>
      </c>
      <c r="L17" t="n">
        <v>728</v>
      </c>
      <c r="M17" t="n">
        <v>0.02747252747252747</v>
      </c>
      <c r="N17" t="n">
        <v>9</v>
      </c>
      <c r="O17" t="n">
        <v>7.358516483516484</v>
      </c>
    </row>
    <row r="18">
      <c r="A18" t="inlineStr">
        <is>
          <t>blackassign0017</t>
        </is>
      </c>
      <c r="B18">
        <f>HYPERLINK("https://insights.blackcoffer.com/rise-of-chatbots-and-its-impact-on-customer-support-by-the-year-2040/", "https://insights.blackcoffer.com/rise-of-chatbots-and-its-impact-on-customer-support-by-the-year-2040/")</f>
        <v/>
      </c>
      <c r="C18" t="n">
        <v>48</v>
      </c>
      <c r="D18" t="n">
        <v>12</v>
      </c>
      <c r="E18" t="n">
        <v>0.5999999900000001</v>
      </c>
      <c r="F18" t="n">
        <v>0.09202453973615868</v>
      </c>
      <c r="G18" t="n">
        <v>9.73134328358209</v>
      </c>
      <c r="H18" t="n">
        <v>0.7668711656441718</v>
      </c>
      <c r="I18" t="n">
        <v>4.199285779690505</v>
      </c>
      <c r="J18" t="n">
        <v>9.73134328358209</v>
      </c>
      <c r="K18" t="n">
        <v>5</v>
      </c>
      <c r="L18" t="n">
        <v>652</v>
      </c>
      <c r="M18" t="n">
        <v>0.0352760736196319</v>
      </c>
      <c r="N18" t="n">
        <v>7</v>
      </c>
      <c r="O18" t="n">
        <v>7.437116564417177</v>
      </c>
    </row>
    <row r="19">
      <c r="A19" t="inlineStr">
        <is>
          <t>blackassign0018</t>
        </is>
      </c>
      <c r="B19">
        <f>HYPERLINK("https://insights.blackcoffer.com/rise-of-e-health-and-its-imapct-on-humans-by-the-year-2030/", "https://insights.blackcoffer.com/rise-of-e-health-and-its-imapct-on-humans-by-the-year-2030/")</f>
        <v/>
      </c>
      <c r="C19" t="n">
        <v>35</v>
      </c>
      <c r="D19" t="n">
        <v>11</v>
      </c>
      <c r="E19" t="n">
        <v>0.5217391190926278</v>
      </c>
      <c r="F19" t="n">
        <v>0.07359999988224</v>
      </c>
      <c r="G19" t="n">
        <v>12.75510204081633</v>
      </c>
      <c r="H19" t="n">
        <v>0.64</v>
      </c>
      <c r="I19" t="n">
        <v>5.358040816326532</v>
      </c>
      <c r="J19" t="n">
        <v>12.75510204081633</v>
      </c>
      <c r="K19" t="n">
        <v>4</v>
      </c>
      <c r="L19" t="n">
        <v>625</v>
      </c>
      <c r="M19" t="n">
        <v>0.0304</v>
      </c>
      <c r="N19" t="n">
        <v>3</v>
      </c>
      <c r="O19" t="n">
        <v>7.5072</v>
      </c>
    </row>
    <row r="20">
      <c r="A20" t="inlineStr">
        <is>
          <t>blackassign0019</t>
        </is>
      </c>
      <c r="B20">
        <f>HYPERLINK("https://insights.blackcoffer.com/how-does-marketing-influence-businesses-and-consumers/", "https://insights.blackcoffer.com/how-does-marketing-influence-businesses-and-consumers/")</f>
        <v/>
      </c>
      <c r="C20" t="n">
        <v>60</v>
      </c>
      <c r="D20" t="n">
        <v>7</v>
      </c>
      <c r="E20" t="n">
        <v>0.7910447643127647</v>
      </c>
      <c r="F20" t="n">
        <v>0.07362637354546553</v>
      </c>
      <c r="G20" t="n">
        <v>9.1</v>
      </c>
      <c r="H20" t="n">
        <v>0</v>
      </c>
      <c r="I20" t="n">
        <v>3.64</v>
      </c>
      <c r="J20" t="n">
        <v>9.1</v>
      </c>
      <c r="K20" t="n">
        <v>0</v>
      </c>
      <c r="L20" t="n">
        <v>910</v>
      </c>
      <c r="M20" t="n">
        <v>0.007692307692307693</v>
      </c>
      <c r="N20" t="n">
        <v>7</v>
      </c>
      <c r="O20" t="n">
        <v>7.475824175824176</v>
      </c>
    </row>
    <row r="21">
      <c r="A21" t="inlineStr">
        <is>
          <t>blackassign0020</t>
        </is>
      </c>
      <c r="B21">
        <f>HYPERLINK("https://insights.blackcoffer.com/how-advertisement-increase-your-market-value/", "https://insights.blackcoffer.com/how-advertisement-increase-your-market-value/")</f>
        <v/>
      </c>
      <c r="C21" t="n">
        <v>12</v>
      </c>
      <c r="D21" t="n">
        <v>1</v>
      </c>
      <c r="E21" t="n">
        <v>0.8461537810650938</v>
      </c>
      <c r="F21" t="n">
        <v>0.04024767789397004</v>
      </c>
      <c r="G21" t="n">
        <v>10.76666666666667</v>
      </c>
      <c r="H21" t="n">
        <v>0</v>
      </c>
      <c r="I21" t="n">
        <v>4.306666666666668</v>
      </c>
      <c r="J21" t="n">
        <v>10.76666666666667</v>
      </c>
      <c r="K21" t="n">
        <v>0</v>
      </c>
      <c r="L21" t="n">
        <v>323</v>
      </c>
      <c r="M21" t="n">
        <v>0.006191950464396285</v>
      </c>
      <c r="N21" t="n">
        <v>3</v>
      </c>
      <c r="O21" t="n">
        <v>7.210526315789473</v>
      </c>
    </row>
    <row r="22">
      <c r="A22" t="inlineStr">
        <is>
          <t>blackassign0021</t>
        </is>
      </c>
      <c r="B22">
        <f>HYPERLINK("https://insights.blackcoffer.com/negative-effects-of-marketing-on-society/", "https://insights.blackcoffer.com/negative-effects-of-marketing-on-society/")</f>
        <v/>
      </c>
      <c r="C22" t="n">
        <v>24</v>
      </c>
      <c r="D22" t="n">
        <v>48</v>
      </c>
      <c r="E22" t="n">
        <v>-0.3333333287037038</v>
      </c>
      <c r="F22" t="n">
        <v>0.1153846151997041</v>
      </c>
      <c r="G22" t="n">
        <v>11.55555555555556</v>
      </c>
      <c r="H22" t="n">
        <v>0</v>
      </c>
      <c r="I22" t="n">
        <v>4.622222222222223</v>
      </c>
      <c r="J22" t="n">
        <v>11.55555555555556</v>
      </c>
      <c r="K22" t="n">
        <v>0</v>
      </c>
      <c r="L22" t="n">
        <v>624</v>
      </c>
      <c r="M22" t="n">
        <v>0.003205128205128205</v>
      </c>
      <c r="N22" t="n">
        <v>8</v>
      </c>
      <c r="O22" t="n">
        <v>7.511217948717949</v>
      </c>
    </row>
    <row r="23">
      <c r="A23" t="inlineStr">
        <is>
          <t>blackassign0022</t>
        </is>
      </c>
      <c r="B23">
        <f>HYPERLINK("https://insights.blackcoffer.com/how-advertisement-marketing-affects-business/", "https://insights.blackcoffer.com/how-advertisement-marketing-affects-business/")</f>
        <v/>
      </c>
      <c r="C23" t="n">
        <v>16</v>
      </c>
      <c r="D23" t="n">
        <v>11</v>
      </c>
      <c r="E23" t="n">
        <v>0.1851851783264749</v>
      </c>
      <c r="F23" t="n">
        <v>0.09215017033395846</v>
      </c>
      <c r="G23" t="n">
        <v>9.15625</v>
      </c>
      <c r="H23" t="n">
        <v>0.3412969283276451</v>
      </c>
      <c r="I23" t="n">
        <v>3.799018771331058</v>
      </c>
      <c r="J23" t="n">
        <v>9.15625</v>
      </c>
      <c r="K23" t="n">
        <v>1</v>
      </c>
      <c r="L23" t="n">
        <v>293</v>
      </c>
      <c r="M23" t="n">
        <v>0.0204778156996587</v>
      </c>
      <c r="N23" t="n">
        <v>8</v>
      </c>
      <c r="O23" t="n">
        <v>7.1160409556314</v>
      </c>
    </row>
    <row r="24">
      <c r="A24" t="inlineStr">
        <is>
          <t>blackassign0023</t>
        </is>
      </c>
      <c r="B24">
        <f>HYPERLINK("https://insights.blackcoffer.com/rising-it-cities-will-impact-the-economy-environment-infrastructure-and-city-life-by-the-year-2035/", "https://insights.blackcoffer.com/rising-it-cities-will-impact-the-economy-environment-infrastructure-and-city-life-by-the-year-2035/")</f>
        <v/>
      </c>
      <c r="C24" t="n">
        <v>30</v>
      </c>
      <c r="D24" t="n">
        <v>15</v>
      </c>
      <c r="E24" t="n">
        <v>0.3333333259259261</v>
      </c>
      <c r="F24" t="n">
        <v>0.06521739120982986</v>
      </c>
      <c r="G24" t="n">
        <v>10.14705882352941</v>
      </c>
      <c r="H24" t="n">
        <v>0.2898550724637681</v>
      </c>
      <c r="I24" t="n">
        <v>4.174765558397271</v>
      </c>
      <c r="J24" t="n">
        <v>10.14705882352941</v>
      </c>
      <c r="K24" t="n">
        <v>2</v>
      </c>
      <c r="L24" t="n">
        <v>690</v>
      </c>
      <c r="M24" t="n">
        <v>0.04927536231884058</v>
      </c>
      <c r="N24" t="n">
        <v>9</v>
      </c>
      <c r="O24" t="n">
        <v>7.105797101449276</v>
      </c>
    </row>
    <row r="25">
      <c r="A25" t="inlineStr">
        <is>
          <t>blackassign0024</t>
        </is>
      </c>
      <c r="B25">
        <f>HYPERLINK("https://insights.blackcoffer.com/rise-of-ott-platform-and-its-impact-on-entertainment-industry-by-the-year-2030/", "https://insights.blackcoffer.com/rise-of-ott-platform-and-its-impact-on-entertainment-industry-by-the-year-2030/")</f>
        <v/>
      </c>
      <c r="C25" t="n">
        <v>25</v>
      </c>
      <c r="D25" t="n">
        <v>4</v>
      </c>
      <c r="E25" t="n">
        <v>0.7241379060642101</v>
      </c>
      <c r="F25" t="n">
        <v>0.07651715019388615</v>
      </c>
      <c r="G25" t="n">
        <v>15.16</v>
      </c>
      <c r="H25" t="n">
        <v>1.319261213720317</v>
      </c>
      <c r="I25" t="n">
        <v>6.591704485488127</v>
      </c>
      <c r="J25" t="n">
        <v>15.16</v>
      </c>
      <c r="K25" t="n">
        <v>5</v>
      </c>
      <c r="L25" t="n">
        <v>379</v>
      </c>
      <c r="M25" t="n">
        <v>0.05013192612137203</v>
      </c>
      <c r="N25" t="n">
        <v>3</v>
      </c>
      <c r="O25" t="n">
        <v>7.163588390501319</v>
      </c>
    </row>
    <row r="26">
      <c r="A26" t="inlineStr">
        <is>
          <t>blackassign0025</t>
        </is>
      </c>
      <c r="B26">
        <f>HYPERLINK("https://insights.blackcoffer.com/rise-of-electric-vehicles-and-its-impact-on-livelihood-by-2040/", "https://insights.blackcoffer.com/rise-of-electric-vehicles-and-its-impact-on-livelihood-by-2040/")</f>
        <v/>
      </c>
      <c r="C26" t="n">
        <v>18</v>
      </c>
      <c r="D26" t="n">
        <v>11</v>
      </c>
      <c r="E26" t="n">
        <v>0.2413793020214034</v>
      </c>
      <c r="F26" t="n">
        <v>0.05555555544912729</v>
      </c>
      <c r="G26" t="n">
        <v>17.4</v>
      </c>
      <c r="H26" t="n">
        <v>1.532567049808429</v>
      </c>
      <c r="I26" t="n">
        <v>7.573026819923371</v>
      </c>
      <c r="J26" t="n">
        <v>17.4</v>
      </c>
      <c r="K26" t="n">
        <v>8</v>
      </c>
      <c r="L26" t="n">
        <v>522</v>
      </c>
      <c r="M26" t="n">
        <v>0.08045977011494253</v>
      </c>
      <c r="N26" t="n">
        <v>8</v>
      </c>
      <c r="O26" t="n">
        <v>6.595785440613027</v>
      </c>
    </row>
    <row r="27">
      <c r="A27" t="inlineStr">
        <is>
          <t>blackassign0026</t>
        </is>
      </c>
      <c r="B27">
        <f>HYPERLINK("https://insights.blackcoffer.com/rise-of-electric-vehicle-and-its-impact-on-livelihood-by-the-year-2040/", "https://insights.blackcoffer.com/rise-of-electric-vehicle-and-its-impact-on-livelihood-by-the-year-2040/")</f>
        <v/>
      </c>
      <c r="C27" t="n">
        <v>26</v>
      </c>
      <c r="D27" t="n">
        <v>15</v>
      </c>
      <c r="E27" t="n">
        <v>0.2682926763831054</v>
      </c>
      <c r="F27" t="n">
        <v>0.07295373652499335</v>
      </c>
      <c r="G27" t="n">
        <v>12.21739130434783</v>
      </c>
      <c r="H27" t="n">
        <v>0.8896797153024912</v>
      </c>
      <c r="I27" t="n">
        <v>5.242828407860127</v>
      </c>
      <c r="J27" t="n">
        <v>12.21739130434783</v>
      </c>
      <c r="K27" t="n">
        <v>5</v>
      </c>
      <c r="L27" t="n">
        <v>562</v>
      </c>
      <c r="M27" t="n">
        <v>0.05516014234875445</v>
      </c>
      <c r="N27" t="n">
        <v>4</v>
      </c>
      <c r="O27" t="n">
        <v>6.932384341637011</v>
      </c>
    </row>
    <row r="28">
      <c r="A28" t="inlineStr">
        <is>
          <t>blackassign0027</t>
        </is>
      </c>
      <c r="B28">
        <f>HYPERLINK("https://insights.blackcoffer.com/oil-prices-by-the-year-2040-and-how-it-will-impact-the-world-economy/", "https://insights.blackcoffer.com/oil-prices-by-the-year-2040-and-how-it-will-impact-the-world-economy/")</f>
        <v/>
      </c>
      <c r="C28" t="n">
        <v>25</v>
      </c>
      <c r="D28" t="n">
        <v>27</v>
      </c>
      <c r="E28" t="n">
        <v>-0.03846153772189351</v>
      </c>
      <c r="F28" t="n">
        <v>0.0818897636505673</v>
      </c>
      <c r="G28" t="n">
        <v>10.94827586206897</v>
      </c>
      <c r="H28" t="n">
        <v>1.417322834645669</v>
      </c>
      <c r="I28" t="n">
        <v>4.946239478685854</v>
      </c>
      <c r="J28" t="n">
        <v>10.94827586206897</v>
      </c>
      <c r="K28" t="n">
        <v>9</v>
      </c>
      <c r="L28" t="n">
        <v>635</v>
      </c>
      <c r="M28" t="n">
        <v>0.07716535433070866</v>
      </c>
      <c r="N28" t="n">
        <v>29</v>
      </c>
      <c r="O28" t="n">
        <v>6.601574803149607</v>
      </c>
    </row>
    <row r="29">
      <c r="A29" t="inlineStr">
        <is>
          <t>blackassign0028</t>
        </is>
      </c>
      <c r="B29">
        <f>HYPERLINK("https://insights.blackcoffer.com/an-outlook-of-healthcare-by-the-year-2040-and-how-it-will-impact-human-lives/", "https://insights.blackcoffer.com/an-outlook-of-healthcare-by-the-year-2040-and-how-it-will-impact-human-lives/")</f>
        <v/>
      </c>
      <c r="C29" t="n">
        <v>34</v>
      </c>
      <c r="D29" t="n">
        <v>24</v>
      </c>
      <c r="E29" t="n">
        <v>0.1724137901307967</v>
      </c>
      <c r="F29" t="n">
        <v>0.09415584400299376</v>
      </c>
      <c r="G29" t="n">
        <v>14</v>
      </c>
      <c r="H29" t="n">
        <v>0.974025974025974</v>
      </c>
      <c r="I29" t="n">
        <v>5.98961038961039</v>
      </c>
      <c r="J29" t="n">
        <v>14</v>
      </c>
      <c r="K29" t="n">
        <v>6</v>
      </c>
      <c r="L29" t="n">
        <v>616</v>
      </c>
      <c r="M29" t="n">
        <v>0.05032467532467533</v>
      </c>
      <c r="N29" t="n">
        <v>12</v>
      </c>
      <c r="O29" t="n">
        <v>7.334415584415584</v>
      </c>
    </row>
    <row r="30">
      <c r="A30" t="inlineStr">
        <is>
          <t>blackassign0029</t>
        </is>
      </c>
      <c r="B30">
        <f>HYPERLINK("https://insights.blackcoffer.com/ai-in-healthcare-to-improve-patient-outcomes/", "https://insights.blackcoffer.com/ai-in-healthcare-to-improve-patient-outcomes/")</f>
        <v/>
      </c>
      <c r="C30" t="n">
        <v>69</v>
      </c>
      <c r="D30" t="n">
        <v>33</v>
      </c>
      <c r="E30" t="n">
        <v>0.3529411730103807</v>
      </c>
      <c r="F30" t="n">
        <v>0.09659090899944042</v>
      </c>
      <c r="G30" t="n">
        <v>13.2</v>
      </c>
      <c r="H30" t="n">
        <v>0.2840909090909091</v>
      </c>
      <c r="I30" t="n">
        <v>5.393636363636364</v>
      </c>
      <c r="J30" t="n">
        <v>13.2</v>
      </c>
      <c r="K30" t="n">
        <v>3</v>
      </c>
      <c r="L30" t="n">
        <v>1056</v>
      </c>
      <c r="M30" t="n">
        <v>0.01609848484848485</v>
      </c>
      <c r="N30" t="n">
        <v>3</v>
      </c>
      <c r="O30" t="n">
        <v>7.484848484848484</v>
      </c>
    </row>
    <row r="31">
      <c r="A31" t="inlineStr">
        <is>
          <t>blackassign0030</t>
        </is>
      </c>
      <c r="B31">
        <f>HYPERLINK("https://insights.blackcoffer.com/what-if-the-creation-is-taking-over-the-creator/", "https://insights.blackcoffer.com/what-if-the-creation-is-taking-over-the-creator/")</f>
        <v/>
      </c>
      <c r="C31" t="n">
        <v>63</v>
      </c>
      <c r="D31" t="n">
        <v>38</v>
      </c>
      <c r="E31" t="n">
        <v>0.2475247500245074</v>
      </c>
      <c r="F31" t="n">
        <v>0.1502976188239619</v>
      </c>
      <c r="G31" t="n">
        <v>7.905882352941177</v>
      </c>
      <c r="H31" t="n">
        <v>0</v>
      </c>
      <c r="I31" t="n">
        <v>3.162352941176471</v>
      </c>
      <c r="J31" t="n">
        <v>7.905882352941177</v>
      </c>
      <c r="K31" t="n">
        <v>0</v>
      </c>
      <c r="L31" t="n">
        <v>672</v>
      </c>
      <c r="M31" t="n">
        <v>0.01041666666666667</v>
      </c>
      <c r="N31" t="n">
        <v>9</v>
      </c>
      <c r="O31" t="n">
        <v>7.037202380952381</v>
      </c>
    </row>
    <row r="32">
      <c r="A32" t="inlineStr">
        <is>
          <t>blackassign0031</t>
        </is>
      </c>
      <c r="B32">
        <f>HYPERLINK("https://insights.blackcoffer.com/what-jobs-will-robots-take-from-humans-in-the-future/", "https://insights.blackcoffer.com/what-jobs-will-robots-take-from-humans-in-the-future/")</f>
        <v/>
      </c>
      <c r="C32" t="n">
        <v>69</v>
      </c>
      <c r="D32" t="n">
        <v>36</v>
      </c>
      <c r="E32" t="n">
        <v>0.314285711292517</v>
      </c>
      <c r="F32" t="n">
        <v>0.1120597650885168</v>
      </c>
      <c r="G32" t="n">
        <v>10.41111111111111</v>
      </c>
      <c r="H32" t="n">
        <v>0</v>
      </c>
      <c r="I32" t="n">
        <v>4.164444444444444</v>
      </c>
      <c r="J32" t="n">
        <v>10.41111111111111</v>
      </c>
      <c r="K32" t="n">
        <v>0</v>
      </c>
      <c r="L32" t="n">
        <v>937</v>
      </c>
      <c r="M32" t="n">
        <v>0.002134471718249733</v>
      </c>
      <c r="N32" t="n">
        <v>5</v>
      </c>
      <c r="O32" t="n">
        <v>7.569903948772679</v>
      </c>
    </row>
    <row r="33">
      <c r="A33" t="inlineStr">
        <is>
          <t>blackassign0032</t>
        </is>
      </c>
      <c r="B33">
        <f>HYPERLINK("https://insights.blackcoffer.com/will-machine-replace-the-human-in-the-future-of-work/", "https://insights.blackcoffer.com/will-machine-replace-the-human-in-the-future-of-work/")</f>
        <v/>
      </c>
      <c r="C33" t="n">
        <v>64</v>
      </c>
      <c r="D33" t="n">
        <v>28</v>
      </c>
      <c r="E33" t="n">
        <v>0.3913043435727789</v>
      </c>
      <c r="F33" t="n">
        <v>0.1263736262000362</v>
      </c>
      <c r="G33" t="n">
        <v>7.505154639175258</v>
      </c>
      <c r="H33" t="n">
        <v>0.8241758241758242</v>
      </c>
      <c r="I33" t="n">
        <v>3.331732185340433</v>
      </c>
      <c r="J33" t="n">
        <v>7.505154639175258</v>
      </c>
      <c r="K33" t="n">
        <v>6</v>
      </c>
      <c r="L33" t="n">
        <v>728</v>
      </c>
      <c r="M33" t="n">
        <v>0.03983516483516483</v>
      </c>
      <c r="N33" t="n">
        <v>20</v>
      </c>
      <c r="O33" t="n">
        <v>7.042582417582418</v>
      </c>
    </row>
    <row r="34">
      <c r="A34" t="inlineStr">
        <is>
          <t>blackassign0033</t>
        </is>
      </c>
      <c r="B34">
        <f>HYPERLINK("https://insights.blackcoffer.com/will-ai-replace-us-or-work-with-us/", "https://insights.blackcoffer.com/will-ai-replace-us-or-work-with-us/")</f>
        <v/>
      </c>
      <c r="C34" t="n">
        <v>59</v>
      </c>
      <c r="D34" t="n">
        <v>24</v>
      </c>
      <c r="E34" t="n">
        <v>0.4216867419073886</v>
      </c>
      <c r="F34" t="n">
        <v>0.09787735837514462</v>
      </c>
      <c r="G34" t="n">
        <v>10.34146341463415</v>
      </c>
      <c r="H34" t="n">
        <v>0.8254716981132075</v>
      </c>
      <c r="I34" t="n">
        <v>4.466774045098941</v>
      </c>
      <c r="J34" t="n">
        <v>10.34146341463415</v>
      </c>
      <c r="K34" t="n">
        <v>7</v>
      </c>
      <c r="L34" t="n">
        <v>848</v>
      </c>
      <c r="M34" t="n">
        <v>0.04245283018867924</v>
      </c>
      <c r="N34" t="n">
        <v>20</v>
      </c>
      <c r="O34" t="n">
        <v>7.149764150943396</v>
      </c>
    </row>
    <row r="35">
      <c r="A35" t="inlineStr">
        <is>
          <t>blackassign0034</t>
        </is>
      </c>
      <c r="B35">
        <f>HYPERLINK("https://insights.blackcoffer.com/man-and-machines-together-machines-are-more-diligent-than-humans-blackcoffe/", "https://insights.blackcoffer.com/man-and-machines-together-machines-are-more-diligent-than-humans-blackcoffe/")</f>
        <v/>
      </c>
      <c r="C35" t="n">
        <v>47</v>
      </c>
      <c r="D35" t="n">
        <v>23</v>
      </c>
      <c r="E35" t="n">
        <v>0.3428571379591838</v>
      </c>
      <c r="F35" t="n">
        <v>0.1098901097175979</v>
      </c>
      <c r="G35" t="n">
        <v>10.44262295081967</v>
      </c>
      <c r="H35" t="n">
        <v>0</v>
      </c>
      <c r="I35" t="n">
        <v>4.177049180327869</v>
      </c>
      <c r="J35" t="n">
        <v>10.44262295081967</v>
      </c>
      <c r="K35" t="n">
        <v>0</v>
      </c>
      <c r="L35" t="n">
        <v>637</v>
      </c>
      <c r="M35" t="n">
        <v>0.003139717425431711</v>
      </c>
      <c r="N35" t="n">
        <v>23</v>
      </c>
      <c r="O35" t="n">
        <v>7.144427001569858</v>
      </c>
    </row>
    <row r="36">
      <c r="A36" t="inlineStr">
        <is>
          <t>blackassign0035</t>
        </is>
      </c>
      <c r="B36">
        <f>HYPERLINK("https://insights.blackcoffer.com/in-future-or-in-upcoming-years-humans-and-machines-are-going-to-work-together-in-every-field-of-work/", "https://insights.blackcoffer.com/in-future-or-in-upcoming-years-humans-and-machines-are-going-to-work-together-in-every-field-of-work/")</f>
        <v/>
      </c>
      <c r="C36" t="n">
        <v>27</v>
      </c>
      <c r="D36" t="n">
        <v>12</v>
      </c>
      <c r="E36" t="n">
        <v>0.384615374753452</v>
      </c>
      <c r="F36" t="n">
        <v>0.08685968800253967</v>
      </c>
      <c r="G36" t="n">
        <v>8.98</v>
      </c>
      <c r="H36" t="n">
        <v>0</v>
      </c>
      <c r="I36" t="n">
        <v>3.592000000000001</v>
      </c>
      <c r="J36" t="n">
        <v>8.98</v>
      </c>
      <c r="K36" t="n">
        <v>0</v>
      </c>
      <c r="L36" t="n">
        <v>449</v>
      </c>
      <c r="M36" t="n">
        <v>0.0155902004454343</v>
      </c>
      <c r="N36" t="n">
        <v>9</v>
      </c>
      <c r="O36" t="n">
        <v>6.964365256124721</v>
      </c>
    </row>
    <row r="37">
      <c r="A37" t="inlineStr">
        <is>
          <t>blackassign0036</t>
        </is>
      </c>
      <c r="B37">
        <f>HYPERLINK("https://insights.blackcoffer.com/how-neural-networks-can-be-applied-in-various-areas-in-the-future/", "https://insights.blackcoffer.com/how-neural-networks-can-be-applied-in-various-areas-in-the-future/")</f>
        <v/>
      </c>
      <c r="C37" t="n">
        <v>5</v>
      </c>
      <c r="D37" t="n">
        <v>1</v>
      </c>
      <c r="E37" t="n">
        <v>0.6666665555555741</v>
      </c>
      <c r="F37" t="n">
        <v>0.04444444411522634</v>
      </c>
      <c r="G37" t="n">
        <v>22.5</v>
      </c>
      <c r="H37" t="n">
        <v>0</v>
      </c>
      <c r="I37" t="n">
        <v>9</v>
      </c>
      <c r="J37" t="n">
        <v>22.5</v>
      </c>
      <c r="K37" t="n">
        <v>0</v>
      </c>
      <c r="L37" t="n">
        <v>135</v>
      </c>
      <c r="M37" t="n">
        <v>0.01481481481481482</v>
      </c>
      <c r="N37" t="n">
        <v>2</v>
      </c>
      <c r="O37" t="n">
        <v>6.777777777777778</v>
      </c>
    </row>
    <row r="38">
      <c r="A38" t="inlineStr">
        <is>
          <t>blackassign0037</t>
        </is>
      </c>
      <c r="B38">
        <f>HYPERLINK("https://insights.blackcoffer.com/how-machine-learning-will-affect-your-business/", "https://insights.blackcoffer.com/how-machine-learning-will-affect-your-business/")</f>
        <v/>
      </c>
      <c r="C38" t="n">
        <v>38</v>
      </c>
      <c r="D38" t="n">
        <v>14</v>
      </c>
      <c r="E38" t="n">
        <v>0.4615384526627221</v>
      </c>
      <c r="F38" t="n">
        <v>0.1220657274129913</v>
      </c>
      <c r="G38" t="n">
        <v>10.39024390243902</v>
      </c>
      <c r="H38" t="n">
        <v>0</v>
      </c>
      <c r="I38" t="n">
        <v>4.15609756097561</v>
      </c>
      <c r="J38" t="n">
        <v>10.39024390243902</v>
      </c>
      <c r="K38" t="n">
        <v>0</v>
      </c>
      <c r="L38" t="n">
        <v>426</v>
      </c>
      <c r="M38" t="n">
        <v>0.0187793427230047</v>
      </c>
      <c r="N38" t="n">
        <v>4</v>
      </c>
      <c r="O38" t="n">
        <v>6.793427230046948</v>
      </c>
    </row>
    <row r="39">
      <c r="A39" t="inlineStr">
        <is>
          <t>blackassign0038</t>
        </is>
      </c>
      <c r="B39">
        <f>HYPERLINK("https://insights.blackcoffer.com/deep-learning-impact-on-areas-of-e-learning/", "https://insights.blackcoffer.com/deep-learning-impact-on-areas-of-e-learning/")</f>
        <v/>
      </c>
      <c r="C39" t="n">
        <v>68</v>
      </c>
      <c r="D39" t="n">
        <v>34</v>
      </c>
      <c r="E39" t="n">
        <v>0.3333333300653595</v>
      </c>
      <c r="F39" t="n">
        <v>0.1010901882050642</v>
      </c>
      <c r="G39" t="n">
        <v>11.73255813953488</v>
      </c>
      <c r="H39" t="n">
        <v>0.3964321110009911</v>
      </c>
      <c r="I39" t="n">
        <v>4.85159610021435</v>
      </c>
      <c r="J39" t="n">
        <v>11.73255813953488</v>
      </c>
      <c r="K39" t="n">
        <v>4</v>
      </c>
      <c r="L39" t="n">
        <v>1009</v>
      </c>
      <c r="M39" t="n">
        <v>0.02378592666005946</v>
      </c>
      <c r="N39" t="n">
        <v>13</v>
      </c>
      <c r="O39" t="n">
        <v>7.1199207135778</v>
      </c>
    </row>
    <row r="40">
      <c r="A40" t="inlineStr">
        <is>
          <t>blackassign0039</t>
        </is>
      </c>
      <c r="B40">
        <f>HYPERLINK("https://insights.blackcoffer.com/how-to-protect-future-data-and-its-privacy-blackcoffer/", "https://insights.blackcoffer.com/how-to-protect-future-data-and-its-privacy-blackcoffer/")</f>
        <v/>
      </c>
      <c r="C40" t="n">
        <v>49</v>
      </c>
      <c r="D40" t="n">
        <v>55</v>
      </c>
      <c r="E40" t="n">
        <v>-0.05769230713757397</v>
      </c>
      <c r="F40" t="n">
        <v>0.1077720206137077</v>
      </c>
      <c r="G40" t="n">
        <v>10.1578947368421</v>
      </c>
      <c r="H40" t="n">
        <v>0.1036269430051813</v>
      </c>
      <c r="I40" t="n">
        <v>4.104608671938915</v>
      </c>
      <c r="J40" t="n">
        <v>10.1578947368421</v>
      </c>
      <c r="K40" t="n">
        <v>1</v>
      </c>
      <c r="L40" t="n">
        <v>965</v>
      </c>
      <c r="M40" t="n">
        <v>0.007253886010362694</v>
      </c>
      <c r="N40" t="n">
        <v>3</v>
      </c>
      <c r="O40" t="n">
        <v>7.047668393782383</v>
      </c>
    </row>
    <row r="41">
      <c r="A41" t="inlineStr">
        <is>
          <t>blackassign0040</t>
        </is>
      </c>
      <c r="B41">
        <f>HYPERLINK("https://insights.blackcoffer.com/how-machines-ai-automations-and-robo-human-are-effective-in-finance-and-banking/", "https://insights.blackcoffer.com/how-machines-ai-automations-and-robo-human-are-effective-in-finance-and-banking/")</f>
        <v/>
      </c>
      <c r="C41" t="n">
        <v>37</v>
      </c>
      <c r="D41" t="n">
        <v>23</v>
      </c>
      <c r="E41" t="n">
        <v>0.2333333294444445</v>
      </c>
      <c r="F41" t="n">
        <v>0.08720930219882368</v>
      </c>
      <c r="G41" t="n">
        <v>10.92063492063492</v>
      </c>
      <c r="H41" t="n">
        <v>0</v>
      </c>
      <c r="I41" t="n">
        <v>4.368253968253969</v>
      </c>
      <c r="J41" t="n">
        <v>10.92063492063492</v>
      </c>
      <c r="K41" t="n">
        <v>0</v>
      </c>
      <c r="L41" t="n">
        <v>688</v>
      </c>
      <c r="M41" t="n">
        <v>0.00436046511627907</v>
      </c>
      <c r="N41" t="n">
        <v>12</v>
      </c>
      <c r="O41" t="n">
        <v>7.549418604651163</v>
      </c>
    </row>
    <row r="42">
      <c r="A42" t="inlineStr">
        <is>
          <t>blackassign0041</t>
        </is>
      </c>
      <c r="B42">
        <f>HYPERLINK("https://insights.blackcoffer.com/ai-human-robotics-machine-future-planet-blackcoffer-thinking-jobs-workplace/", "https://insights.blackcoffer.com/ai-human-robotics-machine-future-planet-blackcoffer-thinking-jobs-workplace/")</f>
        <v/>
      </c>
      <c r="C42" t="n">
        <v>34</v>
      </c>
      <c r="D42" t="n">
        <v>30</v>
      </c>
      <c r="E42" t="n">
        <v>0.06249999902343752</v>
      </c>
      <c r="F42" t="n">
        <v>0.09439528009676212</v>
      </c>
      <c r="G42" t="n">
        <v>7.883720930232558</v>
      </c>
      <c r="H42" t="n">
        <v>0.5899705014749262</v>
      </c>
      <c r="I42" t="n">
        <v>3.389476572682994</v>
      </c>
      <c r="J42" t="n">
        <v>7.883720930232558</v>
      </c>
      <c r="K42" t="n">
        <v>4</v>
      </c>
      <c r="L42" t="n">
        <v>678</v>
      </c>
      <c r="M42" t="n">
        <v>0.03244837758112094</v>
      </c>
      <c r="N42" t="n">
        <v>8</v>
      </c>
      <c r="O42" t="n">
        <v>6.951327433628318</v>
      </c>
    </row>
    <row r="43">
      <c r="A43" t="inlineStr">
        <is>
          <t>blackassign0042</t>
        </is>
      </c>
      <c r="B43">
        <f>HYPERLINK("https://insights.blackcoffer.com/how-ai-will-change-the-world-blackcoffer/", "https://insights.blackcoffer.com/how-ai-will-change-the-world-blackcoffer/")</f>
        <v/>
      </c>
      <c r="C43" t="n">
        <v>58</v>
      </c>
      <c r="D43" t="n">
        <v>25</v>
      </c>
      <c r="E43" t="n">
        <v>0.3975903566555379</v>
      </c>
      <c r="F43" t="n">
        <v>0.1147994465908721</v>
      </c>
      <c r="G43" t="n">
        <v>10.95454545454546</v>
      </c>
      <c r="H43" t="n">
        <v>0.2766251728907331</v>
      </c>
      <c r="I43" t="n">
        <v>4.492468250974476</v>
      </c>
      <c r="J43" t="n">
        <v>10.95454545454546</v>
      </c>
      <c r="K43" t="n">
        <v>2</v>
      </c>
      <c r="L43" t="n">
        <v>723</v>
      </c>
      <c r="M43" t="n">
        <v>0.01383125864453665</v>
      </c>
      <c r="N43" t="n">
        <v>34</v>
      </c>
      <c r="O43" t="n">
        <v>7.280774550484094</v>
      </c>
    </row>
    <row r="44">
      <c r="A44" t="inlineStr">
        <is>
          <t>blackassign0043</t>
        </is>
      </c>
      <c r="B44">
        <f>HYPERLINK("https://insights.blackcoffer.com/future-of-work-how-ai-has-entered-the-workplace/", "https://insights.blackcoffer.com/future-of-work-how-ai-has-entered-the-workplace/")</f>
        <v/>
      </c>
      <c r="C44" t="n">
        <v>64</v>
      </c>
      <c r="D44" t="n">
        <v>21</v>
      </c>
      <c r="E44" t="n">
        <v>0.5058823469896194</v>
      </c>
      <c r="F44" t="n">
        <v>0.107731305313395</v>
      </c>
      <c r="G44" t="n">
        <v>9.282352941176471</v>
      </c>
      <c r="H44" t="n">
        <v>0.3802281368821293</v>
      </c>
      <c r="I44" t="n">
        <v>3.86503243122344</v>
      </c>
      <c r="J44" t="n">
        <v>9.282352941176471</v>
      </c>
      <c r="K44" t="n">
        <v>3</v>
      </c>
      <c r="L44" t="n">
        <v>789</v>
      </c>
      <c r="M44" t="n">
        <v>0.03295310519645121</v>
      </c>
      <c r="N44" t="n">
        <v>13</v>
      </c>
      <c r="O44" t="n">
        <v>7.198986058301648</v>
      </c>
    </row>
    <row r="45">
      <c r="A45" t="inlineStr">
        <is>
          <t>blackassign0044</t>
        </is>
      </c>
      <c r="B45">
        <f>HYPERLINK("https://insights.blackcoffer.com/ai-tool-alexa-google-assistant-finance-banking-tool-future/", "https://insights.blackcoffer.com/ai-tool-alexa-google-assistant-finance-banking-tool-future/")</f>
        <v/>
      </c>
      <c r="C45" t="n">
        <v>29</v>
      </c>
      <c r="D45" t="n">
        <v>1</v>
      </c>
      <c r="E45" t="n">
        <v>0.9333333022222232</v>
      </c>
      <c r="F45" t="n">
        <v>0.08174386898707393</v>
      </c>
      <c r="G45" t="n">
        <v>13.59259259259259</v>
      </c>
      <c r="H45" t="n">
        <v>0</v>
      </c>
      <c r="I45" t="n">
        <v>5.437037037037038</v>
      </c>
      <c r="J45" t="n">
        <v>13.59259259259259</v>
      </c>
      <c r="K45" t="n">
        <v>0</v>
      </c>
      <c r="L45" t="n">
        <v>367</v>
      </c>
      <c r="M45" t="n">
        <v>0.005449591280653951</v>
      </c>
      <c r="N45" t="n">
        <v>2</v>
      </c>
      <c r="O45" t="n">
        <v>7.44141689373297</v>
      </c>
    </row>
    <row r="46">
      <c r="A46" t="inlineStr">
        <is>
          <t>blackassign0045</t>
        </is>
      </c>
      <c r="B46">
        <f>HYPERLINK("https://insights.blackcoffer.com/ai-healthcare-revolution-ml-technology-algorithm-google-analytics-industrialrevolution/", "https://insights.blackcoffer.com/ai-healthcare-revolution-ml-technology-algorithm-google-analytics-industrialrevolution/")</f>
        <v/>
      </c>
      <c r="C46" t="n">
        <v>80</v>
      </c>
      <c r="D46" t="n">
        <v>40</v>
      </c>
      <c r="E46" t="n">
        <v>0.3333333305555556</v>
      </c>
      <c r="F46" t="n">
        <v>0.1496259349755288</v>
      </c>
      <c r="G46" t="n">
        <v>57.28571428571428</v>
      </c>
      <c r="H46" t="n">
        <v>0.4987531172069825</v>
      </c>
      <c r="I46" t="n">
        <v>23.11378696116851</v>
      </c>
      <c r="J46" t="n">
        <v>57.28571428571428</v>
      </c>
      <c r="K46" t="n">
        <v>4</v>
      </c>
      <c r="L46" t="n">
        <v>802</v>
      </c>
      <c r="M46" t="n">
        <v>0.03740648379052369</v>
      </c>
      <c r="N46" t="n">
        <v>18</v>
      </c>
      <c r="O46" t="n">
        <v>7.047381546134663</v>
      </c>
    </row>
    <row r="47">
      <c r="A47" t="inlineStr">
        <is>
          <t>blackassign0046</t>
        </is>
      </c>
      <c r="B47">
        <f>HYPERLINK("https://insights.blackcoffer.com/all-you-need-to-know-about-online-marketing/", "https://insights.blackcoffer.com/all-you-need-to-know-about-online-marketing/")</f>
        <v/>
      </c>
      <c r="C47" t="n">
        <v>22</v>
      </c>
      <c r="D47" t="n">
        <v>1</v>
      </c>
      <c r="E47" t="n">
        <v>0.9130434385633287</v>
      </c>
      <c r="F47" t="n">
        <v>0.04935622307005103</v>
      </c>
      <c r="G47" t="n">
        <v>9.32</v>
      </c>
      <c r="H47" t="n">
        <v>0</v>
      </c>
      <c r="I47" t="n">
        <v>3.728</v>
      </c>
      <c r="J47" t="n">
        <v>9.32</v>
      </c>
      <c r="K47" t="n">
        <v>0</v>
      </c>
      <c r="L47" t="n">
        <v>466</v>
      </c>
      <c r="M47" t="n">
        <v>0.004291845493562232</v>
      </c>
      <c r="N47" t="n">
        <v>2</v>
      </c>
      <c r="O47" t="n">
        <v>7.094420600858369</v>
      </c>
    </row>
    <row r="48">
      <c r="A48" t="inlineStr">
        <is>
          <t>blackassign0047</t>
        </is>
      </c>
      <c r="B48">
        <f>HYPERLINK("https://insights.blackcoffer.com/evolution-of-advertising-industry/", "https://insights.blackcoffer.com/evolution-of-advertising-industry/")</f>
        <v/>
      </c>
      <c r="C48" t="n">
        <v>19</v>
      </c>
      <c r="D48" t="n">
        <v>6</v>
      </c>
      <c r="E48" t="n">
        <v>0.5199999792000009</v>
      </c>
      <c r="F48" t="n">
        <v>0.05274261592248394</v>
      </c>
      <c r="G48" t="n">
        <v>10.53333333333333</v>
      </c>
      <c r="H48" t="n">
        <v>0.2109704641350211</v>
      </c>
      <c r="I48" t="n">
        <v>4.297721518987342</v>
      </c>
      <c r="J48" t="n">
        <v>10.53333333333333</v>
      </c>
      <c r="K48" t="n">
        <v>1</v>
      </c>
      <c r="L48" t="n">
        <v>474</v>
      </c>
      <c r="M48" t="n">
        <v>0.01687763713080169</v>
      </c>
      <c r="N48" t="n">
        <v>3</v>
      </c>
      <c r="O48" t="n">
        <v>7.518987341772152</v>
      </c>
    </row>
    <row r="49">
      <c r="A49" t="inlineStr">
        <is>
          <t>blackassign0048</t>
        </is>
      </c>
      <c r="B49">
        <f>HYPERLINK("https://insights.blackcoffer.com/how-data-analytics-can-help-your-business-respond-to-the-impact-of-covid-19/", "https://insights.blackcoffer.com/how-data-analytics-can-help-your-business-respond-to-the-impact-of-covid-19/")</f>
        <v/>
      </c>
      <c r="C49" t="n">
        <v>5</v>
      </c>
      <c r="D49" t="n">
        <v>4</v>
      </c>
      <c r="E49" t="n">
        <v>0.1111110987654335</v>
      </c>
      <c r="F49" t="n">
        <v>0.04477611918021832</v>
      </c>
      <c r="G49" t="n">
        <v>16.75</v>
      </c>
      <c r="H49" t="n">
        <v>0</v>
      </c>
      <c r="I49" t="n">
        <v>6.7</v>
      </c>
      <c r="J49" t="n">
        <v>16.75</v>
      </c>
      <c r="K49" t="n">
        <v>0</v>
      </c>
      <c r="L49" t="n">
        <v>201</v>
      </c>
      <c r="M49" t="n">
        <v>0.009950248756218905</v>
      </c>
      <c r="N49" t="n">
        <v>4</v>
      </c>
      <c r="O49" t="n">
        <v>7.014925373134329</v>
      </c>
    </row>
    <row r="50">
      <c r="A50" t="inlineStr">
        <is>
          <t>blackassign0049</t>
        </is>
      </c>
      <c r="B50">
        <f>HYPERLINK("https://insights.blackcoffer.com/covid-19-environmental-impact-for-the-future/", "https://insights.blackcoffer.com/covid-19-environmental-impact-for-the-future/")</f>
        <v/>
      </c>
      <c r="C50" t="n">
        <v>5</v>
      </c>
      <c r="D50" t="n">
        <v>1</v>
      </c>
      <c r="E50" t="n">
        <v>0.6666665555555741</v>
      </c>
      <c r="F50" t="n">
        <v>0.04444444411522634</v>
      </c>
      <c r="G50" t="n">
        <v>22.5</v>
      </c>
      <c r="H50" t="n">
        <v>0</v>
      </c>
      <c r="I50" t="n">
        <v>9</v>
      </c>
      <c r="J50" t="n">
        <v>22.5</v>
      </c>
      <c r="K50" t="n">
        <v>0</v>
      </c>
      <c r="L50" t="n">
        <v>135</v>
      </c>
      <c r="M50" t="n">
        <v>0.01481481481481482</v>
      </c>
      <c r="N50" t="n">
        <v>2</v>
      </c>
      <c r="O50" t="n">
        <v>6.777777777777778</v>
      </c>
    </row>
    <row r="51">
      <c r="A51" t="inlineStr">
        <is>
          <t>blackassign0050</t>
        </is>
      </c>
      <c r="B51">
        <f>HYPERLINK("https://insights.blackcoffer.com/environmental-impact-of-the-covid-19-pandemic-lesson-for-the-future/", "https://insights.blackcoffer.com/environmental-impact-of-the-covid-19-pandemic-lesson-for-the-future/")</f>
        <v/>
      </c>
      <c r="C51" t="n">
        <v>28</v>
      </c>
      <c r="D51" t="n">
        <v>69</v>
      </c>
      <c r="E51" t="n">
        <v>-0.4226804080136041</v>
      </c>
      <c r="F51" t="n">
        <v>0.1289893615305993</v>
      </c>
      <c r="G51" t="n">
        <v>12.53333333333333</v>
      </c>
      <c r="H51" t="n">
        <v>0.7978723404255319</v>
      </c>
      <c r="I51" t="n">
        <v>5.332482269503546</v>
      </c>
      <c r="J51" t="n">
        <v>12.53333333333333</v>
      </c>
      <c r="K51" t="n">
        <v>6</v>
      </c>
      <c r="L51" t="n">
        <v>752</v>
      </c>
      <c r="M51" t="n">
        <v>0.04122340425531915</v>
      </c>
      <c r="N51" t="n">
        <v>4</v>
      </c>
      <c r="O51" t="n">
        <v>7.05718085106383</v>
      </c>
    </row>
    <row r="52">
      <c r="A52" t="inlineStr">
        <is>
          <t>blackassign0051</t>
        </is>
      </c>
      <c r="B52">
        <f>HYPERLINK("https://insights.blackcoffer.com/how-data-analytics-and-ai-are-used-to-halt-the-covid-19-pandemic/", "https://insights.blackcoffer.com/how-data-analytics-and-ai-are-used-to-halt-the-covid-19-pandemic/")</f>
        <v/>
      </c>
      <c r="C52" t="n">
        <v>21</v>
      </c>
      <c r="D52" t="n">
        <v>15</v>
      </c>
      <c r="E52" t="n">
        <v>0.1666666620370372</v>
      </c>
      <c r="F52" t="n">
        <v>0.08470588215363321</v>
      </c>
      <c r="G52" t="n">
        <v>12.5</v>
      </c>
      <c r="H52" t="n">
        <v>0</v>
      </c>
      <c r="I52" t="n">
        <v>5</v>
      </c>
      <c r="J52" t="n">
        <v>12.5</v>
      </c>
      <c r="K52" t="n">
        <v>0</v>
      </c>
      <c r="L52" t="n">
        <v>425</v>
      </c>
      <c r="M52" t="n">
        <v>0.009411764705882352</v>
      </c>
      <c r="N52" t="n">
        <v>7</v>
      </c>
      <c r="O52" t="n">
        <v>7.058823529411764</v>
      </c>
    </row>
    <row r="53">
      <c r="A53" t="inlineStr">
        <is>
          <t>blackassign0052</t>
        </is>
      </c>
      <c r="B53">
        <f>HYPERLINK("https://insights.blackcoffer.com/difference-between-artificial-intelligence-machine-learning-statistics-and-data-mining/", "https://insights.blackcoffer.com/difference-between-artificial-intelligence-machine-learning-statistics-and-data-mining/")</f>
        <v/>
      </c>
      <c r="C53" t="n">
        <v>60</v>
      </c>
      <c r="D53" t="n">
        <v>38</v>
      </c>
      <c r="E53" t="n">
        <v>0.2244897936276552</v>
      </c>
      <c r="F53" t="n">
        <v>0.1155660375995683</v>
      </c>
      <c r="G53" t="n">
        <v>7.43859649122807</v>
      </c>
      <c r="H53" t="n">
        <v>0.1179245283018868</v>
      </c>
      <c r="I53" t="n">
        <v>3.022608407811983</v>
      </c>
      <c r="J53" t="n">
        <v>7.43859649122807</v>
      </c>
      <c r="K53" t="n">
        <v>1</v>
      </c>
      <c r="L53" t="n">
        <v>848</v>
      </c>
      <c r="M53" t="n">
        <v>0.008254716981132075</v>
      </c>
      <c r="N53" t="n">
        <v>12</v>
      </c>
      <c r="O53" t="n">
        <v>7.180424528301887</v>
      </c>
    </row>
    <row r="54">
      <c r="A54" t="inlineStr">
        <is>
          <t>blackassign0053</t>
        </is>
      </c>
      <c r="B54">
        <f>HYPERLINK("https://insights.blackcoffer.com/how-python-became-the-first-choice-for-data-science/", "https://insights.blackcoffer.com/how-python-became-the-first-choice-for-data-science/")</f>
        <v/>
      </c>
      <c r="C54" t="n">
        <v>45</v>
      </c>
      <c r="D54" t="n">
        <v>4</v>
      </c>
      <c r="E54" t="n">
        <v>0.8367346768013332</v>
      </c>
      <c r="F54" t="n">
        <v>0.1147540980919108</v>
      </c>
      <c r="G54" t="n">
        <v>8.895833333333334</v>
      </c>
      <c r="H54" t="n">
        <v>0</v>
      </c>
      <c r="I54" t="n">
        <v>3.558333333333334</v>
      </c>
      <c r="J54" t="n">
        <v>8.895833333333334</v>
      </c>
      <c r="K54" t="n">
        <v>0</v>
      </c>
      <c r="L54" t="n">
        <v>427</v>
      </c>
      <c r="M54" t="n">
        <v>0.00468384074941452</v>
      </c>
      <c r="N54" t="n">
        <v>6</v>
      </c>
      <c r="O54" t="n">
        <v>7.142857142857143</v>
      </c>
    </row>
    <row r="55">
      <c r="A55" t="inlineStr">
        <is>
          <t>blackassign0054</t>
        </is>
      </c>
      <c r="B55">
        <f>HYPERLINK("https://insights.blackcoffer.com/how-google-fit-measure-heart-and-respiratory-rates-using-a-phone/", "https://insights.blackcoffer.com/how-google-fit-measure-heart-and-respiratory-rates-using-a-phone/")</f>
        <v/>
      </c>
      <c r="C55" t="n">
        <v>9</v>
      </c>
      <c r="D55" t="n">
        <v>1</v>
      </c>
      <c r="E55" t="n">
        <v>0.7999999200000081</v>
      </c>
      <c r="F55" t="n">
        <v>0.03278688513840366</v>
      </c>
      <c r="G55" t="n">
        <v>14.52380952380952</v>
      </c>
      <c r="H55" t="n">
        <v>0</v>
      </c>
      <c r="I55" t="n">
        <v>5.80952380952381</v>
      </c>
      <c r="J55" t="n">
        <v>14.52380952380952</v>
      </c>
      <c r="K55" t="n">
        <v>0</v>
      </c>
      <c r="L55" t="n">
        <v>305</v>
      </c>
      <c r="M55" t="n">
        <v>0.006557377049180328</v>
      </c>
      <c r="N55" t="n">
        <v>2</v>
      </c>
      <c r="O55" t="n">
        <v>6.659016393442623</v>
      </c>
    </row>
    <row r="56">
      <c r="A56" t="inlineStr">
        <is>
          <t>blackassign0055</t>
        </is>
      </c>
      <c r="B56">
        <f>HYPERLINK("https://insights.blackcoffer.com/what-is-the-future-of-mobile-apps/", "https://insights.blackcoffer.com/what-is-the-future-of-mobile-apps/")</f>
        <v/>
      </c>
      <c r="C56" t="n">
        <v>25</v>
      </c>
      <c r="D56" t="n">
        <v>9</v>
      </c>
      <c r="E56" t="n">
        <v>0.4705882214532877</v>
      </c>
      <c r="F56" t="n">
        <v>0.07024793373915716</v>
      </c>
      <c r="G56" t="n">
        <v>12.41025641025641</v>
      </c>
      <c r="H56" t="n">
        <v>0.2066115702479339</v>
      </c>
      <c r="I56" t="n">
        <v>5.046747192201739</v>
      </c>
      <c r="J56" t="n">
        <v>12.41025641025641</v>
      </c>
      <c r="K56" t="n">
        <v>1</v>
      </c>
      <c r="L56" t="n">
        <v>484</v>
      </c>
      <c r="M56" t="n">
        <v>0.02479338842975207</v>
      </c>
      <c r="N56" t="n">
        <v>6</v>
      </c>
      <c r="O56" t="n">
        <v>6.586776859504132</v>
      </c>
    </row>
    <row r="57">
      <c r="A57" t="inlineStr">
        <is>
          <t>blackassign0056</t>
        </is>
      </c>
      <c r="B57">
        <f>HYPERLINK("https://insights.blackcoffer.com/impact-of-ai-in-health-and-medicine/", "https://insights.blackcoffer.com/impact-of-ai-in-health-and-medicine/")</f>
        <v/>
      </c>
      <c r="C57" t="n">
        <v>17</v>
      </c>
      <c r="D57" t="n">
        <v>9</v>
      </c>
      <c r="E57" t="n">
        <v>0.3076922958579886</v>
      </c>
      <c r="F57" t="n">
        <v>0.07323943641341003</v>
      </c>
      <c r="G57" t="n">
        <v>14.79166666666667</v>
      </c>
      <c r="H57" t="n">
        <v>0</v>
      </c>
      <c r="I57" t="n">
        <v>5.916666666666667</v>
      </c>
      <c r="J57" t="n">
        <v>14.79166666666667</v>
      </c>
      <c r="K57" t="n">
        <v>0</v>
      </c>
      <c r="L57" t="n">
        <v>355</v>
      </c>
      <c r="M57" t="n">
        <v>0.01126760563380282</v>
      </c>
      <c r="N57" t="n">
        <v>3</v>
      </c>
      <c r="O57" t="n">
        <v>7.03661971830986</v>
      </c>
    </row>
    <row r="58">
      <c r="A58" t="inlineStr">
        <is>
          <t>blackassign0057</t>
        </is>
      </c>
      <c r="B58">
        <f>HYPERLINK("https://insights.blackcoffer.com/telemedicine-what-patients-like-and-dislike-about-it/", "https://insights.blackcoffer.com/telemedicine-what-patients-like-and-dislike-about-it/")</f>
        <v/>
      </c>
      <c r="C58" t="n">
        <v>19</v>
      </c>
      <c r="D58" t="n">
        <v>10</v>
      </c>
      <c r="E58" t="n">
        <v>0.3103448168846615</v>
      </c>
      <c r="F58" t="n">
        <v>0.1054545450710744</v>
      </c>
      <c r="G58" t="n">
        <v>8.59375</v>
      </c>
      <c r="H58" t="n">
        <v>0</v>
      </c>
      <c r="I58" t="n">
        <v>3.4375</v>
      </c>
      <c r="J58" t="n">
        <v>8.59375</v>
      </c>
      <c r="K58" t="n">
        <v>0</v>
      </c>
      <c r="L58" t="n">
        <v>275</v>
      </c>
      <c r="M58" t="n">
        <v>0.007272727272727273</v>
      </c>
      <c r="N58" t="n">
        <v>2</v>
      </c>
      <c r="O58" t="n">
        <v>7.392727272727273</v>
      </c>
    </row>
    <row r="59">
      <c r="A59" t="inlineStr">
        <is>
          <t>blackassign0058</t>
        </is>
      </c>
      <c r="B59">
        <f>HYPERLINK("https://insights.blackcoffer.com/how-we-forecast-future-technologies/", "https://insights.blackcoffer.com/how-we-forecast-future-technologies/")</f>
        <v/>
      </c>
      <c r="C59" t="n">
        <v>9</v>
      </c>
      <c r="D59" t="n">
        <v>1</v>
      </c>
      <c r="E59" t="n">
        <v>0.7999999200000081</v>
      </c>
      <c r="F59" t="n">
        <v>0.04761904739229025</v>
      </c>
      <c r="G59" t="n">
        <v>14</v>
      </c>
      <c r="H59" t="n">
        <v>0</v>
      </c>
      <c r="I59" t="n">
        <v>5.600000000000001</v>
      </c>
      <c r="J59" t="n">
        <v>14</v>
      </c>
      <c r="K59" t="n">
        <v>0</v>
      </c>
      <c r="L59" t="n">
        <v>210</v>
      </c>
      <c r="M59" t="n">
        <v>0.009523809523809525</v>
      </c>
      <c r="N59" t="n">
        <v>3</v>
      </c>
      <c r="O59" t="n">
        <v>7.142857142857143</v>
      </c>
    </row>
    <row r="60">
      <c r="A60" t="inlineStr">
        <is>
          <t>blackassign0059</t>
        </is>
      </c>
      <c r="B60">
        <f>HYPERLINK("https://insights.blackcoffer.com/can-robots-tackle-late-life-loneliness/", "https://insights.blackcoffer.com/can-robots-tackle-late-life-loneliness/")</f>
        <v/>
      </c>
      <c r="C60" t="n">
        <v>24</v>
      </c>
      <c r="D60" t="n">
        <v>38</v>
      </c>
      <c r="E60" t="n">
        <v>-0.2258064479708637</v>
      </c>
      <c r="F60" t="n">
        <v>0.1399548529572125</v>
      </c>
      <c r="G60" t="n">
        <v>7.383333333333334</v>
      </c>
      <c r="H60" t="n">
        <v>0</v>
      </c>
      <c r="I60" t="n">
        <v>2.953333333333334</v>
      </c>
      <c r="J60" t="n">
        <v>7.383333333333334</v>
      </c>
      <c r="K60" t="n">
        <v>0</v>
      </c>
      <c r="L60" t="n">
        <v>443</v>
      </c>
      <c r="M60" t="n">
        <v>0.009029345372460496</v>
      </c>
      <c r="N60" t="n">
        <v>21</v>
      </c>
      <c r="O60" t="n">
        <v>6.749435665914222</v>
      </c>
    </row>
    <row r="61">
      <c r="A61" t="inlineStr">
        <is>
          <t>blackassign0060</t>
        </is>
      </c>
      <c r="B61">
        <f>HYPERLINK("https://insights.blackcoffer.com/embedding-care-robots-into-society-socio-technical-considerations/", "https://insights.blackcoffer.com/embedding-care-robots-into-society-socio-technical-considerations/")</f>
        <v/>
      </c>
      <c r="C61" t="n">
        <v>10</v>
      </c>
      <c r="D61" t="n">
        <v>3</v>
      </c>
      <c r="E61" t="n">
        <v>0.5384614970414233</v>
      </c>
      <c r="F61" t="n">
        <v>0.06403940855153001</v>
      </c>
      <c r="G61" t="n">
        <v>14.5</v>
      </c>
      <c r="H61" t="n">
        <v>0</v>
      </c>
      <c r="I61" t="n">
        <v>5.800000000000001</v>
      </c>
      <c r="J61" t="n">
        <v>14.5</v>
      </c>
      <c r="K61" t="n">
        <v>0</v>
      </c>
      <c r="L61" t="n">
        <v>203</v>
      </c>
      <c r="M61" t="n">
        <v>0.009852216748768473</v>
      </c>
      <c r="N61" t="n">
        <v>3</v>
      </c>
      <c r="O61" t="n">
        <v>6.773399014778325</v>
      </c>
    </row>
    <row r="62">
      <c r="A62" t="inlineStr">
        <is>
          <t>blackassign0061</t>
        </is>
      </c>
      <c r="B62">
        <f>HYPERLINK("https://insights.blackcoffer.com/management-challenges-for-future-digitalization-of-healthcare-services/", "https://insights.blackcoffer.com/management-challenges-for-future-digitalization-of-healthcare-services/")</f>
        <v/>
      </c>
      <c r="C62" t="n">
        <v>38</v>
      </c>
      <c r="D62" t="n">
        <v>11</v>
      </c>
      <c r="E62" t="n">
        <v>0.5510203969179511</v>
      </c>
      <c r="F62" t="n">
        <v>0.105831533248744</v>
      </c>
      <c r="G62" t="n">
        <v>12.86111111111111</v>
      </c>
      <c r="H62" t="n">
        <v>0.4319654427645789</v>
      </c>
      <c r="I62" t="n">
        <v>5.317230621550276</v>
      </c>
      <c r="J62" t="n">
        <v>12.86111111111111</v>
      </c>
      <c r="K62" t="n">
        <v>2</v>
      </c>
      <c r="L62" t="n">
        <v>463</v>
      </c>
      <c r="M62" t="n">
        <v>0.01943844492440605</v>
      </c>
      <c r="N62" t="n">
        <v>2</v>
      </c>
      <c r="O62" t="n">
        <v>7.473002159827214</v>
      </c>
    </row>
    <row r="63">
      <c r="A63" t="inlineStr">
        <is>
          <t>blackassign0062</t>
        </is>
      </c>
      <c r="B63">
        <f>HYPERLINK("https://insights.blackcoffer.com/are-we-any-closer-to-preventing-a-nuclear-holocaust/", "https://insights.blackcoffer.com/are-we-any-closer-to-preventing-a-nuclear-holocaust/")</f>
        <v/>
      </c>
      <c r="C63" t="n">
        <v>6</v>
      </c>
      <c r="D63" t="n">
        <v>8</v>
      </c>
      <c r="E63" t="n">
        <v>-0.142857132653062</v>
      </c>
      <c r="F63" t="n">
        <v>0.07407407368214776</v>
      </c>
      <c r="G63" t="n">
        <v>18.9</v>
      </c>
      <c r="H63" t="n">
        <v>0</v>
      </c>
      <c r="I63" t="n">
        <v>7.56</v>
      </c>
      <c r="J63" t="n">
        <v>18.9</v>
      </c>
      <c r="K63" t="n">
        <v>0</v>
      </c>
      <c r="L63" t="n">
        <v>189</v>
      </c>
      <c r="M63" t="n">
        <v>0.01587301587301587</v>
      </c>
      <c r="N63" t="n">
        <v>7</v>
      </c>
      <c r="O63" t="n">
        <v>6.73015873015873</v>
      </c>
    </row>
    <row r="64">
      <c r="A64" t="inlineStr">
        <is>
          <t>blackassign0063</t>
        </is>
      </c>
      <c r="B64">
        <f>HYPERLINK("https://insights.blackcoffer.com/will-technology-eliminate-the-need-for-animal-testing-in-drug-development/", "https://insights.blackcoffer.com/will-technology-eliminate-the-need-for-animal-testing-in-drug-development/")</f>
        <v/>
      </c>
      <c r="C64" t="n">
        <v>12</v>
      </c>
      <c r="D64" t="n">
        <v>26</v>
      </c>
      <c r="E64" t="n">
        <v>-0.3684210429362884</v>
      </c>
      <c r="F64" t="n">
        <v>0.1455938691739699</v>
      </c>
      <c r="G64" t="n">
        <v>9.666666666666666</v>
      </c>
      <c r="H64" t="n">
        <v>0</v>
      </c>
      <c r="I64" t="n">
        <v>3.866666666666667</v>
      </c>
      <c r="J64" t="n">
        <v>9.666666666666666</v>
      </c>
      <c r="K64" t="n">
        <v>0</v>
      </c>
      <c r="L64" t="n">
        <v>261</v>
      </c>
      <c r="M64" t="n">
        <v>0.007662835249042145</v>
      </c>
      <c r="N64" t="n">
        <v>8</v>
      </c>
      <c r="O64" t="n">
        <v>6.919540229885057</v>
      </c>
    </row>
    <row r="65">
      <c r="A65" t="inlineStr">
        <is>
          <t>blackassign0064</t>
        </is>
      </c>
      <c r="B65">
        <f>HYPERLINK("https://insights.blackcoffer.com/will-we-ever-understand-the-nature-of-consciousness/", "https://insights.blackcoffer.com/will-we-ever-understand-the-nature-of-consciousness/")</f>
        <v/>
      </c>
      <c r="C65" t="n">
        <v>30</v>
      </c>
      <c r="D65" t="n">
        <v>50</v>
      </c>
      <c r="E65" t="n">
        <v>-0.249999996875</v>
      </c>
      <c r="F65" t="n">
        <v>0.08781558717034513</v>
      </c>
      <c r="G65" t="n">
        <v>11.53164556962025</v>
      </c>
      <c r="H65" t="n">
        <v>0</v>
      </c>
      <c r="I65" t="n">
        <v>4.612658227848101</v>
      </c>
      <c r="J65" t="n">
        <v>11.53164556962025</v>
      </c>
      <c r="K65" t="n">
        <v>0</v>
      </c>
      <c r="L65" t="n">
        <v>911</v>
      </c>
      <c r="M65" t="n">
        <v>0.004390779363336992</v>
      </c>
      <c r="N65" t="n">
        <v>18</v>
      </c>
      <c r="O65" t="n">
        <v>7.615806805708013</v>
      </c>
    </row>
    <row r="66">
      <c r="A66" t="inlineStr">
        <is>
          <t>blackassign0065</t>
        </is>
      </c>
      <c r="B66">
        <f>HYPERLINK("https://insights.blackcoffer.com/will-we-ever-colonize-outer-space/", "https://insights.blackcoffer.com/will-we-ever-colonize-outer-space/")</f>
        <v/>
      </c>
      <c r="C66" t="n">
        <v>48</v>
      </c>
      <c r="D66" t="n">
        <v>23</v>
      </c>
      <c r="E66" t="n">
        <v>0.3521126710970047</v>
      </c>
      <c r="F66" t="n">
        <v>0.0875462391029023</v>
      </c>
      <c r="G66" t="n">
        <v>10.95945945945946</v>
      </c>
      <c r="H66" t="n">
        <v>0.4932182490752158</v>
      </c>
      <c r="I66" t="n">
        <v>4.58107108341387</v>
      </c>
      <c r="J66" t="n">
        <v>10.95945945945946</v>
      </c>
      <c r="K66" t="n">
        <v>4</v>
      </c>
      <c r="L66" t="n">
        <v>811</v>
      </c>
      <c r="M66" t="n">
        <v>0.03205918618988902</v>
      </c>
      <c r="N66" t="n">
        <v>22</v>
      </c>
      <c r="O66" t="n">
        <v>6.856966707768187</v>
      </c>
    </row>
    <row r="67">
      <c r="A67" t="inlineStr">
        <is>
          <t>blackassign0066</t>
        </is>
      </c>
      <c r="B67">
        <f>HYPERLINK("https://insights.blackcoffer.com/what-is-the-chance-homo-sapiens-will-survive-for-the-next-500-years/", "https://insights.blackcoffer.com/what-is-the-chance-homo-sapiens-will-survive-for-the-next-500-years/")</f>
        <v/>
      </c>
      <c r="C67" t="n">
        <v>34</v>
      </c>
      <c r="D67" t="n">
        <v>24</v>
      </c>
      <c r="E67" t="n">
        <v>0.1724137901307967</v>
      </c>
      <c r="F67" t="n">
        <v>0.0807799441771867</v>
      </c>
      <c r="G67" t="n">
        <v>8.25287356321839</v>
      </c>
      <c r="H67" t="n">
        <v>1.532033426183844</v>
      </c>
      <c r="I67" t="n">
        <v>3.913962795760894</v>
      </c>
      <c r="J67" t="n">
        <v>8.25287356321839</v>
      </c>
      <c r="K67" t="n">
        <v>11</v>
      </c>
      <c r="L67" t="n">
        <v>718</v>
      </c>
      <c r="M67" t="n">
        <v>0.06824512534818941</v>
      </c>
      <c r="N67" t="n">
        <v>20</v>
      </c>
      <c r="O67" t="n">
        <v>6.802228412256268</v>
      </c>
    </row>
    <row r="68">
      <c r="A68" t="inlineStr">
        <is>
          <t>blackassign0067</t>
        </is>
      </c>
      <c r="B68">
        <f>HYPERLINK("https://insights.blackcoffer.com/why-does-your-business-need-a-chatbot/", "https://insights.blackcoffer.com/why-does-your-business-need-a-chatbot/")</f>
        <v/>
      </c>
      <c r="C68" t="n">
        <v>28</v>
      </c>
      <c r="D68" t="n">
        <v>8</v>
      </c>
      <c r="E68" t="n">
        <v>0.5555555401234572</v>
      </c>
      <c r="F68" t="n">
        <v>0.08845208823476146</v>
      </c>
      <c r="G68" t="n">
        <v>6.074626865671642</v>
      </c>
      <c r="H68" t="n">
        <v>0</v>
      </c>
      <c r="I68" t="n">
        <v>2.429850746268657</v>
      </c>
      <c r="J68" t="n">
        <v>6.074626865671642</v>
      </c>
      <c r="K68" t="n">
        <v>0</v>
      </c>
      <c r="L68" t="n">
        <v>407</v>
      </c>
      <c r="M68" t="n">
        <v>0.004914004914004914</v>
      </c>
      <c r="N68" t="n">
        <v>3</v>
      </c>
      <c r="O68" t="n">
        <v>7.179361179361179</v>
      </c>
    </row>
    <row r="69">
      <c r="A69" t="inlineStr">
        <is>
          <t>blackassign0068</t>
        </is>
      </c>
      <c r="B69">
        <f>HYPERLINK("https://insights.blackcoffer.com/how-you-lead-a-project-or-a-team-without-any-technical-expertise/", "https://insights.blackcoffer.com/how-you-lead-a-project-or-a-team-without-any-technical-expertise/")</f>
        <v/>
      </c>
      <c r="C69" t="n">
        <v>45</v>
      </c>
      <c r="D69" t="n">
        <v>8</v>
      </c>
      <c r="E69" t="n">
        <v>0.6981131943752228</v>
      </c>
      <c r="F69" t="n">
        <v>0.08731466212962988</v>
      </c>
      <c r="G69" t="n">
        <v>8.671428571428571</v>
      </c>
      <c r="H69" t="n">
        <v>0</v>
      </c>
      <c r="I69" t="n">
        <v>3.468571428571428</v>
      </c>
      <c r="J69" t="n">
        <v>8.671428571428571</v>
      </c>
      <c r="K69" t="n">
        <v>0</v>
      </c>
      <c r="L69" t="n">
        <v>607</v>
      </c>
      <c r="M69" t="n">
        <v>0.008237232289950576</v>
      </c>
      <c r="N69" t="n">
        <v>6</v>
      </c>
      <c r="O69" t="n">
        <v>7</v>
      </c>
    </row>
    <row r="70">
      <c r="A70" t="inlineStr">
        <is>
          <t>blackassign0069</t>
        </is>
      </c>
      <c r="B70">
        <f>HYPERLINK("https://insights.blackcoffer.com/can-you-be-great-leader-without-technical-expertise/", "https://insights.blackcoffer.com/can-you-be-great-leader-without-technical-expertise/")</f>
        <v/>
      </c>
      <c r="C70" t="n">
        <v>32</v>
      </c>
      <c r="D70" t="n">
        <v>7</v>
      </c>
      <c r="E70" t="n">
        <v>0.6410256245890866</v>
      </c>
      <c r="F70" t="n">
        <v>0.1354166661964699</v>
      </c>
      <c r="G70" t="n">
        <v>14.4</v>
      </c>
      <c r="H70" t="n">
        <v>0</v>
      </c>
      <c r="I70" t="n">
        <v>5.760000000000001</v>
      </c>
      <c r="J70" t="n">
        <v>14.4</v>
      </c>
      <c r="K70" t="n">
        <v>0</v>
      </c>
      <c r="L70" t="n">
        <v>288</v>
      </c>
      <c r="M70" t="n">
        <v>0.006944444444444444</v>
      </c>
      <c r="N70" t="n">
        <v>10</v>
      </c>
      <c r="O70" t="n">
        <v>7.086805555555555</v>
      </c>
    </row>
    <row r="71">
      <c r="A71" t="inlineStr">
        <is>
          <t>blackassign0070</t>
        </is>
      </c>
      <c r="B71">
        <f>HYPERLINK("https://insights.blackcoffer.com/how-does-artificial-intelligence-affect-the-environment/", "https://insights.blackcoffer.com/how-does-artificial-intelligence-affect-the-environment/")</f>
        <v/>
      </c>
      <c r="C71" t="n">
        <v>41</v>
      </c>
      <c r="D71" t="n">
        <v>17</v>
      </c>
      <c r="E71" t="n">
        <v>0.4137930963139121</v>
      </c>
      <c r="F71" t="n">
        <v>0.0726817041695718</v>
      </c>
      <c r="G71" t="n">
        <v>10.78378378378378</v>
      </c>
      <c r="H71" t="n">
        <v>0.2506265664160401</v>
      </c>
      <c r="I71" t="n">
        <v>4.413764140079929</v>
      </c>
      <c r="J71" t="n">
        <v>10.78378378378378</v>
      </c>
      <c r="K71" t="n">
        <v>2</v>
      </c>
      <c r="L71" t="n">
        <v>798</v>
      </c>
      <c r="M71" t="n">
        <v>0.02631578947368421</v>
      </c>
      <c r="N71" t="n">
        <v>10</v>
      </c>
      <c r="O71" t="n">
        <v>7.408521303258145</v>
      </c>
    </row>
    <row r="72">
      <c r="A72" t="inlineStr">
        <is>
          <t>blackassign0071</t>
        </is>
      </c>
      <c r="B72">
        <f>HYPERLINK("https://insights.blackcoffer.com/how-to-overcome-your-fear-of-making-mistakes-2/", "https://insights.blackcoffer.com/how-to-overcome-your-fear-of-making-mistakes-2/")</f>
        <v/>
      </c>
      <c r="C72" t="n">
        <v>26</v>
      </c>
      <c r="D72" t="n">
        <v>71</v>
      </c>
      <c r="E72" t="n">
        <v>-0.463917520990541</v>
      </c>
      <c r="F72" t="n">
        <v>0.1963562749061614</v>
      </c>
      <c r="G72" t="n">
        <v>6.098765432098766</v>
      </c>
      <c r="H72" t="n">
        <v>0</v>
      </c>
      <c r="I72" t="n">
        <v>2.439506172839506</v>
      </c>
      <c r="J72" t="n">
        <v>6.098765432098766</v>
      </c>
      <c r="K72" t="n">
        <v>0</v>
      </c>
      <c r="L72" t="n">
        <v>494</v>
      </c>
      <c r="M72" t="n">
        <v>0.004048582995951417</v>
      </c>
      <c r="N72" t="n">
        <v>15</v>
      </c>
      <c r="O72" t="n">
        <v>6.890688259109312</v>
      </c>
    </row>
    <row r="73">
      <c r="A73" t="inlineStr">
        <is>
          <t>blackassign0072</t>
        </is>
      </c>
      <c r="B73">
        <f>HYPERLINK("https://insights.blackcoffer.com/is-perfection-the-greatest-enemy-of-productivity/", "https://insights.blackcoffer.com/is-perfection-the-greatest-enemy-of-productivity/")</f>
        <v/>
      </c>
      <c r="C73" t="n">
        <v>67</v>
      </c>
      <c r="D73" t="n">
        <v>24</v>
      </c>
      <c r="E73" t="n">
        <v>0.472527467334863</v>
      </c>
      <c r="F73" t="n">
        <v>0.1529411762135442</v>
      </c>
      <c r="G73" t="n">
        <v>7</v>
      </c>
      <c r="H73" t="n">
        <v>0.1680672268907563</v>
      </c>
      <c r="I73" t="n">
        <v>2.867226890756303</v>
      </c>
      <c r="J73" t="n">
        <v>7</v>
      </c>
      <c r="K73" t="n">
        <v>1</v>
      </c>
      <c r="L73" t="n">
        <v>595</v>
      </c>
      <c r="M73" t="n">
        <v>0.008403361344537815</v>
      </c>
      <c r="N73" t="n">
        <v>7</v>
      </c>
      <c r="O73" t="n">
        <v>6.605042016806722</v>
      </c>
    </row>
    <row r="74">
      <c r="A74" t="inlineStr">
        <is>
          <t>blackassign0073</t>
        </is>
      </c>
      <c r="B74">
        <f>HYPERLINK("https://insights.blackcoffer.com/global-financial-crisis-2008-causes-effects-and-its-solution/", "https://insights.blackcoffer.com/global-financial-crisis-2008-causes-effects-and-its-solution/")</f>
        <v/>
      </c>
      <c r="C74" t="n">
        <v>24</v>
      </c>
      <c r="D74" t="n">
        <v>33</v>
      </c>
      <c r="E74" t="n">
        <v>-0.1578947340720222</v>
      </c>
      <c r="F74" t="n">
        <v>0.09844559568489535</v>
      </c>
      <c r="G74" t="n">
        <v>12.0625</v>
      </c>
      <c r="H74" t="n">
        <v>1.036269430051814</v>
      </c>
      <c r="I74" t="n">
        <v>5.239507772020726</v>
      </c>
      <c r="J74" t="n">
        <v>12.0625</v>
      </c>
      <c r="K74" t="n">
        <v>6</v>
      </c>
      <c r="L74" t="n">
        <v>579</v>
      </c>
      <c r="M74" t="n">
        <v>0.04490500863557859</v>
      </c>
      <c r="N74" t="n">
        <v>7</v>
      </c>
      <c r="O74" t="n">
        <v>6.547495682210708</v>
      </c>
    </row>
    <row r="75">
      <c r="A75" t="inlineStr">
        <is>
          <t>blackassign0074</t>
        </is>
      </c>
      <c r="B75">
        <f>HYPERLINK("https://insights.blackcoffer.com/gender-diversity-and-equality-in-the-tech-industry/", "https://insights.blackcoffer.com/gender-diversity-and-equality-in-the-tech-industry/")</f>
        <v/>
      </c>
      <c r="C75" t="n">
        <v>26</v>
      </c>
      <c r="D75" t="n">
        <v>22</v>
      </c>
      <c r="E75" t="n">
        <v>0.08333333159722227</v>
      </c>
      <c r="F75" t="n">
        <v>0.07667731617144198</v>
      </c>
      <c r="G75" t="n">
        <v>9.63076923076923</v>
      </c>
      <c r="H75" t="n">
        <v>0.6389776357827476</v>
      </c>
      <c r="I75" t="n">
        <v>4.107898746620791</v>
      </c>
      <c r="J75" t="n">
        <v>9.63076923076923</v>
      </c>
      <c r="K75" t="n">
        <v>4</v>
      </c>
      <c r="L75" t="n">
        <v>626</v>
      </c>
      <c r="M75" t="n">
        <v>0.03035143769968051</v>
      </c>
      <c r="N75" t="n">
        <v>11</v>
      </c>
      <c r="O75" t="n">
        <v>7.249201277955271</v>
      </c>
    </row>
    <row r="76">
      <c r="A76" t="inlineStr">
        <is>
          <t>blackassign0075</t>
        </is>
      </c>
      <c r="B76">
        <f>HYPERLINK("https://insights.blackcoffer.com/how-to-overcome-your-fear-of-making-mistakes/", "https://insights.blackcoffer.com/how-to-overcome-your-fear-of-making-mistakes/")</f>
        <v/>
      </c>
      <c r="C76" t="n">
        <v>25</v>
      </c>
      <c r="D76" t="n">
        <v>75</v>
      </c>
      <c r="E76" t="n">
        <v>-0.4999999950000001</v>
      </c>
      <c r="F76" t="n">
        <v>0.1980198015880796</v>
      </c>
      <c r="G76" t="n">
        <v>6.474358974358974</v>
      </c>
      <c r="H76" t="n">
        <v>0</v>
      </c>
      <c r="I76" t="n">
        <v>2.58974358974359</v>
      </c>
      <c r="J76" t="n">
        <v>6.474358974358974</v>
      </c>
      <c r="K76" t="n">
        <v>0</v>
      </c>
      <c r="L76" t="n">
        <v>505</v>
      </c>
      <c r="M76" t="n">
        <v>0.00396039603960396</v>
      </c>
      <c r="N76" t="n">
        <v>17</v>
      </c>
      <c r="O76" t="n">
        <v>6.924752475247525</v>
      </c>
    </row>
    <row r="77">
      <c r="A77" t="inlineStr">
        <is>
          <t>blackassign0076</t>
        </is>
      </c>
      <c r="B77">
        <f>HYPERLINK("https://insights.blackcoffer.com/how-small-business-can-survive-the-coronavirus-crisis/", "https://insights.blackcoffer.com/how-small-business-can-survive-the-coronavirus-crisis/")</f>
        <v/>
      </c>
      <c r="C77" t="n">
        <v>24</v>
      </c>
      <c r="D77" t="n">
        <v>11</v>
      </c>
      <c r="E77" t="n">
        <v>0.3714285608163269</v>
      </c>
      <c r="F77" t="n">
        <v>0.08838383816064688</v>
      </c>
      <c r="G77" t="n">
        <v>11.64705882352941</v>
      </c>
      <c r="H77" t="n">
        <v>0.5050505050505051</v>
      </c>
      <c r="I77" t="n">
        <v>4.860843731431967</v>
      </c>
      <c r="J77" t="n">
        <v>11.64705882352941</v>
      </c>
      <c r="K77" t="n">
        <v>2</v>
      </c>
      <c r="L77" t="n">
        <v>396</v>
      </c>
      <c r="M77" t="n">
        <v>0.02525252525252525</v>
      </c>
      <c r="N77" t="n">
        <v>7</v>
      </c>
      <c r="O77" t="n">
        <v>6.901515151515151</v>
      </c>
    </row>
    <row r="78">
      <c r="A78" t="inlineStr">
        <is>
          <t>blackassign0077</t>
        </is>
      </c>
      <c r="B78">
        <f>HYPERLINK("https://insights.blackcoffer.com/impacts-of-covid-19-on-vegetable-vendors-and-food-stalls/", "https://insights.blackcoffer.com/impacts-of-covid-19-on-vegetable-vendors-and-food-stalls/")</f>
        <v/>
      </c>
      <c r="C78" t="n">
        <v>13</v>
      </c>
      <c r="D78" t="n">
        <v>7</v>
      </c>
      <c r="E78" t="n">
        <v>0.2999999850000007</v>
      </c>
      <c r="F78" t="n">
        <v>0.07751937954449853</v>
      </c>
      <c r="G78" t="n">
        <v>17.2</v>
      </c>
      <c r="H78" t="n">
        <v>0.3875968992248062</v>
      </c>
      <c r="I78" t="n">
        <v>7.035038759689923</v>
      </c>
      <c r="J78" t="n">
        <v>17.2</v>
      </c>
      <c r="K78" t="n">
        <v>1</v>
      </c>
      <c r="L78" t="n">
        <v>258</v>
      </c>
      <c r="M78" t="n">
        <v>0.02713178294573643</v>
      </c>
      <c r="N78" t="n">
        <v>2</v>
      </c>
      <c r="O78" t="n">
        <v>6.875968992248062</v>
      </c>
    </row>
    <row r="79">
      <c r="A79" t="inlineStr">
        <is>
          <t>blackassign0078</t>
        </is>
      </c>
      <c r="B79">
        <f>HYPERLINK("https://insights.blackcoffer.com/impacts-of-covid-19-on-vegetable-vendors/", "https://insights.blackcoffer.com/impacts-of-covid-19-on-vegetable-vendors/")</f>
        <v/>
      </c>
      <c r="C79" t="n">
        <v>29</v>
      </c>
      <c r="D79" t="n">
        <v>19</v>
      </c>
      <c r="E79" t="n">
        <v>0.2083333289930556</v>
      </c>
      <c r="F79" t="n">
        <v>0.101694915038782</v>
      </c>
      <c r="G79" t="n">
        <v>16.27586206896552</v>
      </c>
      <c r="H79" t="n">
        <v>0.423728813559322</v>
      </c>
      <c r="I79" t="n">
        <v>6.679836353009936</v>
      </c>
      <c r="J79" t="n">
        <v>16.27586206896552</v>
      </c>
      <c r="K79" t="n">
        <v>2</v>
      </c>
      <c r="L79" t="n">
        <v>472</v>
      </c>
      <c r="M79" t="n">
        <v>0.02330508474576271</v>
      </c>
      <c r="N79" t="n">
        <v>2</v>
      </c>
      <c r="O79" t="n">
        <v>7.10593220338983</v>
      </c>
    </row>
    <row r="80">
      <c r="A80" t="inlineStr">
        <is>
          <t>blackassign0079</t>
        </is>
      </c>
      <c r="B80">
        <f>HYPERLINK("https://insights.blackcoffer.com/impact-of-covid-19-pandemic-on-tourism-aviation-industries/", "https://insights.blackcoffer.com/impact-of-covid-19-pandemic-on-tourism-aviation-industries/")</f>
        <v/>
      </c>
      <c r="C80" t="n">
        <v>23</v>
      </c>
      <c r="D80" t="n">
        <v>30</v>
      </c>
      <c r="E80" t="n">
        <v>-0.1320754692061232</v>
      </c>
      <c r="F80" t="n">
        <v>0.08242612739902624</v>
      </c>
      <c r="G80" t="n">
        <v>10.54098360655738</v>
      </c>
      <c r="H80" t="n">
        <v>0.1555209953343701</v>
      </c>
      <c r="I80" t="n">
        <v>4.278601840756699</v>
      </c>
      <c r="J80" t="n">
        <v>10.54098360655738</v>
      </c>
      <c r="K80" t="n">
        <v>1</v>
      </c>
      <c r="L80" t="n">
        <v>643</v>
      </c>
      <c r="M80" t="n">
        <v>0.02954898911353033</v>
      </c>
      <c r="N80" t="n">
        <v>8</v>
      </c>
      <c r="O80" t="n">
        <v>6.959564541213064</v>
      </c>
    </row>
    <row r="81">
      <c r="A81" t="inlineStr">
        <is>
          <t>blackassign0080</t>
        </is>
      </c>
      <c r="B81">
        <f>HYPERLINK("https://insights.blackcoffer.com/impact-of-covid-19-pandemic-on-sports-events-around-the-world/", "https://insights.blackcoffer.com/impact-of-covid-19-pandemic-on-sports-events-around-the-world/")</f>
        <v/>
      </c>
      <c r="C81" t="n">
        <v>37</v>
      </c>
      <c r="D81" t="n">
        <v>11</v>
      </c>
      <c r="E81" t="n">
        <v>0.5416666553819447</v>
      </c>
      <c r="F81" t="n">
        <v>0.02992518701376235</v>
      </c>
      <c r="G81" t="n">
        <v>8.02</v>
      </c>
      <c r="H81" t="n">
        <v>2.182044887780549</v>
      </c>
      <c r="I81" t="n">
        <v>4.080817955112219</v>
      </c>
      <c r="J81" t="n">
        <v>8.02</v>
      </c>
      <c r="K81" t="n">
        <v>35</v>
      </c>
      <c r="L81" t="n">
        <v>1604</v>
      </c>
      <c r="M81" t="n">
        <v>0.1440149625935162</v>
      </c>
      <c r="N81" t="n">
        <v>4</v>
      </c>
      <c r="O81" t="n">
        <v>6.491271820448878</v>
      </c>
    </row>
    <row r="82">
      <c r="A82" t="inlineStr">
        <is>
          <t>blackassign0081</t>
        </is>
      </c>
      <c r="B82">
        <f>HYPERLINK("https://insights.blackcoffer.com/changing-landscape-and-emerging-trends-in-the-indian-it-ites-industry/", "https://insights.blackcoffer.com/changing-landscape-and-emerging-trends-in-the-indian-it-ites-industry/")</f>
        <v/>
      </c>
      <c r="C82" t="n">
        <v>38</v>
      </c>
      <c r="D82" t="n">
        <v>43</v>
      </c>
      <c r="E82" t="n">
        <v>-0.06172839429964946</v>
      </c>
      <c r="F82" t="n">
        <v>0.09440559429556458</v>
      </c>
      <c r="G82" t="n">
        <v>9.75</v>
      </c>
      <c r="H82" t="n">
        <v>0.1165501165501165</v>
      </c>
      <c r="I82" t="n">
        <v>3.946620046620047</v>
      </c>
      <c r="J82" t="n">
        <v>9.75</v>
      </c>
      <c r="K82" t="n">
        <v>1</v>
      </c>
      <c r="L82" t="n">
        <v>858</v>
      </c>
      <c r="M82" t="n">
        <v>0.02214452214452214</v>
      </c>
      <c r="N82" t="n">
        <v>14</v>
      </c>
      <c r="O82" t="n">
        <v>7.107226107226107</v>
      </c>
    </row>
    <row r="83">
      <c r="A83" t="inlineStr">
        <is>
          <t>blackassign0082</t>
        </is>
      </c>
      <c r="B83">
        <f>HYPERLINK("https://insights.blackcoffer.com/online-gaming-adolescent-online-gaming-effects-demotivated-depression-musculoskeletal-and-psychosomatic-symptoms/", "https://insights.blackcoffer.com/online-gaming-adolescent-online-gaming-effects-demotivated-depression-musculoskeletal-and-psychosomatic-symptoms/")</f>
        <v/>
      </c>
      <c r="C83" t="n">
        <v>33</v>
      </c>
      <c r="D83" t="n">
        <v>61</v>
      </c>
      <c r="E83" t="n">
        <v>-0.2978723372566773</v>
      </c>
      <c r="F83" t="n">
        <v>0.1065759635979864</v>
      </c>
      <c r="G83" t="n">
        <v>13.78125</v>
      </c>
      <c r="H83" t="n">
        <v>0.453514739229025</v>
      </c>
      <c r="I83" t="n">
        <v>5.693905895691611</v>
      </c>
      <c r="J83" t="n">
        <v>13.78125</v>
      </c>
      <c r="K83" t="n">
        <v>4</v>
      </c>
      <c r="L83" t="n">
        <v>882</v>
      </c>
      <c r="M83" t="n">
        <v>0.03514739229024944</v>
      </c>
      <c r="N83" t="n">
        <v>3</v>
      </c>
      <c r="O83" t="n">
        <v>7.215419501133787</v>
      </c>
    </row>
    <row r="84">
      <c r="A84" t="inlineStr">
        <is>
          <t>blackassign0083</t>
        </is>
      </c>
      <c r="B84">
        <f>HYPERLINK("https://insights.blackcoffer.com/human-rights-outlook/", "https://insights.blackcoffer.com/human-rights-outlook/")</f>
        <v/>
      </c>
      <c r="C84" t="n">
        <v>8</v>
      </c>
      <c r="D84" t="n">
        <v>2</v>
      </c>
      <c r="E84" t="n">
        <v>0.599999940000006</v>
      </c>
      <c r="F84" t="n">
        <v>0.0552486184792894</v>
      </c>
      <c r="G84" t="n">
        <v>16.45454545454545</v>
      </c>
      <c r="H84" t="n">
        <v>0.5524861878453038</v>
      </c>
      <c r="I84" t="n">
        <v>6.802812656956303</v>
      </c>
      <c r="J84" t="n">
        <v>16.45454545454545</v>
      </c>
      <c r="K84" t="n">
        <v>1</v>
      </c>
      <c r="L84" t="n">
        <v>181</v>
      </c>
      <c r="M84" t="n">
        <v>0.02762430939226519</v>
      </c>
      <c r="N84" t="n">
        <v>4</v>
      </c>
      <c r="O84" t="n">
        <v>6.707182320441989</v>
      </c>
    </row>
    <row r="85">
      <c r="A85" t="inlineStr">
        <is>
          <t>blackassign0084</t>
        </is>
      </c>
      <c r="B85">
        <f>HYPERLINK("https://insights.blackcoffer.com/how-voice-search-makes-your-business-a-successful-business/", "https://insights.blackcoffer.com/how-voice-search-makes-your-business-a-successful-business/")</f>
        <v/>
      </c>
      <c r="C85" t="n">
        <v>31</v>
      </c>
      <c r="D85" t="n">
        <v>5</v>
      </c>
      <c r="E85" t="n">
        <v>0.7222222021604945</v>
      </c>
      <c r="F85" t="n">
        <v>0.07407407392165828</v>
      </c>
      <c r="G85" t="n">
        <v>11.04545454545454</v>
      </c>
      <c r="H85" t="n">
        <v>0</v>
      </c>
      <c r="I85" t="n">
        <v>4.418181818181818</v>
      </c>
      <c r="J85" t="n">
        <v>11.04545454545454</v>
      </c>
      <c r="K85" t="n">
        <v>0</v>
      </c>
      <c r="L85" t="n">
        <v>486</v>
      </c>
      <c r="M85" t="n">
        <v>0.02263374485596708</v>
      </c>
      <c r="N85" t="n">
        <v>4</v>
      </c>
      <c r="O85" t="n">
        <v>6.753086419753086</v>
      </c>
    </row>
    <row r="86">
      <c r="A86" t="inlineStr">
        <is>
          <t>blackassign0085</t>
        </is>
      </c>
      <c r="B86">
        <f>HYPERLINK("https://insights.blackcoffer.com/how-the-covid-19-crisis-is-redefining-jobs-and-services/", "https://insights.blackcoffer.com/how-the-covid-19-crisis-is-redefining-jobs-and-services/")</f>
        <v/>
      </c>
      <c r="C86" t="n">
        <v>39</v>
      </c>
      <c r="D86" t="n">
        <v>32</v>
      </c>
      <c r="E86" t="n">
        <v>0.09859154790716131</v>
      </c>
      <c r="F86" t="n">
        <v>0.09090909079269002</v>
      </c>
      <c r="G86" t="n">
        <v>6.248</v>
      </c>
      <c r="H86" t="n">
        <v>0</v>
      </c>
      <c r="I86" t="n">
        <v>2.4992</v>
      </c>
      <c r="J86" t="n">
        <v>6.248</v>
      </c>
      <c r="K86" t="n">
        <v>0</v>
      </c>
      <c r="L86" t="n">
        <v>781</v>
      </c>
      <c r="M86" t="n">
        <v>0.005121638924455826</v>
      </c>
      <c r="N86" t="n">
        <v>8</v>
      </c>
      <c r="O86" t="n">
        <v>7.318822023047376</v>
      </c>
    </row>
    <row r="87">
      <c r="A87" t="inlineStr">
        <is>
          <t>blackassign0086</t>
        </is>
      </c>
      <c r="B87">
        <f>HYPERLINK("https://insights.blackcoffer.com/how-to-increase-social-media-engagement-for-marketers/", "https://insights.blackcoffer.com/how-to-increase-social-media-engagement-for-marketers/")</f>
        <v/>
      </c>
      <c r="C87" t="n">
        <v>54</v>
      </c>
      <c r="D87" t="n">
        <v>16</v>
      </c>
      <c r="E87" t="n">
        <v>0.5428571351020409</v>
      </c>
      <c r="F87" t="n">
        <v>0.0852618756574155</v>
      </c>
      <c r="G87" t="n">
        <v>8.552083333333334</v>
      </c>
      <c r="H87" t="n">
        <v>0.8526187576126675</v>
      </c>
      <c r="I87" t="n">
        <v>3.761880836378401</v>
      </c>
      <c r="J87" t="n">
        <v>8.552083333333334</v>
      </c>
      <c r="K87" t="n">
        <v>7</v>
      </c>
      <c r="L87" t="n">
        <v>821</v>
      </c>
      <c r="M87" t="n">
        <v>0.03775883069427528</v>
      </c>
      <c r="N87" t="n">
        <v>7</v>
      </c>
      <c r="O87" t="n">
        <v>7.056029232643118</v>
      </c>
    </row>
    <row r="88">
      <c r="A88" t="inlineStr">
        <is>
          <t>blackassign0087</t>
        </is>
      </c>
      <c r="B88">
        <f>HYPERLINK("https://insights.blackcoffer.com/impacts-of-covid-19-on-streets-sides-food-stalls/", "https://insights.blackcoffer.com/impacts-of-covid-19-on-streets-sides-food-stalls/")</f>
        <v/>
      </c>
      <c r="C88" t="n">
        <v>34</v>
      </c>
      <c r="D88" t="n">
        <v>34</v>
      </c>
      <c r="E88" t="n">
        <v>0</v>
      </c>
      <c r="F88" t="n">
        <v>0.1160409554333772</v>
      </c>
      <c r="G88" t="n">
        <v>11.49019607843137</v>
      </c>
      <c r="H88" t="n">
        <v>0.1706484641638225</v>
      </c>
      <c r="I88" t="n">
        <v>4.664337817038078</v>
      </c>
      <c r="J88" t="n">
        <v>11.49019607843137</v>
      </c>
      <c r="K88" t="n">
        <v>1</v>
      </c>
      <c r="L88" t="n">
        <v>586</v>
      </c>
      <c r="M88" t="n">
        <v>0.0204778156996587</v>
      </c>
      <c r="N88" t="n">
        <v>5</v>
      </c>
      <c r="O88" t="n">
        <v>6.899317406143345</v>
      </c>
    </row>
    <row r="89">
      <c r="A89" t="inlineStr">
        <is>
          <t>blackassign0088</t>
        </is>
      </c>
      <c r="B89">
        <f>HYPERLINK("https://insights.blackcoffer.com/coronavirus-impact-on-energy-markets-2/", "https://insights.blackcoffer.com/coronavirus-impact-on-energy-markets-2/")</f>
        <v/>
      </c>
      <c r="C89" t="n">
        <v>20</v>
      </c>
      <c r="D89" t="n">
        <v>42</v>
      </c>
      <c r="E89" t="n">
        <v>-0.3548387039542145</v>
      </c>
      <c r="F89" t="n">
        <v>0.06911928643353479</v>
      </c>
      <c r="G89" t="n">
        <v>13.8</v>
      </c>
      <c r="H89" t="n">
        <v>1.226309921962096</v>
      </c>
      <c r="I89" t="n">
        <v>6.010523968784839</v>
      </c>
      <c r="J89" t="n">
        <v>13.8</v>
      </c>
      <c r="K89" t="n">
        <v>11</v>
      </c>
      <c r="L89" t="n">
        <v>897</v>
      </c>
      <c r="M89" t="n">
        <v>0.0758082497212932</v>
      </c>
      <c r="N89" t="n">
        <v>3</v>
      </c>
      <c r="O89" t="n">
        <v>7.153846153846154</v>
      </c>
    </row>
    <row r="90">
      <c r="A90" t="inlineStr">
        <is>
          <t>blackassign0089</t>
        </is>
      </c>
      <c r="B90">
        <f>HYPERLINK("https://insights.blackcoffer.com/coronavirus-impact-on-the-hospitality-industry-5/", "https://insights.blackcoffer.com/coronavirus-impact-on-the-hospitality-industry-5/")</f>
        <v/>
      </c>
      <c r="C90" t="n">
        <v>18</v>
      </c>
      <c r="D90" t="n">
        <v>42</v>
      </c>
      <c r="E90" t="n">
        <v>-0.3999999933333335</v>
      </c>
      <c r="F90" t="n">
        <v>0.1109057299243887</v>
      </c>
      <c r="G90" t="n">
        <v>10.40384615384615</v>
      </c>
      <c r="H90" t="n">
        <v>0.7393715341959335</v>
      </c>
      <c r="I90" t="n">
        <v>4.457287075216835</v>
      </c>
      <c r="J90" t="n">
        <v>10.40384615384615</v>
      </c>
      <c r="K90" t="n">
        <v>4</v>
      </c>
      <c r="L90" t="n">
        <v>541</v>
      </c>
      <c r="M90" t="n">
        <v>0.04251386321626617</v>
      </c>
      <c r="N90" t="n">
        <v>7</v>
      </c>
      <c r="O90" t="n">
        <v>7.094269870609981</v>
      </c>
    </row>
    <row r="91">
      <c r="A91" t="inlineStr">
        <is>
          <t>blackassign0090</t>
        </is>
      </c>
      <c r="B91">
        <f>HYPERLINK("https://insights.blackcoffer.com/lessons-from-the-past-some-key-learnings-relevant-to-the-coronavirus-crisis-4/", "https://insights.blackcoffer.com/lessons-from-the-past-some-key-learnings-relevant-to-the-coronavirus-crisis-4/")</f>
        <v/>
      </c>
      <c r="C91" t="n">
        <v>37</v>
      </c>
      <c r="D91" t="n">
        <v>49</v>
      </c>
      <c r="E91" t="n">
        <v>-0.1395348820984316</v>
      </c>
      <c r="F91" t="n">
        <v>0.1384863121763505</v>
      </c>
      <c r="G91" t="n">
        <v>7.961538461538462</v>
      </c>
      <c r="H91" t="n">
        <v>0.1610305958132045</v>
      </c>
      <c r="I91" t="n">
        <v>3.249027622940667</v>
      </c>
      <c r="J91" t="n">
        <v>7.961538461538462</v>
      </c>
      <c r="K91" t="n">
        <v>1</v>
      </c>
      <c r="L91" t="n">
        <v>621</v>
      </c>
      <c r="M91" t="n">
        <v>0.008051529790660225</v>
      </c>
      <c r="N91" t="n">
        <v>39</v>
      </c>
      <c r="O91" t="n">
        <v>7.017713365539453</v>
      </c>
    </row>
    <row r="92">
      <c r="A92" t="inlineStr">
        <is>
          <t>blackassign0091</t>
        </is>
      </c>
      <c r="B92">
        <f>HYPERLINK("https://insights.blackcoffer.com/estimating-the-impact-of-covid-19-on-the-world-of-work-2/", "https://insights.blackcoffer.com/estimating-the-impact-of-covid-19-on-the-world-of-work-2/")</f>
        <v/>
      </c>
      <c r="C92" t="n">
        <v>26</v>
      </c>
      <c r="D92" t="n">
        <v>28</v>
      </c>
      <c r="E92" t="n">
        <v>-0.03703703635116599</v>
      </c>
      <c r="F92" t="n">
        <v>0.09507042236783377</v>
      </c>
      <c r="G92" t="n">
        <v>13.52380952380952</v>
      </c>
      <c r="H92" t="n">
        <v>0.176056338028169</v>
      </c>
      <c r="I92" t="n">
        <v>5.479946344735078</v>
      </c>
      <c r="J92" t="n">
        <v>13.52380952380952</v>
      </c>
      <c r="K92" t="n">
        <v>1</v>
      </c>
      <c r="L92" t="n">
        <v>568</v>
      </c>
      <c r="M92" t="n">
        <v>0.01232394366197183</v>
      </c>
      <c r="N92" t="n">
        <v>14</v>
      </c>
      <c r="O92" t="n">
        <v>7.195422535211268</v>
      </c>
    </row>
    <row r="93">
      <c r="A93" t="inlineStr">
        <is>
          <t>blackassign0092</t>
        </is>
      </c>
      <c r="B93">
        <f>HYPERLINK("https://insights.blackcoffer.com/estimating-the-impact-of-covid-19-on-the-world-of-work-3/", "https://insights.blackcoffer.com/estimating-the-impact-of-covid-19-on-the-world-of-work-3/")</f>
        <v/>
      </c>
      <c r="C93" t="n">
        <v>26</v>
      </c>
      <c r="D93" t="n">
        <v>41</v>
      </c>
      <c r="E93" t="n">
        <v>-0.223880593673424</v>
      </c>
      <c r="F93" t="n">
        <v>0.09436619705018845</v>
      </c>
      <c r="G93" t="n">
        <v>11.83333333333333</v>
      </c>
      <c r="H93" t="n">
        <v>0.9859154929577465</v>
      </c>
      <c r="I93" t="n">
        <v>5.127699530516432</v>
      </c>
      <c r="J93" t="n">
        <v>11.83333333333333</v>
      </c>
      <c r="K93" t="n">
        <v>7</v>
      </c>
      <c r="L93" t="n">
        <v>710</v>
      </c>
      <c r="M93" t="n">
        <v>0.06056338028169014</v>
      </c>
      <c r="N93" t="n">
        <v>6</v>
      </c>
      <c r="O93" t="n">
        <v>6.940845070422535</v>
      </c>
    </row>
    <row r="94">
      <c r="A94" t="inlineStr">
        <is>
          <t>blackassign0093</t>
        </is>
      </c>
      <c r="B94">
        <f>HYPERLINK("https://insights.blackcoffer.com/travel-and-tourism-outlook/", "https://insights.blackcoffer.com/travel-and-tourism-outlook/")</f>
        <v/>
      </c>
      <c r="C94" t="n">
        <v>8</v>
      </c>
      <c r="D94" t="n">
        <v>4</v>
      </c>
      <c r="E94" t="n">
        <v>0.3333333055555579</v>
      </c>
      <c r="F94" t="n">
        <v>0.06185566978424913</v>
      </c>
      <c r="G94" t="n">
        <v>13.85714285714286</v>
      </c>
      <c r="H94" t="n">
        <v>0.5154639175257731</v>
      </c>
      <c r="I94" t="n">
        <v>5.749042709867453</v>
      </c>
      <c r="J94" t="n">
        <v>13.85714285714286</v>
      </c>
      <c r="K94" t="n">
        <v>1</v>
      </c>
      <c r="L94" t="n">
        <v>194</v>
      </c>
      <c r="M94" t="n">
        <v>0.03092783505154639</v>
      </c>
      <c r="N94" t="n">
        <v>4</v>
      </c>
      <c r="O94" t="n">
        <v>6.701030927835052</v>
      </c>
    </row>
    <row r="95">
      <c r="A95" t="inlineStr">
        <is>
          <t>blackassign0094</t>
        </is>
      </c>
      <c r="B95">
        <f>HYPERLINK("https://insights.blackcoffer.com/gaming-disorder-and-effects-of-gaming-on-health/", "https://insights.blackcoffer.com/gaming-disorder-and-effects-of-gaming-on-health/")</f>
        <v/>
      </c>
      <c r="C95" t="n">
        <v>33</v>
      </c>
      <c r="D95" t="n">
        <v>47</v>
      </c>
      <c r="E95" t="n">
        <v>-0.1749999978125</v>
      </c>
      <c r="F95" t="n">
        <v>0.1273885348289991</v>
      </c>
      <c r="G95" t="n">
        <v>9.235294117647058</v>
      </c>
      <c r="H95" t="n">
        <v>0.4777070063694268</v>
      </c>
      <c r="I95" t="n">
        <v>3.885200449606594</v>
      </c>
      <c r="J95" t="n">
        <v>9.235294117647058</v>
      </c>
      <c r="K95" t="n">
        <v>3</v>
      </c>
      <c r="L95" t="n">
        <v>628</v>
      </c>
      <c r="M95" t="n">
        <v>0.03025477707006369</v>
      </c>
      <c r="N95" t="n">
        <v>15</v>
      </c>
      <c r="O95" t="n">
        <v>6.859872611464968</v>
      </c>
    </row>
    <row r="96">
      <c r="A96" t="inlineStr">
        <is>
          <t>blackassign0095</t>
        </is>
      </c>
      <c r="B96">
        <f>HYPERLINK("https://insights.blackcoffer.com/what-is-the-repercussion-of-the-environment-due-to-the-covid-19-pandemic-situation/", "https://insights.blackcoffer.com/what-is-the-repercussion-of-the-environment-due-to-the-covid-19-pandemic-situation/")</f>
        <v/>
      </c>
      <c r="C96" t="n">
        <v>11</v>
      </c>
      <c r="D96" t="n">
        <v>25</v>
      </c>
      <c r="E96" t="n">
        <v>-0.3888888780864201</v>
      </c>
      <c r="F96" t="n">
        <v>0.08470588215363321</v>
      </c>
      <c r="G96" t="n">
        <v>10.625</v>
      </c>
      <c r="H96" t="n">
        <v>1.411764705882353</v>
      </c>
      <c r="I96" t="n">
        <v>4.814705882352942</v>
      </c>
      <c r="J96" t="n">
        <v>10.625</v>
      </c>
      <c r="K96" t="n">
        <v>6</v>
      </c>
      <c r="L96" t="n">
        <v>425</v>
      </c>
      <c r="M96" t="n">
        <v>0.08235294117647059</v>
      </c>
      <c r="N96" t="n">
        <v>6</v>
      </c>
      <c r="O96" t="n">
        <v>6.76</v>
      </c>
    </row>
    <row r="97">
      <c r="A97" t="inlineStr">
        <is>
          <t>blackassign0096</t>
        </is>
      </c>
      <c r="B97">
        <f>HYPERLINK("https://insights.blackcoffer.com/what-is-the-repercussion-of-the-environment-due-to-the-covid-19-pandemic-situation-2/", "https://insights.blackcoffer.com/what-is-the-repercussion-of-the-environment-due-to-the-covid-19-pandemic-situation-2/")</f>
        <v/>
      </c>
      <c r="C97" t="n">
        <v>30</v>
      </c>
      <c r="D97" t="n">
        <v>55</v>
      </c>
      <c r="E97" t="n">
        <v>-0.294117643598616</v>
      </c>
      <c r="F97" t="n">
        <v>0.1315789471647385</v>
      </c>
      <c r="G97" t="n">
        <v>11.96296296296296</v>
      </c>
      <c r="H97" t="n">
        <v>0.3095975232198143</v>
      </c>
      <c r="I97" t="n">
        <v>4.909024194473112</v>
      </c>
      <c r="J97" t="n">
        <v>11.96296296296296</v>
      </c>
      <c r="K97" t="n">
        <v>2</v>
      </c>
      <c r="L97" t="n">
        <v>646</v>
      </c>
      <c r="M97" t="n">
        <v>0.01857585139318885</v>
      </c>
      <c r="N97" t="n">
        <v>6</v>
      </c>
      <c r="O97" t="n">
        <v>7.25077399380805</v>
      </c>
    </row>
    <row r="98">
      <c r="A98" t="inlineStr">
        <is>
          <t>blackassign0097</t>
        </is>
      </c>
      <c r="B98">
        <f>HYPERLINK("https://insights.blackcoffer.com/impact-of-covid-19-pandemic-on-office-space-and-co-working-industries/", "https://insights.blackcoffer.com/impact-of-covid-19-pandemic-on-office-space-and-co-working-industries/")</f>
        <v/>
      </c>
      <c r="C98" t="n">
        <v>26</v>
      </c>
      <c r="D98" t="n">
        <v>36</v>
      </c>
      <c r="E98" t="n">
        <v>-0.1612903199791884</v>
      </c>
      <c r="F98" t="n">
        <v>0.1190019191573859</v>
      </c>
      <c r="G98" t="n">
        <v>12.11627906976744</v>
      </c>
      <c r="H98" t="n">
        <v>0</v>
      </c>
      <c r="I98" t="n">
        <v>4.846511627906978</v>
      </c>
      <c r="J98" t="n">
        <v>12.11627906976744</v>
      </c>
      <c r="K98" t="n">
        <v>0</v>
      </c>
      <c r="L98" t="n">
        <v>521</v>
      </c>
      <c r="M98" t="n">
        <v>0.01343570057581574</v>
      </c>
      <c r="N98" t="n">
        <v>9</v>
      </c>
      <c r="O98" t="n">
        <v>6.771593090211132</v>
      </c>
    </row>
    <row r="99">
      <c r="A99" t="inlineStr">
        <is>
          <t>blackassign0098</t>
        </is>
      </c>
      <c r="B99">
        <f>HYPERLINK("https://insights.blackcoffer.com/contribution-of-handicrafts-visual-arts-literature-in-the-indian-economy/", "https://insights.blackcoffer.com/contribution-of-handicrafts-visual-arts-literature-in-the-indian-economy/")</f>
        <v/>
      </c>
      <c r="C99" t="n">
        <v>6</v>
      </c>
      <c r="D99" t="n">
        <v>1</v>
      </c>
      <c r="E99" t="n">
        <v>0.7142856122449125</v>
      </c>
      <c r="F99" t="n">
        <v>0.03349282280625444</v>
      </c>
      <c r="G99" t="n">
        <v>23.22222222222222</v>
      </c>
      <c r="H99" t="n">
        <v>0</v>
      </c>
      <c r="I99" t="n">
        <v>9.28888888888889</v>
      </c>
      <c r="J99" t="n">
        <v>23.22222222222222</v>
      </c>
      <c r="K99" t="n">
        <v>0</v>
      </c>
      <c r="L99" t="n">
        <v>209</v>
      </c>
      <c r="M99" t="n">
        <v>0.009569377990430622</v>
      </c>
      <c r="N99" t="n">
        <v>2</v>
      </c>
      <c r="O99" t="n">
        <v>6.956937799043062</v>
      </c>
    </row>
    <row r="100">
      <c r="A100" t="inlineStr">
        <is>
          <t>blackassign0099</t>
        </is>
      </c>
      <c r="B100">
        <f>HYPERLINK("https://insights.blackcoffer.com/how-covid-19-is-impacting-payment-preferences/", "https://insights.blackcoffer.com/how-covid-19-is-impacting-payment-preferences/")</f>
        <v/>
      </c>
      <c r="C100" t="n">
        <v>16</v>
      </c>
      <c r="D100" t="n">
        <v>4</v>
      </c>
      <c r="E100" t="n">
        <v>0.5999999700000015</v>
      </c>
      <c r="F100" t="n">
        <v>0.05730659009367739</v>
      </c>
      <c r="G100" t="n">
        <v>10.57575757575758</v>
      </c>
      <c r="H100" t="n">
        <v>0</v>
      </c>
      <c r="I100" t="n">
        <v>4.23030303030303</v>
      </c>
      <c r="J100" t="n">
        <v>10.57575757575758</v>
      </c>
      <c r="K100" t="n">
        <v>0</v>
      </c>
      <c r="L100" t="n">
        <v>349</v>
      </c>
      <c r="M100" t="n">
        <v>0.0171919770773639</v>
      </c>
      <c r="N100" t="n">
        <v>6</v>
      </c>
      <c r="O100" t="n">
        <v>6.66189111747851</v>
      </c>
    </row>
    <row r="101">
      <c r="A101" t="inlineStr">
        <is>
          <t>blackassign0100</t>
        </is>
      </c>
      <c r="B101">
        <f>HYPERLINK("https://insights.blackcoffer.com/how-will-covid-19-affect-the-world-of-work-2/", "https://insights.blackcoffer.com/how-will-covid-19-affect-the-world-of-work-2/")</f>
        <v/>
      </c>
      <c r="C101" t="n">
        <v>33</v>
      </c>
      <c r="D101" t="n">
        <v>56</v>
      </c>
      <c r="E101" t="n">
        <v>-0.2584269633884611</v>
      </c>
      <c r="F101" t="n">
        <v>0.1669793617880312</v>
      </c>
      <c r="G101" t="n">
        <v>15.22857142857143</v>
      </c>
      <c r="H101" t="n">
        <v>0.1876172607879925</v>
      </c>
      <c r="I101" t="n">
        <v>6.166475475743769</v>
      </c>
      <c r="J101" t="n">
        <v>15.22857142857143</v>
      </c>
      <c r="K101" t="n">
        <v>1</v>
      </c>
      <c r="L101" t="n">
        <v>533</v>
      </c>
      <c r="M101" t="n">
        <v>0.02439024390243903</v>
      </c>
      <c r="N101" t="n">
        <v>5</v>
      </c>
      <c r="O101" t="n">
        <v>7.080675422138837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2024-02-09T14:25:03Z</dcterms:created>
  <dcterms:modified xmlns:dcterms="http://purl.org/dc/terms/" xmlns:xsi="http://www.w3.org/2001/XMLSchema-instance" xsi:type="dcterms:W3CDTF">2024-02-09T14:25:03Z</dcterms:modified>
</cp:coreProperties>
</file>