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dnl\Desktop\phd_local\pub_webmaps_codecomplexity_performance\webmaplibs_performance\"/>
    </mc:Choice>
  </mc:AlternateContent>
  <xr:revisionPtr revIDLastSave="0" documentId="13_ncr:1_{61652F18-74D9-45D3-B383-61E7EED4F02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  <sheet name="DatasetFileSiz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9" l="1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<sst xmlns="http://schemas.openxmlformats.org/spreadsheetml/2006/main" count="551" uniqueCount="51">
  <si>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</si>
  <si>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</si>
  <si>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</si>
  <si>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</si>
  <si>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</si>
  <si>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</si>
  <si>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</si>
  <si>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</si>
  <si>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</si>
  <si>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</si>
  <si>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</si>
  <si>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</si>
  <si>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</si>
  <si>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</si>
  <si>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</si>
  <si>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</si>
  <si>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</si>
  <si>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</si>
  <si>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</si>
  <si>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</si>
  <si>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</si>
  <si>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</si>
  <si>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</si>
  <si>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</si>
  <si>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</si>
  <si>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</si>
  <si>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</si>
  <si>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</si>
  <si>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</si>
  <si>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</si>
  <si>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</si>
  <si>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</si>
  <si>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</si>
  <si>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</si>
  <si>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</si>
  <si>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</si>
  <si>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</si>
  <si>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</si>
  <si>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</si>
  <si>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</si>
  <si>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</si>
  <si>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</si>
  <si>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</si>
  <si>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</si>
  <si>
    <t>Type</t>
  </si>
  <si>
    <t>Number of features</t>
  </si>
  <si>
    <t>points</t>
  </si>
  <si>
    <t>lines</t>
  </si>
  <si>
    <t>polygons</t>
  </si>
  <si>
    <t>Filesizes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</si>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</sst>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706-A368-7544EFF1EF95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706-A368-7544EFF1EF95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706-A368-7544EFF1EF95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706-A368-7544EFF1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9</xdr:row>
      <xdr:rowOff>100012</xdr:rowOff>
    </xdr:from>
    <xdr:to>
      <xdr:col>24</xdr:col>
      <xdr:colOff>238125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33</xdr:row>
      <xdr:rowOff>28575</xdr:rowOff>
    </xdr:from>
    <xdr:to>
      <xdr:col>24</xdr:col>
      <xdr:colOff>228600</xdr:colOff>
      <xdr:row>64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276225</xdr:colOff>
      <xdr:row>9</xdr:row>
      <xdr:rowOff>104775</xdr:rowOff>
    </xdr:from>
    <xdr:to>
      <xdr:col>38</xdr:col>
      <xdr:colOff>257175</xdr:colOff>
      <xdr:row>32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068-4974-4559-91C1-AA2911F0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9</xdr:row>
      <xdr:rowOff>80962</xdr:rowOff>
    </xdr:from>
    <xdr:to>
      <xdr:col>24</xdr:col>
      <xdr:colOff>295275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32</xdr:row>
      <xdr:rowOff>180975</xdr:rowOff>
    </xdr:from>
    <xdr:to>
      <xdr:col>25</xdr:col>
      <xdr:colOff>276225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9</xdr:row>
      <xdr:rowOff>85725</xdr:rowOff>
    </xdr:from>
    <xdr:to>
      <xdr:col>38</xdr:col>
      <xdr:colOff>314325</xdr:colOff>
      <xdr:row>32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opLeftCell="A15" workbookViewId="0">
      <selection activeCell="O9" sqref="O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8" t="s">
        <v>14</v>
      </c>
      <c r="B1" s="29"/>
      <c r="C1" s="29"/>
      <c r="D1" s="29"/>
      <c r="E1" s="29"/>
      <c r="F1" s="29"/>
      <c r="G1" s="29"/>
      <c r="H1" s="29"/>
      <c r="I1" s="29"/>
      <c r="J1" s="30"/>
      <c r="L1" s="23" t="s">
        <v>31</v>
      </c>
      <c r="M1" s="23"/>
      <c r="N1" s="23"/>
      <c r="O1" s="23"/>
      <c r="P1" s="23"/>
      <c r="Q1" s="23"/>
      <c r="R1" s="23"/>
      <c r="S1" s="23"/>
    </row>
    <row r="2" spans="1:24" x14ac:dyDescent="0.25">
      <c r="A2" s="35" t="s">
        <v>25</v>
      </c>
      <c r="B2" s="36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23"/>
      <c r="M2" s="23"/>
      <c r="N2" s="23"/>
      <c r="O2" s="23"/>
      <c r="P2" s="23"/>
      <c r="Q2" s="23"/>
      <c r="R2" s="23"/>
      <c r="S2" s="23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23"/>
      <c r="M3" s="23"/>
      <c r="N3" s="23"/>
      <c r="O3" s="23"/>
      <c r="P3" s="23"/>
      <c r="Q3" s="23"/>
      <c r="R3" s="23"/>
      <c r="S3" s="23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3"/>
      <c r="M4" s="23"/>
      <c r="N4" s="23"/>
      <c r="O4" s="23"/>
      <c r="P4" s="23"/>
      <c r="Q4" s="23"/>
      <c r="R4" s="23"/>
      <c r="S4" s="23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</row>
    <row r="17" spans="1:10" x14ac:dyDescent="0.25">
      <c r="A17" s="16" t="s">
        <v>5</v>
      </c>
      <c r="B17" s="17">
        <f>_xlfn.STDEV.S(B5:B14)</f>
        <v>5.245103536738922</v>
      </c>
      <c r="C17" s="17">
        <f t="shared" ref="C17:J17" si="2">_xlfn.STDEV.S(C5:C14)</f>
        <v>4.7714428286071531</v>
      </c>
      <c r="D17" s="17">
        <f t="shared" si="2"/>
        <v>6.6841437580125111</v>
      </c>
      <c r="E17" s="17">
        <f t="shared" si="2"/>
        <v>6.908931417616861</v>
      </c>
      <c r="F17" s="17">
        <f t="shared" si="2"/>
        <v>4.5325979795746765</v>
      </c>
      <c r="G17" s="17">
        <f t="shared" si="2"/>
        <v>7.2694184392181231</v>
      </c>
      <c r="H17" s="17">
        <f t="shared" si="2"/>
        <v>31.02131883434717</v>
      </c>
      <c r="I17" s="17">
        <f t="shared" si="2"/>
        <v>43.016275989443805</v>
      </c>
      <c r="J17" s="18">
        <f t="shared" si="2"/>
        <v>428.43856035609122</v>
      </c>
    </row>
    <row r="20" spans="1:10" x14ac:dyDescent="0.25">
      <c r="A20" s="33" t="s">
        <v>26</v>
      </c>
      <c r="B20" s="34"/>
      <c r="C20" s="7"/>
      <c r="D20" s="7" t="s">
        <v>6</v>
      </c>
      <c r="E20" s="7" t="s">
        <v>2</v>
      </c>
      <c r="F20" s="7" t="s">
        <v>21</v>
      </c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L34" s="4" t="s">
        <v>12</v>
      </c>
    </row>
    <row r="35" spans="1:28" x14ac:dyDescent="0.25">
      <c r="A35" s="16" t="s">
        <v>5</v>
      </c>
      <c r="B35" s="17">
        <f t="shared" ref="B35:J35" si="5">_xlfn.STDEV.S(B23:B32)</f>
        <v>8.4852813742385695</v>
      </c>
      <c r="C35" s="17">
        <f t="shared" si="5"/>
        <v>21.920310216782973</v>
      </c>
      <c r="D35" s="17">
        <f t="shared" si="5"/>
        <v>9.8994949366116654</v>
      </c>
      <c r="E35" s="17">
        <f t="shared" si="5"/>
        <v>9.8657657246324941</v>
      </c>
      <c r="F35" s="17">
        <f t="shared" si="5"/>
        <v>10.606601717798213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  <c r="L35" s="2" t="s">
        <v>13</v>
      </c>
      <c r="U35" s="25" t="s">
        <v>19</v>
      </c>
      <c r="V35" s="25"/>
      <c r="W35" s="25"/>
      <c r="X35" s="25"/>
      <c r="Y35" s="25"/>
      <c r="Z35" s="25"/>
      <c r="AA35" s="25"/>
    </row>
    <row r="36" spans="1:28" ht="15" customHeight="1" x14ac:dyDescent="0.25">
      <c r="L36" s="24" t="s">
        <v>22</v>
      </c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5"/>
      <c r="AA36" s="25"/>
      <c r="AB36" s="3"/>
    </row>
    <row r="37" spans="1:28" x14ac:dyDescent="0.25"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5"/>
      <c r="AA37" s="25"/>
      <c r="AB37" s="3"/>
    </row>
    <row r="38" spans="1:28" x14ac:dyDescent="0.25">
      <c r="A38" s="31" t="s">
        <v>27</v>
      </c>
      <c r="B38" s="32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5" t="s">
        <v>20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3"/>
    </row>
    <row r="39" spans="1:28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5"/>
      <c r="M40" s="25"/>
      <c r="N40" s="25"/>
      <c r="O40" s="25"/>
      <c r="P40" s="25"/>
      <c r="Q40" s="25"/>
      <c r="R40" s="25"/>
      <c r="S40" s="25"/>
      <c r="T40" s="25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0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</row>
    <row r="53" spans="1:10" x14ac:dyDescent="0.25">
      <c r="A53" s="16" t="s">
        <v>5</v>
      </c>
      <c r="B53" s="17">
        <f>_xlfn.STDEV.S(B41:B50)</f>
        <v>8.4852813742385695</v>
      </c>
      <c r="C53" s="17">
        <f t="shared" ref="C53:J53" si="8">_xlfn.STDEV.S(C41:C50)</f>
        <v>19.091883092036785</v>
      </c>
      <c r="D53" s="17">
        <f t="shared" si="8"/>
        <v>17.320508075688775</v>
      </c>
      <c r="E53" s="17">
        <f t="shared" si="8"/>
        <v>4.2426406871192848</v>
      </c>
      <c r="F53" s="17">
        <f t="shared" si="8"/>
        <v>9.4692484742278609</v>
      </c>
      <c r="G53" s="17">
        <f t="shared" si="8"/>
        <v>15.556349186104045</v>
      </c>
      <c r="H53" s="17">
        <f t="shared" si="8"/>
        <v>6.3639610306789276</v>
      </c>
      <c r="I53" s="17">
        <f t="shared" si="8"/>
        <v>36.76955262170047</v>
      </c>
      <c r="J53" s="18">
        <f t="shared" si="8"/>
        <v>63.63961030678928</v>
      </c>
    </row>
    <row r="56" spans="1:10" x14ac:dyDescent="0.25">
      <c r="A56" s="26" t="s">
        <v>28</v>
      </c>
      <c r="B56" s="27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0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0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0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0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0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0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0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0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0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0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0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</row>
    <row r="71" spans="1:10" x14ac:dyDescent="0.25">
      <c r="A71" s="16" t="s">
        <v>5</v>
      </c>
      <c r="B71" s="17">
        <f>_xlfn.STDEV.S(B59:B68)</f>
        <v>5.1380930314660516</v>
      </c>
      <c r="C71" s="17">
        <f t="shared" ref="C71:J71" si="11">_xlfn.STDEV.S(C59:C68)</f>
        <v>6.1967733539318672</v>
      </c>
      <c r="D71" s="17">
        <f>_xlfn.STDEV.S(D59:D68)</f>
        <v>5.4170512683972678</v>
      </c>
      <c r="E71" s="17">
        <f t="shared" si="11"/>
        <v>5.5065617423417876</v>
      </c>
      <c r="F71" s="17">
        <f t="shared" si="11"/>
        <v>8.8950672972284046</v>
      </c>
      <c r="G71" s="17">
        <f t="shared" si="11"/>
        <v>11.8794874562088</v>
      </c>
      <c r="H71" s="17">
        <f t="shared" si="11"/>
        <v>22.986952821111373</v>
      </c>
      <c r="I71" s="17">
        <f t="shared" si="11"/>
        <v>27.27249326498934</v>
      </c>
      <c r="J71" s="18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dimension ref="A1:U71"/>
  <sheetViews>
    <sheetView tabSelected="1" zoomScaleNormal="100" workbookViewId="0">
      <selection activeCell="Z40" sqref="Z40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8" t="s">
        <v>14</v>
      </c>
      <c r="B1" s="29"/>
      <c r="C1" s="29"/>
      <c r="D1" s="29"/>
      <c r="E1" s="29"/>
      <c r="F1" s="29"/>
      <c r="G1" s="29"/>
      <c r="H1" s="29"/>
      <c r="I1" s="29"/>
      <c r="J1" s="30"/>
      <c r="L1" s="5" t="s">
        <v>24</v>
      </c>
      <c r="U1" t="s">
        <v>32</v>
      </c>
    </row>
    <row r="2" spans="1:21" x14ac:dyDescent="0.25">
      <c r="A2" s="35" t="s">
        <v>25</v>
      </c>
      <c r="B2" s="36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1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1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1" x14ac:dyDescent="0.25">
      <c r="A8" s="9">
        <v>4</v>
      </c>
      <c r="B8">
        <v>15</v>
      </c>
      <c r="C8">
        <v>20</v>
      </c>
      <c r="D8">
        <v>37</v>
      </c>
      <c r="J8" s="15">
        <v>10488</v>
      </c>
      <c r="U8" t="s">
        <v>11</v>
      </c>
    </row>
    <row r="9" spans="1:21" x14ac:dyDescent="0.25">
      <c r="A9" s="9">
        <v>5</v>
      </c>
      <c r="B9">
        <v>18</v>
      </c>
      <c r="D9">
        <v>37</v>
      </c>
      <c r="J9" s="15"/>
      <c r="U9" t="s">
        <v>40</v>
      </c>
    </row>
    <row r="10" spans="1:21" x14ac:dyDescent="0.25">
      <c r="A10" s="9">
        <v>6</v>
      </c>
      <c r="J10" s="15"/>
    </row>
    <row r="11" spans="1:21" x14ac:dyDescent="0.25">
      <c r="A11" s="9">
        <v>7</v>
      </c>
      <c r="J11" s="15"/>
    </row>
    <row r="12" spans="1:21" x14ac:dyDescent="0.25">
      <c r="A12" s="9">
        <v>8</v>
      </c>
      <c r="J12" s="15"/>
    </row>
    <row r="13" spans="1:21" x14ac:dyDescent="0.25">
      <c r="A13" s="9">
        <v>9</v>
      </c>
      <c r="J13" s="15"/>
    </row>
    <row r="14" spans="1:21" x14ac:dyDescent="0.25">
      <c r="A14" s="9">
        <v>10</v>
      </c>
      <c r="J14" s="15"/>
    </row>
    <row r="15" spans="1:21" x14ac:dyDescent="0.25">
      <c r="A15" s="12" t="s">
        <v>3</v>
      </c>
      <c r="B15" s="1">
        <f>AVERAGE(B5:B14)</f>
        <v>18.399999999999999</v>
      </c>
      <c r="C15" s="1">
        <f t="shared" ref="C15:J15" si="0">AVERAGE(C5:C14)</f>
        <v>22.25</v>
      </c>
      <c r="D15" s="1">
        <f t="shared" si="0"/>
        <v>35.6</v>
      </c>
      <c r="E15" s="1">
        <f t="shared" si="0"/>
        <v>50.333333333333336</v>
      </c>
      <c r="F15" s="1">
        <f t="shared" si="0"/>
        <v>137</v>
      </c>
      <c r="G15" s="1">
        <f t="shared" si="0"/>
        <v>245.33333333333334</v>
      </c>
      <c r="H15" s="1">
        <f t="shared" si="0"/>
        <v>1097</v>
      </c>
      <c r="I15" s="1">
        <f t="shared" si="0"/>
        <v>2161.3333333333335</v>
      </c>
      <c r="J15" s="13">
        <f t="shared" si="0"/>
        <v>10791.75</v>
      </c>
    </row>
    <row r="16" spans="1:21" x14ac:dyDescent="0.25">
      <c r="A16" s="9" t="s">
        <v>4</v>
      </c>
      <c r="B16">
        <f>_xlfn.STDEV.P(B5:B14)</f>
        <v>2.2449944320643649</v>
      </c>
      <c r="C16">
        <f t="shared" ref="C16:I16" si="1">_xlfn.STDEV.P(C5:C14)</f>
        <v>1.7853571071357126</v>
      </c>
      <c r="D16">
        <f t="shared" si="1"/>
        <v>2.8</v>
      </c>
      <c r="E16">
        <f t="shared" si="1"/>
        <v>2.0548046676563256</v>
      </c>
      <c r="F16">
        <f t="shared" si="1"/>
        <v>2.8284271247461903</v>
      </c>
      <c r="G16">
        <f t="shared" si="1"/>
        <v>3.0912061651652345</v>
      </c>
      <c r="H16">
        <f t="shared" si="1"/>
        <v>2.8284271247461903</v>
      </c>
      <c r="I16">
        <f t="shared" si="1"/>
        <v>6.5489609014628334</v>
      </c>
      <c r="J16" s="15">
        <f>_xlfn.STDEV.P(J5:J14)</f>
        <v>229.39199528318332</v>
      </c>
    </row>
    <row r="17" spans="1:10" x14ac:dyDescent="0.25">
      <c r="A17" s="16" t="s">
        <v>5</v>
      </c>
      <c r="B17" s="17">
        <f>_xlfn.STDEV.S(B5:B14)</f>
        <v>2.5099800796022289</v>
      </c>
      <c r="C17" s="17">
        <f t="shared" ref="C17:J17" si="2">_xlfn.STDEV.S(C5:C14)</f>
        <v>2.0615528128088303</v>
      </c>
      <c r="D17" s="17">
        <f t="shared" si="2"/>
        <v>3.1304951684997055</v>
      </c>
      <c r="E17" s="17">
        <f t="shared" si="2"/>
        <v>2.5166114784235831</v>
      </c>
      <c r="F17" s="17">
        <f t="shared" si="2"/>
        <v>3.4641016151377544</v>
      </c>
      <c r="G17" s="17">
        <f t="shared" si="2"/>
        <v>3.7859388972001824</v>
      </c>
      <c r="H17" s="17">
        <f t="shared" si="2"/>
        <v>3.4641016151377544</v>
      </c>
      <c r="I17" s="17">
        <f t="shared" si="2"/>
        <v>8.0208062770106441</v>
      </c>
      <c r="J17" s="18">
        <f t="shared" si="2"/>
        <v>264.87906045338252</v>
      </c>
    </row>
    <row r="20" spans="1:10" x14ac:dyDescent="0.25">
      <c r="A20" s="33" t="s">
        <v>26</v>
      </c>
      <c r="B20" s="34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D25">
        <v>139</v>
      </c>
      <c r="E25">
        <v>149</v>
      </c>
      <c r="F25">
        <v>185</v>
      </c>
      <c r="G25">
        <v>234</v>
      </c>
      <c r="J25" s="15">
        <v>3821</v>
      </c>
    </row>
    <row r="26" spans="1:10" x14ac:dyDescent="0.25">
      <c r="A26" s="9">
        <v>4</v>
      </c>
      <c r="J26" s="15"/>
    </row>
    <row r="27" spans="1:10" x14ac:dyDescent="0.25">
      <c r="A27" s="9">
        <v>5</v>
      </c>
      <c r="J27" s="15"/>
    </row>
    <row r="28" spans="1:10" x14ac:dyDescent="0.25">
      <c r="A28" s="9">
        <v>6</v>
      </c>
      <c r="J28" s="15"/>
    </row>
    <row r="29" spans="1:10" x14ac:dyDescent="0.25">
      <c r="A29" s="9">
        <v>7</v>
      </c>
      <c r="J29" s="15"/>
    </row>
    <row r="30" spans="1:10" x14ac:dyDescent="0.25">
      <c r="A30" s="9">
        <v>8</v>
      </c>
      <c r="J30" s="15"/>
    </row>
    <row r="31" spans="1:10" x14ac:dyDescent="0.25">
      <c r="A31" s="9">
        <v>9</v>
      </c>
      <c r="J31" s="15"/>
    </row>
    <row r="32" spans="1:10" x14ac:dyDescent="0.25">
      <c r="A32" s="9">
        <v>10</v>
      </c>
      <c r="J32" s="15"/>
    </row>
    <row r="33" spans="1:10" x14ac:dyDescent="0.25">
      <c r="A33" s="12" t="s">
        <v>3</v>
      </c>
      <c r="B33" s="1">
        <f t="shared" ref="B33:J33" si="3">AVERAGE(B23:B32)</f>
        <v>140</v>
      </c>
      <c r="C33" s="1">
        <f t="shared" si="3"/>
        <v>135.5</v>
      </c>
      <c r="D33" s="1">
        <f t="shared" si="3"/>
        <v>141</v>
      </c>
      <c r="E33" s="1">
        <f t="shared" si="3"/>
        <v>150.66666666666666</v>
      </c>
      <c r="F33" s="1">
        <f t="shared" si="3"/>
        <v>188</v>
      </c>
      <c r="G33" s="1">
        <f>AVERAGE(G23:G32)</f>
        <v>228.66666666666666</v>
      </c>
      <c r="H33" s="1">
        <f t="shared" si="3"/>
        <v>453.5</v>
      </c>
      <c r="I33" s="1">
        <f t="shared" si="3"/>
        <v>762</v>
      </c>
      <c r="J33" s="13">
        <f t="shared" si="3"/>
        <v>4054.6666666666665</v>
      </c>
    </row>
    <row r="34" spans="1:10" x14ac:dyDescent="0.25">
      <c r="A34" s="9" t="s">
        <v>4</v>
      </c>
      <c r="B34">
        <f t="shared" ref="B34:J34" si="4">_xlfn.STDEV.P(B23:B32)</f>
        <v>0</v>
      </c>
      <c r="C34">
        <f t="shared" si="4"/>
        <v>0.5</v>
      </c>
      <c r="D34">
        <f t="shared" si="4"/>
        <v>2.1602468994692869</v>
      </c>
      <c r="E34">
        <f t="shared" si="4"/>
        <v>1.699673171197595</v>
      </c>
      <c r="F34">
        <f t="shared" si="4"/>
        <v>4.2426406871192848</v>
      </c>
      <c r="G34">
        <f>_xlfn.STDEV.P(G23:G32)</f>
        <v>4.1096093353126513</v>
      </c>
      <c r="H34">
        <f t="shared" si="4"/>
        <v>2.5</v>
      </c>
      <c r="I34">
        <f t="shared" si="4"/>
        <v>47</v>
      </c>
      <c r="J34" s="15">
        <f t="shared" si="4"/>
        <v>178.12417641135136</v>
      </c>
    </row>
    <row r="35" spans="1:10" x14ac:dyDescent="0.25">
      <c r="A35" s="16" t="s">
        <v>5</v>
      </c>
      <c r="B35" s="17" t="e">
        <f t="shared" ref="B35:J35" si="5">_xlfn.STDEV.S(B23:B32)</f>
        <v>#DIV/0!</v>
      </c>
      <c r="C35" s="17">
        <f t="shared" si="5"/>
        <v>0.70710678118654757</v>
      </c>
      <c r="D35" s="17">
        <f t="shared" si="5"/>
        <v>2.6457513110645907</v>
      </c>
      <c r="E35" s="17">
        <f t="shared" si="5"/>
        <v>2.0816659994661331</v>
      </c>
      <c r="F35" s="17">
        <f t="shared" si="5"/>
        <v>5.196152422706632</v>
      </c>
      <c r="G35" s="17">
        <f>_xlfn.STDEV.S(G23:G32)</f>
        <v>5.0332229568471671</v>
      </c>
      <c r="H35" s="17">
        <f t="shared" si="5"/>
        <v>3.5355339059327378</v>
      </c>
      <c r="I35" s="17">
        <f t="shared" si="5"/>
        <v>66.468037431535464</v>
      </c>
      <c r="J35" s="18">
        <f t="shared" si="5"/>
        <v>218.15667153065323</v>
      </c>
    </row>
    <row r="38" spans="1:10" x14ac:dyDescent="0.25">
      <c r="A38" s="31" t="s">
        <v>27</v>
      </c>
      <c r="B38" s="32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1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0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0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J42" s="15"/>
    </row>
    <row r="43" spans="1:10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J43" s="15"/>
    </row>
    <row r="44" spans="1:10" x14ac:dyDescent="0.25">
      <c r="A44" s="9">
        <v>4</v>
      </c>
      <c r="E44">
        <v>348</v>
      </c>
      <c r="J44" s="15"/>
    </row>
    <row r="45" spans="1:10" x14ac:dyDescent="0.25">
      <c r="A45" s="9">
        <v>5</v>
      </c>
      <c r="J45" s="15"/>
    </row>
    <row r="46" spans="1:10" x14ac:dyDescent="0.25">
      <c r="A46" s="9">
        <v>6</v>
      </c>
      <c r="J46" s="15"/>
    </row>
    <row r="47" spans="1:10" x14ac:dyDescent="0.25">
      <c r="A47" s="9">
        <v>7</v>
      </c>
      <c r="J47" s="15"/>
    </row>
    <row r="48" spans="1:10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352.33333333333331</v>
      </c>
      <c r="C51" s="1">
        <f t="shared" ref="C51:J51" si="6">AVERAGE(C41:C50)</f>
        <v>353</v>
      </c>
      <c r="D51" s="1">
        <f t="shared" si="6"/>
        <v>351.66666666666669</v>
      </c>
      <c r="E51" s="1">
        <f t="shared" si="6"/>
        <v>351.5</v>
      </c>
      <c r="F51" s="1">
        <f t="shared" si="6"/>
        <v>354.5</v>
      </c>
      <c r="G51" s="1">
        <f t="shared" si="6"/>
        <v>357.5</v>
      </c>
      <c r="H51" s="1">
        <f t="shared" si="6"/>
        <v>1050.5</v>
      </c>
      <c r="I51" s="1">
        <f t="shared" si="6"/>
        <v>1907</v>
      </c>
      <c r="J51" s="13">
        <f t="shared" si="6"/>
        <v>10590</v>
      </c>
    </row>
    <row r="52" spans="1:10" x14ac:dyDescent="0.25">
      <c r="A52" s="9" t="s">
        <v>4</v>
      </c>
      <c r="B52">
        <f>_xlfn.STDEV.P(B41:B50)</f>
        <v>0.94280904158206336</v>
      </c>
      <c r="C52">
        <f t="shared" ref="C52:J52" si="7">_xlfn.STDEV.P(C41:C50)</f>
        <v>2.1602468994692869</v>
      </c>
      <c r="D52">
        <f t="shared" si="7"/>
        <v>1.247219128924647</v>
      </c>
      <c r="E52">
        <f t="shared" si="7"/>
        <v>3.7749172176353749</v>
      </c>
      <c r="F52">
        <f t="shared" si="7"/>
        <v>1.5</v>
      </c>
      <c r="G52">
        <f t="shared" si="7"/>
        <v>5.5</v>
      </c>
      <c r="H52">
        <f t="shared" si="7"/>
        <v>9.5</v>
      </c>
      <c r="I52">
        <f t="shared" si="7"/>
        <v>0</v>
      </c>
      <c r="J52" s="15">
        <f t="shared" si="7"/>
        <v>0</v>
      </c>
    </row>
    <row r="53" spans="1:10" x14ac:dyDescent="0.25">
      <c r="A53" s="16" t="s">
        <v>5</v>
      </c>
      <c r="B53" s="17">
        <f>_xlfn.STDEV.S(B41:B50)</f>
        <v>1.1547005383792517</v>
      </c>
      <c r="C53" s="17">
        <f t="shared" ref="C53:J53" si="8">_xlfn.STDEV.S(C41:C50)</f>
        <v>2.6457513110645907</v>
      </c>
      <c r="D53" s="17">
        <f t="shared" si="8"/>
        <v>1.5275252316519465</v>
      </c>
      <c r="E53" s="17">
        <f t="shared" si="8"/>
        <v>4.358898943540674</v>
      </c>
      <c r="F53" s="17">
        <f t="shared" si="8"/>
        <v>2.1213203435596424</v>
      </c>
      <c r="G53" s="17">
        <f t="shared" si="8"/>
        <v>7.7781745930520225</v>
      </c>
      <c r="H53" s="17">
        <f t="shared" si="8"/>
        <v>13.435028842544403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0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0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0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J62" s="15"/>
    </row>
    <row r="63" spans="1:10" x14ac:dyDescent="0.25">
      <c r="A63" s="9">
        <v>5</v>
      </c>
      <c r="B63">
        <v>36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>
        <f>AVERAGE(B59:B68)</f>
        <v>35.6</v>
      </c>
      <c r="C69" s="1">
        <f t="shared" ref="C69:J69" si="9">AVERAGE(C59:C68)</f>
        <v>36.25</v>
      </c>
      <c r="D69" s="1">
        <f>AVERAGE(D59:D68)</f>
        <v>49.5</v>
      </c>
      <c r="E69" s="1">
        <f t="shared" si="9"/>
        <v>62.75</v>
      </c>
      <c r="F69" s="1">
        <f t="shared" si="9"/>
        <v>115.75</v>
      </c>
      <c r="G69" s="1">
        <f t="shared" si="9"/>
        <v>174.66666666666666</v>
      </c>
      <c r="H69" s="1">
        <f t="shared" si="9"/>
        <v>580.33333333333337</v>
      </c>
      <c r="I69" s="1">
        <f t="shared" si="9"/>
        <v>1191</v>
      </c>
      <c r="J69" s="13">
        <f t="shared" si="9"/>
        <v>5854.666666666667</v>
      </c>
    </row>
    <row r="70" spans="1:10" x14ac:dyDescent="0.25">
      <c r="A70" s="9" t="s">
        <v>4</v>
      </c>
      <c r="B70">
        <f>_xlfn.STDEV.P(B59:B68)</f>
        <v>2.5768197453450248</v>
      </c>
      <c r="C70">
        <f t="shared" ref="C70:J70" si="10">_xlfn.STDEV.P(C59:C68)</f>
        <v>1.7853571071357126</v>
      </c>
      <c r="D70">
        <f>_xlfn.STDEV.P(D59:D68)</f>
        <v>2.5</v>
      </c>
      <c r="E70">
        <f t="shared" si="10"/>
        <v>4.2056509603151806</v>
      </c>
      <c r="F70">
        <f t="shared" si="10"/>
        <v>1.920286436967152</v>
      </c>
      <c r="G70">
        <f t="shared" si="10"/>
        <v>1.699673171197595</v>
      </c>
      <c r="H70">
        <f t="shared" si="10"/>
        <v>2.0548046676563256</v>
      </c>
      <c r="I70">
        <f t="shared" si="10"/>
        <v>7.3484692283495345</v>
      </c>
      <c r="J70" s="15">
        <f t="shared" si="10"/>
        <v>32.499572646762942</v>
      </c>
    </row>
    <row r="71" spans="1:10" x14ac:dyDescent="0.25">
      <c r="A71" s="16" t="s">
        <v>5</v>
      </c>
      <c r="B71" s="17">
        <f>_xlfn.STDEV.S(B59:B68)</f>
        <v>2.8809720581775866</v>
      </c>
      <c r="C71" s="17">
        <f t="shared" ref="C71:J71" si="11">_xlfn.STDEV.S(C59:C68)</f>
        <v>2.0615528128088303</v>
      </c>
      <c r="D71" s="17">
        <f>_xlfn.STDEV.S(D59:D68)</f>
        <v>2.8867513459481291</v>
      </c>
      <c r="E71" s="17">
        <f t="shared" si="11"/>
        <v>4.8562674281111553</v>
      </c>
      <c r="F71" s="17">
        <f t="shared" si="11"/>
        <v>2.2173557826083452</v>
      </c>
      <c r="G71" s="17">
        <f t="shared" si="11"/>
        <v>2.0816659994661331</v>
      </c>
      <c r="H71" s="17">
        <f t="shared" si="11"/>
        <v>2.5166114784235836</v>
      </c>
      <c r="I71" s="17">
        <f t="shared" si="11"/>
        <v>9</v>
      </c>
      <c r="J71" s="18">
        <f t="shared" si="11"/>
        <v>39.80368492154129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topLeftCell="A27" workbookViewId="0">
      <selection activeCell="L38" sqref="L38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8" t="s">
        <v>15</v>
      </c>
      <c r="B1" s="29"/>
      <c r="C1" s="29"/>
      <c r="D1" s="29"/>
      <c r="E1" s="29"/>
      <c r="F1" s="29"/>
      <c r="G1" s="29"/>
      <c r="H1" s="29"/>
      <c r="I1" s="29"/>
      <c r="J1" s="30"/>
      <c r="L1" s="23" t="s">
        <v>43</v>
      </c>
      <c r="M1" s="23"/>
      <c r="N1" s="23"/>
      <c r="O1" s="23"/>
      <c r="P1" s="23"/>
      <c r="Q1" s="23"/>
      <c r="R1" s="23"/>
      <c r="S1" s="23"/>
    </row>
    <row r="2" spans="1:24" x14ac:dyDescent="0.25">
      <c r="A2" s="35" t="s">
        <v>25</v>
      </c>
      <c r="B2" s="36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23"/>
      <c r="M2" s="23"/>
      <c r="N2" s="23"/>
      <c r="O2" s="23"/>
      <c r="P2" s="23"/>
      <c r="Q2" s="23"/>
      <c r="R2" s="23"/>
      <c r="S2" s="23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23"/>
      <c r="M3" s="23"/>
      <c r="N3" s="23"/>
      <c r="O3" s="23"/>
      <c r="P3" s="23"/>
      <c r="Q3" s="23"/>
      <c r="R3" s="23"/>
      <c r="S3" s="23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3"/>
      <c r="M4" s="23"/>
      <c r="N4" s="23"/>
      <c r="O4" s="23"/>
      <c r="P4" s="23"/>
      <c r="Q4" s="23"/>
      <c r="R4" s="23"/>
      <c r="S4" s="23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6.0207972893961479</v>
      </c>
      <c r="C17" s="17">
        <f t="shared" ref="C17:J17" si="2">_xlfn.STDEV.S(C5:C14)</f>
        <v>4.5607017003965513</v>
      </c>
      <c r="D17" s="17">
        <f t="shared" si="2"/>
        <v>4.5460605656619517</v>
      </c>
      <c r="E17" s="17">
        <f t="shared" si="2"/>
        <v>5.8022983951764031</v>
      </c>
      <c r="F17" s="17">
        <f t="shared" si="2"/>
        <v>14.656056768449009</v>
      </c>
      <c r="G17" s="17">
        <f t="shared" si="2"/>
        <v>2.6457513110645907</v>
      </c>
      <c r="H17" s="17">
        <f t="shared" si="2"/>
        <v>20.231987873991358</v>
      </c>
      <c r="I17" s="17">
        <f t="shared" si="2"/>
        <v>95.685247905132513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8.0208062770106423</v>
      </c>
      <c r="C35" s="17">
        <f t="shared" si="5"/>
        <v>12.767145334803704</v>
      </c>
      <c r="D35" s="17">
        <f t="shared" si="5"/>
        <v>5.1316014394468841</v>
      </c>
      <c r="E35" s="17">
        <f t="shared" si="5"/>
        <v>7.5498344352707498</v>
      </c>
      <c r="F35" s="17">
        <f t="shared" si="5"/>
        <v>11.372481406154654</v>
      </c>
      <c r="G35" s="17">
        <f t="shared" si="5"/>
        <v>8.1445278152470788</v>
      </c>
      <c r="H35" s="17">
        <f t="shared" si="5"/>
        <v>52.003205029433843</v>
      </c>
      <c r="I35" s="17">
        <f t="shared" si="5"/>
        <v>24.433583445741231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8.426149773176359</v>
      </c>
      <c r="C53" s="17">
        <f t="shared" ref="C53:J53" si="8">_xlfn.STDEV.S(C41:C50)</f>
        <v>8.6023252670426267</v>
      </c>
      <c r="D53" s="17">
        <f t="shared" si="8"/>
        <v>9.9398189118313418</v>
      </c>
      <c r="E53" s="17">
        <f t="shared" si="8"/>
        <v>6.164414002968976</v>
      </c>
      <c r="F53" s="17">
        <f t="shared" si="8"/>
        <v>6.757711644237764</v>
      </c>
      <c r="G53" s="17">
        <f t="shared" si="8"/>
        <v>14.645005649578646</v>
      </c>
      <c r="H53" s="17">
        <f t="shared" si="8"/>
        <v>115.60771106264001</v>
      </c>
      <c r="I53" s="17">
        <f t="shared" si="8"/>
        <v>139.64132626124689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0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0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0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0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0" x14ac:dyDescent="0.25">
      <c r="A64" s="9">
        <v>6</v>
      </c>
      <c r="I64">
        <v>1744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5.805170109479997</v>
      </c>
      <c r="C71" s="17">
        <f t="shared" ref="C71:J71" si="11">_xlfn.STDEV.S(C59:C68)</f>
        <v>9.5289033996572865</v>
      </c>
      <c r="D71" s="17">
        <f>_xlfn.STDEV.S(D59:D68)</f>
        <v>2.2173557826083452</v>
      </c>
      <c r="E71" s="17">
        <f t="shared" si="11"/>
        <v>7.6157731058639087</v>
      </c>
      <c r="F71" s="17">
        <f t="shared" si="11"/>
        <v>4.2720018726587652</v>
      </c>
      <c r="G71" s="17">
        <f t="shared" si="11"/>
        <v>4.4347115652166904</v>
      </c>
      <c r="H71" s="17">
        <f t="shared" si="11"/>
        <v>11.295279249904951</v>
      </c>
      <c r="I71" s="17">
        <f t="shared" si="11"/>
        <v>12.533953885346794</v>
      </c>
      <c r="J71" s="18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dimension ref="A1:U71"/>
  <sheetViews>
    <sheetView topLeftCell="A18" zoomScaleNormal="100" workbookViewId="0">
      <selection activeCell="U1" sqref="U1:U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8" t="s">
        <v>15</v>
      </c>
      <c r="B1" s="29"/>
      <c r="C1" s="29"/>
      <c r="D1" s="29"/>
      <c r="E1" s="29"/>
      <c r="F1" s="29"/>
      <c r="G1" s="29"/>
      <c r="H1" s="29"/>
      <c r="I1" s="29"/>
      <c r="J1" s="30"/>
      <c r="L1" s="5" t="s">
        <v>24</v>
      </c>
      <c r="U1" t="s">
        <v>32</v>
      </c>
    </row>
    <row r="2" spans="1:21" x14ac:dyDescent="0.25">
      <c r="A2" s="35" t="s">
        <v>25</v>
      </c>
      <c r="B2" s="36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C8">
        <v>39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C9">
        <v>24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C10">
        <v>24</v>
      </c>
      <c r="J10" s="11" t="s">
        <v>29</v>
      </c>
    </row>
    <row r="11" spans="1:21" x14ac:dyDescent="0.25">
      <c r="A11" s="9">
        <v>7</v>
      </c>
      <c r="C11">
        <v>27</v>
      </c>
      <c r="J11" s="11" t="s">
        <v>29</v>
      </c>
    </row>
    <row r="12" spans="1:21" x14ac:dyDescent="0.25">
      <c r="A12" s="9">
        <v>8</v>
      </c>
      <c r="J12" s="11" t="s">
        <v>29</v>
      </c>
    </row>
    <row r="13" spans="1:21" x14ac:dyDescent="0.25">
      <c r="A13" s="9">
        <v>9</v>
      </c>
      <c r="J13" s="11" t="s">
        <v>29</v>
      </c>
    </row>
    <row r="14" spans="1:21" x14ac:dyDescent="0.25">
      <c r="A14" s="9">
        <v>10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24.333333333333332</v>
      </c>
      <c r="C15" s="1">
        <f t="shared" ref="C15:J15" si="0">AVERAGE(C5:C14)</f>
        <v>28.428571428571427</v>
      </c>
      <c r="D15" s="1">
        <f t="shared" si="0"/>
        <v>43.333333333333336</v>
      </c>
      <c r="E15" s="1">
        <f t="shared" si="0"/>
        <v>59</v>
      </c>
      <c r="F15" s="1">
        <f t="shared" si="0"/>
        <v>159.66666666666666</v>
      </c>
      <c r="G15" s="1">
        <f t="shared" si="0"/>
        <v>277.66666666666669</v>
      </c>
      <c r="H15" s="1">
        <f t="shared" si="0"/>
        <v>1266.6666666666667</v>
      </c>
      <c r="I15" s="1">
        <f t="shared" si="0"/>
        <v>2596.6666666666665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1.247219128924647</v>
      </c>
      <c r="C16">
        <f t="shared" ref="C16:I16" si="1">_xlfn.STDEV.P(C5:C14)</f>
        <v>5.0950155714648595</v>
      </c>
      <c r="D16">
        <f t="shared" si="1"/>
        <v>0.47140452079103168</v>
      </c>
      <c r="E16">
        <f t="shared" si="1"/>
        <v>1.4142135623730951</v>
      </c>
      <c r="F16">
        <f t="shared" si="1"/>
        <v>1.699673171197595</v>
      </c>
      <c r="G16">
        <f t="shared" si="1"/>
        <v>2.6246692913372702</v>
      </c>
      <c r="H16">
        <f t="shared" si="1"/>
        <v>2.6246692913372702</v>
      </c>
      <c r="I16">
        <f t="shared" si="1"/>
        <v>26.849374087469695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1.5275252316519468</v>
      </c>
      <c r="C17" s="17">
        <f t="shared" ref="C17:J17" si="2">_xlfn.STDEV.S(C5:C14)</f>
        <v>5.5032457955023437</v>
      </c>
      <c r="D17" s="17">
        <f t="shared" si="2"/>
        <v>0.57735026918962584</v>
      </c>
      <c r="E17" s="17">
        <f t="shared" si="2"/>
        <v>1.7320508075688772</v>
      </c>
      <c r="F17" s="17">
        <f t="shared" si="2"/>
        <v>2.0816659994661331</v>
      </c>
      <c r="G17" s="17">
        <f t="shared" si="2"/>
        <v>3.214550253664318</v>
      </c>
      <c r="H17" s="17">
        <f t="shared" si="2"/>
        <v>3.2145502536643185</v>
      </c>
      <c r="I17" s="17">
        <f t="shared" si="2"/>
        <v>32.88363321370273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2539</v>
      </c>
      <c r="J25" s="11" t="s">
        <v>29</v>
      </c>
    </row>
    <row r="26" spans="1:10" x14ac:dyDescent="0.25">
      <c r="A26" s="9">
        <v>4</v>
      </c>
      <c r="F26">
        <v>301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148.66666666666666</v>
      </c>
      <c r="C33" s="1">
        <f t="shared" si="3"/>
        <v>157.33333333333334</v>
      </c>
      <c r="D33" s="1">
        <f t="shared" si="3"/>
        <v>175.66666666666666</v>
      </c>
      <c r="E33" s="1">
        <f t="shared" si="3"/>
        <v>195.33333333333334</v>
      </c>
      <c r="F33" s="1">
        <f t="shared" si="3"/>
        <v>296.75</v>
      </c>
      <c r="G33" s="1">
        <f t="shared" si="3"/>
        <v>426.33333333333331</v>
      </c>
      <c r="H33" s="1">
        <f t="shared" si="3"/>
        <v>1345.3333333333333</v>
      </c>
      <c r="I33" s="1">
        <f t="shared" si="3"/>
        <v>2501.3333333333335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0.47140452079103168</v>
      </c>
      <c r="C34">
        <f t="shared" si="4"/>
        <v>4.0276819911981905</v>
      </c>
      <c r="D34">
        <f t="shared" si="4"/>
        <v>2.0548046676563256</v>
      </c>
      <c r="E34">
        <f t="shared" si="4"/>
        <v>4.7842333648024411</v>
      </c>
      <c r="F34">
        <f t="shared" si="4"/>
        <v>4.1457809879442502</v>
      </c>
      <c r="G34">
        <f t="shared" si="4"/>
        <v>1.699673171197595</v>
      </c>
      <c r="H34">
        <f t="shared" si="4"/>
        <v>51.181593913784624</v>
      </c>
      <c r="I34">
        <f t="shared" si="4"/>
        <v>51.860925132083359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0.57735026918962584</v>
      </c>
      <c r="C35" s="17">
        <f t="shared" si="5"/>
        <v>4.9328828623162471</v>
      </c>
      <c r="D35" s="17">
        <f t="shared" si="5"/>
        <v>2.5166114784235836</v>
      </c>
      <c r="E35" s="17">
        <f t="shared" si="5"/>
        <v>5.8594652770823146</v>
      </c>
      <c r="F35" s="17">
        <f t="shared" si="5"/>
        <v>4.7871355387816905</v>
      </c>
      <c r="G35" s="17">
        <f t="shared" si="5"/>
        <v>2.0816659994661326</v>
      </c>
      <c r="H35" s="17">
        <f t="shared" si="5"/>
        <v>62.684394655554691</v>
      </c>
      <c r="I35" s="17">
        <f t="shared" si="5"/>
        <v>63.516402081142267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J44" s="11" t="s">
        <v>29</v>
      </c>
    </row>
    <row r="45" spans="1:20" x14ac:dyDescent="0.25">
      <c r="A45" s="9">
        <v>5</v>
      </c>
      <c r="J45" s="11" t="s">
        <v>29</v>
      </c>
    </row>
    <row r="46" spans="1:20" x14ac:dyDescent="0.25">
      <c r="A46" s="9">
        <v>6</v>
      </c>
      <c r="J46" s="11" t="s">
        <v>29</v>
      </c>
    </row>
    <row r="47" spans="1:20" x14ac:dyDescent="0.25">
      <c r="A47" s="9">
        <v>7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354.33333333333331</v>
      </c>
      <c r="C51" s="1">
        <f t="shared" ref="C51:J51" si="6">AVERAGE(C41:C50)</f>
        <v>352</v>
      </c>
      <c r="D51" s="1">
        <f t="shared" si="6"/>
        <v>355</v>
      </c>
      <c r="E51" s="1">
        <f t="shared" si="6"/>
        <v>351.66666666666669</v>
      </c>
      <c r="F51" s="1">
        <f t="shared" si="6"/>
        <v>360</v>
      </c>
      <c r="G51" s="1">
        <f t="shared" si="6"/>
        <v>515</v>
      </c>
      <c r="H51" s="1">
        <f t="shared" si="6"/>
        <v>1987.6666666666667</v>
      </c>
      <c r="I51" s="1">
        <f t="shared" si="6"/>
        <v>3542.3333333333335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1.247219128924647</v>
      </c>
      <c r="C52">
        <f t="shared" ref="C52:J52" si="7">_xlfn.STDEV.P(C41:C50)</f>
        <v>0.81649658092772603</v>
      </c>
      <c r="D52">
        <f t="shared" si="7"/>
        <v>2.1602468994692869</v>
      </c>
      <c r="E52">
        <f t="shared" si="7"/>
        <v>1.699673171197595</v>
      </c>
      <c r="F52">
        <f t="shared" si="7"/>
        <v>2.4494897427831779</v>
      </c>
      <c r="G52">
        <f t="shared" si="7"/>
        <v>9.0921211313239034</v>
      </c>
      <c r="H52">
        <f t="shared" si="7"/>
        <v>25.746628689770024</v>
      </c>
      <c r="I52">
        <f t="shared" si="7"/>
        <v>11.841546445554407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1.5275252316519465</v>
      </c>
      <c r="C53" s="17">
        <f t="shared" ref="C53:J53" si="8">_xlfn.STDEV.S(C41:C50)</f>
        <v>1</v>
      </c>
      <c r="D53" s="17">
        <f t="shared" si="8"/>
        <v>2.6457513110645907</v>
      </c>
      <c r="E53" s="17">
        <f t="shared" si="8"/>
        <v>2.0816659994661326</v>
      </c>
      <c r="F53" s="17">
        <f t="shared" si="8"/>
        <v>3</v>
      </c>
      <c r="G53" s="17">
        <f t="shared" si="8"/>
        <v>11.135528725660043</v>
      </c>
      <c r="H53" s="17">
        <f t="shared" si="8"/>
        <v>31.533051443419385</v>
      </c>
      <c r="I53" s="17">
        <f t="shared" si="8"/>
        <v>14.502873278538061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0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0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0" x14ac:dyDescent="0.25">
      <c r="A62" s="9">
        <v>4</v>
      </c>
      <c r="C62">
        <v>34</v>
      </c>
      <c r="E62">
        <v>60</v>
      </c>
      <c r="H62">
        <v>671</v>
      </c>
      <c r="J62" s="11" t="s">
        <v>29</v>
      </c>
    </row>
    <row r="63" spans="1:10" x14ac:dyDescent="0.25">
      <c r="A63" s="9">
        <v>5</v>
      </c>
      <c r="E63">
        <v>58</v>
      </c>
      <c r="J63" s="11" t="s">
        <v>29</v>
      </c>
    </row>
    <row r="64" spans="1:10" x14ac:dyDescent="0.25">
      <c r="A64" s="9">
        <v>6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32.666666666666664</v>
      </c>
      <c r="C69" s="1">
        <f t="shared" ref="C69:J69" si="9">AVERAGE(C59:C68)</f>
        <v>36.25</v>
      </c>
      <c r="D69" s="1">
        <f>AVERAGE(D59:D68)</f>
        <v>51.666666666666664</v>
      </c>
      <c r="E69" s="1">
        <f>AVERAGE(E59:E68)</f>
        <v>59.6</v>
      </c>
      <c r="F69" s="1">
        <f t="shared" si="9"/>
        <v>120</v>
      </c>
      <c r="G69" s="1">
        <f t="shared" si="9"/>
        <v>187.66666666666666</v>
      </c>
      <c r="H69" s="1">
        <f t="shared" si="9"/>
        <v>678.5</v>
      </c>
      <c r="I69" s="1">
        <f t="shared" si="9"/>
        <v>1301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0.94280904158206336</v>
      </c>
      <c r="C70">
        <f t="shared" ref="C70:J70" si="10">_xlfn.STDEV.P(C59:C68)</f>
        <v>2.4874685927665499</v>
      </c>
      <c r="D70">
        <f>_xlfn.STDEV.P(D59:D68)</f>
        <v>2.0548046676563256</v>
      </c>
      <c r="E70">
        <f>_xlfn.STDEV.P(E59:E68)</f>
        <v>0.8</v>
      </c>
      <c r="F70">
        <f t="shared" si="10"/>
        <v>2.8284271247461903</v>
      </c>
      <c r="G70">
        <f t="shared" si="10"/>
        <v>1.247219128924647</v>
      </c>
      <c r="H70">
        <f t="shared" si="10"/>
        <v>17.557049866079439</v>
      </c>
      <c r="I70">
        <f t="shared" si="10"/>
        <v>12.192894105447921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1.1547005383792517</v>
      </c>
      <c r="C71" s="17">
        <f t="shared" ref="C71:J71" si="11">_xlfn.STDEV.S(C59:C68)</f>
        <v>2.8722813232690143</v>
      </c>
      <c r="D71" s="17">
        <f>_xlfn.STDEV.S(D59:D68)</f>
        <v>2.5166114784235831</v>
      </c>
      <c r="E71" s="17">
        <f>_xlfn.STDEV.S(E59:E68)</f>
        <v>0.89442719099991586</v>
      </c>
      <c r="F71" s="17">
        <f t="shared" si="11"/>
        <v>3.4641016151377544</v>
      </c>
      <c r="G71" s="17">
        <f t="shared" si="11"/>
        <v>1.5275252316519465</v>
      </c>
      <c r="H71" s="17">
        <f t="shared" si="11"/>
        <v>20.273134932713294</v>
      </c>
      <c r="I71" s="17">
        <f t="shared" si="11"/>
        <v>14.933184523068078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topLeftCell="A18" workbookViewId="0">
      <selection activeCell="L6" sqref="L6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30"/>
      <c r="L1" s="23" t="s">
        <v>43</v>
      </c>
      <c r="M1" s="23"/>
      <c r="N1" s="23"/>
      <c r="O1" s="23"/>
      <c r="P1" s="23"/>
      <c r="Q1" s="23"/>
      <c r="R1" s="23"/>
      <c r="S1" s="23"/>
    </row>
    <row r="2" spans="1:24" x14ac:dyDescent="0.25">
      <c r="A2" s="35" t="s">
        <v>25</v>
      </c>
      <c r="B2" s="36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23"/>
      <c r="M2" s="23"/>
      <c r="N2" s="23"/>
      <c r="O2" s="23"/>
      <c r="P2" s="23"/>
      <c r="Q2" s="23"/>
      <c r="R2" s="23"/>
      <c r="S2" s="23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23"/>
      <c r="M3" s="23"/>
      <c r="N3" s="23"/>
      <c r="O3" s="23"/>
      <c r="P3" s="23"/>
      <c r="Q3" s="23"/>
      <c r="R3" s="23"/>
      <c r="S3" s="23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3"/>
      <c r="M4" s="23"/>
      <c r="N4" s="23"/>
      <c r="O4" s="23"/>
      <c r="P4" s="23"/>
      <c r="Q4" s="23"/>
      <c r="R4" s="23"/>
      <c r="S4" s="23"/>
      <c r="U4" t="s">
        <v>8</v>
      </c>
      <c r="X4" t="s">
        <v>34</v>
      </c>
    </row>
    <row r="5" spans="1:24" x14ac:dyDescent="0.25">
      <c r="A5" s="9">
        <v>1</v>
      </c>
      <c r="B5">
        <v>42</v>
      </c>
      <c r="C5">
        <v>53</v>
      </c>
      <c r="D5">
        <v>68</v>
      </c>
      <c r="E5">
        <v>108</v>
      </c>
      <c r="F5">
        <v>297</v>
      </c>
      <c r="G5">
        <v>511</v>
      </c>
      <c r="H5">
        <v>2426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49</v>
      </c>
      <c r="C6">
        <v>45</v>
      </c>
      <c r="D6">
        <v>75</v>
      </c>
      <c r="E6">
        <v>112</v>
      </c>
      <c r="F6">
        <v>298</v>
      </c>
      <c r="G6">
        <v>535</v>
      </c>
      <c r="H6">
        <v>2589</v>
      </c>
      <c r="I6" s="10" t="s">
        <v>29</v>
      </c>
      <c r="J6" s="11" t="s">
        <v>29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33</v>
      </c>
      <c r="C7">
        <v>49</v>
      </c>
      <c r="D7">
        <v>84</v>
      </c>
      <c r="E7">
        <v>93</v>
      </c>
      <c r="F7">
        <v>320</v>
      </c>
      <c r="G7">
        <v>536</v>
      </c>
      <c r="H7">
        <v>2576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50</v>
      </c>
      <c r="C8">
        <v>36</v>
      </c>
      <c r="D8">
        <v>78</v>
      </c>
      <c r="E8">
        <v>122</v>
      </c>
      <c r="F8">
        <v>294</v>
      </c>
      <c r="G8">
        <v>535</v>
      </c>
      <c r="H8">
        <v>2577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42</v>
      </c>
      <c r="C9">
        <v>48</v>
      </c>
      <c r="D9">
        <v>76</v>
      </c>
      <c r="E9">
        <v>89</v>
      </c>
      <c r="F9">
        <v>288</v>
      </c>
      <c r="H9">
        <v>2559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B10">
        <v>43</v>
      </c>
      <c r="C10">
        <v>39</v>
      </c>
      <c r="D10">
        <v>82</v>
      </c>
      <c r="E10">
        <v>104</v>
      </c>
      <c r="H10">
        <v>2552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B11">
        <v>40</v>
      </c>
      <c r="C11">
        <v>45</v>
      </c>
      <c r="E11">
        <v>114</v>
      </c>
      <c r="H11">
        <v>2564</v>
      </c>
      <c r="I11" s="10" t="s">
        <v>29</v>
      </c>
      <c r="J11" s="11" t="s">
        <v>29</v>
      </c>
    </row>
    <row r="12" spans="1:24" x14ac:dyDescent="0.25">
      <c r="A12" s="9">
        <v>8</v>
      </c>
      <c r="B12">
        <v>33</v>
      </c>
      <c r="I12" s="10" t="s">
        <v>29</v>
      </c>
      <c r="J12" s="11" t="s">
        <v>29</v>
      </c>
    </row>
    <row r="13" spans="1:24" x14ac:dyDescent="0.25">
      <c r="A13" s="9">
        <v>9</v>
      </c>
      <c r="B13">
        <v>35</v>
      </c>
      <c r="I13" s="10" t="s">
        <v>29</v>
      </c>
      <c r="J13" s="11" t="s">
        <v>29</v>
      </c>
    </row>
    <row r="14" spans="1:24" x14ac:dyDescent="0.25">
      <c r="A14" s="9">
        <v>10</v>
      </c>
      <c r="B14">
        <v>45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41.2</v>
      </c>
      <c r="C15" s="1">
        <f t="shared" ref="C15:J15" si="0">AVERAGE(C5:C14)</f>
        <v>45</v>
      </c>
      <c r="D15" s="1">
        <f t="shared" si="0"/>
        <v>77.166666666666671</v>
      </c>
      <c r="E15" s="1">
        <f t="shared" si="0"/>
        <v>106</v>
      </c>
      <c r="F15" s="1">
        <f t="shared" si="0"/>
        <v>299.39999999999998</v>
      </c>
      <c r="G15" s="1">
        <f t="shared" si="0"/>
        <v>529.25</v>
      </c>
      <c r="H15" s="1">
        <f t="shared" si="0"/>
        <v>2549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5.7584720195551871</v>
      </c>
      <c r="C16">
        <f t="shared" ref="C16:I16" si="1">_xlfn.STDEV.P(C5:C14)</f>
        <v>5.42481072744215</v>
      </c>
      <c r="D16">
        <f t="shared" si="1"/>
        <v>5.1774081890030219</v>
      </c>
      <c r="E16">
        <f t="shared" si="1"/>
        <v>10.836446439150217</v>
      </c>
      <c r="F16">
        <f t="shared" si="1"/>
        <v>10.873821775254548</v>
      </c>
      <c r="G16">
        <f t="shared" si="1"/>
        <v>10.54454835448157</v>
      </c>
      <c r="H16">
        <f t="shared" si="1"/>
        <v>51.514214404514469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6.0699624747146732</v>
      </c>
      <c r="C17" s="17">
        <f t="shared" ref="C17:J17" si="2">_xlfn.STDEV.S(C5:C14)</f>
        <v>5.8594652770823155</v>
      </c>
      <c r="D17" s="17">
        <f t="shared" si="2"/>
        <v>5.6715665090578513</v>
      </c>
      <c r="E17" s="17">
        <f t="shared" si="2"/>
        <v>11.704699910719626</v>
      </c>
      <c r="F17" s="17">
        <f t="shared" si="2"/>
        <v>12.157302332343306</v>
      </c>
      <c r="G17" s="17">
        <f t="shared" si="2"/>
        <v>12.175795661885921</v>
      </c>
      <c r="H17" s="17">
        <f t="shared" si="2"/>
        <v>55.641710972974224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252</v>
      </c>
      <c r="C23">
        <v>270</v>
      </c>
      <c r="D23">
        <v>329</v>
      </c>
      <c r="E23">
        <v>353</v>
      </c>
      <c r="F23">
        <v>540</v>
      </c>
      <c r="G23">
        <v>730</v>
      </c>
      <c r="H23">
        <v>1766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259</v>
      </c>
      <c r="C24">
        <v>257</v>
      </c>
      <c r="D24">
        <v>335</v>
      </c>
      <c r="E24">
        <v>365</v>
      </c>
      <c r="F24">
        <v>542</v>
      </c>
      <c r="G24">
        <v>720</v>
      </c>
      <c r="H24">
        <v>1757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261</v>
      </c>
      <c r="C25">
        <v>250</v>
      </c>
      <c r="D25">
        <v>310</v>
      </c>
      <c r="E25">
        <v>353</v>
      </c>
      <c r="F25">
        <v>574</v>
      </c>
      <c r="G25">
        <v>735</v>
      </c>
      <c r="H25">
        <v>1758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257</v>
      </c>
      <c r="C26">
        <v>276</v>
      </c>
      <c r="D26">
        <v>308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251</v>
      </c>
      <c r="C27">
        <v>288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252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255.33333333333334</v>
      </c>
      <c r="C33" s="1">
        <f t="shared" si="3"/>
        <v>268.2</v>
      </c>
      <c r="D33" s="1">
        <f t="shared" si="3"/>
        <v>320.5</v>
      </c>
      <c r="E33" s="1">
        <f t="shared" si="3"/>
        <v>357</v>
      </c>
      <c r="F33" s="1">
        <f t="shared" si="3"/>
        <v>552</v>
      </c>
      <c r="G33" s="1">
        <f t="shared" si="3"/>
        <v>728.33333333333337</v>
      </c>
      <c r="H33" s="1">
        <f t="shared" si="3"/>
        <v>1760.3333333333333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3.858612300930075</v>
      </c>
      <c r="C34">
        <f t="shared" si="4"/>
        <v>13.511476603243629</v>
      </c>
      <c r="D34">
        <f t="shared" si="4"/>
        <v>11.715374513859981</v>
      </c>
      <c r="E34">
        <f t="shared" si="4"/>
        <v>5.6568542494923806</v>
      </c>
      <c r="F34">
        <f t="shared" si="4"/>
        <v>15.57776192739723</v>
      </c>
      <c r="G34">
        <f t="shared" si="4"/>
        <v>6.2360956446232363</v>
      </c>
      <c r="H34">
        <f t="shared" si="4"/>
        <v>4.0276819911981905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4.2268979957726289</v>
      </c>
      <c r="C35" s="17">
        <f t="shared" si="5"/>
        <v>15.106290080625355</v>
      </c>
      <c r="D35" s="17">
        <f t="shared" si="5"/>
        <v>13.527749258468683</v>
      </c>
      <c r="E35" s="17">
        <f t="shared" si="5"/>
        <v>6.9282032302755088</v>
      </c>
      <c r="F35" s="17">
        <f t="shared" si="5"/>
        <v>19.078784028338912</v>
      </c>
      <c r="G35" s="17">
        <f t="shared" si="5"/>
        <v>7.6376261582597342</v>
      </c>
      <c r="H35" s="17">
        <f t="shared" si="5"/>
        <v>4.9328828623162471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380</v>
      </c>
      <c r="C41">
        <v>381</v>
      </c>
      <c r="D41">
        <v>387</v>
      </c>
      <c r="E41">
        <v>387</v>
      </c>
      <c r="F41">
        <v>579</v>
      </c>
      <c r="G41">
        <v>814</v>
      </c>
      <c r="H41">
        <v>2366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387</v>
      </c>
      <c r="C42">
        <v>377</v>
      </c>
      <c r="D42">
        <v>377</v>
      </c>
      <c r="E42">
        <v>397</v>
      </c>
      <c r="F42">
        <v>560</v>
      </c>
      <c r="G42">
        <v>825</v>
      </c>
      <c r="H42">
        <v>2410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382</v>
      </c>
      <c r="C43">
        <v>388</v>
      </c>
      <c r="D43">
        <v>378</v>
      </c>
      <c r="E43">
        <v>386</v>
      </c>
      <c r="F43">
        <v>564</v>
      </c>
      <c r="G43">
        <v>812</v>
      </c>
      <c r="H43">
        <v>2470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393</v>
      </c>
      <c r="C44">
        <v>387</v>
      </c>
      <c r="D44">
        <v>389</v>
      </c>
      <c r="E44">
        <v>386</v>
      </c>
      <c r="F44">
        <v>577</v>
      </c>
      <c r="H44">
        <v>2399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391</v>
      </c>
      <c r="C45">
        <v>375</v>
      </c>
      <c r="D45">
        <v>379</v>
      </c>
      <c r="E45">
        <v>389</v>
      </c>
      <c r="I45" s="10" t="s">
        <v>29</v>
      </c>
      <c r="J45" s="11" t="s">
        <v>29</v>
      </c>
    </row>
    <row r="46" spans="1:20" x14ac:dyDescent="0.25">
      <c r="A46" s="9">
        <v>6</v>
      </c>
      <c r="C46">
        <v>383</v>
      </c>
      <c r="D46">
        <v>386</v>
      </c>
      <c r="I46" s="10" t="s">
        <v>29</v>
      </c>
      <c r="J46" s="11" t="s">
        <v>29</v>
      </c>
    </row>
    <row r="47" spans="1:20" x14ac:dyDescent="0.25">
      <c r="A47" s="9">
        <v>7</v>
      </c>
      <c r="C47">
        <v>391</v>
      </c>
      <c r="D47">
        <v>389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>
        <f>AVERAGE(B41:B50)</f>
        <v>386.6</v>
      </c>
      <c r="C51" s="1">
        <f t="shared" ref="C51:J51" si="6">AVERAGE(C41:C50)</f>
        <v>383.14285714285717</v>
      </c>
      <c r="D51" s="1">
        <f t="shared" si="6"/>
        <v>383.57142857142856</v>
      </c>
      <c r="E51" s="1">
        <f t="shared" si="6"/>
        <v>389</v>
      </c>
      <c r="F51" s="1">
        <f t="shared" si="6"/>
        <v>570</v>
      </c>
      <c r="G51" s="1">
        <f t="shared" si="6"/>
        <v>817</v>
      </c>
      <c r="H51" s="1">
        <f t="shared" si="6"/>
        <v>2411.25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5.0039984012787215</v>
      </c>
      <c r="C52">
        <f t="shared" ref="C52:J52" si="7">_xlfn.STDEV.P(C41:C50)</f>
        <v>5.4623012269443318</v>
      </c>
      <c r="D52">
        <f t="shared" si="7"/>
        <v>4.9528388066742046</v>
      </c>
      <c r="E52">
        <f t="shared" si="7"/>
        <v>4.1472882706655438</v>
      </c>
      <c r="F52">
        <f t="shared" si="7"/>
        <v>8.1547532151500448</v>
      </c>
      <c r="G52">
        <f t="shared" si="7"/>
        <v>5.715476066494082</v>
      </c>
      <c r="H52">
        <f t="shared" si="7"/>
        <v>37.585735326051555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5.5946402922797462</v>
      </c>
      <c r="C53" s="17">
        <f t="shared" ref="C53:J53" si="8">_xlfn.STDEV.S(C41:C50)</f>
        <v>5.8999596447368861</v>
      </c>
      <c r="D53" s="17">
        <f t="shared" si="8"/>
        <v>5.3496773378445566</v>
      </c>
      <c r="E53" s="17">
        <f t="shared" si="8"/>
        <v>4.636809247747852</v>
      </c>
      <c r="F53" s="17">
        <f t="shared" si="8"/>
        <v>9.41629792788369</v>
      </c>
      <c r="G53" s="17">
        <f t="shared" si="8"/>
        <v>7</v>
      </c>
      <c r="H53" s="17">
        <f t="shared" si="8"/>
        <v>43.400268816371785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63</v>
      </c>
      <c r="C59">
        <v>73</v>
      </c>
      <c r="D59">
        <v>95</v>
      </c>
      <c r="E59">
        <v>129</v>
      </c>
      <c r="F59">
        <v>385</v>
      </c>
      <c r="G59">
        <v>720</v>
      </c>
      <c r="H59">
        <v>3230</v>
      </c>
      <c r="I59" s="10" t="s">
        <v>29</v>
      </c>
      <c r="J59" s="11" t="s">
        <v>29</v>
      </c>
    </row>
    <row r="60" spans="1:10" x14ac:dyDescent="0.25">
      <c r="A60" s="9">
        <v>2</v>
      </c>
      <c r="B60">
        <v>67</v>
      </c>
      <c r="C60">
        <v>71</v>
      </c>
      <c r="D60">
        <v>96</v>
      </c>
      <c r="E60">
        <v>135</v>
      </c>
      <c r="F60">
        <v>383</v>
      </c>
      <c r="G60">
        <v>765</v>
      </c>
      <c r="H60">
        <v>3232</v>
      </c>
      <c r="I60" s="10" t="s">
        <v>29</v>
      </c>
      <c r="J60" s="11" t="s">
        <v>29</v>
      </c>
    </row>
    <row r="61" spans="1:10" x14ac:dyDescent="0.25">
      <c r="A61" s="9">
        <v>3</v>
      </c>
      <c r="B61">
        <v>72</v>
      </c>
      <c r="C61">
        <v>60</v>
      </c>
      <c r="D61">
        <v>102</v>
      </c>
      <c r="E61">
        <v>133</v>
      </c>
      <c r="F61">
        <v>382</v>
      </c>
      <c r="G61">
        <v>704</v>
      </c>
      <c r="H61">
        <v>3239</v>
      </c>
      <c r="I61" s="10" t="s">
        <v>29</v>
      </c>
      <c r="J61" s="11" t="s">
        <v>29</v>
      </c>
    </row>
    <row r="62" spans="1:10" x14ac:dyDescent="0.25">
      <c r="A62" s="9">
        <v>4</v>
      </c>
      <c r="B62">
        <v>77</v>
      </c>
      <c r="C62">
        <v>76</v>
      </c>
      <c r="D62">
        <v>109</v>
      </c>
      <c r="E62">
        <v>153</v>
      </c>
      <c r="F62">
        <v>381</v>
      </c>
      <c r="G62">
        <v>673</v>
      </c>
      <c r="H62">
        <v>3307</v>
      </c>
      <c r="I62" s="10" t="s">
        <v>29</v>
      </c>
      <c r="J62" s="11" t="s">
        <v>29</v>
      </c>
    </row>
    <row r="63" spans="1:10" x14ac:dyDescent="0.25">
      <c r="A63" s="9">
        <v>5</v>
      </c>
      <c r="B63">
        <v>59</v>
      </c>
      <c r="C63">
        <v>63</v>
      </c>
      <c r="D63">
        <v>93</v>
      </c>
      <c r="E63">
        <v>139</v>
      </c>
      <c r="G63">
        <v>704</v>
      </c>
      <c r="H63">
        <v>3261</v>
      </c>
      <c r="I63" s="10" t="s">
        <v>29</v>
      </c>
      <c r="J63" s="11" t="s">
        <v>29</v>
      </c>
    </row>
    <row r="64" spans="1:10" x14ac:dyDescent="0.25">
      <c r="A64" s="9">
        <v>6</v>
      </c>
      <c r="B64">
        <v>65</v>
      </c>
      <c r="C64">
        <v>58</v>
      </c>
      <c r="D64">
        <v>103</v>
      </c>
      <c r="I64" s="10" t="s">
        <v>29</v>
      </c>
      <c r="J64" s="11" t="s">
        <v>29</v>
      </c>
    </row>
    <row r="65" spans="1:10" x14ac:dyDescent="0.25">
      <c r="A65" s="9">
        <v>7</v>
      </c>
      <c r="B65">
        <v>64</v>
      </c>
      <c r="C65">
        <v>76</v>
      </c>
      <c r="I65" s="10" t="s">
        <v>29</v>
      </c>
      <c r="J65" s="11" t="s">
        <v>29</v>
      </c>
    </row>
    <row r="66" spans="1:10" x14ac:dyDescent="0.25">
      <c r="A66" s="9">
        <v>8</v>
      </c>
      <c r="B66">
        <v>62</v>
      </c>
      <c r="C66">
        <v>67</v>
      </c>
      <c r="I66" s="10" t="s">
        <v>29</v>
      </c>
      <c r="J66" s="11" t="s">
        <v>29</v>
      </c>
    </row>
    <row r="67" spans="1:10" x14ac:dyDescent="0.25">
      <c r="A67" s="9">
        <v>9</v>
      </c>
      <c r="B67">
        <v>59</v>
      </c>
      <c r="I67" s="10" t="s">
        <v>29</v>
      </c>
      <c r="J67" s="11" t="s">
        <v>29</v>
      </c>
    </row>
    <row r="68" spans="1:10" x14ac:dyDescent="0.25">
      <c r="A68" s="9">
        <v>10</v>
      </c>
      <c r="B68">
        <v>65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>
        <f t="shared" ref="B69:H69" si="9">AVERAGE(B59:B68)</f>
        <v>65.3</v>
      </c>
      <c r="C69" s="1">
        <f t="shared" si="9"/>
        <v>68</v>
      </c>
      <c r="D69" s="1">
        <f t="shared" si="9"/>
        <v>99.666666666666671</v>
      </c>
      <c r="E69" s="1">
        <f t="shared" si="9"/>
        <v>137.80000000000001</v>
      </c>
      <c r="F69" s="1">
        <f t="shared" si="9"/>
        <v>382.75</v>
      </c>
      <c r="G69" s="1">
        <f t="shared" si="9"/>
        <v>713.2</v>
      </c>
      <c r="H69" s="1">
        <f t="shared" si="9"/>
        <v>3253.8</v>
      </c>
      <c r="I69" s="1" t="e">
        <f t="shared" ref="I69:J69" si="10">AVERAGE(I59:I68)</f>
        <v>#DIV/0!</v>
      </c>
      <c r="J69" s="13" t="e">
        <f t="shared" si="10"/>
        <v>#DIV/0!</v>
      </c>
    </row>
    <row r="70" spans="1:10" x14ac:dyDescent="0.25">
      <c r="A70" s="9" t="s">
        <v>4</v>
      </c>
      <c r="B70">
        <f t="shared" ref="B70:H70" si="11">_xlfn.STDEV.P(B59:B68)</f>
        <v>5.3113086899558004</v>
      </c>
      <c r="C70">
        <f t="shared" si="11"/>
        <v>6.6332495807107996</v>
      </c>
      <c r="D70">
        <f t="shared" si="11"/>
        <v>5.5277079839256666</v>
      </c>
      <c r="E70">
        <f t="shared" si="11"/>
        <v>8.2559069762201176</v>
      </c>
      <c r="F70">
        <f t="shared" si="11"/>
        <v>1.479019945774904</v>
      </c>
      <c r="G70">
        <f t="shared" si="11"/>
        <v>30.049292836937113</v>
      </c>
      <c r="H70">
        <f t="shared" si="11"/>
        <v>28.784718167805639</v>
      </c>
      <c r="I70" t="e">
        <f t="shared" ref="I70:J70" si="12">_xlfn.STDEV.P(I59:I68)</f>
        <v>#DIV/0!</v>
      </c>
      <c r="J70" s="15" t="e">
        <f t="shared" si="12"/>
        <v>#DIV/0!</v>
      </c>
    </row>
    <row r="71" spans="1:10" x14ac:dyDescent="0.25">
      <c r="A71" s="16" t="s">
        <v>5</v>
      </c>
      <c r="B71" s="17">
        <f t="shared" ref="B71:H71" si="13">_xlfn.STDEV.S(B59:B68)</f>
        <v>5.5986109388351357</v>
      </c>
      <c r="C71" s="17">
        <f t="shared" si="13"/>
        <v>7.0912420834233467</v>
      </c>
      <c r="D71" s="17">
        <f t="shared" si="13"/>
        <v>6.0553007081949835</v>
      </c>
      <c r="E71" s="17">
        <f t="shared" si="13"/>
        <v>9.2303846073714606</v>
      </c>
      <c r="F71" s="17">
        <f t="shared" si="13"/>
        <v>1.707825127659933</v>
      </c>
      <c r="G71" s="17">
        <f t="shared" si="13"/>
        <v>33.596130729594442</v>
      </c>
      <c r="H71" s="17">
        <f t="shared" si="13"/>
        <v>32.182293268193305</v>
      </c>
      <c r="I71" s="17" t="e">
        <f t="shared" ref="I71:J71" si="14">_xlfn.STDEV.S(I59:I68)</f>
        <v>#DIV/0!</v>
      </c>
      <c r="J71" s="18" t="e">
        <f t="shared" si="14"/>
        <v>#DIV/0!</v>
      </c>
    </row>
  </sheetData>
  <mergeCells count="10">
    <mergeCell ref="B57:J57"/>
    <mergeCell ref="A56:B56"/>
    <mergeCell ref="A38:B38"/>
    <mergeCell ref="A20:B20"/>
    <mergeCell ref="A2:B2"/>
    <mergeCell ref="A1:J1"/>
    <mergeCell ref="B3:J3"/>
    <mergeCell ref="L1:S4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dimension ref="A1:U71"/>
  <sheetViews>
    <sheetView zoomScaleNormal="100" workbookViewId="0">
      <selection activeCell="K33" sqref="K33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30"/>
      <c r="L1" s="5" t="s">
        <v>24</v>
      </c>
      <c r="U1" t="s">
        <v>32</v>
      </c>
    </row>
    <row r="2" spans="1:21" x14ac:dyDescent="0.25">
      <c r="A2" s="35" t="s">
        <v>25</v>
      </c>
      <c r="B2" s="36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62</v>
      </c>
      <c r="E5">
        <v>75</v>
      </c>
      <c r="F5">
        <v>192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1642</v>
      </c>
      <c r="I7" s="10" t="s">
        <v>29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B8">
        <v>30</v>
      </c>
      <c r="C8">
        <v>25</v>
      </c>
      <c r="D8">
        <v>47</v>
      </c>
      <c r="E8">
        <v>68</v>
      </c>
      <c r="H8">
        <v>1621</v>
      </c>
      <c r="I8" s="10" t="s">
        <v>29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H9">
        <v>1563</v>
      </c>
      <c r="I9" s="10" t="s">
        <v>29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I10" s="10" t="s">
        <v>29</v>
      </c>
      <c r="J10" s="11" t="s">
        <v>29</v>
      </c>
    </row>
    <row r="11" spans="1:21" x14ac:dyDescent="0.25">
      <c r="A11" s="9">
        <v>7</v>
      </c>
      <c r="I11" s="10" t="s">
        <v>29</v>
      </c>
      <c r="J11" s="11" t="s">
        <v>29</v>
      </c>
    </row>
    <row r="12" spans="1:21" x14ac:dyDescent="0.25">
      <c r="A12" s="9">
        <v>8</v>
      </c>
      <c r="I12" s="10" t="s">
        <v>29</v>
      </c>
      <c r="J12" s="11" t="s">
        <v>29</v>
      </c>
    </row>
    <row r="13" spans="1:21" x14ac:dyDescent="0.25">
      <c r="A13" s="9">
        <v>9</v>
      </c>
      <c r="I13" s="10" t="s">
        <v>29</v>
      </c>
      <c r="J13" s="11" t="s">
        <v>29</v>
      </c>
    </row>
    <row r="14" spans="1:21" x14ac:dyDescent="0.25">
      <c r="A14" s="9">
        <v>10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23.333333333333332</v>
      </c>
      <c r="C15" s="1">
        <f t="shared" ref="C15:J15" si="0">AVERAGE(C5:C14)</f>
        <v>28</v>
      </c>
      <c r="D15" s="1">
        <f t="shared" si="0"/>
        <v>49</v>
      </c>
      <c r="E15" s="1">
        <f t="shared" si="0"/>
        <v>67.75</v>
      </c>
      <c r="F15" s="1">
        <f t="shared" si="0"/>
        <v>190.66666666666666</v>
      </c>
      <c r="G15" s="1">
        <f t="shared" si="0"/>
        <v>338.66666666666669</v>
      </c>
      <c r="H15" s="1">
        <f t="shared" si="0"/>
        <v>1597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3.815174380753199</v>
      </c>
      <c r="C16">
        <f t="shared" ref="C16:I16" si="1">_xlfn.STDEV.P(C5:C14)</f>
        <v>2</v>
      </c>
      <c r="D16">
        <f t="shared" si="1"/>
        <v>6.7823299831252681</v>
      </c>
      <c r="E16">
        <f t="shared" si="1"/>
        <v>4.5483513496650634</v>
      </c>
      <c r="F16">
        <f t="shared" si="1"/>
        <v>4.9888765156985881</v>
      </c>
      <c r="G16">
        <f t="shared" si="1"/>
        <v>2.6246692913372702</v>
      </c>
      <c r="H16">
        <f t="shared" si="1"/>
        <v>29.939939879699157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4.1793141383086647</v>
      </c>
      <c r="C17" s="17">
        <f t="shared" ref="C17:J17" si="2">_xlfn.STDEV.S(C5:C14)</f>
        <v>2.1908902300206643</v>
      </c>
      <c r="D17" s="17">
        <f t="shared" si="2"/>
        <v>7.429670248402684</v>
      </c>
      <c r="E17" s="17">
        <f t="shared" si="2"/>
        <v>5.2519837521962431</v>
      </c>
      <c r="F17" s="17">
        <f t="shared" si="2"/>
        <v>6.1101009266077861</v>
      </c>
      <c r="G17" s="17">
        <f t="shared" si="2"/>
        <v>3.214550253664318</v>
      </c>
      <c r="H17" s="17">
        <f t="shared" si="2"/>
        <v>33.473870406632095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1562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1619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528</v>
      </c>
      <c r="H25">
        <v>1561</v>
      </c>
      <c r="I25" s="10" t="s">
        <v>29</v>
      </c>
      <c r="J25" s="11" t="s">
        <v>29</v>
      </c>
    </row>
    <row r="26" spans="1:10" x14ac:dyDescent="0.25">
      <c r="A26" s="9">
        <v>4</v>
      </c>
      <c r="G26">
        <v>528</v>
      </c>
      <c r="I26" s="10" t="s">
        <v>29</v>
      </c>
      <c r="J26" s="11" t="s">
        <v>29</v>
      </c>
    </row>
    <row r="27" spans="1:10" x14ac:dyDescent="0.25">
      <c r="A27" s="9">
        <v>5</v>
      </c>
      <c r="I27" s="10" t="s">
        <v>29</v>
      </c>
      <c r="J27" s="11" t="s">
        <v>29</v>
      </c>
    </row>
    <row r="28" spans="1:10" x14ac:dyDescent="0.25">
      <c r="A28" s="9">
        <v>6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164.33333333333334</v>
      </c>
      <c r="C33" s="1">
        <f t="shared" si="3"/>
        <v>172</v>
      </c>
      <c r="D33" s="1">
        <f t="shared" si="3"/>
        <v>187.66666666666666</v>
      </c>
      <c r="E33" s="1">
        <f t="shared" si="3"/>
        <v>224</v>
      </c>
      <c r="F33" s="1">
        <f t="shared" si="3"/>
        <v>364.66666666666669</v>
      </c>
      <c r="G33" s="1">
        <f t="shared" si="3"/>
        <v>520</v>
      </c>
      <c r="H33" s="1">
        <f t="shared" si="3"/>
        <v>1580.6666666666667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2.8674417556808756</v>
      </c>
      <c r="C34">
        <f t="shared" si="4"/>
        <v>3.5590260840104371</v>
      </c>
      <c r="D34">
        <f t="shared" si="4"/>
        <v>1.247219128924647</v>
      </c>
      <c r="E34">
        <f t="shared" si="4"/>
        <v>2.9439202887759488</v>
      </c>
      <c r="F34">
        <f t="shared" si="4"/>
        <v>1.8856180831641267</v>
      </c>
      <c r="G34">
        <f t="shared" si="4"/>
        <v>8.1240384046359608</v>
      </c>
      <c r="H34">
        <f t="shared" si="4"/>
        <v>27.108834148463284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3.5118845842842465</v>
      </c>
      <c r="C35" s="17">
        <f t="shared" si="5"/>
        <v>4.358898943540674</v>
      </c>
      <c r="D35" s="17">
        <f t="shared" si="5"/>
        <v>1.5275252316519465</v>
      </c>
      <c r="E35" s="17">
        <f t="shared" si="5"/>
        <v>3.6055512754639891</v>
      </c>
      <c r="F35" s="17">
        <f t="shared" si="5"/>
        <v>2.3094010767585029</v>
      </c>
      <c r="G35" s="17">
        <f t="shared" si="5"/>
        <v>9.3808315196468595</v>
      </c>
      <c r="H35" s="17">
        <f t="shared" si="5"/>
        <v>33.201405592735583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638</v>
      </c>
      <c r="H41">
        <v>2125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2103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645</v>
      </c>
      <c r="H43">
        <v>2330</v>
      </c>
      <c r="I43" s="10" t="s">
        <v>29</v>
      </c>
      <c r="J43" s="11" t="s">
        <v>29</v>
      </c>
    </row>
    <row r="44" spans="1:20" x14ac:dyDescent="0.25">
      <c r="A44" s="9">
        <v>4</v>
      </c>
      <c r="E44">
        <v>352</v>
      </c>
      <c r="F44">
        <v>424</v>
      </c>
      <c r="H44">
        <v>2066</v>
      </c>
      <c r="I44" s="10" t="s">
        <v>29</v>
      </c>
      <c r="J44" s="11" t="s">
        <v>29</v>
      </c>
    </row>
    <row r="45" spans="1:20" x14ac:dyDescent="0.25">
      <c r="A45" s="9">
        <v>5</v>
      </c>
      <c r="H45">
        <v>2085</v>
      </c>
      <c r="I45" s="10" t="s">
        <v>29</v>
      </c>
      <c r="J45" s="11" t="s">
        <v>29</v>
      </c>
    </row>
    <row r="46" spans="1:20" x14ac:dyDescent="0.25">
      <c r="A46" s="9">
        <v>6</v>
      </c>
      <c r="H46">
        <v>2124</v>
      </c>
      <c r="I46" s="10" t="s">
        <v>29</v>
      </c>
      <c r="J46" s="11" t="s">
        <v>29</v>
      </c>
    </row>
    <row r="47" spans="1:20" x14ac:dyDescent="0.25">
      <c r="A47" s="9">
        <v>7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>
        <f>AVERAGE(B41:B50)</f>
        <v>357.66666666666669</v>
      </c>
      <c r="C51" s="1">
        <f t="shared" ref="C51:J51" si="6">AVERAGE(C41:C50)</f>
        <v>357</v>
      </c>
      <c r="D51" s="1">
        <f t="shared" si="6"/>
        <v>355.33333333333331</v>
      </c>
      <c r="E51" s="1">
        <f t="shared" si="6"/>
        <v>355.25</v>
      </c>
      <c r="F51" s="1">
        <f t="shared" si="6"/>
        <v>419.5</v>
      </c>
      <c r="G51" s="1">
        <f t="shared" si="6"/>
        <v>638</v>
      </c>
      <c r="H51" s="1">
        <f t="shared" si="6"/>
        <v>2138.8333333333335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5.3124591501697429</v>
      </c>
      <c r="C52">
        <f t="shared" ref="C52:J52" si="7">_xlfn.STDEV.P(C41:C50)</f>
        <v>4.3204937989385739</v>
      </c>
      <c r="D52">
        <f t="shared" si="7"/>
        <v>1.699673171197595</v>
      </c>
      <c r="E52">
        <f t="shared" si="7"/>
        <v>4.0233692348577703</v>
      </c>
      <c r="F52">
        <f t="shared" si="7"/>
        <v>3.8405728739343039</v>
      </c>
      <c r="G52">
        <f t="shared" si="7"/>
        <v>5.715476066494082</v>
      </c>
      <c r="H52">
        <f t="shared" si="7"/>
        <v>87.979953524778722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6.5064070986477116</v>
      </c>
      <c r="C53" s="17">
        <f t="shared" ref="C53:J53" si="8">_xlfn.STDEV.S(C41:C50)</f>
        <v>5.2915026221291814</v>
      </c>
      <c r="D53" s="17">
        <f t="shared" si="8"/>
        <v>2.0816659994661326</v>
      </c>
      <c r="E53" s="17">
        <f t="shared" si="8"/>
        <v>4.6457866215887842</v>
      </c>
      <c r="F53" s="17">
        <f t="shared" si="8"/>
        <v>4.4347115652166904</v>
      </c>
      <c r="G53" s="17">
        <f t="shared" si="8"/>
        <v>7</v>
      </c>
      <c r="H53" s="17">
        <f t="shared" si="8"/>
        <v>96.377210307554904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167</v>
      </c>
      <c r="G59">
        <v>294</v>
      </c>
      <c r="H59">
        <v>1305</v>
      </c>
      <c r="I59" s="10" t="s">
        <v>29</v>
      </c>
      <c r="J59" s="11" t="s">
        <v>29</v>
      </c>
    </row>
    <row r="60" spans="1:10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169</v>
      </c>
      <c r="G60">
        <v>296</v>
      </c>
      <c r="H60">
        <v>1256</v>
      </c>
      <c r="I60" s="10" t="s">
        <v>29</v>
      </c>
      <c r="J60" s="11" t="s">
        <v>29</v>
      </c>
    </row>
    <row r="61" spans="1:10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284</v>
      </c>
      <c r="H61">
        <v>1223</v>
      </c>
      <c r="I61" s="10" t="s">
        <v>29</v>
      </c>
      <c r="J61" s="11" t="s">
        <v>29</v>
      </c>
    </row>
    <row r="62" spans="1:10" x14ac:dyDescent="0.25">
      <c r="A62" s="9">
        <v>4</v>
      </c>
      <c r="B62">
        <v>36</v>
      </c>
      <c r="C62">
        <v>38</v>
      </c>
      <c r="D62">
        <v>56</v>
      </c>
      <c r="G62">
        <v>301</v>
      </c>
      <c r="H62">
        <v>1260</v>
      </c>
      <c r="I62" s="10" t="s">
        <v>29</v>
      </c>
      <c r="J62" s="11" t="s">
        <v>29</v>
      </c>
    </row>
    <row r="63" spans="1:10" x14ac:dyDescent="0.25">
      <c r="A63" s="9">
        <v>5</v>
      </c>
      <c r="B63">
        <v>36</v>
      </c>
      <c r="C63">
        <v>41</v>
      </c>
      <c r="I63" s="10" t="s">
        <v>29</v>
      </c>
      <c r="J63" s="11" t="s">
        <v>29</v>
      </c>
    </row>
    <row r="64" spans="1:10" x14ac:dyDescent="0.25">
      <c r="A64" s="9">
        <v>6</v>
      </c>
      <c r="B64">
        <v>38</v>
      </c>
      <c r="C64">
        <v>37</v>
      </c>
      <c r="I64" s="10" t="s">
        <v>29</v>
      </c>
      <c r="J64" s="11" t="s">
        <v>29</v>
      </c>
    </row>
    <row r="65" spans="1:10" x14ac:dyDescent="0.25">
      <c r="A65" s="9">
        <v>7</v>
      </c>
      <c r="B65">
        <v>37</v>
      </c>
      <c r="C65">
        <v>39</v>
      </c>
      <c r="I65" s="10" t="s">
        <v>29</v>
      </c>
      <c r="J65" s="11" t="s">
        <v>29</v>
      </c>
    </row>
    <row r="66" spans="1:10" x14ac:dyDescent="0.25">
      <c r="A66" s="9">
        <v>8</v>
      </c>
      <c r="B66">
        <v>33</v>
      </c>
      <c r="I66" s="10" t="s">
        <v>29</v>
      </c>
      <c r="J66" s="11" t="s">
        <v>29</v>
      </c>
    </row>
    <row r="67" spans="1:10" x14ac:dyDescent="0.25">
      <c r="A67" s="9">
        <v>9</v>
      </c>
      <c r="B67">
        <v>35</v>
      </c>
      <c r="I67" s="10" t="s">
        <v>29</v>
      </c>
      <c r="J67" s="11" t="s">
        <v>29</v>
      </c>
    </row>
    <row r="68" spans="1:10" x14ac:dyDescent="0.25">
      <c r="A68" s="9">
        <v>10</v>
      </c>
      <c r="B68">
        <v>36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38.142857142857146</v>
      </c>
      <c r="D69" s="1">
        <f>AVERAGE(D59:D68)</f>
        <v>54</v>
      </c>
      <c r="E69" s="1">
        <f>AVERAGE(E59:E68)</f>
        <v>73.333333333333329</v>
      </c>
      <c r="F69" s="1">
        <f t="shared" si="9"/>
        <v>169</v>
      </c>
      <c r="G69" s="1">
        <f t="shared" si="9"/>
        <v>293.75</v>
      </c>
      <c r="H69" s="1">
        <f t="shared" si="9"/>
        <v>1261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1.3552618543578767</v>
      </c>
      <c r="D70">
        <f>_xlfn.STDEV.P(D59:D68)</f>
        <v>1.2247448713915889</v>
      </c>
      <c r="E70">
        <f>_xlfn.STDEV.P(E59:E68)</f>
        <v>1.699673171197595</v>
      </c>
      <c r="F70">
        <f t="shared" si="10"/>
        <v>1.6329931618554521</v>
      </c>
      <c r="G70">
        <f t="shared" si="10"/>
        <v>6.1796035471541373</v>
      </c>
      <c r="H70">
        <f t="shared" si="10"/>
        <v>29.180472922829747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2.0027758514399734</v>
      </c>
      <c r="C71" s="17">
        <f t="shared" ref="C71:J71" si="11">_xlfn.STDEV.S(C59:C68)</f>
        <v>1.4638501094227998</v>
      </c>
      <c r="D71" s="17">
        <f>_xlfn.STDEV.S(D59:D68)</f>
        <v>1.4142135623730951</v>
      </c>
      <c r="E71" s="17">
        <f>_xlfn.STDEV.S(E59:E68)</f>
        <v>2.0816659994661326</v>
      </c>
      <c r="F71" s="17">
        <f t="shared" si="11"/>
        <v>2</v>
      </c>
      <c r="G71" s="17">
        <f t="shared" si="11"/>
        <v>7.1355915428692152</v>
      </c>
      <c r="H71" s="17">
        <f t="shared" si="11"/>
        <v>33.694707794152677</v>
      </c>
      <c r="I71" s="17" t="e">
        <f t="shared" si="11"/>
        <v>#DIV/0!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D35-1455-4A6A-8D2F-88B4EAE334E1}">
  <dimension ref="A1:J6"/>
  <sheetViews>
    <sheetView workbookViewId="0">
      <selection activeCell="L13" sqref="L13"/>
    </sheetView>
  </sheetViews>
  <sheetFormatPr defaultRowHeight="15" x14ac:dyDescent="0.25"/>
  <sheetData>
    <row r="1" spans="1:10" x14ac:dyDescent="0.25">
      <c r="A1" s="1" t="s">
        <v>49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37" t="s">
        <v>44</v>
      </c>
      <c r="B2" s="38" t="s">
        <v>45</v>
      </c>
      <c r="C2" s="38"/>
      <c r="D2" s="38"/>
      <c r="E2" s="38"/>
      <c r="F2" s="38"/>
      <c r="G2" s="38"/>
      <c r="H2" s="38"/>
      <c r="I2" s="38"/>
      <c r="J2" s="38"/>
    </row>
    <row r="3" spans="1:10" x14ac:dyDescent="0.25">
      <c r="A3" s="37"/>
      <c r="B3" s="1">
        <v>50</v>
      </c>
      <c r="C3" s="1">
        <v>100</v>
      </c>
      <c r="D3" s="1">
        <v>500</v>
      </c>
      <c r="E3" s="1">
        <v>1000</v>
      </c>
      <c r="F3" s="1">
        <v>5000</v>
      </c>
      <c r="G3" s="1">
        <v>10000</v>
      </c>
      <c r="H3" s="1">
        <v>50000</v>
      </c>
      <c r="I3" s="1">
        <v>100000</v>
      </c>
      <c r="J3" s="1">
        <v>500000</v>
      </c>
    </row>
    <row r="4" spans="1:10" x14ac:dyDescent="0.25">
      <c r="A4" t="s">
        <v>46</v>
      </c>
      <c r="B4">
        <v>6</v>
      </c>
      <c r="C4">
        <v>12</v>
      </c>
      <c r="D4">
        <v>58</v>
      </c>
      <c r="E4">
        <v>114</v>
      </c>
      <c r="F4">
        <v>569</v>
      </c>
      <c r="G4">
        <v>1138</v>
      </c>
      <c r="H4">
        <v>5686</v>
      </c>
      <c r="I4">
        <v>11371</v>
      </c>
      <c r="J4">
        <v>56851</v>
      </c>
    </row>
    <row r="5" spans="1:10" x14ac:dyDescent="0.25">
      <c r="A5" t="s">
        <v>47</v>
      </c>
      <c r="B5">
        <v>15</v>
      </c>
      <c r="C5">
        <v>33</v>
      </c>
      <c r="D5">
        <v>148</v>
      </c>
      <c r="E5">
        <v>300</v>
      </c>
      <c r="F5">
        <v>1554</v>
      </c>
      <c r="G5">
        <v>3135</v>
      </c>
      <c r="H5">
        <v>15631</v>
      </c>
      <c r="I5">
        <v>31402</v>
      </c>
      <c r="J5" s="10" t="s">
        <v>29</v>
      </c>
    </row>
    <row r="6" spans="1:10" x14ac:dyDescent="0.25">
      <c r="A6" t="s">
        <v>48</v>
      </c>
      <c r="B6">
        <v>17</v>
      </c>
      <c r="C6">
        <v>32</v>
      </c>
      <c r="D6">
        <v>146</v>
      </c>
      <c r="E6">
        <v>297</v>
      </c>
      <c r="F6">
        <v>1467</v>
      </c>
      <c r="G6">
        <v>2931</v>
      </c>
      <c r="H6">
        <v>14740</v>
      </c>
      <c r="I6" s="10" t="s">
        <v>29</v>
      </c>
      <c r="J6" s="10" t="s">
        <v>29</v>
      </c>
    </row>
  </sheetData>
  <mergeCells count="2">
    <mergeCell ref="A2:A3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</vt:lpstr>
      <vt:lpstr>Points_3070PC</vt:lpstr>
      <vt:lpstr>Lines</vt:lpstr>
      <vt:lpstr>Lines_3070PC</vt:lpstr>
      <vt:lpstr>Polygons</vt:lpstr>
      <vt:lpstr>Polygons_3070PC</vt:lpstr>
      <vt:lpstr>DatasetFileSizes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2024-12-06T13:28:25Z</dcterms:modified>
</cp:coreProperties>
</file>