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R:\Suli_BACKUP\Phd\pub_webmaps_codecomplexity_performance\webmaplibs_performance\"/>
    </mc:Choice>
  </mc:AlternateContent>
  <xr:revisionPtr revIDLastSave="0" documentId="13_ncr:1_{BE717D6F-34AB-4B23-AFB9-95D59800B5A9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Points" sheetId="1" r:id="rId1"/>
    <sheet name="Points_3070PC" sheetId="6" r:id="rId2"/>
    <sheet name="Lines" sheetId="4" r:id="rId3"/>
    <sheet name="Lines_3070PC" sheetId="8" r:id="rId4"/>
    <sheet name="Polygons" sheetId="7" r:id="rId5"/>
    <sheet name="Polygons_3070PC" sheetId="9" r:id="rId6"/>
    <sheet name="STDDEV AVERAGES" sheetId="11" r:id="rId7"/>
    <sheet name="DatasetSize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C3" i="11"/>
  <c r="K70" i="7"/>
  <c r="K52" i="7"/>
  <c r="K34" i="7"/>
  <c r="K16" i="7"/>
  <c r="K70" i="4"/>
  <c r="K52" i="4"/>
  <c r="K34" i="4"/>
  <c r="K16" i="4"/>
  <c r="K52" i="6"/>
  <c r="K34" i="6"/>
  <c r="K70" i="1"/>
  <c r="K52" i="1"/>
  <c r="K34" i="1"/>
  <c r="K16" i="1"/>
  <c r="J71" i="9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K52" i="9" l="1"/>
  <c r="D5" i="11" s="1"/>
  <c r="K34" i="9"/>
  <c r="C5" i="11" s="1"/>
  <c r="K70" i="9"/>
  <c r="E5" i="11" s="1"/>
  <c r="K16" i="9"/>
  <c r="B5" i="11" s="1"/>
  <c r="K52" i="8"/>
  <c r="D4" i="11" s="1"/>
  <c r="K34" i="8"/>
  <c r="C4" i="11" s="1"/>
  <c r="K70" i="8"/>
  <c r="E4" i="11" s="1"/>
  <c r="K16" i="8"/>
  <c r="B4" i="11" s="1"/>
  <c r="K16" i="6"/>
  <c r="B3" i="11" s="1"/>
  <c r="K70" i="6"/>
  <c r="E3" i="11" s="1"/>
  <c r="D6" i="11" l="1"/>
  <c r="C6" i="11"/>
  <c r="E6" i="11"/>
  <c r="B6" i="11"/>
</calcChain>
</file>

<file path=xl/sharedStrings.xml><?xml version="1.0" encoding="utf-8"?>
<sst xmlns="http://schemas.openxmlformats.org/spreadsheetml/2006/main" count="562" uniqueCount="59">
  <si>
    <t>Run #</t>
  </si>
  <si>
    <t>Feature count</t>
  </si>
  <si>
    <t>ms</t>
  </si>
  <si>
    <t>Mean</t>
  </si>
  <si>
    <t>Std.dev P</t>
  </si>
  <si>
    <t>Std.dev S</t>
  </si>
  <si>
    <t>Points</t>
  </si>
  <si>
    <t>CPU</t>
  </si>
  <si>
    <t>RAM (amount, variant, clock)</t>
  </si>
  <si>
    <t>GPU</t>
  </si>
  <si>
    <t>Browser (version, engine)</t>
  </si>
  <si>
    <t>Desktop resolution</t>
  </si>
  <si>
    <t>MBoxGLJS-nél valami furcsaság van, olyan, mintha tényleg a netes verificationre várna a kis mennyiségeknél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</si>
  <si>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</si>
  <si>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</si>
  <si>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</si>
  <si>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</si>
  <si>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</si>
  <si>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</si>
  <si>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</si>
  <si>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</si>
  <si>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</si>
  <si>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</si>
  <si>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just to see if having a strong GPU makes a difference in non-opengl and opengl libraries</t>
  </si>
  <si>
    <t>PC WITH 3070 (OPENGL!) / R5 3600</t>
  </si>
  <si>
    <t>Leaflet 1.9.4</t>
  </si>
  <si>
    <t>MBoxGLJS 3.7</t>
  </si>
  <si>
    <t>MLibGLJS 4.7.1</t>
  </si>
  <si>
    <t>OpenLayers 10.2.1</t>
  </si>
  <si>
    <t>-</t>
  </si>
  <si>
    <t>Geojson load &lt;-&gt; LCP (time = ON TIMELINE)</t>
  </si>
  <si>
    <t>weaker PC (iGPU, OpenGL 4.4)</t>
  </si>
  <si>
    <t>PC Specs for this sheet</t>
  </si>
  <si>
    <t>Intel Core i7-6700</t>
  </si>
  <si>
    <t xml:space="preserve">16GB, DDR4-2400 </t>
  </si>
  <si>
    <t>iGPU (Intel HD Graphics 530)</t>
  </si>
  <si>
    <t>Chrome 131.0.6778.86 (64-bit)</t>
  </si>
  <si>
    <t>OS</t>
  </si>
  <si>
    <t>Windows 10 Enterprise 64-bit</t>
  </si>
  <si>
    <t>1920x1080</t>
  </si>
  <si>
    <t>Map object canvas resolution</t>
  </si>
  <si>
    <t>1000x953</t>
  </si>
  <si>
    <t>OpenGL version</t>
  </si>
  <si>
    <t>weak PC (iGPU, OpenGL 4.4)</t>
  </si>
  <si>
    <t>Type</t>
  </si>
  <si>
    <t>Number of features</t>
  </si>
  <si>
    <t>points</t>
  </si>
  <si>
    <t>lines</t>
  </si>
  <si>
    <t>polygons</t>
  </si>
  <si>
    <t>Filesizes</t>
  </si>
  <si>
    <t>KB</t>
  </si>
  <si>
    <t>Leaflet</t>
  </si>
  <si>
    <t>OpenLayers</t>
  </si>
  <si>
    <t>Average std.dev values for consistency check</t>
  </si>
  <si>
    <t>Mapbox GL JS</t>
  </si>
  <si>
    <t>MapLibre GL JS</t>
  </si>
  <si>
    <t>avg</t>
  </si>
  <si>
    <t>Rendering speed consistency of libraries (ms)</t>
  </si>
  <si>
    <t>Points: 50 - 500000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</si>
</sst>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2" fillId="0" borderId="0" xfId="0" applyFont="1" applyAlignment="1">
      <alignment vertical="center" wrapText="1"/>
    </xf>
    <xf numFmtId="49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C3D9"/>
      <color rgb="FFABABAB"/>
      <color rgb="FF979797"/>
      <color rgb="FFD680D6"/>
      <color rgb="FFDD8787"/>
      <color rgb="FF8EC9DE"/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k-SK" b="1">
                <a:solidFill>
                  <a:schemeClr val="tx1"/>
                </a:solidFill>
              </a:rPr>
              <a:t>Full chart: 50 - 100000 line features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  <c:pt idx="6">
                  <c:v>1259.8</c:v>
                </c:pt>
                <c:pt idx="7">
                  <c:v>2594.3000000000002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  <c:pt idx="6">
                  <c:v>1312.9</c:v>
                </c:pt>
                <c:pt idx="7">
                  <c:v>2445.6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  <c:pt idx="6">
                  <c:v>1958.3</c:v>
                </c:pt>
                <c:pt idx="7">
                  <c:v>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  <c:pt idx="6">
                  <c:v>677.9</c:v>
                </c:pt>
                <c:pt idx="7">
                  <c:v>1295.5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  <c:pt idx="6">
                  <c:v>1259.8</c:v>
                </c:pt>
                <c:pt idx="7">
                  <c:v>2594.3000000000002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E25-9E04-D58979483AB5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  <c:pt idx="6">
                  <c:v>1312.9</c:v>
                </c:pt>
                <c:pt idx="7">
                  <c:v>2445.6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E25-9E04-D58979483AB5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  <c:pt idx="6">
                  <c:v>1958.3</c:v>
                </c:pt>
                <c:pt idx="7">
                  <c:v>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E-4E25-9E04-D58979483AB5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  <c:pt idx="6">
                  <c:v>677.9</c:v>
                </c:pt>
                <c:pt idx="7">
                  <c:v>1295.5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E-4E25-9E04-D589794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09-B704-87791881CC17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F09-B704-87791881CC17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F09-B704-87791881CC17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F09-B704-87791881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7-40B4-A753-5C9BB51F3A9B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0B4-A753-5C9BB51F3A9B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0B4-A753-5C9BB51F3A9B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7-40B4-A753-5C9BB51F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706-A368-7544EFF1EF95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6-4706-A368-7544EFF1EF95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6-4706-A368-7544EFF1EF95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6-4706-A368-7544EFF1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k-SK" b="1">
                <a:solidFill>
                  <a:schemeClr val="tx1"/>
                </a:solidFill>
              </a:rPr>
              <a:t>Full chart: 50 - 50000 polygon features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  <c:pt idx="6">
                  <c:v>1539.9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  <c:pt idx="6">
                  <c:v>1265.0999999999999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  <c:pt idx="6">
                  <c:v>1829.5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  <c:pt idx="6">
                  <c:v>1366.4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Dataset</a:t>
                </a:r>
                <a:r>
                  <a:rPr lang="sk-SK" sz="1200" b="1" baseline="0">
                    <a:solidFill>
                      <a:schemeClr val="tx1"/>
                    </a:solidFill>
                  </a:rPr>
                  <a:t> (f</a:t>
                </a:r>
                <a:r>
                  <a:rPr lang="sk-SK" sz="1200" b="1">
                    <a:solidFill>
                      <a:schemeClr val="tx1"/>
                    </a:solidFill>
                  </a:rPr>
                  <a:t>eature count)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  <c:pt idx="6">
                  <c:v>1539.9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4C2C-AB99-7EFA563A4158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  <c:pt idx="6">
                  <c:v>1265.0999999999999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4C2C-AB99-7EFA563A4158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  <c:pt idx="6">
                  <c:v>1829.5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4C2C-AB99-7EFA563A4158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  <c:pt idx="6">
                  <c:v>1366.4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4C2C-AB99-7EFA563A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'STDDEV AVERAGES'!$A$3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7DC3D9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AVERAGES'!$B$3:$E$3</c:f>
              <c:numCache>
                <c:formatCode>General</c:formatCode>
                <c:ptCount val="4"/>
                <c:pt idx="0">
                  <c:v>24.422247393084064</c:v>
                </c:pt>
                <c:pt idx="1">
                  <c:v>23.787775777148777</c:v>
                </c:pt>
                <c:pt idx="2">
                  <c:v>25.855458755594153</c:v>
                </c:pt>
                <c:pt idx="3">
                  <c:v>9.8523371646058777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F-48FB-A856-8B465FFA5DBE}"/>
            </c:ext>
          </c:extLst>
        </c:ser>
        <c:ser>
          <c:idx val="1"/>
          <c:order val="1"/>
          <c:tx>
            <c:strRef>
              <c:f>'STDDEV AVERAGES'!$A$4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rgbClr val="DD8787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AVERAGES'!$B$4:$E$4</c:f>
              <c:numCache>
                <c:formatCode>General</c:formatCode>
                <c:ptCount val="4"/>
                <c:pt idx="0">
                  <c:v>6.5957970948918652</c:v>
                </c:pt>
                <c:pt idx="1">
                  <c:v>17.303679147774794</c:v>
                </c:pt>
                <c:pt idx="2">
                  <c:v>15.431984596642508</c:v>
                </c:pt>
                <c:pt idx="3">
                  <c:v>4.8091891328372061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F-48FB-A856-8B465FFA5DBE}"/>
            </c:ext>
          </c:extLst>
        </c:ser>
        <c:ser>
          <c:idx val="2"/>
          <c:order val="2"/>
          <c:tx>
            <c:strRef>
              <c:f>'STDDEV AVERAGES'!$A$5</c:f>
              <c:strCache>
                <c:ptCount val="1"/>
                <c:pt idx="0">
                  <c:v>Polygons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AVERAGES'!$B$5:$E$5</c:f>
              <c:numCache>
                <c:formatCode>General</c:formatCode>
                <c:ptCount val="4"/>
                <c:pt idx="0">
                  <c:v>7.237770871298232</c:v>
                </c:pt>
                <c:pt idx="1">
                  <c:v>10.085152984072007</c:v>
                </c:pt>
                <c:pt idx="2">
                  <c:v>8.7128487919588533</c:v>
                </c:pt>
                <c:pt idx="3">
                  <c:v>4.387905283373482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F-48FB-A856-8B465FFA5DB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633696"/>
        <c:axId val="723657216"/>
      </c:barChart>
      <c:catAx>
        <c:axId val="723633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3657216"/>
        <c:crosses val="autoZero"/>
        <c:auto val="1"/>
        <c:lblAlgn val="ctr"/>
        <c:lblOffset val="100"/>
        <c:noMultiLvlLbl val="0"/>
      </c:catAx>
      <c:valAx>
        <c:axId val="723657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36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k-SK" b="1">
                <a:solidFill>
                  <a:schemeClr val="tx1"/>
                </a:solidFill>
              </a:rPr>
              <a:t>Full chart: 50 - 500000 point</a:t>
            </a:r>
            <a:r>
              <a:rPr lang="sk-SK" b="1" baseline="0">
                <a:solidFill>
                  <a:schemeClr val="tx1"/>
                </a:solidFill>
              </a:rPr>
              <a:t> </a:t>
            </a:r>
            <a:r>
              <a:rPr lang="sk-SK" b="1">
                <a:solidFill>
                  <a:schemeClr val="tx1"/>
                </a:solidFill>
              </a:rPr>
              <a:t>features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  <c:pt idx="6">
                  <c:v>1100.7</c:v>
                </c:pt>
                <c:pt idx="7">
                  <c:v>2164.5</c:v>
                </c:pt>
                <c:pt idx="8">
                  <c:v>10808.7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B3A-8F5C-CD4AAB8D31DD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  <c:pt idx="6">
                  <c:v>466.9</c:v>
                </c:pt>
                <c:pt idx="7">
                  <c:v>752.6</c:v>
                </c:pt>
                <c:pt idx="8">
                  <c:v>4169.8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B3A-8F5C-CD4AAB8D31DD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  <c:pt idx="6">
                  <c:v>1059.5</c:v>
                </c:pt>
                <c:pt idx="7">
                  <c:v>1922.1</c:v>
                </c:pt>
                <c:pt idx="8">
                  <c:v>10348.1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B3A-8F5C-CD4AAB8D31DD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  <c:pt idx="6">
                  <c:v>588.4</c:v>
                </c:pt>
                <c:pt idx="7">
                  <c:v>1194.9000000000001</c:v>
                </c:pt>
                <c:pt idx="8">
                  <c:v>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B3A-8F5C-CD4AAB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</a:t>
            </a:r>
            <a:r>
              <a:rPr lang="sk-SK" baseline="0"/>
              <a:t> for</a:t>
            </a:r>
            <a:r>
              <a:rPr lang="sk-SK"/>
              <a:t>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Points_3070PC!$B$15:$J$15</c15:sqref>
                  </c15:fullRef>
                </c:ext>
              </c:extLst>
              <c:f>Points_3070PC!$B$15:$G$15</c:f>
              <c:numCache>
                <c:formatCode>General</c:formatCode>
                <c:ptCount val="6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5CC-B6DD-56A4722C38CE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Points_3070PC!$B$33:$J$33</c15:sqref>
                  </c15:fullRef>
                </c:ext>
              </c:extLst>
              <c:f>Points_3070PC!$B$33:$G$33</c:f>
              <c:numCache>
                <c:formatCode>General</c:formatCode>
                <c:ptCount val="6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5CC-B6DD-56A4722C38CE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Points_3070PC!$B$51:$J$51</c15:sqref>
                  </c15:fullRef>
                </c:ext>
              </c:extLst>
              <c:f>Points_3070PC!$B$51:$G$51</c:f>
              <c:numCache>
                <c:formatCode>General</c:formatCode>
                <c:ptCount val="6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5CC-B6DD-56A4722C38CE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Points_3070PC!$B$69:$J$69</c15:sqref>
                  </c15:fullRef>
                </c:ext>
              </c:extLst>
              <c:f>Points_3070PC!$B$69:$G$69</c:f>
              <c:numCache>
                <c:formatCode>General</c:formatCode>
                <c:ptCount val="6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5CC-B6DD-56A4722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  <c:pt idx="6">
                  <c:v>1100.7</c:v>
                </c:pt>
                <c:pt idx="7">
                  <c:v>2164.5</c:v>
                </c:pt>
                <c:pt idx="8">
                  <c:v>10808.7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F5-8EC1-4ED298BED518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  <c:pt idx="6">
                  <c:v>466.9</c:v>
                </c:pt>
                <c:pt idx="7">
                  <c:v>752.6</c:v>
                </c:pt>
                <c:pt idx="8">
                  <c:v>4169.8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F5-8EC1-4ED298BED518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  <c:pt idx="6">
                  <c:v>1059.5</c:v>
                </c:pt>
                <c:pt idx="7">
                  <c:v>1922.1</c:v>
                </c:pt>
                <c:pt idx="8">
                  <c:v>10348.1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F5-8EC1-4ED298BED518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  <c:pt idx="6">
                  <c:v>588.4</c:v>
                </c:pt>
                <c:pt idx="7">
                  <c:v>1194.9000000000001</c:v>
                </c:pt>
                <c:pt idx="8">
                  <c:v>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5-40F5-8EC1-4ED298B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logBase val="10"/>
          <c:orientation val="minMax"/>
          <c:max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r>
              <a:rPr lang="en-US"/>
              <a:t> </a:t>
            </a:r>
            <a:r>
              <a:rPr lang="sk-SK"/>
              <a:t>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51E-9423-58A99894276D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51E-9423-58A99894276D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51E-9423-58A99894276D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2-451E-9423-58A99894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42861</xdr:rowOff>
    </xdr:from>
    <xdr:to>
      <xdr:col>24</xdr:col>
      <xdr:colOff>333374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49B23-AA38-CEBE-2CA1-6AE174D5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32</xdr:row>
      <xdr:rowOff>19050</xdr:rowOff>
    </xdr:from>
    <xdr:to>
      <xdr:col>24</xdr:col>
      <xdr:colOff>342900</xdr:colOff>
      <xdr:row>54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B346-8710-4C44-AA83-07625AA9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9</xdr:row>
      <xdr:rowOff>47625</xdr:rowOff>
    </xdr:from>
    <xdr:to>
      <xdr:col>38</xdr:col>
      <xdr:colOff>342900</xdr:colOff>
      <xdr:row>31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E8F8-E467-467A-8916-4D0ADCF8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695F4-E712-462C-BDDB-D5F6C87D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9</xdr:row>
      <xdr:rowOff>71437</xdr:rowOff>
    </xdr:from>
    <xdr:to>
      <xdr:col>25</xdr:col>
      <xdr:colOff>57150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33</xdr:row>
      <xdr:rowOff>0</xdr:rowOff>
    </xdr:from>
    <xdr:to>
      <xdr:col>25</xdr:col>
      <xdr:colOff>47625</xdr:colOff>
      <xdr:row>64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95250</xdr:colOff>
      <xdr:row>9</xdr:row>
      <xdr:rowOff>76200</xdr:rowOff>
    </xdr:from>
    <xdr:to>
      <xdr:col>39</xdr:col>
      <xdr:colOff>76200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8B4FF-485C-4FC2-8308-9F7FF1E1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A744-6DF7-4528-8285-7CDD21E2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6573-1743-4587-8DB9-A531585C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68068-4974-4559-91C1-AA2911F0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9</xdr:row>
      <xdr:rowOff>71437</xdr:rowOff>
    </xdr:from>
    <xdr:to>
      <xdr:col>25</xdr:col>
      <xdr:colOff>66675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32</xdr:row>
      <xdr:rowOff>171450</xdr:rowOff>
    </xdr:from>
    <xdr:to>
      <xdr:col>26</xdr:col>
      <xdr:colOff>47625</xdr:colOff>
      <xdr:row>65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104775</xdr:colOff>
      <xdr:row>9</xdr:row>
      <xdr:rowOff>76200</xdr:rowOff>
    </xdr:from>
    <xdr:to>
      <xdr:col>39</xdr:col>
      <xdr:colOff>85725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32A66-6EA9-4B78-873A-2B21E12F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23812</xdr:rowOff>
    </xdr:from>
    <xdr:to>
      <xdr:col>14</xdr:col>
      <xdr:colOff>352425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22EC3-7655-5211-1B0A-8EEBBFFCF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workbookViewId="0">
      <selection activeCell="F19" sqref="F19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3"/>
      <c r="L1" s="26" t="s">
        <v>31</v>
      </c>
      <c r="M1" s="26"/>
      <c r="N1" s="26"/>
      <c r="O1" s="26"/>
      <c r="P1" s="26"/>
      <c r="Q1" s="26"/>
      <c r="R1" s="26"/>
      <c r="S1" s="26"/>
    </row>
    <row r="2" spans="1:24" x14ac:dyDescent="0.25">
      <c r="A2" s="38" t="s">
        <v>25</v>
      </c>
      <c r="B2" s="39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s="26"/>
      <c r="M2" s="26"/>
      <c r="N2" s="26"/>
      <c r="O2" s="26"/>
      <c r="P2" s="26"/>
      <c r="Q2" s="26"/>
      <c r="R2" s="26"/>
      <c r="S2" s="26"/>
      <c r="U2" t="s">
        <v>32</v>
      </c>
    </row>
    <row r="3" spans="1:24" x14ac:dyDescent="0.25">
      <c r="A3" s="9"/>
      <c r="B3" s="24" t="s">
        <v>1</v>
      </c>
      <c r="C3" s="24"/>
      <c r="D3" s="24"/>
      <c r="E3" s="24"/>
      <c r="F3" s="24"/>
      <c r="G3" s="24"/>
      <c r="H3" s="24"/>
      <c r="I3" s="24"/>
      <c r="J3" s="25"/>
      <c r="L3" s="26"/>
      <c r="M3" s="26"/>
      <c r="N3" s="26"/>
      <c r="O3" s="26"/>
      <c r="P3" s="26"/>
      <c r="Q3" s="26"/>
      <c r="R3" s="26"/>
      <c r="S3" s="26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6"/>
      <c r="M4" s="26"/>
      <c r="N4" s="26"/>
      <c r="O4" s="26"/>
      <c r="P4" s="26"/>
      <c r="Q4" s="26"/>
      <c r="R4" s="26"/>
      <c r="S4" s="26"/>
      <c r="U4" t="s">
        <v>8</v>
      </c>
      <c r="X4" t="s">
        <v>34</v>
      </c>
    </row>
    <row r="5" spans="1:24" x14ac:dyDescent="0.25">
      <c r="A5" s="9">
        <v>1</v>
      </c>
      <c r="B5">
        <v>27</v>
      </c>
      <c r="C5">
        <v>42</v>
      </c>
      <c r="D5">
        <v>52</v>
      </c>
      <c r="E5">
        <v>76</v>
      </c>
      <c r="F5">
        <v>202</v>
      </c>
      <c r="G5">
        <v>364</v>
      </c>
      <c r="H5">
        <v>1638</v>
      </c>
      <c r="I5">
        <v>3003</v>
      </c>
      <c r="J5" s="15">
        <v>16080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43</v>
      </c>
      <c r="C6">
        <v>46</v>
      </c>
      <c r="D6">
        <v>63</v>
      </c>
      <c r="E6">
        <v>79</v>
      </c>
      <c r="F6">
        <v>208</v>
      </c>
      <c r="G6">
        <v>376</v>
      </c>
      <c r="H6">
        <v>1572</v>
      </c>
      <c r="I6">
        <v>3047</v>
      </c>
      <c r="J6" s="15">
        <v>15281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37</v>
      </c>
      <c r="C7">
        <v>29</v>
      </c>
      <c r="D7">
        <v>58</v>
      </c>
      <c r="E7">
        <v>72</v>
      </c>
      <c r="F7">
        <v>209</v>
      </c>
      <c r="G7">
        <v>369</v>
      </c>
      <c r="H7">
        <v>1562</v>
      </c>
      <c r="I7">
        <v>3005</v>
      </c>
      <c r="J7" s="15">
        <v>15403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29</v>
      </c>
      <c r="C8">
        <v>39</v>
      </c>
      <c r="D8">
        <v>63</v>
      </c>
      <c r="E8">
        <v>85</v>
      </c>
      <c r="F8">
        <v>202</v>
      </c>
      <c r="G8">
        <v>360</v>
      </c>
      <c r="H8">
        <v>1590</v>
      </c>
      <c r="I8">
        <v>3051</v>
      </c>
      <c r="J8" s="15">
        <v>15089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36</v>
      </c>
      <c r="C9">
        <v>39</v>
      </c>
      <c r="D9">
        <v>50</v>
      </c>
      <c r="E9">
        <v>92</v>
      </c>
      <c r="F9">
        <v>206</v>
      </c>
      <c r="G9">
        <v>350</v>
      </c>
      <c r="H9">
        <v>1564</v>
      </c>
      <c r="I9">
        <v>3094</v>
      </c>
      <c r="J9" s="15">
        <v>15088</v>
      </c>
      <c r="U9" t="s">
        <v>11</v>
      </c>
      <c r="X9" t="s">
        <v>39</v>
      </c>
    </row>
    <row r="10" spans="1:24" x14ac:dyDescent="0.25">
      <c r="A10" s="9">
        <v>6</v>
      </c>
      <c r="B10">
        <v>40</v>
      </c>
      <c r="C10">
        <v>36</v>
      </c>
      <c r="D10">
        <v>48</v>
      </c>
      <c r="E10">
        <v>84</v>
      </c>
      <c r="F10">
        <v>193</v>
      </c>
      <c r="G10">
        <v>373</v>
      </c>
      <c r="H10">
        <v>1560</v>
      </c>
      <c r="I10">
        <v>3077</v>
      </c>
      <c r="J10" s="15">
        <v>15045</v>
      </c>
      <c r="U10" t="s">
        <v>40</v>
      </c>
      <c r="X10" t="s">
        <v>41</v>
      </c>
    </row>
    <row r="11" spans="1:24" x14ac:dyDescent="0.25">
      <c r="A11" s="9">
        <v>7</v>
      </c>
      <c r="B11">
        <v>34</v>
      </c>
      <c r="C11">
        <v>41</v>
      </c>
      <c r="D11">
        <v>54</v>
      </c>
      <c r="E11">
        <v>83</v>
      </c>
      <c r="F11">
        <v>205</v>
      </c>
      <c r="G11">
        <v>365</v>
      </c>
      <c r="H11">
        <v>1529</v>
      </c>
      <c r="I11">
        <v>3063</v>
      </c>
      <c r="J11" s="15">
        <v>15677</v>
      </c>
    </row>
    <row r="12" spans="1:24" x14ac:dyDescent="0.25">
      <c r="A12" s="9">
        <v>8</v>
      </c>
      <c r="B12">
        <v>40</v>
      </c>
      <c r="C12">
        <v>44</v>
      </c>
      <c r="D12">
        <v>62</v>
      </c>
      <c r="E12">
        <v>75</v>
      </c>
      <c r="F12">
        <v>200</v>
      </c>
      <c r="G12">
        <v>361</v>
      </c>
      <c r="H12">
        <v>1598</v>
      </c>
      <c r="I12">
        <v>3121</v>
      </c>
      <c r="J12" s="15">
        <v>14920</v>
      </c>
    </row>
    <row r="13" spans="1:24" x14ac:dyDescent="0.25">
      <c r="A13" s="9">
        <v>9</v>
      </c>
      <c r="B13">
        <v>40</v>
      </c>
      <c r="C13">
        <v>43</v>
      </c>
      <c r="D13">
        <v>69</v>
      </c>
      <c r="E13">
        <v>83</v>
      </c>
      <c r="F13">
        <v>203</v>
      </c>
      <c r="G13">
        <v>367</v>
      </c>
      <c r="H13">
        <v>1550</v>
      </c>
      <c r="I13">
        <v>3115</v>
      </c>
      <c r="J13" s="15">
        <v>16097</v>
      </c>
    </row>
    <row r="14" spans="1:24" x14ac:dyDescent="0.25">
      <c r="A14" s="9">
        <v>10</v>
      </c>
      <c r="B14">
        <v>32</v>
      </c>
      <c r="C14">
        <v>40</v>
      </c>
      <c r="D14">
        <v>58</v>
      </c>
      <c r="E14">
        <v>93</v>
      </c>
      <c r="F14">
        <v>203</v>
      </c>
      <c r="G14">
        <v>363</v>
      </c>
      <c r="H14">
        <v>1546</v>
      </c>
      <c r="I14">
        <v>3016</v>
      </c>
      <c r="J14" s="15">
        <v>15144</v>
      </c>
    </row>
    <row r="15" spans="1:24" s="1" customFormat="1" x14ac:dyDescent="0.25">
      <c r="A15" s="12" t="s">
        <v>3</v>
      </c>
      <c r="B15" s="1">
        <f>AVERAGE(B5:B14)</f>
        <v>35.799999999999997</v>
      </c>
      <c r="C15" s="1">
        <f t="shared" ref="C15:J15" si="0">AVERAGE(C5:C14)</f>
        <v>39.9</v>
      </c>
      <c r="D15" s="1">
        <f t="shared" si="0"/>
        <v>57.7</v>
      </c>
      <c r="E15" s="1">
        <f t="shared" si="0"/>
        <v>82.2</v>
      </c>
      <c r="F15" s="1">
        <f t="shared" si="0"/>
        <v>203.1</v>
      </c>
      <c r="G15" s="1">
        <f t="shared" si="0"/>
        <v>364.8</v>
      </c>
      <c r="H15" s="1">
        <f t="shared" si="0"/>
        <v>1570.9</v>
      </c>
      <c r="I15" s="1">
        <f t="shared" si="0"/>
        <v>3059.2</v>
      </c>
      <c r="J15" s="13">
        <f t="shared" si="0"/>
        <v>15382.4</v>
      </c>
    </row>
    <row r="16" spans="1:24" x14ac:dyDescent="0.25">
      <c r="A16" s="9" t="s">
        <v>4</v>
      </c>
      <c r="B16">
        <f>_xlfn.STDEV.P(B5:B14)</f>
        <v>4.9759421218498918</v>
      </c>
      <c r="C16">
        <f t="shared" ref="C16:I16" si="1">_xlfn.STDEV.P(C5:C14)</f>
        <v>4.5265881191025095</v>
      </c>
      <c r="D16">
        <f t="shared" si="1"/>
        <v>6.3411355449950761</v>
      </c>
      <c r="E16">
        <f t="shared" si="1"/>
        <v>6.5543878432695752</v>
      </c>
      <c r="F16">
        <f t="shared" si="1"/>
        <v>4.3</v>
      </c>
      <c r="G16">
        <f t="shared" si="1"/>
        <v>6.8963758598266676</v>
      </c>
      <c r="H16">
        <f t="shared" si="1"/>
        <v>29.429407061644991</v>
      </c>
      <c r="I16">
        <f t="shared" si="1"/>
        <v>40.808822575516679</v>
      </c>
      <c r="J16" s="15">
        <f>_xlfn.STDEV.P(J5:J14)</f>
        <v>406.45250645063072</v>
      </c>
      <c r="K16">
        <f>AVERAGE(B16:J16)</f>
        <v>56.698351730759569</v>
      </c>
    </row>
    <row r="17" spans="1:10" x14ac:dyDescent="0.25">
      <c r="A17" s="18" t="s">
        <v>5</v>
      </c>
      <c r="B17" s="19">
        <f>_xlfn.STDEV.S(B5:B14)</f>
        <v>5.245103536738922</v>
      </c>
      <c r="C17" s="19">
        <f t="shared" ref="C17:J17" si="2">_xlfn.STDEV.S(C5:C14)</f>
        <v>4.7714428286071531</v>
      </c>
      <c r="D17" s="19">
        <f t="shared" si="2"/>
        <v>6.6841437580125111</v>
      </c>
      <c r="E17" s="19">
        <f t="shared" si="2"/>
        <v>6.908931417616861</v>
      </c>
      <c r="F17" s="19">
        <f t="shared" si="2"/>
        <v>4.5325979795746765</v>
      </c>
      <c r="G17" s="19">
        <f t="shared" si="2"/>
        <v>7.2694184392181231</v>
      </c>
      <c r="H17" s="19">
        <f t="shared" si="2"/>
        <v>31.02131883434717</v>
      </c>
      <c r="I17" s="19">
        <f t="shared" si="2"/>
        <v>43.016275989443805</v>
      </c>
      <c r="J17" s="20">
        <f t="shared" si="2"/>
        <v>428.43856035609122</v>
      </c>
    </row>
    <row r="20" spans="1:10" x14ac:dyDescent="0.25">
      <c r="A20" s="36" t="s">
        <v>26</v>
      </c>
      <c r="B20" s="37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24" t="s">
        <v>1</v>
      </c>
      <c r="C21" s="24"/>
      <c r="D21" s="24"/>
      <c r="E21" s="24"/>
      <c r="F21" s="24"/>
      <c r="G21" s="24"/>
      <c r="H21" s="24"/>
      <c r="I21" s="24"/>
      <c r="J21" s="25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K34">
        <f>AVERAGE(B34:J34)</f>
        <v>4.8950404424884866</v>
      </c>
      <c r="L34" s="4" t="s">
        <v>12</v>
      </c>
    </row>
    <row r="35" spans="1:28" x14ac:dyDescent="0.25">
      <c r="A35" s="18" t="s">
        <v>5</v>
      </c>
      <c r="B35" s="19">
        <f t="shared" ref="B35:J35" si="5">_xlfn.STDEV.S(B23:B32)</f>
        <v>8.4852813742385695</v>
      </c>
      <c r="C35" s="19">
        <f t="shared" si="5"/>
        <v>21.920310216782973</v>
      </c>
      <c r="D35" s="19">
        <f t="shared" si="5"/>
        <v>9.8994949366116654</v>
      </c>
      <c r="E35" s="19">
        <f t="shared" si="5"/>
        <v>9.8657657246324941</v>
      </c>
      <c r="F35" s="19">
        <f t="shared" si="5"/>
        <v>10.606601717798213</v>
      </c>
      <c r="G35" s="19" t="e">
        <f t="shared" si="5"/>
        <v>#DIV/0!</v>
      </c>
      <c r="H35" s="19" t="e">
        <f t="shared" si="5"/>
        <v>#DIV/0!</v>
      </c>
      <c r="I35" s="19" t="e">
        <f t="shared" si="5"/>
        <v>#DIV/0!</v>
      </c>
      <c r="J35" s="20" t="e">
        <f t="shared" si="5"/>
        <v>#DIV/0!</v>
      </c>
      <c r="L35" s="2" t="s">
        <v>13</v>
      </c>
      <c r="U35" s="28" t="s">
        <v>19</v>
      </c>
      <c r="V35" s="28"/>
      <c r="W35" s="28"/>
      <c r="X35" s="28"/>
      <c r="Y35" s="28"/>
      <c r="Z35" s="28"/>
      <c r="AA35" s="28"/>
    </row>
    <row r="36" spans="1:28" ht="15" customHeight="1" x14ac:dyDescent="0.25">
      <c r="L36" s="27" t="s">
        <v>22</v>
      </c>
      <c r="M36" s="27"/>
      <c r="N36" s="27"/>
      <c r="O36" s="27"/>
      <c r="P36" s="27"/>
      <c r="Q36" s="27"/>
      <c r="R36" s="27"/>
      <c r="S36" s="27"/>
      <c r="T36" s="27"/>
      <c r="U36" s="28"/>
      <c r="V36" s="28"/>
      <c r="W36" s="28"/>
      <c r="X36" s="28"/>
      <c r="Y36" s="28"/>
      <c r="Z36" s="28"/>
      <c r="AA36" s="28"/>
      <c r="AB36" s="3"/>
    </row>
    <row r="37" spans="1:28" x14ac:dyDescent="0.25">
      <c r="L37" s="27"/>
      <c r="M37" s="27"/>
      <c r="N37" s="27"/>
      <c r="O37" s="27"/>
      <c r="P37" s="27"/>
      <c r="Q37" s="27"/>
      <c r="R37" s="27"/>
      <c r="S37" s="27"/>
      <c r="T37" s="27"/>
      <c r="U37" s="28"/>
      <c r="V37" s="28"/>
      <c r="W37" s="28"/>
      <c r="X37" s="28"/>
      <c r="Y37" s="28"/>
      <c r="Z37" s="28"/>
      <c r="AA37" s="28"/>
      <c r="AB37" s="3"/>
    </row>
    <row r="38" spans="1:28" x14ac:dyDescent="0.25">
      <c r="A38" s="34" t="s">
        <v>27</v>
      </c>
      <c r="B38" s="35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28" t="s">
        <v>20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3"/>
    </row>
    <row r="39" spans="1:28" x14ac:dyDescent="0.25">
      <c r="A39" s="9"/>
      <c r="B39" s="24" t="s">
        <v>1</v>
      </c>
      <c r="C39" s="24"/>
      <c r="D39" s="24"/>
      <c r="E39" s="24"/>
      <c r="F39" s="24"/>
      <c r="G39" s="24"/>
      <c r="H39" s="24"/>
      <c r="I39" s="24"/>
      <c r="J39" s="25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28"/>
      <c r="M40" s="28"/>
      <c r="N40" s="28"/>
      <c r="O40" s="28"/>
      <c r="P40" s="28"/>
      <c r="Q40" s="28"/>
      <c r="R40" s="28"/>
      <c r="S40" s="28"/>
      <c r="T40" s="28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1" x14ac:dyDescent="0.25">
      <c r="A49" s="9">
        <v>9</v>
      </c>
      <c r="J49" s="15"/>
    </row>
    <row r="50" spans="1:11" x14ac:dyDescent="0.25">
      <c r="A50" s="9">
        <v>10</v>
      </c>
      <c r="J50" s="15"/>
    </row>
    <row r="51" spans="1:11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1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  <c r="K52">
        <f>AVERAGE(B52:J52)</f>
        <v>14.593638373017702</v>
      </c>
    </row>
    <row r="53" spans="1:11" x14ac:dyDescent="0.25">
      <c r="A53" s="18" t="s">
        <v>5</v>
      </c>
      <c r="B53" s="19">
        <f>_xlfn.STDEV.S(B41:B50)</f>
        <v>8.4852813742385695</v>
      </c>
      <c r="C53" s="19">
        <f t="shared" ref="C53:J53" si="8">_xlfn.STDEV.S(C41:C50)</f>
        <v>19.091883092036785</v>
      </c>
      <c r="D53" s="19">
        <f t="shared" si="8"/>
        <v>17.320508075688775</v>
      </c>
      <c r="E53" s="19">
        <f t="shared" si="8"/>
        <v>4.2426406871192848</v>
      </c>
      <c r="F53" s="19">
        <f t="shared" si="8"/>
        <v>9.4692484742278609</v>
      </c>
      <c r="G53" s="19">
        <f t="shared" si="8"/>
        <v>15.556349186104045</v>
      </c>
      <c r="H53" s="19">
        <f t="shared" si="8"/>
        <v>6.3639610306789276</v>
      </c>
      <c r="I53" s="19">
        <f t="shared" si="8"/>
        <v>36.76955262170047</v>
      </c>
      <c r="J53" s="20">
        <f t="shared" si="8"/>
        <v>63.63961030678928</v>
      </c>
    </row>
    <row r="56" spans="1:11" x14ac:dyDescent="0.25">
      <c r="A56" s="29" t="s">
        <v>28</v>
      </c>
      <c r="B56" s="30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4" t="s">
        <v>1</v>
      </c>
      <c r="C57" s="24"/>
      <c r="D57" s="24"/>
      <c r="E57" s="24"/>
      <c r="F57" s="24"/>
      <c r="G57" s="24"/>
      <c r="H57" s="24"/>
      <c r="I57" s="24"/>
      <c r="J57" s="25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68</v>
      </c>
      <c r="C59">
        <v>61</v>
      </c>
      <c r="D59">
        <v>85</v>
      </c>
      <c r="E59">
        <v>94</v>
      </c>
      <c r="F59">
        <v>177</v>
      </c>
      <c r="G59">
        <v>280</v>
      </c>
      <c r="H59">
        <v>891</v>
      </c>
      <c r="I59">
        <v>1540</v>
      </c>
      <c r="J59" s="15">
        <v>7500</v>
      </c>
    </row>
    <row r="60" spans="1:11" x14ac:dyDescent="0.25">
      <c r="A60" s="9">
        <v>2</v>
      </c>
      <c r="B60">
        <v>57</v>
      </c>
      <c r="C60">
        <v>67</v>
      </c>
      <c r="D60">
        <v>77</v>
      </c>
      <c r="E60">
        <v>95</v>
      </c>
      <c r="F60">
        <v>177</v>
      </c>
      <c r="G60">
        <v>270</v>
      </c>
      <c r="H60">
        <v>880</v>
      </c>
      <c r="I60">
        <v>1488</v>
      </c>
      <c r="J60" s="15">
        <v>7285</v>
      </c>
    </row>
    <row r="61" spans="1:11" x14ac:dyDescent="0.25">
      <c r="A61" s="9">
        <v>3</v>
      </c>
      <c r="B61">
        <v>66</v>
      </c>
      <c r="C61">
        <v>71</v>
      </c>
      <c r="D61">
        <v>87</v>
      </c>
      <c r="E61">
        <v>92</v>
      </c>
      <c r="F61">
        <v>176</v>
      </c>
      <c r="G61">
        <v>259</v>
      </c>
      <c r="H61">
        <v>863</v>
      </c>
      <c r="I61">
        <v>1471</v>
      </c>
      <c r="J61" s="15">
        <v>7621</v>
      </c>
    </row>
    <row r="62" spans="1:11" x14ac:dyDescent="0.25">
      <c r="A62" s="9">
        <v>4</v>
      </c>
      <c r="B62">
        <v>57</v>
      </c>
      <c r="C62">
        <v>70</v>
      </c>
      <c r="D62">
        <v>91</v>
      </c>
      <c r="E62">
        <v>102</v>
      </c>
      <c r="F62">
        <v>175</v>
      </c>
      <c r="G62">
        <v>290</v>
      </c>
      <c r="H62">
        <v>942</v>
      </c>
      <c r="I62">
        <v>1494</v>
      </c>
      <c r="J62" s="15">
        <v>7580</v>
      </c>
    </row>
    <row r="63" spans="1:11" x14ac:dyDescent="0.25">
      <c r="A63" s="9">
        <v>5</v>
      </c>
      <c r="B63">
        <v>67</v>
      </c>
      <c r="C63">
        <v>66</v>
      </c>
      <c r="D63">
        <v>90</v>
      </c>
      <c r="E63">
        <v>104</v>
      </c>
      <c r="F63">
        <v>198</v>
      </c>
      <c r="G63">
        <v>253</v>
      </c>
      <c r="H63">
        <v>872</v>
      </c>
      <c r="I63">
        <v>1528</v>
      </c>
      <c r="J63" s="15">
        <v>7623</v>
      </c>
    </row>
    <row r="64" spans="1:11" x14ac:dyDescent="0.25">
      <c r="A64" s="9">
        <v>6</v>
      </c>
      <c r="B64">
        <v>64</v>
      </c>
      <c r="C64">
        <v>63</v>
      </c>
      <c r="D64">
        <v>85</v>
      </c>
      <c r="E64">
        <v>95</v>
      </c>
      <c r="F64">
        <v>178</v>
      </c>
      <c r="G64">
        <v>262</v>
      </c>
      <c r="H64">
        <v>862</v>
      </c>
      <c r="I64">
        <v>1464</v>
      </c>
      <c r="J64" s="15">
        <v>7774</v>
      </c>
    </row>
    <row r="65" spans="1:11" x14ac:dyDescent="0.25">
      <c r="A65" s="9">
        <v>7</v>
      </c>
      <c r="B65">
        <v>68</v>
      </c>
      <c r="C65">
        <v>51</v>
      </c>
      <c r="D65">
        <v>86</v>
      </c>
      <c r="E65">
        <v>99</v>
      </c>
      <c r="F65">
        <v>191</v>
      </c>
      <c r="G65">
        <v>262</v>
      </c>
      <c r="H65">
        <v>890</v>
      </c>
      <c r="I65">
        <v>1483</v>
      </c>
      <c r="J65" s="15">
        <v>8137</v>
      </c>
    </row>
    <row r="66" spans="1:11" x14ac:dyDescent="0.25">
      <c r="A66" s="9">
        <v>8</v>
      </c>
      <c r="B66">
        <v>62</v>
      </c>
      <c r="C66">
        <v>71</v>
      </c>
      <c r="D66">
        <v>76</v>
      </c>
      <c r="E66">
        <v>102</v>
      </c>
      <c r="F66">
        <v>179</v>
      </c>
      <c r="G66">
        <v>268</v>
      </c>
      <c r="H66">
        <v>897</v>
      </c>
      <c r="I66">
        <v>1466</v>
      </c>
      <c r="J66" s="15">
        <v>8107</v>
      </c>
    </row>
    <row r="67" spans="1:11" x14ac:dyDescent="0.25">
      <c r="A67" s="9">
        <v>9</v>
      </c>
      <c r="B67">
        <v>55</v>
      </c>
      <c r="C67">
        <v>60</v>
      </c>
      <c r="D67">
        <v>88</v>
      </c>
      <c r="E67">
        <v>91</v>
      </c>
      <c r="F67">
        <v>192</v>
      </c>
      <c r="G67">
        <v>285</v>
      </c>
      <c r="H67">
        <v>899</v>
      </c>
      <c r="I67">
        <v>1503</v>
      </c>
      <c r="J67" s="15">
        <v>7948</v>
      </c>
    </row>
    <row r="68" spans="1:11" x14ac:dyDescent="0.25">
      <c r="A68" s="9">
        <v>10</v>
      </c>
      <c r="B68">
        <v>68</v>
      </c>
      <c r="C68">
        <v>62</v>
      </c>
      <c r="D68">
        <v>92</v>
      </c>
      <c r="E68">
        <v>87</v>
      </c>
      <c r="F68">
        <v>194</v>
      </c>
      <c r="G68">
        <v>268</v>
      </c>
      <c r="H68">
        <v>886</v>
      </c>
      <c r="I68">
        <v>1526</v>
      </c>
      <c r="J68" s="15">
        <v>7390</v>
      </c>
    </row>
    <row r="69" spans="1:11" x14ac:dyDescent="0.25">
      <c r="A69" s="12" t="s">
        <v>3</v>
      </c>
      <c r="B69" s="1">
        <f>AVERAGE(B59:B68)</f>
        <v>63.2</v>
      </c>
      <c r="C69" s="1">
        <f t="shared" ref="C69:J69" si="9">AVERAGE(C59:C68)</f>
        <v>64.2</v>
      </c>
      <c r="D69" s="1">
        <f>AVERAGE(D59:D68)</f>
        <v>85.7</v>
      </c>
      <c r="E69" s="1">
        <f t="shared" si="9"/>
        <v>96.1</v>
      </c>
      <c r="F69" s="1">
        <f t="shared" si="9"/>
        <v>183.7</v>
      </c>
      <c r="G69" s="1">
        <f t="shared" si="9"/>
        <v>269.7</v>
      </c>
      <c r="H69" s="1">
        <f t="shared" si="9"/>
        <v>888.2</v>
      </c>
      <c r="I69" s="1">
        <f t="shared" si="9"/>
        <v>1496.3</v>
      </c>
      <c r="J69" s="13">
        <f t="shared" si="9"/>
        <v>7696.5</v>
      </c>
    </row>
    <row r="70" spans="1:11" x14ac:dyDescent="0.25">
      <c r="A70" s="9" t="s">
        <v>4</v>
      </c>
      <c r="B70">
        <f>_xlfn.STDEV.P(B59:B68)</f>
        <v>4.8744230427815758</v>
      </c>
      <c r="C70">
        <f t="shared" ref="C70:J70" si="10">_xlfn.STDEV.P(C59:C68)</f>
        <v>5.8787753826796276</v>
      </c>
      <c r="D70">
        <f>_xlfn.STDEV.P(D59:D68)</f>
        <v>5.139066063011839</v>
      </c>
      <c r="E70">
        <f t="shared" si="10"/>
        <v>5.2239831546435909</v>
      </c>
      <c r="F70">
        <f t="shared" si="10"/>
        <v>8.4386017799159134</v>
      </c>
      <c r="G70">
        <f t="shared" si="10"/>
        <v>11.269871339105872</v>
      </c>
      <c r="H70">
        <f t="shared" si="10"/>
        <v>21.807338214463499</v>
      </c>
      <c r="I70">
        <f t="shared" si="10"/>
        <v>25.872958856690513</v>
      </c>
      <c r="J70" s="15">
        <f t="shared" si="10"/>
        <v>275.38527556861135</v>
      </c>
      <c r="K70">
        <f>AVERAGE(B70:J70)</f>
        <v>40.432254822433748</v>
      </c>
    </row>
    <row r="71" spans="1:11" x14ac:dyDescent="0.25">
      <c r="A71" s="18" t="s">
        <v>5</v>
      </c>
      <c r="B71" s="19">
        <f>_xlfn.STDEV.S(B59:B68)</f>
        <v>5.1380930314660516</v>
      </c>
      <c r="C71" s="19">
        <f t="shared" ref="C71:J71" si="11">_xlfn.STDEV.S(C59:C68)</f>
        <v>6.1967733539318672</v>
      </c>
      <c r="D71" s="19">
        <f>_xlfn.STDEV.S(D59:D68)</f>
        <v>5.4170512683972678</v>
      </c>
      <c r="E71" s="19">
        <f t="shared" si="11"/>
        <v>5.5065617423417876</v>
      </c>
      <c r="F71" s="19">
        <f t="shared" si="11"/>
        <v>8.8950672972284046</v>
      </c>
      <c r="G71" s="19">
        <f t="shared" si="11"/>
        <v>11.8794874562088</v>
      </c>
      <c r="H71" s="19">
        <f t="shared" si="11"/>
        <v>22.986952821111373</v>
      </c>
      <c r="I71" s="19">
        <f t="shared" si="11"/>
        <v>27.27249326498934</v>
      </c>
      <c r="J71" s="20">
        <f t="shared" si="11"/>
        <v>290.28156828997754</v>
      </c>
    </row>
  </sheetData>
  <mergeCells count="13">
    <mergeCell ref="B57:J57"/>
    <mergeCell ref="L1:S4"/>
    <mergeCell ref="L36:T37"/>
    <mergeCell ref="U35:AA39"/>
    <mergeCell ref="L38:T40"/>
    <mergeCell ref="A56:B56"/>
    <mergeCell ref="B3:J3"/>
    <mergeCell ref="B21:J21"/>
    <mergeCell ref="B39:J39"/>
    <mergeCell ref="A1:J1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sheetPr>
    <tabColor rgb="FFFFC000"/>
  </sheetPr>
  <dimension ref="A1:Z71"/>
  <sheetViews>
    <sheetView topLeftCell="P1" zoomScaleNormal="100" workbookViewId="0">
      <selection activeCell="AC6" sqref="AC6"/>
    </sheetView>
  </sheetViews>
  <sheetFormatPr defaultRowHeight="15" x14ac:dyDescent="0.25"/>
  <cols>
    <col min="1" max="1" width="9.140625" customWidth="1"/>
  </cols>
  <sheetData>
    <row r="1" spans="1:26" ht="29.25" customHeight="1" x14ac:dyDescent="0.5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3"/>
      <c r="L1" s="5" t="s">
        <v>24</v>
      </c>
      <c r="U1" t="s">
        <v>32</v>
      </c>
    </row>
    <row r="2" spans="1:26" x14ac:dyDescent="0.25">
      <c r="A2" s="38" t="s">
        <v>25</v>
      </c>
      <c r="B2" s="39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6" x14ac:dyDescent="0.25">
      <c r="A3" s="9"/>
      <c r="B3" s="24" t="s">
        <v>1</v>
      </c>
      <c r="C3" s="24"/>
      <c r="D3" s="24"/>
      <c r="E3" s="24"/>
      <c r="F3" s="24"/>
      <c r="G3" s="24"/>
      <c r="H3" s="24"/>
      <c r="I3" s="24"/>
      <c r="J3" s="25"/>
      <c r="U3" t="s">
        <v>8</v>
      </c>
    </row>
    <row r="4" spans="1:26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6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  <c r="U5" t="s">
        <v>42</v>
      </c>
    </row>
    <row r="6" spans="1:26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  <c r="U6" t="s">
        <v>10</v>
      </c>
    </row>
    <row r="7" spans="1:26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  <c r="U7" t="s">
        <v>37</v>
      </c>
    </row>
    <row r="8" spans="1:26" x14ac:dyDescent="0.25">
      <c r="A8" s="9">
        <v>4</v>
      </c>
      <c r="B8">
        <v>15</v>
      </c>
      <c r="C8">
        <v>20</v>
      </c>
      <c r="D8">
        <v>37</v>
      </c>
      <c r="E8">
        <v>46</v>
      </c>
      <c r="F8">
        <v>145</v>
      </c>
      <c r="G8">
        <v>251</v>
      </c>
      <c r="H8">
        <v>1115</v>
      </c>
      <c r="I8">
        <v>2159</v>
      </c>
      <c r="J8" s="15">
        <v>10488</v>
      </c>
      <c r="U8" t="s">
        <v>11</v>
      </c>
    </row>
    <row r="9" spans="1:26" x14ac:dyDescent="0.25">
      <c r="A9" s="9">
        <v>5</v>
      </c>
      <c r="B9">
        <v>18</v>
      </c>
      <c r="C9">
        <v>25</v>
      </c>
      <c r="D9">
        <v>37</v>
      </c>
      <c r="E9">
        <v>46</v>
      </c>
      <c r="F9">
        <v>142</v>
      </c>
      <c r="G9">
        <v>241</v>
      </c>
      <c r="H9">
        <v>1105</v>
      </c>
      <c r="I9">
        <v>2172</v>
      </c>
      <c r="J9" s="15">
        <v>10926</v>
      </c>
      <c r="U9" t="s">
        <v>40</v>
      </c>
      <c r="Z9" t="s">
        <v>58</v>
      </c>
    </row>
    <row r="10" spans="1:26" x14ac:dyDescent="0.25">
      <c r="A10" s="9">
        <v>6</v>
      </c>
      <c r="B10">
        <v>23</v>
      </c>
      <c r="C10">
        <v>25</v>
      </c>
      <c r="D10">
        <v>36</v>
      </c>
      <c r="E10">
        <v>53</v>
      </c>
      <c r="F10">
        <v>145</v>
      </c>
      <c r="G10">
        <v>242</v>
      </c>
      <c r="H10">
        <v>1087</v>
      </c>
      <c r="I10">
        <v>2165</v>
      </c>
      <c r="J10" s="15">
        <v>10932</v>
      </c>
    </row>
    <row r="11" spans="1:26" x14ac:dyDescent="0.25">
      <c r="A11" s="9">
        <v>7</v>
      </c>
      <c r="B11">
        <v>17</v>
      </c>
      <c r="C11">
        <v>24</v>
      </c>
      <c r="D11">
        <v>38</v>
      </c>
      <c r="E11">
        <v>51</v>
      </c>
      <c r="F11">
        <v>138</v>
      </c>
      <c r="G11">
        <v>244</v>
      </c>
      <c r="H11">
        <v>1103</v>
      </c>
      <c r="I11">
        <v>2157</v>
      </c>
      <c r="J11" s="15">
        <v>10772</v>
      </c>
    </row>
    <row r="12" spans="1:26" x14ac:dyDescent="0.25">
      <c r="A12" s="9">
        <v>8</v>
      </c>
      <c r="B12">
        <v>18</v>
      </c>
      <c r="C12">
        <v>22</v>
      </c>
      <c r="D12">
        <v>37</v>
      </c>
      <c r="E12">
        <v>50</v>
      </c>
      <c r="F12">
        <v>137</v>
      </c>
      <c r="G12">
        <v>250</v>
      </c>
      <c r="H12">
        <v>1114</v>
      </c>
      <c r="I12">
        <v>2179</v>
      </c>
      <c r="J12" s="15">
        <v>11022</v>
      </c>
    </row>
    <row r="13" spans="1:26" x14ac:dyDescent="0.25">
      <c r="A13" s="9">
        <v>9</v>
      </c>
      <c r="B13">
        <v>18</v>
      </c>
      <c r="C13">
        <v>25</v>
      </c>
      <c r="D13">
        <v>36</v>
      </c>
      <c r="E13">
        <v>51</v>
      </c>
      <c r="F13">
        <v>141</v>
      </c>
      <c r="G13">
        <v>242</v>
      </c>
      <c r="H13">
        <v>1099</v>
      </c>
      <c r="I13">
        <v>2157</v>
      </c>
      <c r="J13" s="15">
        <v>10670</v>
      </c>
    </row>
    <row r="14" spans="1:26" x14ac:dyDescent="0.25">
      <c r="A14" s="9">
        <v>10</v>
      </c>
      <c r="B14">
        <v>20</v>
      </c>
      <c r="C14">
        <v>23</v>
      </c>
      <c r="D14">
        <v>41</v>
      </c>
      <c r="E14">
        <v>52</v>
      </c>
      <c r="F14">
        <v>139</v>
      </c>
      <c r="G14">
        <v>242</v>
      </c>
      <c r="H14">
        <v>1093</v>
      </c>
      <c r="I14">
        <v>2172</v>
      </c>
      <c r="J14" s="15">
        <v>10598</v>
      </c>
    </row>
    <row r="15" spans="1:26" x14ac:dyDescent="0.25">
      <c r="A15" s="12" t="s">
        <v>3</v>
      </c>
      <c r="B15" s="1">
        <f>AVERAGE(B5:B14)</f>
        <v>18.8</v>
      </c>
      <c r="C15" s="1">
        <f t="shared" ref="C15:J15" si="0">AVERAGE(C5:C14)</f>
        <v>23.3</v>
      </c>
      <c r="D15" s="1">
        <f t="shared" si="0"/>
        <v>36.6</v>
      </c>
      <c r="E15" s="1">
        <f t="shared" si="0"/>
        <v>50</v>
      </c>
      <c r="F15" s="1">
        <f t="shared" si="0"/>
        <v>139.80000000000001</v>
      </c>
      <c r="G15" s="1">
        <f t="shared" si="0"/>
        <v>244.8</v>
      </c>
      <c r="H15" s="1">
        <f t="shared" si="0"/>
        <v>1100.7</v>
      </c>
      <c r="I15" s="1">
        <f t="shared" si="0"/>
        <v>2164.5</v>
      </c>
      <c r="J15" s="13">
        <f t="shared" si="0"/>
        <v>10808.7</v>
      </c>
    </row>
    <row r="16" spans="1:26" x14ac:dyDescent="0.25">
      <c r="A16" s="9" t="s">
        <v>4</v>
      </c>
      <c r="B16">
        <f>_xlfn.STDEV.P(B5:B14)</f>
        <v>2.2271057451320089</v>
      </c>
      <c r="C16">
        <f t="shared" ref="C16:I16" si="1">_xlfn.STDEV.P(C5:C14)</f>
        <v>1.6763054614240209</v>
      </c>
      <c r="D16">
        <f t="shared" si="1"/>
        <v>2.5768197453450248</v>
      </c>
      <c r="E16">
        <f t="shared" si="1"/>
        <v>2.4494897427831779</v>
      </c>
      <c r="F16">
        <f t="shared" si="1"/>
        <v>3.458323293158116</v>
      </c>
      <c r="G16">
        <f t="shared" si="1"/>
        <v>3.6551333764994132</v>
      </c>
      <c r="H16">
        <f t="shared" si="1"/>
        <v>8.4858706094307141</v>
      </c>
      <c r="I16">
        <f t="shared" si="1"/>
        <v>7.9025312400521397</v>
      </c>
      <c r="J16" s="15">
        <f>_xlfn.STDEV.P(J5:J14)</f>
        <v>187.36864732393195</v>
      </c>
      <c r="K16">
        <f>AVERAGE(B16:J16)</f>
        <v>24.422247393084064</v>
      </c>
    </row>
    <row r="17" spans="1:10" x14ac:dyDescent="0.25">
      <c r="A17" s="18" t="s">
        <v>5</v>
      </c>
      <c r="B17" s="19">
        <f>_xlfn.STDEV.S(B5:B14)</f>
        <v>2.3475755815545325</v>
      </c>
      <c r="C17" s="19">
        <f t="shared" ref="C17:J17" si="2">_xlfn.STDEV.S(C5:C14)</f>
        <v>1.7669811040931427</v>
      </c>
      <c r="D17" s="19">
        <f t="shared" si="2"/>
        <v>2.7162065049951147</v>
      </c>
      <c r="E17" s="19">
        <f t="shared" si="2"/>
        <v>2.5819888974716112</v>
      </c>
      <c r="F17" s="19">
        <f t="shared" si="2"/>
        <v>3.6453928305312835</v>
      </c>
      <c r="G17" s="19">
        <f t="shared" si="2"/>
        <v>3.8528488738133038</v>
      </c>
      <c r="H17" s="19">
        <f t="shared" si="2"/>
        <v>8.9448930184273916</v>
      </c>
      <c r="I17" s="19">
        <f t="shared" si="2"/>
        <v>8.3299993330665334</v>
      </c>
      <c r="J17" s="20">
        <f t="shared" si="2"/>
        <v>197.5038958828126</v>
      </c>
    </row>
    <row r="20" spans="1:10" x14ac:dyDescent="0.25">
      <c r="A20" s="36" t="s">
        <v>26</v>
      </c>
      <c r="B20" s="37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24" t="s">
        <v>1</v>
      </c>
      <c r="C21" s="24"/>
      <c r="D21" s="24"/>
      <c r="E21" s="24"/>
      <c r="F21" s="24"/>
      <c r="G21" s="24"/>
      <c r="H21" s="24"/>
      <c r="I21" s="24"/>
      <c r="J21" s="25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B24">
        <v>135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B25">
        <v>135</v>
      </c>
      <c r="C25">
        <v>132</v>
      </c>
      <c r="D25">
        <v>139</v>
      </c>
      <c r="E25">
        <v>149</v>
      </c>
      <c r="F25">
        <v>185</v>
      </c>
      <c r="G25">
        <v>234</v>
      </c>
      <c r="H25">
        <v>464</v>
      </c>
      <c r="I25">
        <v>747</v>
      </c>
      <c r="J25" s="15">
        <v>3821</v>
      </c>
    </row>
    <row r="26" spans="1:10" x14ac:dyDescent="0.25">
      <c r="A26" s="9">
        <v>4</v>
      </c>
      <c r="B26">
        <v>135</v>
      </c>
      <c r="C26">
        <v>144</v>
      </c>
      <c r="D26">
        <v>144</v>
      </c>
      <c r="E26">
        <v>146</v>
      </c>
      <c r="F26">
        <v>190</v>
      </c>
      <c r="G26">
        <v>228</v>
      </c>
      <c r="H26">
        <v>437</v>
      </c>
      <c r="I26">
        <v>783</v>
      </c>
      <c r="J26" s="15">
        <v>4115</v>
      </c>
    </row>
    <row r="27" spans="1:10" x14ac:dyDescent="0.25">
      <c r="A27" s="9">
        <v>5</v>
      </c>
      <c r="B27">
        <v>139</v>
      </c>
      <c r="C27">
        <v>133</v>
      </c>
      <c r="D27">
        <v>145</v>
      </c>
      <c r="E27">
        <v>151</v>
      </c>
      <c r="F27">
        <v>189</v>
      </c>
      <c r="G27">
        <v>217</v>
      </c>
      <c r="H27">
        <v>471</v>
      </c>
      <c r="I27">
        <v>772</v>
      </c>
      <c r="J27" s="15">
        <v>4285</v>
      </c>
    </row>
    <row r="28" spans="1:10" x14ac:dyDescent="0.25">
      <c r="A28" s="9">
        <v>6</v>
      </c>
      <c r="B28">
        <v>134</v>
      </c>
      <c r="C28">
        <v>143</v>
      </c>
      <c r="D28">
        <v>145</v>
      </c>
      <c r="E28">
        <v>148</v>
      </c>
      <c r="F28">
        <v>188</v>
      </c>
      <c r="G28">
        <v>230</v>
      </c>
      <c r="H28">
        <v>484</v>
      </c>
      <c r="I28">
        <v>785</v>
      </c>
      <c r="J28" s="15">
        <v>4316</v>
      </c>
    </row>
    <row r="29" spans="1:10" x14ac:dyDescent="0.25">
      <c r="A29" s="9">
        <v>7</v>
      </c>
      <c r="B29">
        <v>140</v>
      </c>
      <c r="C29">
        <v>140</v>
      </c>
      <c r="D29">
        <v>143</v>
      </c>
      <c r="E29">
        <v>150</v>
      </c>
      <c r="F29">
        <v>193</v>
      </c>
      <c r="G29">
        <v>227</v>
      </c>
      <c r="H29">
        <v>480</v>
      </c>
      <c r="I29">
        <v>717</v>
      </c>
      <c r="J29" s="15">
        <v>4179</v>
      </c>
    </row>
    <row r="30" spans="1:10" x14ac:dyDescent="0.25">
      <c r="A30" s="9">
        <v>8</v>
      </c>
      <c r="B30">
        <v>134</v>
      </c>
      <c r="C30">
        <v>136</v>
      </c>
      <c r="D30">
        <v>140</v>
      </c>
      <c r="E30">
        <v>150</v>
      </c>
      <c r="F30">
        <v>188</v>
      </c>
      <c r="G30">
        <v>225</v>
      </c>
      <c r="H30">
        <v>495</v>
      </c>
      <c r="I30">
        <v>722</v>
      </c>
      <c r="J30" s="15">
        <v>4290</v>
      </c>
    </row>
    <row r="31" spans="1:10" x14ac:dyDescent="0.25">
      <c r="A31" s="9">
        <v>9</v>
      </c>
      <c r="B31">
        <v>132</v>
      </c>
      <c r="C31">
        <v>135</v>
      </c>
      <c r="D31">
        <v>141</v>
      </c>
      <c r="E31">
        <v>149</v>
      </c>
      <c r="F31">
        <v>189</v>
      </c>
      <c r="G31">
        <v>231</v>
      </c>
      <c r="H31">
        <v>465</v>
      </c>
      <c r="I31">
        <v>735</v>
      </c>
      <c r="J31" s="15">
        <v>4044</v>
      </c>
    </row>
    <row r="32" spans="1:10" x14ac:dyDescent="0.25">
      <c r="A32" s="9">
        <v>10</v>
      </c>
      <c r="B32">
        <v>142</v>
      </c>
      <c r="C32">
        <v>133</v>
      </c>
      <c r="D32">
        <v>142</v>
      </c>
      <c r="E32">
        <v>152</v>
      </c>
      <c r="F32">
        <v>191</v>
      </c>
      <c r="G32">
        <v>229</v>
      </c>
      <c r="H32">
        <v>466</v>
      </c>
      <c r="I32">
        <v>741</v>
      </c>
      <c r="J32" s="15">
        <v>4305</v>
      </c>
    </row>
    <row r="33" spans="1:11" x14ac:dyDescent="0.25">
      <c r="A33" s="12" t="s">
        <v>3</v>
      </c>
      <c r="B33" s="1">
        <f t="shared" ref="B33:J33" si="3">AVERAGE(B23:B32)</f>
        <v>136.6</v>
      </c>
      <c r="C33" s="1">
        <f t="shared" si="3"/>
        <v>136.69999999999999</v>
      </c>
      <c r="D33" s="1">
        <f t="shared" si="3"/>
        <v>142.30000000000001</v>
      </c>
      <c r="E33" s="1">
        <f t="shared" si="3"/>
        <v>149.80000000000001</v>
      </c>
      <c r="F33" s="1">
        <f t="shared" si="3"/>
        <v>189.2</v>
      </c>
      <c r="G33" s="1">
        <f>AVERAGE(G23:G32)</f>
        <v>227.3</v>
      </c>
      <c r="H33" s="1">
        <f t="shared" si="3"/>
        <v>466.9</v>
      </c>
      <c r="I33" s="1">
        <f t="shared" si="3"/>
        <v>752.6</v>
      </c>
      <c r="J33" s="13">
        <f t="shared" si="3"/>
        <v>4169.8</v>
      </c>
    </row>
    <row r="34" spans="1:11" x14ac:dyDescent="0.25">
      <c r="A34" s="9" t="s">
        <v>4</v>
      </c>
      <c r="B34">
        <f t="shared" ref="B34:J34" si="4">_xlfn.STDEV.P(B23:B32)</f>
        <v>3.1685959035509716</v>
      </c>
      <c r="C34">
        <f t="shared" si="4"/>
        <v>4.001249804748511</v>
      </c>
      <c r="D34">
        <f t="shared" si="4"/>
        <v>2.0999999999999996</v>
      </c>
      <c r="E34">
        <f t="shared" si="4"/>
        <v>1.8867962264113207</v>
      </c>
      <c r="F34">
        <f t="shared" si="4"/>
        <v>2.8213471959331766</v>
      </c>
      <c r="G34">
        <f>_xlfn.STDEV.P(G23:G32)</f>
        <v>4.3829214001622248</v>
      </c>
      <c r="H34">
        <f t="shared" si="4"/>
        <v>15.965274817553251</v>
      </c>
      <c r="I34">
        <f t="shared" si="4"/>
        <v>31.023217112349904</v>
      </c>
      <c r="J34" s="15">
        <f t="shared" si="4"/>
        <v>148.74057953362961</v>
      </c>
      <c r="K34">
        <f>AVERAGE(B34:J34)</f>
        <v>23.787775777148777</v>
      </c>
    </row>
    <row r="35" spans="1:11" x14ac:dyDescent="0.25">
      <c r="A35" s="18" t="s">
        <v>5</v>
      </c>
      <c r="B35" s="19">
        <f t="shared" ref="B35:J35" si="5">_xlfn.STDEV.S(B23:B32)</f>
        <v>3.3399933466334262</v>
      </c>
      <c r="C35" s="19">
        <f t="shared" si="5"/>
        <v>4.2176876234364356</v>
      </c>
      <c r="D35" s="19">
        <f t="shared" si="5"/>
        <v>2.2135943621178655</v>
      </c>
      <c r="E35" s="19">
        <f t="shared" si="5"/>
        <v>1.9888578520235065</v>
      </c>
      <c r="F35" s="19">
        <f t="shared" si="5"/>
        <v>2.9739610697593943</v>
      </c>
      <c r="G35" s="19">
        <f>_xlfn.STDEV.S(G23:G32)</f>
        <v>4.6200048100023059</v>
      </c>
      <c r="H35" s="19">
        <f t="shared" si="5"/>
        <v>16.828877297999149</v>
      </c>
      <c r="I35" s="19">
        <f t="shared" si="5"/>
        <v>32.701342140312491</v>
      </c>
      <c r="J35" s="20">
        <f t="shared" si="5"/>
        <v>156.78633727323165</v>
      </c>
    </row>
    <row r="38" spans="1:11" x14ac:dyDescent="0.25">
      <c r="A38" s="34" t="s">
        <v>27</v>
      </c>
      <c r="B38" s="35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1" x14ac:dyDescent="0.25">
      <c r="A39" s="9"/>
      <c r="B39" s="24" t="s">
        <v>1</v>
      </c>
      <c r="C39" s="24"/>
      <c r="D39" s="24"/>
      <c r="E39" s="24"/>
      <c r="F39" s="24"/>
      <c r="G39" s="24"/>
      <c r="H39" s="24"/>
      <c r="I39" s="24"/>
      <c r="J39" s="25"/>
    </row>
    <row r="40" spans="1:11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1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1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I42">
        <v>1909</v>
      </c>
      <c r="J42" s="15">
        <v>10389</v>
      </c>
    </row>
    <row r="43" spans="1:11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F43">
        <v>351</v>
      </c>
      <c r="G43">
        <v>363</v>
      </c>
      <c r="H43">
        <v>1073</v>
      </c>
      <c r="I43">
        <v>1920</v>
      </c>
      <c r="J43" s="15">
        <v>10278</v>
      </c>
    </row>
    <row r="44" spans="1:11" x14ac:dyDescent="0.25">
      <c r="A44" s="9">
        <v>4</v>
      </c>
      <c r="B44">
        <v>355</v>
      </c>
      <c r="C44">
        <v>352</v>
      </c>
      <c r="D44">
        <v>354</v>
      </c>
      <c r="E44">
        <v>348</v>
      </c>
      <c r="F44">
        <v>354</v>
      </c>
      <c r="G44">
        <v>384</v>
      </c>
      <c r="H44">
        <v>1071</v>
      </c>
      <c r="I44">
        <v>1913</v>
      </c>
      <c r="J44" s="15">
        <v>10280</v>
      </c>
    </row>
    <row r="45" spans="1:11" x14ac:dyDescent="0.25">
      <c r="A45" s="9">
        <v>5</v>
      </c>
      <c r="B45">
        <v>352</v>
      </c>
      <c r="C45">
        <v>347</v>
      </c>
      <c r="D45">
        <v>346</v>
      </c>
      <c r="E45">
        <v>349</v>
      </c>
      <c r="F45">
        <v>354</v>
      </c>
      <c r="G45">
        <v>351</v>
      </c>
      <c r="H45">
        <v>1062</v>
      </c>
      <c r="I45">
        <v>1989</v>
      </c>
      <c r="J45" s="15">
        <v>10751</v>
      </c>
    </row>
    <row r="46" spans="1:11" x14ac:dyDescent="0.25">
      <c r="A46" s="9">
        <v>6</v>
      </c>
      <c r="B46">
        <v>350</v>
      </c>
      <c r="C46">
        <v>352</v>
      </c>
      <c r="D46">
        <v>359</v>
      </c>
      <c r="E46">
        <v>350</v>
      </c>
      <c r="F46">
        <v>353</v>
      </c>
      <c r="G46">
        <v>355</v>
      </c>
      <c r="H46">
        <v>1061</v>
      </c>
      <c r="I46">
        <v>1926</v>
      </c>
      <c r="J46" s="15">
        <v>10259</v>
      </c>
    </row>
    <row r="47" spans="1:11" x14ac:dyDescent="0.25">
      <c r="A47" s="9">
        <v>7</v>
      </c>
      <c r="B47">
        <v>349</v>
      </c>
      <c r="C47">
        <v>349</v>
      </c>
      <c r="D47">
        <v>355</v>
      </c>
      <c r="E47">
        <v>367</v>
      </c>
      <c r="F47">
        <v>354</v>
      </c>
      <c r="G47">
        <v>352</v>
      </c>
      <c r="H47">
        <v>1057</v>
      </c>
      <c r="I47">
        <v>1909</v>
      </c>
      <c r="J47" s="15">
        <v>10196</v>
      </c>
    </row>
    <row r="48" spans="1:11" x14ac:dyDescent="0.25">
      <c r="A48" s="9">
        <v>8</v>
      </c>
      <c r="B48">
        <v>348</v>
      </c>
      <c r="C48">
        <v>350</v>
      </c>
      <c r="D48">
        <v>350</v>
      </c>
      <c r="E48">
        <v>352</v>
      </c>
      <c r="F48">
        <v>355</v>
      </c>
      <c r="G48">
        <v>357</v>
      </c>
      <c r="H48">
        <v>1063</v>
      </c>
      <c r="I48">
        <v>1910</v>
      </c>
      <c r="J48" s="15">
        <v>10239</v>
      </c>
    </row>
    <row r="49" spans="1:11" x14ac:dyDescent="0.25">
      <c r="A49" s="9">
        <v>9</v>
      </c>
      <c r="B49">
        <v>350</v>
      </c>
      <c r="C49">
        <v>347</v>
      </c>
      <c r="D49">
        <v>352</v>
      </c>
      <c r="E49">
        <v>352</v>
      </c>
      <c r="F49">
        <v>373</v>
      </c>
      <c r="G49">
        <v>357</v>
      </c>
      <c r="H49">
        <v>1052</v>
      </c>
      <c r="I49">
        <v>1917</v>
      </c>
      <c r="J49" s="15">
        <v>10260</v>
      </c>
    </row>
    <row r="50" spans="1:11" x14ac:dyDescent="0.25">
      <c r="A50" s="9">
        <v>10</v>
      </c>
      <c r="B50">
        <v>350</v>
      </c>
      <c r="C50">
        <v>352</v>
      </c>
      <c r="D50">
        <v>346</v>
      </c>
      <c r="E50">
        <v>353</v>
      </c>
      <c r="F50">
        <v>349</v>
      </c>
      <c r="G50">
        <v>364</v>
      </c>
      <c r="H50">
        <v>1055</v>
      </c>
      <c r="I50">
        <v>1921</v>
      </c>
      <c r="J50" s="15">
        <v>10239</v>
      </c>
    </row>
    <row r="51" spans="1:11" x14ac:dyDescent="0.25">
      <c r="A51" s="12" t="s">
        <v>3</v>
      </c>
      <c r="B51" s="1">
        <f>AVERAGE(B41:B50)</f>
        <v>351.1</v>
      </c>
      <c r="C51" s="1">
        <f t="shared" ref="C51:J51" si="6">AVERAGE(C41:C50)</f>
        <v>350.8</v>
      </c>
      <c r="D51" s="1">
        <f t="shared" si="6"/>
        <v>351.7</v>
      </c>
      <c r="E51" s="1">
        <f t="shared" si="6"/>
        <v>352.9</v>
      </c>
      <c r="F51" s="1">
        <f t="shared" si="6"/>
        <v>355.2</v>
      </c>
      <c r="G51" s="1">
        <f t="shared" si="6"/>
        <v>359.8</v>
      </c>
      <c r="H51" s="1">
        <f t="shared" si="6"/>
        <v>1059.5</v>
      </c>
      <c r="I51" s="1">
        <f t="shared" si="6"/>
        <v>1922.1</v>
      </c>
      <c r="J51" s="13">
        <f t="shared" si="6"/>
        <v>10348.1</v>
      </c>
    </row>
    <row r="52" spans="1:11" x14ac:dyDescent="0.25">
      <c r="A52" s="9" t="s">
        <v>4</v>
      </c>
      <c r="B52">
        <f>_xlfn.STDEV.P(B41:B50)</f>
        <v>2.0223748416156688</v>
      </c>
      <c r="C52">
        <f t="shared" ref="C52:J52" si="7">_xlfn.STDEV.P(C41:C50)</f>
        <v>2.5612496949731391</v>
      </c>
      <c r="D52">
        <f t="shared" si="7"/>
        <v>3.7696153649941526</v>
      </c>
      <c r="E52">
        <f t="shared" si="7"/>
        <v>5.3749418601506749</v>
      </c>
      <c r="F52">
        <f t="shared" si="7"/>
        <v>6.2257529665093525</v>
      </c>
      <c r="G52">
        <f t="shared" si="7"/>
        <v>9.2822411086978338</v>
      </c>
      <c r="H52">
        <f t="shared" si="7"/>
        <v>8.7206651122491792</v>
      </c>
      <c r="I52">
        <f t="shared" si="7"/>
        <v>23.071410880134753</v>
      </c>
      <c r="J52" s="15">
        <f t="shared" si="7"/>
        <v>171.67087697102264</v>
      </c>
      <c r="K52">
        <f>AVERAGE(B52:J52)</f>
        <v>25.855458755594153</v>
      </c>
    </row>
    <row r="53" spans="1:11" x14ac:dyDescent="0.25">
      <c r="A53" s="18" t="s">
        <v>5</v>
      </c>
      <c r="B53" s="19">
        <f>_xlfn.STDEV.S(B41:B50)</f>
        <v>2.1317702607092643</v>
      </c>
      <c r="C53" s="19">
        <f t="shared" ref="C53:J53" si="8">_xlfn.STDEV.S(C41:C50)</f>
        <v>2.6997942308422114</v>
      </c>
      <c r="D53" s="19">
        <f t="shared" si="8"/>
        <v>3.9735234853828265</v>
      </c>
      <c r="E53" s="19">
        <f t="shared" si="8"/>
        <v>5.6656861896861175</v>
      </c>
      <c r="F53" s="19">
        <f t="shared" si="8"/>
        <v>6.5625198412398476</v>
      </c>
      <c r="G53" s="19">
        <f t="shared" si="8"/>
        <v>9.7843412314439089</v>
      </c>
      <c r="H53" s="19">
        <f t="shared" si="8"/>
        <v>9.1923881554251174</v>
      </c>
      <c r="I53" s="19">
        <f t="shared" si="8"/>
        <v>24.319402404938604</v>
      </c>
      <c r="J53" s="20">
        <f t="shared" si="8"/>
        <v>180.95699304899307</v>
      </c>
    </row>
    <row r="56" spans="1:11" x14ac:dyDescent="0.25">
      <c r="A56" s="29" t="s">
        <v>28</v>
      </c>
      <c r="B56" s="30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4" t="s">
        <v>1</v>
      </c>
      <c r="C57" s="24"/>
      <c r="D57" s="24"/>
      <c r="E57" s="24"/>
      <c r="F57" s="24"/>
      <c r="G57" s="24"/>
      <c r="H57" s="24"/>
      <c r="I57" s="24"/>
      <c r="J57" s="25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1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1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1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G62">
        <v>180</v>
      </c>
      <c r="H62">
        <v>585</v>
      </c>
      <c r="I62">
        <v>1194</v>
      </c>
      <c r="J62" s="15">
        <v>5935</v>
      </c>
    </row>
    <row r="63" spans="1:11" x14ac:dyDescent="0.25">
      <c r="A63" s="9">
        <v>5</v>
      </c>
      <c r="B63">
        <v>36</v>
      </c>
      <c r="C63">
        <v>39</v>
      </c>
      <c r="D63">
        <v>50</v>
      </c>
      <c r="E63">
        <v>54</v>
      </c>
      <c r="F63">
        <v>120</v>
      </c>
      <c r="G63">
        <v>177</v>
      </c>
      <c r="H63">
        <v>587</v>
      </c>
      <c r="I63">
        <v>1210</v>
      </c>
      <c r="J63" s="15">
        <v>5858</v>
      </c>
    </row>
    <row r="64" spans="1:11" x14ac:dyDescent="0.25">
      <c r="A64" s="9">
        <v>6</v>
      </c>
      <c r="B64">
        <v>33</v>
      </c>
      <c r="C64">
        <v>37</v>
      </c>
      <c r="D64">
        <v>48</v>
      </c>
      <c r="E64">
        <v>65</v>
      </c>
      <c r="F64">
        <v>111</v>
      </c>
      <c r="G64">
        <v>184</v>
      </c>
      <c r="H64">
        <v>584</v>
      </c>
      <c r="I64">
        <v>1192</v>
      </c>
      <c r="J64" s="15">
        <v>5954</v>
      </c>
    </row>
    <row r="65" spans="1:11" x14ac:dyDescent="0.25">
      <c r="A65" s="9">
        <v>7</v>
      </c>
      <c r="B65">
        <v>33</v>
      </c>
      <c r="C65">
        <v>40</v>
      </c>
      <c r="D65">
        <v>48</v>
      </c>
      <c r="E65">
        <v>65</v>
      </c>
      <c r="F65">
        <v>117</v>
      </c>
      <c r="G65">
        <v>182</v>
      </c>
      <c r="H65">
        <v>608</v>
      </c>
      <c r="I65">
        <v>1197</v>
      </c>
      <c r="J65" s="15">
        <v>5978</v>
      </c>
    </row>
    <row r="66" spans="1:11" x14ac:dyDescent="0.25">
      <c r="A66" s="9">
        <v>8</v>
      </c>
      <c r="B66">
        <v>34</v>
      </c>
      <c r="C66">
        <v>38</v>
      </c>
      <c r="D66">
        <v>49</v>
      </c>
      <c r="E66">
        <v>64</v>
      </c>
      <c r="F66">
        <v>116</v>
      </c>
      <c r="G66">
        <v>189</v>
      </c>
      <c r="H66">
        <v>597</v>
      </c>
      <c r="I66">
        <v>1198</v>
      </c>
      <c r="J66" s="15">
        <v>5965</v>
      </c>
    </row>
    <row r="67" spans="1:11" x14ac:dyDescent="0.25">
      <c r="A67" s="9">
        <v>9</v>
      </c>
      <c r="B67">
        <v>32</v>
      </c>
      <c r="C67">
        <v>37</v>
      </c>
      <c r="D67">
        <v>52</v>
      </c>
      <c r="E67">
        <v>65</v>
      </c>
      <c r="F67">
        <v>116</v>
      </c>
      <c r="G67">
        <v>184</v>
      </c>
      <c r="H67">
        <v>592</v>
      </c>
      <c r="I67">
        <v>1189</v>
      </c>
      <c r="J67" s="15">
        <v>5852</v>
      </c>
    </row>
    <row r="68" spans="1:11" x14ac:dyDescent="0.25">
      <c r="A68" s="9">
        <v>10</v>
      </c>
      <c r="B68">
        <v>36</v>
      </c>
      <c r="C68">
        <v>36</v>
      </c>
      <c r="D68">
        <v>50</v>
      </c>
      <c r="E68">
        <v>59</v>
      </c>
      <c r="F68">
        <v>112</v>
      </c>
      <c r="G68">
        <v>172</v>
      </c>
      <c r="H68">
        <v>590</v>
      </c>
      <c r="I68">
        <v>1196</v>
      </c>
      <c r="J68" s="15">
        <v>5954</v>
      </c>
    </row>
    <row r="69" spans="1:11" x14ac:dyDescent="0.25">
      <c r="A69" s="12" t="s">
        <v>3</v>
      </c>
      <c r="B69" s="1">
        <f>AVERAGE(B59:B68)</f>
        <v>34.6</v>
      </c>
      <c r="C69" s="1">
        <f t="shared" ref="C69:J69" si="9">AVERAGE(C59:C68)</f>
        <v>37.200000000000003</v>
      </c>
      <c r="D69" s="1">
        <f>AVERAGE(D59:D68)</f>
        <v>49.5</v>
      </c>
      <c r="E69" s="1">
        <f t="shared" si="9"/>
        <v>62.3</v>
      </c>
      <c r="F69" s="1">
        <f t="shared" si="9"/>
        <v>115.5</v>
      </c>
      <c r="G69" s="1">
        <f t="shared" si="9"/>
        <v>179.2</v>
      </c>
      <c r="H69" s="1">
        <f t="shared" si="9"/>
        <v>588.4</v>
      </c>
      <c r="I69" s="1">
        <f t="shared" si="9"/>
        <v>1194.9000000000001</v>
      </c>
      <c r="J69" s="13">
        <f t="shared" si="9"/>
        <v>5906</v>
      </c>
    </row>
    <row r="70" spans="1:11" x14ac:dyDescent="0.25">
      <c r="A70" s="9" t="s">
        <v>4</v>
      </c>
      <c r="B70">
        <f>_xlfn.STDEV.P(B59:B68)</f>
        <v>2.289104628451919</v>
      </c>
      <c r="C70">
        <f t="shared" ref="C70:J70" si="10">_xlfn.STDEV.P(C59:C68)</f>
        <v>1.7204650534085255</v>
      </c>
      <c r="D70">
        <f>_xlfn.STDEV.P(D59:D68)</f>
        <v>1.9104973174542801</v>
      </c>
      <c r="E70">
        <f t="shared" si="10"/>
        <v>4.1964270516714572</v>
      </c>
      <c r="F70">
        <f t="shared" si="10"/>
        <v>2.6551836094703507</v>
      </c>
      <c r="G70">
        <f t="shared" si="10"/>
        <v>5.2687759489277957</v>
      </c>
      <c r="H70">
        <f t="shared" si="10"/>
        <v>8.4522186436461748</v>
      </c>
      <c r="I70">
        <f t="shared" si="10"/>
        <v>7.0349129347846242</v>
      </c>
      <c r="J70" s="15">
        <f t="shared" si="10"/>
        <v>55.143449293637772</v>
      </c>
      <c r="K70">
        <f>AVERAGE(B70:J70)</f>
        <v>9.8523371646058777</v>
      </c>
    </row>
    <row r="71" spans="1:11" x14ac:dyDescent="0.25">
      <c r="A71" s="18" t="s">
        <v>5</v>
      </c>
      <c r="B71" s="19">
        <f>_xlfn.STDEV.S(B59:B68)</f>
        <v>2.412928142780514</v>
      </c>
      <c r="C71" s="19">
        <f t="shared" ref="C71:J71" si="11">_xlfn.STDEV.S(C59:C68)</f>
        <v>1.8135294011647261</v>
      </c>
      <c r="D71" s="19">
        <f>_xlfn.STDEV.S(D59:D68)</f>
        <v>2.0138409955990952</v>
      </c>
      <c r="E71" s="19">
        <f t="shared" si="11"/>
        <v>4.4234225060089694</v>
      </c>
      <c r="F71" s="19">
        <f t="shared" si="11"/>
        <v>2.7988092706244441</v>
      </c>
      <c r="G71" s="19">
        <f t="shared" si="11"/>
        <v>5.5537774932422748</v>
      </c>
      <c r="H71" s="19">
        <f t="shared" si="11"/>
        <v>8.9094207318869945</v>
      </c>
      <c r="I71" s="19">
        <f t="shared" si="11"/>
        <v>7.4154493382996627</v>
      </c>
      <c r="J71" s="20">
        <f t="shared" si="11"/>
        <v>58.126299268632842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X71"/>
  <sheetViews>
    <sheetView workbookViewId="0">
      <selection activeCell="K58" sqref="K58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31" t="s">
        <v>15</v>
      </c>
      <c r="B1" s="32"/>
      <c r="C1" s="32"/>
      <c r="D1" s="32"/>
      <c r="E1" s="32"/>
      <c r="F1" s="32"/>
      <c r="G1" s="32"/>
      <c r="H1" s="32"/>
      <c r="I1" s="32"/>
      <c r="J1" s="33"/>
      <c r="L1" s="26" t="s">
        <v>43</v>
      </c>
      <c r="M1" s="26"/>
      <c r="N1" s="26"/>
      <c r="O1" s="26"/>
      <c r="P1" s="26"/>
      <c r="Q1" s="26"/>
      <c r="R1" s="26"/>
      <c r="S1" s="26"/>
    </row>
    <row r="2" spans="1:24" x14ac:dyDescent="0.25">
      <c r="A2" s="38" t="s">
        <v>25</v>
      </c>
      <c r="B2" s="39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s="26"/>
      <c r="M2" s="26"/>
      <c r="N2" s="26"/>
      <c r="O2" s="26"/>
      <c r="P2" s="26"/>
      <c r="Q2" s="26"/>
      <c r="R2" s="26"/>
      <c r="S2" s="26"/>
      <c r="U2" t="s">
        <v>32</v>
      </c>
    </row>
    <row r="3" spans="1:24" x14ac:dyDescent="0.25">
      <c r="A3" s="9"/>
      <c r="B3" s="24" t="s">
        <v>1</v>
      </c>
      <c r="C3" s="24"/>
      <c r="D3" s="24"/>
      <c r="E3" s="24"/>
      <c r="F3" s="24"/>
      <c r="G3" s="24"/>
      <c r="H3" s="24"/>
      <c r="I3" s="24"/>
      <c r="J3" s="25"/>
      <c r="L3" s="26"/>
      <c r="M3" s="26"/>
      <c r="N3" s="26"/>
      <c r="O3" s="26"/>
      <c r="P3" s="26"/>
      <c r="Q3" s="26"/>
      <c r="R3" s="26"/>
      <c r="S3" s="26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6"/>
      <c r="M4" s="26"/>
      <c r="N4" s="26"/>
      <c r="O4" s="26"/>
      <c r="P4" s="26"/>
      <c r="Q4" s="26"/>
      <c r="R4" s="26"/>
      <c r="S4" s="26"/>
      <c r="U4" t="s">
        <v>8</v>
      </c>
      <c r="X4" t="s">
        <v>34</v>
      </c>
    </row>
    <row r="5" spans="1:24" x14ac:dyDescent="0.25">
      <c r="A5" s="9">
        <v>1</v>
      </c>
      <c r="B5">
        <v>39</v>
      </c>
      <c r="C5">
        <v>45</v>
      </c>
      <c r="D5">
        <v>75</v>
      </c>
      <c r="E5">
        <v>99</v>
      </c>
      <c r="F5">
        <v>260</v>
      </c>
      <c r="G5">
        <v>434</v>
      </c>
      <c r="H5">
        <v>1894</v>
      </c>
      <c r="I5">
        <v>3745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31</v>
      </c>
      <c r="C6">
        <v>49</v>
      </c>
      <c r="D6">
        <v>65</v>
      </c>
      <c r="E6">
        <v>86</v>
      </c>
      <c r="F6">
        <v>248</v>
      </c>
      <c r="G6">
        <v>435</v>
      </c>
      <c r="H6">
        <v>1892</v>
      </c>
      <c r="I6">
        <v>3911</v>
      </c>
      <c r="J6" s="11" t="s">
        <v>29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45</v>
      </c>
      <c r="C7">
        <v>38</v>
      </c>
      <c r="D7">
        <v>70</v>
      </c>
      <c r="E7">
        <v>93</v>
      </c>
      <c r="F7">
        <v>226</v>
      </c>
      <c r="G7">
        <v>430</v>
      </c>
      <c r="H7">
        <v>1858</v>
      </c>
      <c r="I7">
        <v>3867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42</v>
      </c>
      <c r="C8">
        <v>41</v>
      </c>
      <c r="D8">
        <v>74</v>
      </c>
      <c r="E8">
        <v>88</v>
      </c>
      <c r="F8">
        <v>242</v>
      </c>
      <c r="I8">
        <v>3971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C9">
        <v>39</v>
      </c>
      <c r="F9">
        <v>262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J11" s="11" t="s">
        <v>29</v>
      </c>
    </row>
    <row r="12" spans="1:24" x14ac:dyDescent="0.25">
      <c r="A12" s="9">
        <v>8</v>
      </c>
      <c r="J12" s="11" t="s">
        <v>29</v>
      </c>
    </row>
    <row r="13" spans="1:24" x14ac:dyDescent="0.25">
      <c r="A13" s="9">
        <v>9</v>
      </c>
      <c r="J13" s="11" t="s">
        <v>29</v>
      </c>
    </row>
    <row r="14" spans="1:24" x14ac:dyDescent="0.25">
      <c r="A14" s="9">
        <v>10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39.25</v>
      </c>
      <c r="C15" s="1">
        <f t="shared" ref="C15:J15" si="0">AVERAGE(C5:C14)</f>
        <v>42.4</v>
      </c>
      <c r="D15" s="1">
        <f t="shared" si="0"/>
        <v>71</v>
      </c>
      <c r="E15" s="1">
        <f t="shared" si="0"/>
        <v>91.5</v>
      </c>
      <c r="F15" s="1">
        <f t="shared" si="0"/>
        <v>247.6</v>
      </c>
      <c r="G15" s="1">
        <f t="shared" si="0"/>
        <v>433</v>
      </c>
      <c r="H15" s="1">
        <f t="shared" si="0"/>
        <v>1881.3333333333333</v>
      </c>
      <c r="I15" s="1">
        <f t="shared" si="0"/>
        <v>3873.5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5.2141634036535525</v>
      </c>
      <c r="C16">
        <f t="shared" ref="C16:I16" si="1">_xlfn.STDEV.P(C5:C14)</f>
        <v>4.0792156108742272</v>
      </c>
      <c r="D16">
        <f t="shared" si="1"/>
        <v>3.9370039370059056</v>
      </c>
      <c r="E16">
        <f t="shared" si="1"/>
        <v>5.024937810560445</v>
      </c>
      <c r="F16">
        <f t="shared" si="1"/>
        <v>13.10877568653915</v>
      </c>
      <c r="G16">
        <f t="shared" si="1"/>
        <v>2.1602468994692869</v>
      </c>
      <c r="H16">
        <f t="shared" si="1"/>
        <v>16.519348924485158</v>
      </c>
      <c r="I16">
        <f t="shared" si="1"/>
        <v>82.865855453256501</v>
      </c>
      <c r="J16" s="15" t="e">
        <f>_xlfn.STDEV.P(J5:J14)</f>
        <v>#DIV/0!</v>
      </c>
      <c r="K16">
        <f>AVERAGE(B16:I16)</f>
        <v>16.613693465730528</v>
      </c>
    </row>
    <row r="17" spans="1:10" x14ac:dyDescent="0.25">
      <c r="A17" s="18" t="s">
        <v>5</v>
      </c>
      <c r="B17" s="19">
        <f>_xlfn.STDEV.S(B5:B14)</f>
        <v>6.0207972893961479</v>
      </c>
      <c r="C17" s="19">
        <f t="shared" ref="C17:J17" si="2">_xlfn.STDEV.S(C5:C14)</f>
        <v>4.5607017003965513</v>
      </c>
      <c r="D17" s="19">
        <f t="shared" si="2"/>
        <v>4.5460605656619517</v>
      </c>
      <c r="E17" s="19">
        <f t="shared" si="2"/>
        <v>5.8022983951764031</v>
      </c>
      <c r="F17" s="19">
        <f t="shared" si="2"/>
        <v>14.656056768449009</v>
      </c>
      <c r="G17" s="19">
        <f t="shared" si="2"/>
        <v>2.6457513110645907</v>
      </c>
      <c r="H17" s="19">
        <f t="shared" si="2"/>
        <v>20.231987873991358</v>
      </c>
      <c r="I17" s="19">
        <f t="shared" si="2"/>
        <v>95.685247905132513</v>
      </c>
      <c r="J17" s="20" t="e">
        <f t="shared" si="2"/>
        <v>#DIV/0!</v>
      </c>
    </row>
    <row r="20" spans="1:10" x14ac:dyDescent="0.25">
      <c r="A20" s="36" t="s">
        <v>26</v>
      </c>
      <c r="B20" s="37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4" t="s">
        <v>1</v>
      </c>
      <c r="C21" s="24"/>
      <c r="D21" s="24"/>
      <c r="E21" s="24"/>
      <c r="F21" s="24"/>
      <c r="G21" s="24"/>
      <c r="H21" s="24"/>
      <c r="I21" s="24"/>
      <c r="J21" s="25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254</v>
      </c>
      <c r="C23">
        <v>257</v>
      </c>
      <c r="D23">
        <v>308</v>
      </c>
      <c r="E23">
        <v>331</v>
      </c>
      <c r="F23">
        <v>464</v>
      </c>
      <c r="G23">
        <v>629</v>
      </c>
      <c r="H23">
        <v>1791</v>
      </c>
      <c r="I23">
        <v>3153</v>
      </c>
      <c r="J23" s="11" t="s">
        <v>29</v>
      </c>
    </row>
    <row r="24" spans="1:10" x14ac:dyDescent="0.25">
      <c r="A24" s="9">
        <v>2</v>
      </c>
      <c r="B24">
        <v>259</v>
      </c>
      <c r="C24">
        <v>245</v>
      </c>
      <c r="D24">
        <v>301</v>
      </c>
      <c r="E24">
        <v>322</v>
      </c>
      <c r="F24">
        <v>486</v>
      </c>
      <c r="G24">
        <v>631</v>
      </c>
      <c r="H24">
        <v>1719</v>
      </c>
      <c r="I24">
        <v>3198</v>
      </c>
      <c r="J24" s="11" t="s">
        <v>29</v>
      </c>
    </row>
    <row r="25" spans="1:10" x14ac:dyDescent="0.25">
      <c r="A25" s="9">
        <v>3</v>
      </c>
      <c r="B25">
        <v>242</v>
      </c>
      <c r="C25">
        <v>276</v>
      </c>
      <c r="D25">
        <v>311</v>
      </c>
      <c r="E25">
        <v>316</v>
      </c>
      <c r="F25">
        <v>480</v>
      </c>
      <c r="G25">
        <v>644</v>
      </c>
      <c r="H25">
        <v>1690</v>
      </c>
      <c r="I25">
        <v>3159</v>
      </c>
      <c r="J25" s="11" t="s">
        <v>29</v>
      </c>
    </row>
    <row r="26" spans="1:10" x14ac:dyDescent="0.25">
      <c r="A26" s="9">
        <v>4</v>
      </c>
      <c r="B26">
        <v>259</v>
      </c>
      <c r="C26">
        <v>260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253.5</v>
      </c>
      <c r="C33" s="1">
        <f t="shared" si="3"/>
        <v>259.5</v>
      </c>
      <c r="D33" s="1">
        <f t="shared" si="3"/>
        <v>306.66666666666669</v>
      </c>
      <c r="E33" s="1">
        <f t="shared" si="3"/>
        <v>323</v>
      </c>
      <c r="F33" s="1">
        <f t="shared" si="3"/>
        <v>476.66666666666669</v>
      </c>
      <c r="G33" s="1">
        <f t="shared" si="3"/>
        <v>634.66666666666663</v>
      </c>
      <c r="H33" s="1">
        <f t="shared" si="3"/>
        <v>1733.3333333333333</v>
      </c>
      <c r="I33" s="1">
        <f t="shared" si="3"/>
        <v>3170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6.946221994724902</v>
      </c>
      <c r="C34">
        <f t="shared" si="4"/>
        <v>11.056672193747991</v>
      </c>
      <c r="D34">
        <f t="shared" si="4"/>
        <v>4.1899350299921787</v>
      </c>
      <c r="E34">
        <f t="shared" si="4"/>
        <v>6.164414002968976</v>
      </c>
      <c r="F34">
        <f t="shared" si="4"/>
        <v>9.2855921847894116</v>
      </c>
      <c r="G34">
        <f t="shared" si="4"/>
        <v>6.6499791144200016</v>
      </c>
      <c r="H34">
        <f t="shared" si="4"/>
        <v>42.460439103816256</v>
      </c>
      <c r="I34">
        <f t="shared" si="4"/>
        <v>19.949937343260004</v>
      </c>
      <c r="J34" s="15" t="e">
        <f t="shared" si="4"/>
        <v>#DIV/0!</v>
      </c>
      <c r="K34">
        <f>AVERAGE(B34:I34)</f>
        <v>13.337898870964965</v>
      </c>
    </row>
    <row r="35" spans="1:20" x14ac:dyDescent="0.25">
      <c r="A35" s="18" t="s">
        <v>5</v>
      </c>
      <c r="B35" s="19">
        <f t="shared" ref="B35:J35" si="5">_xlfn.STDEV.S(B23:B32)</f>
        <v>8.0208062770106423</v>
      </c>
      <c r="C35" s="19">
        <f t="shared" si="5"/>
        <v>12.767145334803704</v>
      </c>
      <c r="D35" s="19">
        <f t="shared" si="5"/>
        <v>5.1316014394468841</v>
      </c>
      <c r="E35" s="19">
        <f t="shared" si="5"/>
        <v>7.5498344352707498</v>
      </c>
      <c r="F35" s="19">
        <f t="shared" si="5"/>
        <v>11.372481406154654</v>
      </c>
      <c r="G35" s="19">
        <f t="shared" si="5"/>
        <v>8.1445278152470788</v>
      </c>
      <c r="H35" s="19">
        <f t="shared" si="5"/>
        <v>52.003205029433843</v>
      </c>
      <c r="I35" s="19">
        <f t="shared" si="5"/>
        <v>24.433583445741231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4" t="s">
        <v>27</v>
      </c>
      <c r="B38" s="35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4" t="s">
        <v>1</v>
      </c>
      <c r="C39" s="24"/>
      <c r="D39" s="24"/>
      <c r="E39" s="24"/>
      <c r="F39" s="24"/>
      <c r="G39" s="24"/>
      <c r="H39" s="24"/>
      <c r="I39" s="24"/>
      <c r="J39" s="25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391</v>
      </c>
      <c r="C41">
        <v>399</v>
      </c>
      <c r="D41">
        <v>386</v>
      </c>
      <c r="E41">
        <v>387</v>
      </c>
      <c r="F41">
        <v>510</v>
      </c>
      <c r="G41">
        <v>687</v>
      </c>
      <c r="H41">
        <v>2574</v>
      </c>
      <c r="I41">
        <v>4740</v>
      </c>
      <c r="J41" s="11" t="s">
        <v>29</v>
      </c>
    </row>
    <row r="42" spans="1:20" x14ac:dyDescent="0.25">
      <c r="A42" s="9">
        <v>2</v>
      </c>
      <c r="B42">
        <v>381</v>
      </c>
      <c r="C42">
        <v>390</v>
      </c>
      <c r="D42">
        <v>382</v>
      </c>
      <c r="E42">
        <v>383</v>
      </c>
      <c r="F42">
        <v>505</v>
      </c>
      <c r="G42">
        <v>688</v>
      </c>
      <c r="H42">
        <v>2505</v>
      </c>
      <c r="I42">
        <v>4702</v>
      </c>
      <c r="J42" s="11" t="s">
        <v>29</v>
      </c>
    </row>
    <row r="43" spans="1:20" x14ac:dyDescent="0.25">
      <c r="A43" s="9">
        <v>3</v>
      </c>
      <c r="B43">
        <v>394</v>
      </c>
      <c r="C43">
        <v>379</v>
      </c>
      <c r="D43">
        <v>387</v>
      </c>
      <c r="E43">
        <v>388</v>
      </c>
      <c r="F43">
        <v>510</v>
      </c>
      <c r="G43">
        <v>681</v>
      </c>
      <c r="H43">
        <v>2534</v>
      </c>
      <c r="I43">
        <v>4467</v>
      </c>
      <c r="J43" s="11" t="s">
        <v>29</v>
      </c>
    </row>
    <row r="44" spans="1:20" x14ac:dyDescent="0.25">
      <c r="A44" s="9">
        <v>4</v>
      </c>
      <c r="B44">
        <v>376</v>
      </c>
      <c r="C44">
        <v>384</v>
      </c>
      <c r="D44">
        <v>404</v>
      </c>
      <c r="E44">
        <v>399</v>
      </c>
      <c r="F44">
        <v>521</v>
      </c>
      <c r="G44">
        <v>720</v>
      </c>
      <c r="H44">
        <v>2312</v>
      </c>
      <c r="I44">
        <v>4729</v>
      </c>
      <c r="J44" s="11" t="s">
        <v>29</v>
      </c>
    </row>
    <row r="45" spans="1:20" x14ac:dyDescent="0.25">
      <c r="A45" s="9">
        <v>5</v>
      </c>
      <c r="D45">
        <v>378</v>
      </c>
      <c r="E45">
        <v>393</v>
      </c>
      <c r="G45">
        <v>687</v>
      </c>
      <c r="H45">
        <v>2291</v>
      </c>
      <c r="I45">
        <v>4473</v>
      </c>
      <c r="J45" s="11" t="s">
        <v>29</v>
      </c>
    </row>
    <row r="46" spans="1:20" x14ac:dyDescent="0.25">
      <c r="A46" s="9">
        <v>6</v>
      </c>
      <c r="G46">
        <v>708</v>
      </c>
      <c r="H46">
        <v>2529</v>
      </c>
      <c r="J46" s="11" t="s">
        <v>29</v>
      </c>
    </row>
    <row r="47" spans="1:20" x14ac:dyDescent="0.25">
      <c r="A47" s="9">
        <v>7</v>
      </c>
      <c r="G47">
        <v>707</v>
      </c>
      <c r="H47">
        <v>2530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1" x14ac:dyDescent="0.25">
      <c r="A49" s="9">
        <v>9</v>
      </c>
      <c r="J49" s="11" t="s">
        <v>29</v>
      </c>
    </row>
    <row r="50" spans="1:11" x14ac:dyDescent="0.25">
      <c r="A50" s="9">
        <v>10</v>
      </c>
      <c r="J50" s="11" t="s">
        <v>29</v>
      </c>
    </row>
    <row r="51" spans="1:11" x14ac:dyDescent="0.25">
      <c r="A51" s="12" t="s">
        <v>3</v>
      </c>
      <c r="B51" s="1">
        <f>AVERAGE(B41:B50)</f>
        <v>385.5</v>
      </c>
      <c r="C51" s="1">
        <f t="shared" ref="C51:J51" si="6">AVERAGE(C41:C50)</f>
        <v>388</v>
      </c>
      <c r="D51" s="1">
        <f t="shared" si="6"/>
        <v>387.4</v>
      </c>
      <c r="E51" s="1">
        <f t="shared" si="6"/>
        <v>390</v>
      </c>
      <c r="F51" s="1">
        <f t="shared" si="6"/>
        <v>511.5</v>
      </c>
      <c r="G51" s="1">
        <f t="shared" si="6"/>
        <v>696.85714285714289</v>
      </c>
      <c r="H51" s="1">
        <f t="shared" si="6"/>
        <v>2467.8571428571427</v>
      </c>
      <c r="I51" s="1">
        <f t="shared" si="6"/>
        <v>4622.2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7.2972597596632118</v>
      </c>
      <c r="C52">
        <f t="shared" ref="C52:J52" si="7">_xlfn.STDEV.P(C41:C50)</f>
        <v>7.4498322128756698</v>
      </c>
      <c r="D52">
        <f t="shared" si="7"/>
        <v>8.8904443083571465</v>
      </c>
      <c r="E52">
        <f t="shared" si="7"/>
        <v>5.5136195008360884</v>
      </c>
      <c r="F52">
        <f t="shared" si="7"/>
        <v>5.8523499553598128</v>
      </c>
      <c r="G52">
        <f t="shared" si="7"/>
        <v>13.558640591662483</v>
      </c>
      <c r="H52">
        <f t="shared" si="7"/>
        <v>107.03194259048968</v>
      </c>
      <c r="I52">
        <f t="shared" si="7"/>
        <v>124.89899919534983</v>
      </c>
      <c r="J52" s="15" t="e">
        <f t="shared" si="7"/>
        <v>#DIV/0!</v>
      </c>
      <c r="K52">
        <f>AVERAGE(B52:I52)</f>
        <v>35.061636014324236</v>
      </c>
    </row>
    <row r="53" spans="1:11" x14ac:dyDescent="0.25">
      <c r="A53" s="18" t="s">
        <v>5</v>
      </c>
      <c r="B53" s="19">
        <f>_xlfn.STDEV.S(B41:B50)</f>
        <v>8.426149773176359</v>
      </c>
      <c r="C53" s="19">
        <f t="shared" ref="C53:J53" si="8">_xlfn.STDEV.S(C41:C50)</f>
        <v>8.6023252670426267</v>
      </c>
      <c r="D53" s="19">
        <f t="shared" si="8"/>
        <v>9.9398189118313418</v>
      </c>
      <c r="E53" s="19">
        <f t="shared" si="8"/>
        <v>6.164414002968976</v>
      </c>
      <c r="F53" s="19">
        <f t="shared" si="8"/>
        <v>6.757711644237764</v>
      </c>
      <c r="G53" s="19">
        <f t="shared" si="8"/>
        <v>14.645005649578646</v>
      </c>
      <c r="H53" s="19">
        <f t="shared" si="8"/>
        <v>115.60771106264001</v>
      </c>
      <c r="I53" s="19">
        <f t="shared" si="8"/>
        <v>139.64132626124689</v>
      </c>
      <c r="J53" s="20" t="e">
        <f t="shared" si="8"/>
        <v>#DIV/0!</v>
      </c>
    </row>
    <row r="56" spans="1:11" x14ac:dyDescent="0.25">
      <c r="A56" s="29" t="s">
        <v>28</v>
      </c>
      <c r="B56" s="30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4" t="s">
        <v>1</v>
      </c>
      <c r="C57" s="24"/>
      <c r="D57" s="24"/>
      <c r="E57" s="24"/>
      <c r="F57" s="24"/>
      <c r="G57" s="24"/>
      <c r="H57" s="24"/>
      <c r="I57" s="24"/>
      <c r="J57" s="25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67</v>
      </c>
      <c r="C59">
        <v>54</v>
      </c>
      <c r="D59">
        <v>87</v>
      </c>
      <c r="E59">
        <v>90</v>
      </c>
      <c r="F59">
        <v>176</v>
      </c>
      <c r="G59">
        <v>278</v>
      </c>
      <c r="H59">
        <v>897</v>
      </c>
      <c r="I59">
        <v>1737</v>
      </c>
      <c r="J59" s="11" t="s">
        <v>29</v>
      </c>
    </row>
    <row r="60" spans="1:11" x14ac:dyDescent="0.25">
      <c r="A60" s="9">
        <v>2</v>
      </c>
      <c r="B60">
        <v>57</v>
      </c>
      <c r="C60">
        <v>77</v>
      </c>
      <c r="D60">
        <v>90</v>
      </c>
      <c r="E60">
        <v>87</v>
      </c>
      <c r="F60">
        <v>170</v>
      </c>
      <c r="G60">
        <v>276</v>
      </c>
      <c r="H60">
        <v>892</v>
      </c>
      <c r="I60">
        <v>1767</v>
      </c>
      <c r="J60" s="11" t="s">
        <v>29</v>
      </c>
    </row>
    <row r="61" spans="1:11" x14ac:dyDescent="0.25">
      <c r="A61" s="9">
        <v>3</v>
      </c>
      <c r="B61">
        <v>69</v>
      </c>
      <c r="C61">
        <v>68</v>
      </c>
      <c r="D61">
        <v>89</v>
      </c>
      <c r="E61">
        <v>101</v>
      </c>
      <c r="F61">
        <v>173</v>
      </c>
      <c r="G61">
        <v>278</v>
      </c>
      <c r="H61">
        <v>918</v>
      </c>
      <c r="I61">
        <v>1742</v>
      </c>
      <c r="J61" s="11" t="s">
        <v>29</v>
      </c>
    </row>
    <row r="62" spans="1:11" x14ac:dyDescent="0.25">
      <c r="A62" s="9">
        <v>4</v>
      </c>
      <c r="B62">
        <v>68</v>
      </c>
      <c r="C62">
        <v>68</v>
      </c>
      <c r="D62">
        <v>85</v>
      </c>
      <c r="E62">
        <v>102</v>
      </c>
      <c r="F62">
        <v>180</v>
      </c>
      <c r="G62">
        <v>286</v>
      </c>
      <c r="H62">
        <v>904</v>
      </c>
      <c r="I62">
        <v>1754</v>
      </c>
      <c r="J62" s="11" t="s">
        <v>29</v>
      </c>
    </row>
    <row r="63" spans="1:11" x14ac:dyDescent="0.25">
      <c r="A63" s="9">
        <v>5</v>
      </c>
      <c r="B63">
        <v>58</v>
      </c>
      <c r="C63">
        <v>56</v>
      </c>
      <c r="I63">
        <v>1765</v>
      </c>
      <c r="J63" s="11" t="s">
        <v>29</v>
      </c>
    </row>
    <row r="64" spans="1:11" x14ac:dyDescent="0.25">
      <c r="A64" s="9">
        <v>6</v>
      </c>
      <c r="I64">
        <v>1744</v>
      </c>
      <c r="J64" s="11" t="s">
        <v>29</v>
      </c>
    </row>
    <row r="65" spans="1:11" x14ac:dyDescent="0.25">
      <c r="A65" s="9">
        <v>7</v>
      </c>
      <c r="J65" s="11" t="s">
        <v>29</v>
      </c>
    </row>
    <row r="66" spans="1:11" x14ac:dyDescent="0.25">
      <c r="A66" s="9">
        <v>8</v>
      </c>
      <c r="J66" s="11" t="s">
        <v>29</v>
      </c>
    </row>
    <row r="67" spans="1:11" x14ac:dyDescent="0.25">
      <c r="A67" s="9">
        <v>9</v>
      </c>
      <c r="J67" s="11" t="s">
        <v>29</v>
      </c>
    </row>
    <row r="68" spans="1:11" x14ac:dyDescent="0.25">
      <c r="A68" s="9">
        <v>10</v>
      </c>
      <c r="J68" s="11" t="s">
        <v>29</v>
      </c>
    </row>
    <row r="69" spans="1:11" x14ac:dyDescent="0.25">
      <c r="A69" s="12" t="s">
        <v>3</v>
      </c>
      <c r="B69" s="1">
        <f>AVERAGE(B59:B68)</f>
        <v>63.8</v>
      </c>
      <c r="C69" s="1">
        <f t="shared" ref="C69:J69" si="9">AVERAGE(C59:C68)</f>
        <v>64.599999999999994</v>
      </c>
      <c r="D69" s="1">
        <f>AVERAGE(D59:D68)</f>
        <v>87.75</v>
      </c>
      <c r="E69" s="1">
        <f t="shared" si="9"/>
        <v>95</v>
      </c>
      <c r="F69" s="1">
        <f t="shared" si="9"/>
        <v>174.75</v>
      </c>
      <c r="G69" s="1">
        <f t="shared" si="9"/>
        <v>279.5</v>
      </c>
      <c r="H69" s="1">
        <f t="shared" si="9"/>
        <v>902.75</v>
      </c>
      <c r="I69" s="1">
        <f t="shared" si="9"/>
        <v>1751.5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5.1923019942988677</v>
      </c>
      <c r="C70">
        <f t="shared" ref="C70:J70" si="10">_xlfn.STDEV.P(C59:C68)</f>
        <v>8.5229103010650071</v>
      </c>
      <c r="D70">
        <f>_xlfn.STDEV.P(D59:D68)</f>
        <v>1.920286436967152</v>
      </c>
      <c r="E70">
        <f t="shared" si="10"/>
        <v>6.5954529791364598</v>
      </c>
      <c r="F70">
        <f t="shared" si="10"/>
        <v>3.6996621467371855</v>
      </c>
      <c r="G70">
        <f t="shared" si="10"/>
        <v>3.8405728739343039</v>
      </c>
      <c r="H70">
        <f t="shared" si="10"/>
        <v>9.7819987732569249</v>
      </c>
      <c r="I70">
        <f t="shared" si="10"/>
        <v>11.4418821295566</v>
      </c>
      <c r="J70" s="15" t="e">
        <f t="shared" si="10"/>
        <v>#DIV/0!</v>
      </c>
      <c r="K70">
        <f>AVERAGE(B70:I70)</f>
        <v>6.3743834543690632</v>
      </c>
    </row>
    <row r="71" spans="1:11" x14ac:dyDescent="0.25">
      <c r="A71" s="18" t="s">
        <v>5</v>
      </c>
      <c r="B71" s="19">
        <f>_xlfn.STDEV.S(B59:B68)</f>
        <v>5.805170109479997</v>
      </c>
      <c r="C71" s="19">
        <f t="shared" ref="C71:J71" si="11">_xlfn.STDEV.S(C59:C68)</f>
        <v>9.5289033996572865</v>
      </c>
      <c r="D71" s="19">
        <f>_xlfn.STDEV.S(D59:D68)</f>
        <v>2.2173557826083452</v>
      </c>
      <c r="E71" s="19">
        <f t="shared" si="11"/>
        <v>7.6157731058639087</v>
      </c>
      <c r="F71" s="19">
        <f t="shared" si="11"/>
        <v>4.2720018726587652</v>
      </c>
      <c r="G71" s="19">
        <f t="shared" si="11"/>
        <v>4.4347115652166904</v>
      </c>
      <c r="H71" s="19">
        <f t="shared" si="11"/>
        <v>11.295279249904951</v>
      </c>
      <c r="I71" s="19">
        <f t="shared" si="11"/>
        <v>12.533953885346794</v>
      </c>
      <c r="J71" s="20" t="e">
        <f t="shared" si="11"/>
        <v>#DIV/0!</v>
      </c>
    </row>
  </sheetData>
  <mergeCells count="10">
    <mergeCell ref="B57:J57"/>
    <mergeCell ref="B3:J3"/>
    <mergeCell ref="L1:S4"/>
    <mergeCell ref="B21:J21"/>
    <mergeCell ref="B39:J39"/>
    <mergeCell ref="A1:J1"/>
    <mergeCell ref="A38:B38"/>
    <mergeCell ref="A56:B56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sheetPr>
    <tabColor rgb="FFFFC000"/>
  </sheetPr>
  <dimension ref="A1:U71"/>
  <sheetViews>
    <sheetView topLeftCell="R3" zoomScaleNormal="100" workbookViewId="0">
      <selection activeCell="AA7" sqref="AA7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31" t="s">
        <v>15</v>
      </c>
      <c r="B1" s="32"/>
      <c r="C1" s="32"/>
      <c r="D1" s="32"/>
      <c r="E1" s="32"/>
      <c r="F1" s="32"/>
      <c r="G1" s="32"/>
      <c r="H1" s="32"/>
      <c r="I1" s="32"/>
      <c r="J1" s="33"/>
      <c r="L1" s="5" t="s">
        <v>24</v>
      </c>
      <c r="U1" t="s">
        <v>32</v>
      </c>
    </row>
    <row r="2" spans="1:21" x14ac:dyDescent="0.25">
      <c r="A2" s="38" t="s">
        <v>25</v>
      </c>
      <c r="B2" s="39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4" t="s">
        <v>1</v>
      </c>
      <c r="C3" s="24"/>
      <c r="D3" s="24"/>
      <c r="E3" s="24"/>
      <c r="F3" s="24"/>
      <c r="G3" s="24"/>
      <c r="H3" s="24"/>
      <c r="I3" s="24"/>
      <c r="J3" s="25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29</v>
      </c>
      <c r="L6" s="16"/>
      <c r="M6" s="16"/>
      <c r="N6" s="16"/>
      <c r="O6" s="16"/>
      <c r="P6" s="16"/>
      <c r="Q6" s="16"/>
      <c r="R6" s="16"/>
      <c r="S6" s="16"/>
      <c r="U6" t="s">
        <v>10</v>
      </c>
    </row>
    <row r="7" spans="1:21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29</v>
      </c>
      <c r="L7" s="16"/>
      <c r="M7" s="16"/>
      <c r="N7" s="16"/>
      <c r="O7" s="16"/>
      <c r="P7" s="16"/>
      <c r="Q7" s="16"/>
      <c r="R7" s="16"/>
      <c r="S7" s="16"/>
      <c r="U7" t="s">
        <v>37</v>
      </c>
    </row>
    <row r="8" spans="1:21" ht="15" customHeight="1" x14ac:dyDescent="0.25">
      <c r="A8" s="9">
        <v>4</v>
      </c>
      <c r="B8">
        <v>23</v>
      </c>
      <c r="C8">
        <v>39</v>
      </c>
      <c r="D8">
        <v>46</v>
      </c>
      <c r="E8">
        <v>58</v>
      </c>
      <c r="F8">
        <v>151</v>
      </c>
      <c r="G8">
        <v>284</v>
      </c>
      <c r="H8">
        <v>1255</v>
      </c>
      <c r="I8">
        <v>2537</v>
      </c>
      <c r="J8" s="11" t="s">
        <v>29</v>
      </c>
      <c r="L8" s="16"/>
      <c r="M8" s="16"/>
      <c r="N8" s="16"/>
      <c r="O8" s="16"/>
      <c r="P8" s="16"/>
      <c r="Q8" s="16"/>
      <c r="R8" s="16"/>
      <c r="S8" s="16"/>
      <c r="U8" t="s">
        <v>11</v>
      </c>
    </row>
    <row r="9" spans="1:21" ht="15" customHeight="1" x14ac:dyDescent="0.25">
      <c r="A9" s="9">
        <v>5</v>
      </c>
      <c r="B9">
        <v>27</v>
      </c>
      <c r="C9">
        <v>24</v>
      </c>
      <c r="D9">
        <v>44</v>
      </c>
      <c r="E9">
        <v>57</v>
      </c>
      <c r="F9">
        <v>162</v>
      </c>
      <c r="G9">
        <v>284</v>
      </c>
      <c r="H9">
        <v>1253</v>
      </c>
      <c r="I9">
        <v>2596</v>
      </c>
      <c r="J9" s="11" t="s">
        <v>29</v>
      </c>
      <c r="L9" s="16"/>
      <c r="M9" s="16"/>
      <c r="N9" s="16"/>
      <c r="O9" s="16"/>
      <c r="P9" s="16"/>
      <c r="Q9" s="16"/>
      <c r="R9" s="16"/>
      <c r="S9" s="16"/>
      <c r="U9" t="s">
        <v>40</v>
      </c>
    </row>
    <row r="10" spans="1:21" x14ac:dyDescent="0.25">
      <c r="A10" s="9">
        <v>6</v>
      </c>
      <c r="B10">
        <v>19</v>
      </c>
      <c r="C10">
        <v>24</v>
      </c>
      <c r="D10">
        <v>43</v>
      </c>
      <c r="E10">
        <v>58</v>
      </c>
      <c r="F10">
        <v>156</v>
      </c>
      <c r="G10">
        <v>277</v>
      </c>
      <c r="H10">
        <v>1256</v>
      </c>
      <c r="I10">
        <v>2635</v>
      </c>
      <c r="J10" s="11" t="s">
        <v>29</v>
      </c>
    </row>
    <row r="11" spans="1:21" x14ac:dyDescent="0.25">
      <c r="A11" s="9">
        <v>7</v>
      </c>
      <c r="B11">
        <v>24</v>
      </c>
      <c r="C11">
        <v>27</v>
      </c>
      <c r="D11">
        <v>36</v>
      </c>
      <c r="E11">
        <v>60</v>
      </c>
      <c r="F11">
        <v>162</v>
      </c>
      <c r="G11">
        <v>279</v>
      </c>
      <c r="H11">
        <v>1261</v>
      </c>
      <c r="I11">
        <v>2614</v>
      </c>
      <c r="J11" s="11" t="s">
        <v>29</v>
      </c>
    </row>
    <row r="12" spans="1:21" x14ac:dyDescent="0.25">
      <c r="A12" s="9">
        <v>8</v>
      </c>
      <c r="B12">
        <v>20</v>
      </c>
      <c r="C12">
        <v>23</v>
      </c>
      <c r="D12">
        <v>40</v>
      </c>
      <c r="E12">
        <v>56</v>
      </c>
      <c r="F12">
        <v>160</v>
      </c>
      <c r="G12">
        <v>288</v>
      </c>
      <c r="H12">
        <v>1258</v>
      </c>
      <c r="I12">
        <v>2605</v>
      </c>
      <c r="J12" s="11" t="s">
        <v>29</v>
      </c>
    </row>
    <row r="13" spans="1:21" x14ac:dyDescent="0.25">
      <c r="A13" s="9">
        <v>9</v>
      </c>
      <c r="B13">
        <v>22</v>
      </c>
      <c r="C13">
        <v>30</v>
      </c>
      <c r="D13">
        <v>43</v>
      </c>
      <c r="E13">
        <v>65</v>
      </c>
      <c r="F13">
        <v>161</v>
      </c>
      <c r="G13">
        <v>280</v>
      </c>
      <c r="H13">
        <v>1260</v>
      </c>
      <c r="I13">
        <v>2581</v>
      </c>
      <c r="J13" s="11" t="s">
        <v>29</v>
      </c>
    </row>
    <row r="14" spans="1:21" x14ac:dyDescent="0.25">
      <c r="A14" s="9">
        <v>10</v>
      </c>
      <c r="B14">
        <v>22</v>
      </c>
      <c r="C14">
        <v>26</v>
      </c>
      <c r="D14">
        <v>46</v>
      </c>
      <c r="E14">
        <v>56</v>
      </c>
      <c r="F14">
        <v>162</v>
      </c>
      <c r="G14">
        <v>280</v>
      </c>
      <c r="H14">
        <v>1255</v>
      </c>
      <c r="I14">
        <v>2585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23</v>
      </c>
      <c r="C15" s="1">
        <f t="shared" ref="C15:J15" si="0">AVERAGE(C5:C14)</f>
        <v>27.8</v>
      </c>
      <c r="D15" s="1">
        <f t="shared" si="0"/>
        <v>42.8</v>
      </c>
      <c r="E15" s="1">
        <f t="shared" si="0"/>
        <v>58.7</v>
      </c>
      <c r="F15" s="1">
        <f t="shared" si="0"/>
        <v>159.30000000000001</v>
      </c>
      <c r="G15" s="1">
        <f t="shared" si="0"/>
        <v>280.5</v>
      </c>
      <c r="H15" s="1">
        <f t="shared" si="0"/>
        <v>1259.8</v>
      </c>
      <c r="I15" s="1">
        <f t="shared" si="0"/>
        <v>2594.3000000000002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2.3237900077244502</v>
      </c>
      <c r="C16">
        <f t="shared" ref="C16:I16" si="1">_xlfn.STDEV.P(C5:C14)</f>
        <v>4.6432747064975599</v>
      </c>
      <c r="D16">
        <f t="shared" si="1"/>
        <v>2.7856776554368241</v>
      </c>
      <c r="E16">
        <f t="shared" si="1"/>
        <v>2.5709920264364881</v>
      </c>
      <c r="F16">
        <f t="shared" si="1"/>
        <v>3.3778691508109069</v>
      </c>
      <c r="G16">
        <f t="shared" si="1"/>
        <v>3.7483329627982624</v>
      </c>
      <c r="H16">
        <f t="shared" si="1"/>
        <v>5.2306787322488084</v>
      </c>
      <c r="I16">
        <f t="shared" si="1"/>
        <v>28.08576151718162</v>
      </c>
      <c r="J16" s="15" t="e">
        <f>_xlfn.STDEV.P(J5:J14)</f>
        <v>#DIV/0!</v>
      </c>
      <c r="K16">
        <f>AVERAGE(B16:I16)</f>
        <v>6.5957970948918652</v>
      </c>
    </row>
    <row r="17" spans="1:10" x14ac:dyDescent="0.25">
      <c r="A17" s="18" t="s">
        <v>5</v>
      </c>
      <c r="B17" s="19">
        <f>_xlfn.STDEV.S(B5:B14)</f>
        <v>2.4494897427831779</v>
      </c>
      <c r="C17" s="19">
        <f t="shared" ref="C17:J17" si="2">_xlfn.STDEV.S(C5:C14)</f>
        <v>4.8944412914607112</v>
      </c>
      <c r="D17" s="19">
        <f t="shared" si="2"/>
        <v>2.9363620727393656</v>
      </c>
      <c r="E17" s="19">
        <f t="shared" si="2"/>
        <v>2.7100635498903793</v>
      </c>
      <c r="F17" s="19">
        <f t="shared" si="2"/>
        <v>3.5605867181937549</v>
      </c>
      <c r="G17" s="19">
        <f t="shared" si="2"/>
        <v>3.9510898637098992</v>
      </c>
      <c r="H17" s="19">
        <f t="shared" si="2"/>
        <v>5.5136195008360893</v>
      </c>
      <c r="I17" s="19">
        <f t="shared" si="2"/>
        <v>29.604992071533403</v>
      </c>
      <c r="J17" s="20" t="e">
        <f t="shared" si="2"/>
        <v>#DIV/0!</v>
      </c>
    </row>
    <row r="20" spans="1:10" x14ac:dyDescent="0.25">
      <c r="A20" s="36" t="s">
        <v>26</v>
      </c>
      <c r="B20" s="37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4" t="s">
        <v>1</v>
      </c>
      <c r="C21" s="24"/>
      <c r="D21" s="24"/>
      <c r="E21" s="24"/>
      <c r="F21" s="24"/>
      <c r="G21" s="24"/>
      <c r="H21" s="24"/>
      <c r="I21" s="24"/>
      <c r="J21" s="25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29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29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2503</v>
      </c>
      <c r="J25" s="11" t="s">
        <v>29</v>
      </c>
    </row>
    <row r="26" spans="1:10" x14ac:dyDescent="0.25">
      <c r="A26" s="9">
        <v>4</v>
      </c>
      <c r="B26">
        <v>153</v>
      </c>
      <c r="C26">
        <v>156</v>
      </c>
      <c r="D26">
        <v>174</v>
      </c>
      <c r="E26">
        <v>188</v>
      </c>
      <c r="F26">
        <v>301</v>
      </c>
      <c r="G26">
        <v>435</v>
      </c>
      <c r="H26">
        <v>1378</v>
      </c>
      <c r="I26">
        <v>2385</v>
      </c>
      <c r="J26" s="11" t="s">
        <v>29</v>
      </c>
    </row>
    <row r="27" spans="1:10" x14ac:dyDescent="0.25">
      <c r="A27" s="9">
        <v>5</v>
      </c>
      <c r="B27">
        <v>158</v>
      </c>
      <c r="C27">
        <v>152</v>
      </c>
      <c r="D27">
        <v>174</v>
      </c>
      <c r="E27">
        <v>194</v>
      </c>
      <c r="F27">
        <v>295</v>
      </c>
      <c r="G27">
        <v>411</v>
      </c>
      <c r="H27">
        <v>1325</v>
      </c>
      <c r="I27">
        <v>2490</v>
      </c>
      <c r="J27" s="11" t="s">
        <v>29</v>
      </c>
    </row>
    <row r="28" spans="1:10" x14ac:dyDescent="0.25">
      <c r="A28" s="9">
        <v>6</v>
      </c>
      <c r="B28">
        <v>148</v>
      </c>
      <c r="C28">
        <v>151</v>
      </c>
      <c r="D28">
        <v>180</v>
      </c>
      <c r="E28">
        <v>191</v>
      </c>
      <c r="F28">
        <v>301</v>
      </c>
      <c r="G28">
        <v>410</v>
      </c>
      <c r="H28">
        <v>1255</v>
      </c>
      <c r="I28">
        <v>2379</v>
      </c>
      <c r="J28" s="11" t="s">
        <v>29</v>
      </c>
    </row>
    <row r="29" spans="1:10" x14ac:dyDescent="0.25">
      <c r="A29" s="9">
        <v>7</v>
      </c>
      <c r="B29">
        <v>149</v>
      </c>
      <c r="C29">
        <v>147</v>
      </c>
      <c r="D29">
        <v>187</v>
      </c>
      <c r="E29">
        <v>196</v>
      </c>
      <c r="F29">
        <v>298</v>
      </c>
      <c r="G29">
        <v>409</v>
      </c>
      <c r="H29">
        <v>1316</v>
      </c>
      <c r="I29">
        <v>2474</v>
      </c>
      <c r="J29" s="11" t="s">
        <v>29</v>
      </c>
    </row>
    <row r="30" spans="1:10" x14ac:dyDescent="0.25">
      <c r="A30" s="9">
        <v>8</v>
      </c>
      <c r="B30">
        <v>146</v>
      </c>
      <c r="C30">
        <v>153</v>
      </c>
      <c r="D30">
        <v>170</v>
      </c>
      <c r="E30">
        <v>192</v>
      </c>
      <c r="F30">
        <v>300</v>
      </c>
      <c r="G30">
        <v>420</v>
      </c>
      <c r="H30">
        <v>1257</v>
      </c>
      <c r="I30">
        <v>2390</v>
      </c>
      <c r="J30" s="11" t="s">
        <v>29</v>
      </c>
    </row>
    <row r="31" spans="1:10" x14ac:dyDescent="0.25">
      <c r="A31" s="9">
        <v>9</v>
      </c>
      <c r="B31">
        <v>154</v>
      </c>
      <c r="C31">
        <v>154</v>
      </c>
      <c r="D31">
        <v>173</v>
      </c>
      <c r="E31">
        <v>197</v>
      </c>
      <c r="F31">
        <v>309</v>
      </c>
      <c r="G31">
        <v>417</v>
      </c>
      <c r="H31">
        <v>1270</v>
      </c>
      <c r="I31">
        <v>2502</v>
      </c>
      <c r="J31" s="11" t="s">
        <v>29</v>
      </c>
    </row>
    <row r="32" spans="1:10" x14ac:dyDescent="0.25">
      <c r="A32" s="9">
        <v>10</v>
      </c>
      <c r="B32">
        <v>142</v>
      </c>
      <c r="C32">
        <v>156</v>
      </c>
      <c r="D32">
        <v>173</v>
      </c>
      <c r="E32">
        <v>196</v>
      </c>
      <c r="F32">
        <v>293</v>
      </c>
      <c r="G32">
        <v>411</v>
      </c>
      <c r="H32">
        <v>1292</v>
      </c>
      <c r="I32">
        <v>2368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149.6</v>
      </c>
      <c r="C33" s="1">
        <f t="shared" si="3"/>
        <v>154.1</v>
      </c>
      <c r="D33" s="1">
        <f t="shared" si="3"/>
        <v>175.8</v>
      </c>
      <c r="E33" s="1">
        <f t="shared" si="3"/>
        <v>194</v>
      </c>
      <c r="F33" s="1">
        <f t="shared" si="3"/>
        <v>298.3</v>
      </c>
      <c r="G33" s="1">
        <f t="shared" si="3"/>
        <v>419.2</v>
      </c>
      <c r="H33" s="1">
        <f t="shared" si="3"/>
        <v>1312.9</v>
      </c>
      <c r="I33" s="1">
        <f t="shared" si="3"/>
        <v>2445.6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4.2237424163885748</v>
      </c>
      <c r="C34">
        <f t="shared" si="4"/>
        <v>3.9102429592034307</v>
      </c>
      <c r="D34">
        <f t="shared" si="4"/>
        <v>4.5999999999999996</v>
      </c>
      <c r="E34">
        <f t="shared" si="4"/>
        <v>3.7416573867739413</v>
      </c>
      <c r="F34">
        <f t="shared" si="4"/>
        <v>4.9203658400570172</v>
      </c>
      <c r="G34">
        <f t="shared" si="4"/>
        <v>8.6</v>
      </c>
      <c r="H34">
        <f t="shared" si="4"/>
        <v>49.155772804422476</v>
      </c>
      <c r="I34">
        <f t="shared" si="4"/>
        <v>59.277651775352908</v>
      </c>
      <c r="J34" s="15" t="e">
        <f t="shared" si="4"/>
        <v>#DIV/0!</v>
      </c>
      <c r="K34">
        <f>AVERAGE(B34:I34)</f>
        <v>17.303679147774794</v>
      </c>
    </row>
    <row r="35" spans="1:20" x14ac:dyDescent="0.25">
      <c r="A35" s="18" t="s">
        <v>5</v>
      </c>
      <c r="B35" s="19">
        <f t="shared" ref="B35:J35" si="5">_xlfn.STDEV.S(B23:B32)</f>
        <v>4.4522154285504003</v>
      </c>
      <c r="C35" s="19">
        <f t="shared" si="5"/>
        <v>4.1217579852399009</v>
      </c>
      <c r="D35" s="19">
        <f t="shared" si="5"/>
        <v>4.8488257455915145</v>
      </c>
      <c r="E35" s="19">
        <f t="shared" si="5"/>
        <v>3.9440531887330774</v>
      </c>
      <c r="F35" s="19">
        <f t="shared" si="5"/>
        <v>5.1865209919559758</v>
      </c>
      <c r="G35" s="19">
        <f t="shared" si="5"/>
        <v>9.0651959591493529</v>
      </c>
      <c r="H35" s="19">
        <f t="shared" si="5"/>
        <v>51.814734069245851</v>
      </c>
      <c r="I35" s="19">
        <f t="shared" si="5"/>
        <v>62.484131318812992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4" t="s">
        <v>27</v>
      </c>
      <c r="B38" s="35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4" t="s">
        <v>1</v>
      </c>
      <c r="C39" s="24"/>
      <c r="D39" s="24"/>
      <c r="E39" s="24"/>
      <c r="F39" s="24"/>
      <c r="G39" s="24"/>
      <c r="H39" s="24"/>
      <c r="I39" s="24"/>
      <c r="J39" s="25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29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29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29</v>
      </c>
    </row>
    <row r="44" spans="1:20" x14ac:dyDescent="0.25">
      <c r="A44" s="9">
        <v>4</v>
      </c>
      <c r="B44">
        <v>353</v>
      </c>
      <c r="C44">
        <v>350</v>
      </c>
      <c r="D44">
        <v>354</v>
      </c>
      <c r="E44">
        <v>351</v>
      </c>
      <c r="F44">
        <v>367</v>
      </c>
      <c r="G44">
        <v>509</v>
      </c>
      <c r="H44">
        <v>1950</v>
      </c>
      <c r="I44">
        <v>3690</v>
      </c>
      <c r="J44" s="11" t="s">
        <v>29</v>
      </c>
    </row>
    <row r="45" spans="1:20" x14ac:dyDescent="0.25">
      <c r="A45" s="9">
        <v>5</v>
      </c>
      <c r="B45">
        <v>351</v>
      </c>
      <c r="C45">
        <v>355</v>
      </c>
      <c r="D45">
        <v>372</v>
      </c>
      <c r="E45">
        <v>354</v>
      </c>
      <c r="F45">
        <v>357</v>
      </c>
      <c r="G45">
        <v>512</v>
      </c>
      <c r="H45">
        <v>1848</v>
      </c>
      <c r="I45">
        <v>3513</v>
      </c>
      <c r="J45" s="11" t="s">
        <v>29</v>
      </c>
    </row>
    <row r="46" spans="1:20" x14ac:dyDescent="0.25">
      <c r="A46" s="9">
        <v>6</v>
      </c>
      <c r="B46">
        <v>354</v>
      </c>
      <c r="C46">
        <v>354</v>
      </c>
      <c r="D46">
        <v>356</v>
      </c>
      <c r="E46">
        <v>359</v>
      </c>
      <c r="F46">
        <v>363</v>
      </c>
      <c r="G46">
        <v>511</v>
      </c>
      <c r="H46">
        <v>1960</v>
      </c>
      <c r="I46">
        <v>3627</v>
      </c>
      <c r="J46" s="11" t="s">
        <v>29</v>
      </c>
    </row>
    <row r="47" spans="1:20" x14ac:dyDescent="0.25">
      <c r="A47" s="9">
        <v>7</v>
      </c>
      <c r="B47">
        <v>353</v>
      </c>
      <c r="C47">
        <v>355</v>
      </c>
      <c r="D47">
        <v>351</v>
      </c>
      <c r="E47">
        <v>354</v>
      </c>
      <c r="F47">
        <v>358</v>
      </c>
      <c r="G47">
        <v>514</v>
      </c>
      <c r="H47">
        <v>1986</v>
      </c>
      <c r="I47">
        <v>3624</v>
      </c>
      <c r="J47" s="11" t="s">
        <v>29</v>
      </c>
    </row>
    <row r="48" spans="1:20" x14ac:dyDescent="0.25">
      <c r="A48" s="9">
        <v>8</v>
      </c>
      <c r="B48">
        <v>357</v>
      </c>
      <c r="C48">
        <v>358</v>
      </c>
      <c r="D48">
        <v>354</v>
      </c>
      <c r="E48">
        <v>350</v>
      </c>
      <c r="F48">
        <v>359</v>
      </c>
      <c r="G48">
        <v>519</v>
      </c>
      <c r="H48">
        <v>1959</v>
      </c>
      <c r="I48">
        <v>3622</v>
      </c>
      <c r="J48" s="11" t="s">
        <v>29</v>
      </c>
    </row>
    <row r="49" spans="1:11" x14ac:dyDescent="0.25">
      <c r="A49" s="9">
        <v>9</v>
      </c>
      <c r="B49">
        <v>355</v>
      </c>
      <c r="C49">
        <v>355</v>
      </c>
      <c r="D49">
        <v>360</v>
      </c>
      <c r="E49">
        <v>352</v>
      </c>
      <c r="F49">
        <v>362</v>
      </c>
      <c r="G49">
        <v>514</v>
      </c>
      <c r="H49">
        <v>1969</v>
      </c>
      <c r="I49">
        <v>3596</v>
      </c>
      <c r="J49" s="11" t="s">
        <v>29</v>
      </c>
    </row>
    <row r="50" spans="1:11" x14ac:dyDescent="0.25">
      <c r="A50" s="9">
        <v>10</v>
      </c>
      <c r="B50">
        <v>351</v>
      </c>
      <c r="C50">
        <v>356</v>
      </c>
      <c r="D50">
        <v>354</v>
      </c>
      <c r="E50">
        <v>349</v>
      </c>
      <c r="F50">
        <v>361</v>
      </c>
      <c r="G50">
        <v>505</v>
      </c>
      <c r="H50">
        <v>1948</v>
      </c>
      <c r="I50">
        <v>3491</v>
      </c>
      <c r="J50" s="11" t="s">
        <v>29</v>
      </c>
    </row>
    <row r="51" spans="1:11" x14ac:dyDescent="0.25">
      <c r="A51" s="12" t="s">
        <v>3</v>
      </c>
      <c r="B51" s="1">
        <f>AVERAGE(B41:B50)</f>
        <v>353.7</v>
      </c>
      <c r="C51" s="1">
        <f t="shared" ref="C51:J51" si="6">AVERAGE(C41:C50)</f>
        <v>353.9</v>
      </c>
      <c r="D51" s="1">
        <f t="shared" si="6"/>
        <v>356.6</v>
      </c>
      <c r="E51" s="1">
        <f t="shared" si="6"/>
        <v>352.4</v>
      </c>
      <c r="F51" s="1">
        <f t="shared" si="6"/>
        <v>360.7</v>
      </c>
      <c r="G51" s="1">
        <f t="shared" si="6"/>
        <v>512.9</v>
      </c>
      <c r="H51" s="1">
        <f t="shared" si="6"/>
        <v>1958.3</v>
      </c>
      <c r="I51" s="1">
        <f t="shared" si="6"/>
        <v>3579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1.8466185312619388</v>
      </c>
      <c r="C52">
        <f t="shared" ref="C52:J52" si="7">_xlfn.STDEV.P(C41:C50)</f>
        <v>2.3000000000000003</v>
      </c>
      <c r="D52">
        <f t="shared" si="7"/>
        <v>5.6780278266313555</v>
      </c>
      <c r="E52">
        <f t="shared" si="7"/>
        <v>2.8000000000000003</v>
      </c>
      <c r="F52">
        <f t="shared" si="7"/>
        <v>3.0016662039607267</v>
      </c>
      <c r="G52">
        <f t="shared" si="7"/>
        <v>6.1878914017619913</v>
      </c>
      <c r="H52">
        <f t="shared" si="7"/>
        <v>42.192534884739985</v>
      </c>
      <c r="I52">
        <f t="shared" si="7"/>
        <v>59.449137924784068</v>
      </c>
      <c r="J52" s="15" t="e">
        <f t="shared" si="7"/>
        <v>#DIV/0!</v>
      </c>
      <c r="K52">
        <f>AVERAGE(B52:I52)</f>
        <v>15.431984596642508</v>
      </c>
    </row>
    <row r="53" spans="1:11" x14ac:dyDescent="0.25">
      <c r="A53" s="18" t="s">
        <v>5</v>
      </c>
      <c r="B53" s="19">
        <f>_xlfn.STDEV.S(B41:B50)</f>
        <v>1.9465068427541912</v>
      </c>
      <c r="C53" s="19">
        <f t="shared" ref="C53:J53" si="8">_xlfn.STDEV.S(C41:C50)</f>
        <v>2.4244128727957577</v>
      </c>
      <c r="D53" s="19">
        <f t="shared" si="8"/>
        <v>5.9851668499902502</v>
      </c>
      <c r="E53" s="19">
        <f t="shared" si="8"/>
        <v>2.9514591494904874</v>
      </c>
      <c r="F53" s="19">
        <f t="shared" si="8"/>
        <v>3.1640339933558095</v>
      </c>
      <c r="G53" s="19">
        <f t="shared" si="8"/>
        <v>6.5226102477799817</v>
      </c>
      <c r="H53" s="19">
        <f t="shared" si="8"/>
        <v>44.474836830629421</v>
      </c>
      <c r="I53" s="19">
        <f t="shared" si="8"/>
        <v>62.664893591937812</v>
      </c>
      <c r="J53" s="20" t="e">
        <f t="shared" si="8"/>
        <v>#DIV/0!</v>
      </c>
    </row>
    <row r="56" spans="1:11" x14ac:dyDescent="0.25">
      <c r="A56" s="29" t="s">
        <v>28</v>
      </c>
      <c r="B56" s="30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4" t="s">
        <v>1</v>
      </c>
      <c r="C57" s="24"/>
      <c r="D57" s="24"/>
      <c r="E57" s="24"/>
      <c r="F57" s="24"/>
      <c r="G57" s="24"/>
      <c r="H57" s="24"/>
      <c r="I57" s="24"/>
      <c r="J57" s="25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29</v>
      </c>
    </row>
    <row r="60" spans="1:11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29</v>
      </c>
    </row>
    <row r="61" spans="1:11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29</v>
      </c>
    </row>
    <row r="62" spans="1:11" x14ac:dyDescent="0.25">
      <c r="A62" s="9">
        <v>4</v>
      </c>
      <c r="B62">
        <v>35</v>
      </c>
      <c r="C62">
        <v>34</v>
      </c>
      <c r="D62">
        <v>46</v>
      </c>
      <c r="E62">
        <v>60</v>
      </c>
      <c r="F62">
        <v>119</v>
      </c>
      <c r="G62">
        <v>187</v>
      </c>
      <c r="H62">
        <v>671</v>
      </c>
      <c r="I62">
        <v>1291</v>
      </c>
      <c r="J62" s="11" t="s">
        <v>29</v>
      </c>
    </row>
    <row r="63" spans="1:11" x14ac:dyDescent="0.25">
      <c r="A63" s="9">
        <v>5</v>
      </c>
      <c r="B63">
        <v>34</v>
      </c>
      <c r="C63">
        <v>35</v>
      </c>
      <c r="D63">
        <v>52</v>
      </c>
      <c r="E63">
        <v>58</v>
      </c>
      <c r="F63">
        <v>119</v>
      </c>
      <c r="G63">
        <v>186</v>
      </c>
      <c r="H63">
        <v>665</v>
      </c>
      <c r="I63">
        <v>1289</v>
      </c>
      <c r="J63" s="11" t="s">
        <v>29</v>
      </c>
    </row>
    <row r="64" spans="1:11" x14ac:dyDescent="0.25">
      <c r="A64" s="9">
        <v>6</v>
      </c>
      <c r="B64">
        <v>34</v>
      </c>
      <c r="C64">
        <v>36</v>
      </c>
      <c r="D64">
        <v>50</v>
      </c>
      <c r="E64">
        <v>59</v>
      </c>
      <c r="F64">
        <v>126</v>
      </c>
      <c r="G64">
        <v>190</v>
      </c>
      <c r="H64">
        <v>671</v>
      </c>
      <c r="I64">
        <v>1296</v>
      </c>
      <c r="J64" s="11" t="s">
        <v>29</v>
      </c>
    </row>
    <row r="65" spans="1:11" x14ac:dyDescent="0.25">
      <c r="A65" s="9">
        <v>7</v>
      </c>
      <c r="B65">
        <v>34</v>
      </c>
      <c r="C65">
        <v>40</v>
      </c>
      <c r="D65">
        <v>48</v>
      </c>
      <c r="E65">
        <v>61</v>
      </c>
      <c r="F65">
        <v>119</v>
      </c>
      <c r="G65">
        <v>185</v>
      </c>
      <c r="H65">
        <v>671</v>
      </c>
      <c r="I65">
        <v>1303</v>
      </c>
      <c r="J65" s="11" t="s">
        <v>29</v>
      </c>
    </row>
    <row r="66" spans="1:11" x14ac:dyDescent="0.25">
      <c r="A66" s="9">
        <v>8</v>
      </c>
      <c r="B66">
        <v>36</v>
      </c>
      <c r="C66">
        <v>37</v>
      </c>
      <c r="D66">
        <v>47</v>
      </c>
      <c r="E66">
        <v>60</v>
      </c>
      <c r="F66">
        <v>115</v>
      </c>
      <c r="G66">
        <v>186</v>
      </c>
      <c r="H66">
        <v>711</v>
      </c>
      <c r="I66">
        <v>1301</v>
      </c>
      <c r="J66" s="11" t="s">
        <v>29</v>
      </c>
    </row>
    <row r="67" spans="1:11" x14ac:dyDescent="0.25">
      <c r="A67" s="9">
        <v>9</v>
      </c>
      <c r="B67">
        <v>35</v>
      </c>
      <c r="C67">
        <v>36</v>
      </c>
      <c r="D67">
        <v>49</v>
      </c>
      <c r="E67">
        <v>60</v>
      </c>
      <c r="F67">
        <v>122</v>
      </c>
      <c r="G67">
        <v>182</v>
      </c>
      <c r="H67">
        <v>677</v>
      </c>
      <c r="I67">
        <v>1284</v>
      </c>
      <c r="J67" s="11" t="s">
        <v>29</v>
      </c>
    </row>
    <row r="68" spans="1:11" x14ac:dyDescent="0.25">
      <c r="A68" s="9">
        <v>10</v>
      </c>
      <c r="B68">
        <v>32</v>
      </c>
      <c r="C68">
        <v>36</v>
      </c>
      <c r="D68">
        <v>49</v>
      </c>
      <c r="E68">
        <v>55</v>
      </c>
      <c r="F68">
        <v>120</v>
      </c>
      <c r="G68">
        <v>182</v>
      </c>
      <c r="H68">
        <v>670</v>
      </c>
      <c r="I68">
        <v>1288</v>
      </c>
      <c r="J68" s="11" t="s">
        <v>29</v>
      </c>
    </row>
    <row r="69" spans="1:11" x14ac:dyDescent="0.25">
      <c r="A69" s="12" t="s">
        <v>3</v>
      </c>
      <c r="B69" s="1">
        <f>AVERAGE(B59:B68)</f>
        <v>33.799999999999997</v>
      </c>
      <c r="C69" s="1">
        <f t="shared" ref="C69:J69" si="9">AVERAGE(C59:C68)</f>
        <v>36.5</v>
      </c>
      <c r="D69" s="1">
        <f>AVERAGE(D59:D68)</f>
        <v>49.6</v>
      </c>
      <c r="E69" s="1">
        <f>AVERAGE(E59:E68)</f>
        <v>59.3</v>
      </c>
      <c r="F69" s="1">
        <f t="shared" si="9"/>
        <v>120</v>
      </c>
      <c r="G69" s="1">
        <f t="shared" si="9"/>
        <v>186.1</v>
      </c>
      <c r="H69" s="1">
        <f t="shared" si="9"/>
        <v>677.9</v>
      </c>
      <c r="I69" s="1">
        <f t="shared" si="9"/>
        <v>1295.5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1.3266499161421599</v>
      </c>
      <c r="C70">
        <f t="shared" ref="C70:J70" si="10">_xlfn.STDEV.P(C59:C68)</f>
        <v>2.0124611797498106</v>
      </c>
      <c r="D70">
        <f>_xlfn.STDEV.P(D59:D68)</f>
        <v>2.3323807579381199</v>
      </c>
      <c r="E70">
        <f>_xlfn.STDEV.P(E59:E68)</f>
        <v>1.6155494421403513</v>
      </c>
      <c r="F70">
        <f t="shared" si="10"/>
        <v>3.03315017762062</v>
      </c>
      <c r="G70">
        <f t="shared" si="10"/>
        <v>2.5079872407968904</v>
      </c>
      <c r="H70">
        <f t="shared" si="10"/>
        <v>16.293863875704865</v>
      </c>
      <c r="I70">
        <f t="shared" si="10"/>
        <v>9.3514704726048308</v>
      </c>
      <c r="J70" s="15" t="e">
        <f t="shared" si="10"/>
        <v>#DIV/0!</v>
      </c>
      <c r="K70">
        <f>AVERAGE(B70:I70)</f>
        <v>4.8091891328372061</v>
      </c>
    </row>
    <row r="71" spans="1:11" x14ac:dyDescent="0.25">
      <c r="A71" s="18" t="s">
        <v>5</v>
      </c>
      <c r="B71" s="19">
        <f>_xlfn.STDEV.S(B59:B68)</f>
        <v>1.398411797560202</v>
      </c>
      <c r="C71" s="19">
        <f t="shared" ref="C71:J71" si="11">_xlfn.STDEV.S(C59:C68)</f>
        <v>2.1213203435596424</v>
      </c>
      <c r="D71" s="19">
        <f>_xlfn.STDEV.S(D59:D68)</f>
        <v>2.4585451886114362</v>
      </c>
      <c r="E71" s="19">
        <f>_xlfn.STDEV.S(E59:E68)</f>
        <v>1.7029386365926402</v>
      </c>
      <c r="F71" s="19">
        <f t="shared" si="11"/>
        <v>3.197221015541813</v>
      </c>
      <c r="G71" s="19">
        <f t="shared" si="11"/>
        <v>2.6436506745197801</v>
      </c>
      <c r="H71" s="19">
        <f t="shared" si="11"/>
        <v>17.175240577322022</v>
      </c>
      <c r="I71" s="19">
        <f t="shared" si="11"/>
        <v>9.8573153884141629</v>
      </c>
      <c r="J71" s="20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B5D-2983-4E4D-A643-6C81170FF3BE}">
  <dimension ref="A1:X71"/>
  <sheetViews>
    <sheetView workbookViewId="0">
      <selection activeCell="K70" sqref="K70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31" t="s">
        <v>17</v>
      </c>
      <c r="B1" s="32"/>
      <c r="C1" s="32"/>
      <c r="D1" s="32"/>
      <c r="E1" s="32"/>
      <c r="F1" s="32"/>
      <c r="G1" s="32"/>
      <c r="H1" s="32"/>
      <c r="I1" s="32"/>
      <c r="J1" s="33"/>
      <c r="L1" s="26" t="s">
        <v>43</v>
      </c>
      <c r="M1" s="26"/>
      <c r="N1" s="26"/>
      <c r="O1" s="26"/>
      <c r="P1" s="26"/>
      <c r="Q1" s="26"/>
      <c r="R1" s="26"/>
      <c r="S1" s="26"/>
    </row>
    <row r="2" spans="1:24" x14ac:dyDescent="0.25">
      <c r="A2" s="38" t="s">
        <v>25</v>
      </c>
      <c r="B2" s="39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s="26"/>
      <c r="M2" s="26"/>
      <c r="N2" s="26"/>
      <c r="O2" s="26"/>
      <c r="P2" s="26"/>
      <c r="Q2" s="26"/>
      <c r="R2" s="26"/>
      <c r="S2" s="26"/>
      <c r="U2" t="s">
        <v>32</v>
      </c>
    </row>
    <row r="3" spans="1:24" x14ac:dyDescent="0.25">
      <c r="A3" s="9"/>
      <c r="B3" s="24" t="s">
        <v>1</v>
      </c>
      <c r="C3" s="24"/>
      <c r="D3" s="24"/>
      <c r="E3" s="24"/>
      <c r="F3" s="24"/>
      <c r="G3" s="24"/>
      <c r="H3" s="24"/>
      <c r="I3" s="24"/>
      <c r="J3" s="25"/>
      <c r="L3" s="26"/>
      <c r="M3" s="26"/>
      <c r="N3" s="26"/>
      <c r="O3" s="26"/>
      <c r="P3" s="26"/>
      <c r="Q3" s="26"/>
      <c r="R3" s="26"/>
      <c r="S3" s="26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6"/>
      <c r="M4" s="26"/>
      <c r="N4" s="26"/>
      <c r="O4" s="26"/>
      <c r="P4" s="26"/>
      <c r="Q4" s="26"/>
      <c r="R4" s="26"/>
      <c r="S4" s="26"/>
      <c r="U4" t="s">
        <v>8</v>
      </c>
      <c r="X4" t="s">
        <v>34</v>
      </c>
    </row>
    <row r="5" spans="1:24" x14ac:dyDescent="0.25">
      <c r="A5" s="9">
        <v>1</v>
      </c>
      <c r="B5">
        <v>42</v>
      </c>
      <c r="C5">
        <v>53</v>
      </c>
      <c r="D5">
        <v>68</v>
      </c>
      <c r="E5">
        <v>108</v>
      </c>
      <c r="F5">
        <v>297</v>
      </c>
      <c r="G5">
        <v>511</v>
      </c>
      <c r="H5">
        <v>2426</v>
      </c>
      <c r="I5" s="10" t="s">
        <v>29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49</v>
      </c>
      <c r="C6">
        <v>45</v>
      </c>
      <c r="D6">
        <v>75</v>
      </c>
      <c r="E6">
        <v>112</v>
      </c>
      <c r="F6">
        <v>298</v>
      </c>
      <c r="G6">
        <v>535</v>
      </c>
      <c r="H6">
        <v>2589</v>
      </c>
      <c r="I6" s="10" t="s">
        <v>29</v>
      </c>
      <c r="J6" s="11" t="s">
        <v>29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33</v>
      </c>
      <c r="C7">
        <v>49</v>
      </c>
      <c r="D7">
        <v>84</v>
      </c>
      <c r="E7">
        <v>93</v>
      </c>
      <c r="F7">
        <v>320</v>
      </c>
      <c r="G7">
        <v>536</v>
      </c>
      <c r="H7">
        <v>2576</v>
      </c>
      <c r="I7" s="10" t="s">
        <v>29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50</v>
      </c>
      <c r="C8">
        <v>36</v>
      </c>
      <c r="D8">
        <v>78</v>
      </c>
      <c r="E8">
        <v>122</v>
      </c>
      <c r="F8">
        <v>294</v>
      </c>
      <c r="G8">
        <v>535</v>
      </c>
      <c r="H8">
        <v>2577</v>
      </c>
      <c r="I8" s="10" t="s">
        <v>29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42</v>
      </c>
      <c r="C9">
        <v>48</v>
      </c>
      <c r="D9">
        <v>76</v>
      </c>
      <c r="E9">
        <v>89</v>
      </c>
      <c r="F9">
        <v>288</v>
      </c>
      <c r="H9">
        <v>2559</v>
      </c>
      <c r="I9" s="10" t="s">
        <v>29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B10">
        <v>43</v>
      </c>
      <c r="C10">
        <v>39</v>
      </c>
      <c r="D10">
        <v>82</v>
      </c>
      <c r="E10">
        <v>104</v>
      </c>
      <c r="H10">
        <v>2552</v>
      </c>
      <c r="I10" s="10" t="s">
        <v>29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B11">
        <v>40</v>
      </c>
      <c r="C11">
        <v>45</v>
      </c>
      <c r="E11">
        <v>114</v>
      </c>
      <c r="H11">
        <v>2564</v>
      </c>
      <c r="I11" s="10" t="s">
        <v>29</v>
      </c>
      <c r="J11" s="11" t="s">
        <v>29</v>
      </c>
    </row>
    <row r="12" spans="1:24" x14ac:dyDescent="0.25">
      <c r="A12" s="9">
        <v>8</v>
      </c>
      <c r="B12">
        <v>33</v>
      </c>
      <c r="I12" s="10" t="s">
        <v>29</v>
      </c>
      <c r="J12" s="11" t="s">
        <v>29</v>
      </c>
    </row>
    <row r="13" spans="1:24" x14ac:dyDescent="0.25">
      <c r="A13" s="9">
        <v>9</v>
      </c>
      <c r="B13">
        <v>35</v>
      </c>
      <c r="I13" s="10" t="s">
        <v>29</v>
      </c>
      <c r="J13" s="11" t="s">
        <v>29</v>
      </c>
    </row>
    <row r="14" spans="1:24" x14ac:dyDescent="0.25">
      <c r="A14" s="9">
        <v>10</v>
      </c>
      <c r="B14">
        <v>45</v>
      </c>
      <c r="I14" s="10" t="s">
        <v>29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41.2</v>
      </c>
      <c r="C15" s="1">
        <f t="shared" ref="C15:J15" si="0">AVERAGE(C5:C14)</f>
        <v>45</v>
      </c>
      <c r="D15" s="1">
        <f t="shared" si="0"/>
        <v>77.166666666666671</v>
      </c>
      <c r="E15" s="1">
        <f t="shared" si="0"/>
        <v>106</v>
      </c>
      <c r="F15" s="1">
        <f t="shared" si="0"/>
        <v>299.39999999999998</v>
      </c>
      <c r="G15" s="1">
        <f t="shared" si="0"/>
        <v>529.25</v>
      </c>
      <c r="H15" s="1">
        <f t="shared" si="0"/>
        <v>2549</v>
      </c>
      <c r="I15" s="1" t="e">
        <f t="shared" si="0"/>
        <v>#DIV/0!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5.7584720195551871</v>
      </c>
      <c r="C16">
        <f t="shared" ref="C16:I16" si="1">_xlfn.STDEV.P(C5:C14)</f>
        <v>5.42481072744215</v>
      </c>
      <c r="D16">
        <f t="shared" si="1"/>
        <v>5.1774081890030219</v>
      </c>
      <c r="E16">
        <f t="shared" si="1"/>
        <v>10.836446439150217</v>
      </c>
      <c r="F16">
        <f t="shared" si="1"/>
        <v>10.873821775254548</v>
      </c>
      <c r="G16">
        <f t="shared" si="1"/>
        <v>10.54454835448157</v>
      </c>
      <c r="H16">
        <f t="shared" si="1"/>
        <v>51.514214404514469</v>
      </c>
      <c r="I16" t="e">
        <f t="shared" si="1"/>
        <v>#DIV/0!</v>
      </c>
      <c r="J16" s="15" t="e">
        <f>_xlfn.STDEV.P(J5:J14)</f>
        <v>#DIV/0!</v>
      </c>
      <c r="K16">
        <f>AVERAGE(B16:H16)</f>
        <v>14.304245987057309</v>
      </c>
    </row>
    <row r="17" spans="1:10" x14ac:dyDescent="0.25">
      <c r="A17" s="18" t="s">
        <v>5</v>
      </c>
      <c r="B17" s="19">
        <f>_xlfn.STDEV.S(B5:B14)</f>
        <v>6.0699624747146732</v>
      </c>
      <c r="C17" s="19">
        <f t="shared" ref="C17:J17" si="2">_xlfn.STDEV.S(C5:C14)</f>
        <v>5.8594652770823155</v>
      </c>
      <c r="D17" s="19">
        <f t="shared" si="2"/>
        <v>5.6715665090578513</v>
      </c>
      <c r="E17" s="19">
        <f t="shared" si="2"/>
        <v>11.704699910719626</v>
      </c>
      <c r="F17" s="19">
        <f t="shared" si="2"/>
        <v>12.157302332343306</v>
      </c>
      <c r="G17" s="19">
        <f t="shared" si="2"/>
        <v>12.175795661885921</v>
      </c>
      <c r="H17" s="19">
        <f t="shared" si="2"/>
        <v>55.641710972974224</v>
      </c>
      <c r="I17" s="19" t="e">
        <f t="shared" si="2"/>
        <v>#DIV/0!</v>
      </c>
      <c r="J17" s="20" t="e">
        <f t="shared" si="2"/>
        <v>#DIV/0!</v>
      </c>
    </row>
    <row r="20" spans="1:10" x14ac:dyDescent="0.25">
      <c r="A20" s="36" t="s">
        <v>26</v>
      </c>
      <c r="B20" s="37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4" t="s">
        <v>1</v>
      </c>
      <c r="C21" s="24"/>
      <c r="D21" s="24"/>
      <c r="E21" s="24"/>
      <c r="F21" s="24"/>
      <c r="G21" s="24"/>
      <c r="H21" s="24"/>
      <c r="I21" s="24"/>
      <c r="J21" s="25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252</v>
      </c>
      <c r="C23">
        <v>270</v>
      </c>
      <c r="D23">
        <v>329</v>
      </c>
      <c r="E23">
        <v>353</v>
      </c>
      <c r="F23">
        <v>540</v>
      </c>
      <c r="G23">
        <v>730</v>
      </c>
      <c r="H23">
        <v>1766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259</v>
      </c>
      <c r="C24">
        <v>257</v>
      </c>
      <c r="D24">
        <v>335</v>
      </c>
      <c r="E24">
        <v>365</v>
      </c>
      <c r="F24">
        <v>542</v>
      </c>
      <c r="G24">
        <v>720</v>
      </c>
      <c r="H24">
        <v>1757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261</v>
      </c>
      <c r="C25">
        <v>250</v>
      </c>
      <c r="D25">
        <v>310</v>
      </c>
      <c r="E25">
        <v>353</v>
      </c>
      <c r="F25">
        <v>574</v>
      </c>
      <c r="G25">
        <v>735</v>
      </c>
      <c r="H25">
        <v>1758</v>
      </c>
      <c r="I25" s="10" t="s">
        <v>29</v>
      </c>
      <c r="J25" s="11" t="s">
        <v>29</v>
      </c>
    </row>
    <row r="26" spans="1:10" x14ac:dyDescent="0.25">
      <c r="A26" s="9">
        <v>4</v>
      </c>
      <c r="B26">
        <v>257</v>
      </c>
      <c r="C26">
        <v>276</v>
      </c>
      <c r="D26">
        <v>308</v>
      </c>
      <c r="I26" s="10" t="s">
        <v>29</v>
      </c>
      <c r="J26" s="11" t="s">
        <v>29</v>
      </c>
    </row>
    <row r="27" spans="1:10" x14ac:dyDescent="0.25">
      <c r="A27" s="9">
        <v>5</v>
      </c>
      <c r="B27">
        <v>251</v>
      </c>
      <c r="C27">
        <v>288</v>
      </c>
      <c r="I27" s="10" t="s">
        <v>29</v>
      </c>
      <c r="J27" s="11" t="s">
        <v>29</v>
      </c>
    </row>
    <row r="28" spans="1:10" x14ac:dyDescent="0.25">
      <c r="A28" s="9">
        <v>6</v>
      </c>
      <c r="B28">
        <v>252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255.33333333333334</v>
      </c>
      <c r="C33" s="1">
        <f t="shared" si="3"/>
        <v>268.2</v>
      </c>
      <c r="D33" s="1">
        <f t="shared" si="3"/>
        <v>320.5</v>
      </c>
      <c r="E33" s="1">
        <f t="shared" si="3"/>
        <v>357</v>
      </c>
      <c r="F33" s="1">
        <f t="shared" si="3"/>
        <v>552</v>
      </c>
      <c r="G33" s="1">
        <f t="shared" si="3"/>
        <v>728.33333333333337</v>
      </c>
      <c r="H33" s="1">
        <f t="shared" si="3"/>
        <v>1760.3333333333333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3.858612300930075</v>
      </c>
      <c r="C34">
        <f t="shared" si="4"/>
        <v>13.511476603243629</v>
      </c>
      <c r="D34">
        <f t="shared" si="4"/>
        <v>11.715374513859981</v>
      </c>
      <c r="E34">
        <f t="shared" si="4"/>
        <v>5.6568542494923806</v>
      </c>
      <c r="F34">
        <f t="shared" si="4"/>
        <v>15.57776192739723</v>
      </c>
      <c r="G34">
        <f t="shared" si="4"/>
        <v>6.2360956446232363</v>
      </c>
      <c r="H34">
        <f t="shared" si="4"/>
        <v>4.0276819911981905</v>
      </c>
      <c r="I34" t="e">
        <f t="shared" si="4"/>
        <v>#DIV/0!</v>
      </c>
      <c r="J34" s="15" t="e">
        <f t="shared" si="4"/>
        <v>#DIV/0!</v>
      </c>
      <c r="K34">
        <f>AVERAGE(B34:H34)</f>
        <v>8.6548367472492469</v>
      </c>
    </row>
    <row r="35" spans="1:20" x14ac:dyDescent="0.25">
      <c r="A35" s="18" t="s">
        <v>5</v>
      </c>
      <c r="B35" s="19">
        <f t="shared" ref="B35:J35" si="5">_xlfn.STDEV.S(B23:B32)</f>
        <v>4.2268979957726289</v>
      </c>
      <c r="C35" s="19">
        <f t="shared" si="5"/>
        <v>15.106290080625355</v>
      </c>
      <c r="D35" s="19">
        <f t="shared" si="5"/>
        <v>13.527749258468683</v>
      </c>
      <c r="E35" s="19">
        <f t="shared" si="5"/>
        <v>6.9282032302755088</v>
      </c>
      <c r="F35" s="19">
        <f t="shared" si="5"/>
        <v>19.078784028338912</v>
      </c>
      <c r="G35" s="19">
        <f t="shared" si="5"/>
        <v>7.6376261582597342</v>
      </c>
      <c r="H35" s="19">
        <f t="shared" si="5"/>
        <v>4.9328828623162471</v>
      </c>
      <c r="I35" s="19" t="e">
        <f t="shared" si="5"/>
        <v>#DIV/0!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4" t="s">
        <v>27</v>
      </c>
      <c r="B38" s="35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4" t="s">
        <v>1</v>
      </c>
      <c r="C39" s="24"/>
      <c r="D39" s="24"/>
      <c r="E39" s="24"/>
      <c r="F39" s="24"/>
      <c r="G39" s="24"/>
      <c r="H39" s="24"/>
      <c r="I39" s="24"/>
      <c r="J39" s="25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380</v>
      </c>
      <c r="C41">
        <v>381</v>
      </c>
      <c r="D41">
        <v>387</v>
      </c>
      <c r="E41">
        <v>387</v>
      </c>
      <c r="F41">
        <v>579</v>
      </c>
      <c r="G41">
        <v>814</v>
      </c>
      <c r="H41">
        <v>2366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387</v>
      </c>
      <c r="C42">
        <v>377</v>
      </c>
      <c r="D42">
        <v>377</v>
      </c>
      <c r="E42">
        <v>397</v>
      </c>
      <c r="F42">
        <v>560</v>
      </c>
      <c r="G42">
        <v>825</v>
      </c>
      <c r="H42">
        <v>2410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382</v>
      </c>
      <c r="C43">
        <v>388</v>
      </c>
      <c r="D43">
        <v>378</v>
      </c>
      <c r="E43">
        <v>386</v>
      </c>
      <c r="F43">
        <v>564</v>
      </c>
      <c r="G43">
        <v>812</v>
      </c>
      <c r="H43">
        <v>2470</v>
      </c>
      <c r="I43" s="10" t="s">
        <v>29</v>
      </c>
      <c r="J43" s="11" t="s">
        <v>29</v>
      </c>
    </row>
    <row r="44" spans="1:20" x14ac:dyDescent="0.25">
      <c r="A44" s="9">
        <v>4</v>
      </c>
      <c r="B44">
        <v>393</v>
      </c>
      <c r="C44">
        <v>387</v>
      </c>
      <c r="D44">
        <v>389</v>
      </c>
      <c r="E44">
        <v>386</v>
      </c>
      <c r="F44">
        <v>577</v>
      </c>
      <c r="H44">
        <v>2399</v>
      </c>
      <c r="I44" s="10" t="s">
        <v>29</v>
      </c>
      <c r="J44" s="11" t="s">
        <v>29</v>
      </c>
    </row>
    <row r="45" spans="1:20" x14ac:dyDescent="0.25">
      <c r="A45" s="9">
        <v>5</v>
      </c>
      <c r="B45">
        <v>391</v>
      </c>
      <c r="C45">
        <v>375</v>
      </c>
      <c r="D45">
        <v>379</v>
      </c>
      <c r="E45">
        <v>389</v>
      </c>
      <c r="I45" s="10" t="s">
        <v>29</v>
      </c>
      <c r="J45" s="11" t="s">
        <v>29</v>
      </c>
    </row>
    <row r="46" spans="1:20" x14ac:dyDescent="0.25">
      <c r="A46" s="9">
        <v>6</v>
      </c>
      <c r="C46">
        <v>383</v>
      </c>
      <c r="D46">
        <v>386</v>
      </c>
      <c r="I46" s="10" t="s">
        <v>29</v>
      </c>
      <c r="J46" s="11" t="s">
        <v>29</v>
      </c>
    </row>
    <row r="47" spans="1:20" x14ac:dyDescent="0.25">
      <c r="A47" s="9">
        <v>7</v>
      </c>
      <c r="C47">
        <v>391</v>
      </c>
      <c r="D47">
        <v>389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1" x14ac:dyDescent="0.25">
      <c r="A49" s="9">
        <v>9</v>
      </c>
      <c r="I49" s="10" t="s">
        <v>29</v>
      </c>
      <c r="J49" s="11" t="s">
        <v>29</v>
      </c>
    </row>
    <row r="50" spans="1:11" x14ac:dyDescent="0.25">
      <c r="A50" s="9">
        <v>10</v>
      </c>
      <c r="I50" s="10" t="s">
        <v>29</v>
      </c>
      <c r="J50" s="11" t="s">
        <v>29</v>
      </c>
    </row>
    <row r="51" spans="1:11" x14ac:dyDescent="0.25">
      <c r="A51" s="12" t="s">
        <v>3</v>
      </c>
      <c r="B51" s="1">
        <f>AVERAGE(B41:B50)</f>
        <v>386.6</v>
      </c>
      <c r="C51" s="1">
        <f t="shared" ref="C51:J51" si="6">AVERAGE(C41:C50)</f>
        <v>383.14285714285717</v>
      </c>
      <c r="D51" s="1">
        <f t="shared" si="6"/>
        <v>383.57142857142856</v>
      </c>
      <c r="E51" s="1">
        <f t="shared" si="6"/>
        <v>389</v>
      </c>
      <c r="F51" s="1">
        <f t="shared" si="6"/>
        <v>570</v>
      </c>
      <c r="G51" s="1">
        <f t="shared" si="6"/>
        <v>817</v>
      </c>
      <c r="H51" s="1">
        <f t="shared" si="6"/>
        <v>2411.25</v>
      </c>
      <c r="I51" s="1" t="e">
        <f t="shared" si="6"/>
        <v>#DIV/0!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5.0039984012787215</v>
      </c>
      <c r="C52">
        <f t="shared" ref="C52:J52" si="7">_xlfn.STDEV.P(C41:C50)</f>
        <v>5.4623012269443318</v>
      </c>
      <c r="D52">
        <f t="shared" si="7"/>
        <v>4.9528388066742046</v>
      </c>
      <c r="E52">
        <f t="shared" si="7"/>
        <v>4.1472882706655438</v>
      </c>
      <c r="F52">
        <f t="shared" si="7"/>
        <v>8.1547532151500448</v>
      </c>
      <c r="G52">
        <f t="shared" si="7"/>
        <v>5.715476066494082</v>
      </c>
      <c r="H52">
        <f t="shared" si="7"/>
        <v>37.585735326051555</v>
      </c>
      <c r="I52" t="e">
        <f t="shared" si="7"/>
        <v>#DIV/0!</v>
      </c>
      <c r="J52" s="15" t="e">
        <f t="shared" si="7"/>
        <v>#DIV/0!</v>
      </c>
      <c r="K52">
        <f>AVERAGE(B52:H52)</f>
        <v>10.146055901894069</v>
      </c>
    </row>
    <row r="53" spans="1:11" x14ac:dyDescent="0.25">
      <c r="A53" s="18" t="s">
        <v>5</v>
      </c>
      <c r="B53" s="19">
        <f>_xlfn.STDEV.S(B41:B50)</f>
        <v>5.5946402922797462</v>
      </c>
      <c r="C53" s="19">
        <f t="shared" ref="C53:J53" si="8">_xlfn.STDEV.S(C41:C50)</f>
        <v>5.8999596447368861</v>
      </c>
      <c r="D53" s="19">
        <f t="shared" si="8"/>
        <v>5.3496773378445566</v>
      </c>
      <c r="E53" s="19">
        <f t="shared" si="8"/>
        <v>4.636809247747852</v>
      </c>
      <c r="F53" s="19">
        <f t="shared" si="8"/>
        <v>9.41629792788369</v>
      </c>
      <c r="G53" s="19">
        <f t="shared" si="8"/>
        <v>7</v>
      </c>
      <c r="H53" s="19">
        <f t="shared" si="8"/>
        <v>43.400268816371785</v>
      </c>
      <c r="I53" s="19" t="e">
        <f t="shared" si="8"/>
        <v>#DIV/0!</v>
      </c>
      <c r="J53" s="20" t="e">
        <f t="shared" si="8"/>
        <v>#DIV/0!</v>
      </c>
    </row>
    <row r="56" spans="1:11" x14ac:dyDescent="0.25">
      <c r="A56" s="29" t="s">
        <v>28</v>
      </c>
      <c r="B56" s="30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4" t="s">
        <v>1</v>
      </c>
      <c r="C57" s="24"/>
      <c r="D57" s="24"/>
      <c r="E57" s="24"/>
      <c r="F57" s="24"/>
      <c r="G57" s="24"/>
      <c r="H57" s="24"/>
      <c r="I57" s="24"/>
      <c r="J57" s="25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63</v>
      </c>
      <c r="C59">
        <v>73</v>
      </c>
      <c r="D59">
        <v>95</v>
      </c>
      <c r="E59">
        <v>129</v>
      </c>
      <c r="F59">
        <v>385</v>
      </c>
      <c r="G59">
        <v>720</v>
      </c>
      <c r="H59">
        <v>3230</v>
      </c>
      <c r="I59" s="10" t="s">
        <v>29</v>
      </c>
      <c r="J59" s="11" t="s">
        <v>29</v>
      </c>
    </row>
    <row r="60" spans="1:11" x14ac:dyDescent="0.25">
      <c r="A60" s="9">
        <v>2</v>
      </c>
      <c r="B60">
        <v>67</v>
      </c>
      <c r="C60">
        <v>71</v>
      </c>
      <c r="D60">
        <v>96</v>
      </c>
      <c r="E60">
        <v>135</v>
      </c>
      <c r="F60">
        <v>383</v>
      </c>
      <c r="G60">
        <v>765</v>
      </c>
      <c r="H60">
        <v>3232</v>
      </c>
      <c r="I60" s="10" t="s">
        <v>29</v>
      </c>
      <c r="J60" s="11" t="s">
        <v>29</v>
      </c>
    </row>
    <row r="61" spans="1:11" x14ac:dyDescent="0.25">
      <c r="A61" s="9">
        <v>3</v>
      </c>
      <c r="B61">
        <v>72</v>
      </c>
      <c r="C61">
        <v>60</v>
      </c>
      <c r="D61">
        <v>102</v>
      </c>
      <c r="E61">
        <v>133</v>
      </c>
      <c r="F61">
        <v>382</v>
      </c>
      <c r="G61">
        <v>704</v>
      </c>
      <c r="H61">
        <v>3239</v>
      </c>
      <c r="I61" s="10" t="s">
        <v>29</v>
      </c>
      <c r="J61" s="11" t="s">
        <v>29</v>
      </c>
    </row>
    <row r="62" spans="1:11" x14ac:dyDescent="0.25">
      <c r="A62" s="9">
        <v>4</v>
      </c>
      <c r="B62">
        <v>77</v>
      </c>
      <c r="C62">
        <v>76</v>
      </c>
      <c r="D62">
        <v>109</v>
      </c>
      <c r="E62">
        <v>153</v>
      </c>
      <c r="F62">
        <v>381</v>
      </c>
      <c r="G62">
        <v>673</v>
      </c>
      <c r="H62">
        <v>3307</v>
      </c>
      <c r="I62" s="10" t="s">
        <v>29</v>
      </c>
      <c r="J62" s="11" t="s">
        <v>29</v>
      </c>
    </row>
    <row r="63" spans="1:11" x14ac:dyDescent="0.25">
      <c r="A63" s="9">
        <v>5</v>
      </c>
      <c r="B63">
        <v>59</v>
      </c>
      <c r="C63">
        <v>63</v>
      </c>
      <c r="D63">
        <v>93</v>
      </c>
      <c r="E63">
        <v>139</v>
      </c>
      <c r="G63">
        <v>704</v>
      </c>
      <c r="H63">
        <v>3261</v>
      </c>
      <c r="I63" s="10" t="s">
        <v>29</v>
      </c>
      <c r="J63" s="11" t="s">
        <v>29</v>
      </c>
    </row>
    <row r="64" spans="1:11" x14ac:dyDescent="0.25">
      <c r="A64" s="9">
        <v>6</v>
      </c>
      <c r="B64">
        <v>65</v>
      </c>
      <c r="C64">
        <v>58</v>
      </c>
      <c r="D64">
        <v>103</v>
      </c>
      <c r="I64" s="10" t="s">
        <v>29</v>
      </c>
      <c r="J64" s="11" t="s">
        <v>29</v>
      </c>
    </row>
    <row r="65" spans="1:11" x14ac:dyDescent="0.25">
      <c r="A65" s="9">
        <v>7</v>
      </c>
      <c r="B65">
        <v>64</v>
      </c>
      <c r="C65">
        <v>76</v>
      </c>
      <c r="I65" s="10" t="s">
        <v>29</v>
      </c>
      <c r="J65" s="11" t="s">
        <v>29</v>
      </c>
    </row>
    <row r="66" spans="1:11" x14ac:dyDescent="0.25">
      <c r="A66" s="9">
        <v>8</v>
      </c>
      <c r="B66">
        <v>62</v>
      </c>
      <c r="C66">
        <v>67</v>
      </c>
      <c r="I66" s="10" t="s">
        <v>29</v>
      </c>
      <c r="J66" s="11" t="s">
        <v>29</v>
      </c>
    </row>
    <row r="67" spans="1:11" x14ac:dyDescent="0.25">
      <c r="A67" s="9">
        <v>9</v>
      </c>
      <c r="B67">
        <v>59</v>
      </c>
      <c r="I67" s="10" t="s">
        <v>29</v>
      </c>
      <c r="J67" s="11" t="s">
        <v>29</v>
      </c>
    </row>
    <row r="68" spans="1:11" x14ac:dyDescent="0.25">
      <c r="A68" s="9">
        <v>10</v>
      </c>
      <c r="B68">
        <v>65</v>
      </c>
      <c r="I68" s="10" t="s">
        <v>29</v>
      </c>
      <c r="J68" s="11" t="s">
        <v>29</v>
      </c>
    </row>
    <row r="69" spans="1:11" x14ac:dyDescent="0.25">
      <c r="A69" s="12" t="s">
        <v>3</v>
      </c>
      <c r="B69" s="1">
        <f t="shared" ref="B69:H69" si="9">AVERAGE(B59:B68)</f>
        <v>65.3</v>
      </c>
      <c r="C69" s="1">
        <f t="shared" si="9"/>
        <v>68</v>
      </c>
      <c r="D69" s="1">
        <f t="shared" si="9"/>
        <v>99.666666666666671</v>
      </c>
      <c r="E69" s="1">
        <f t="shared" si="9"/>
        <v>137.80000000000001</v>
      </c>
      <c r="F69" s="1">
        <f t="shared" si="9"/>
        <v>382.75</v>
      </c>
      <c r="G69" s="1">
        <f t="shared" si="9"/>
        <v>713.2</v>
      </c>
      <c r="H69" s="1">
        <f t="shared" si="9"/>
        <v>3253.8</v>
      </c>
      <c r="I69" s="1" t="e">
        <f t="shared" ref="I69:J69" si="10">AVERAGE(I59:I68)</f>
        <v>#DIV/0!</v>
      </c>
      <c r="J69" s="13" t="e">
        <f t="shared" si="10"/>
        <v>#DIV/0!</v>
      </c>
    </row>
    <row r="70" spans="1:11" x14ac:dyDescent="0.25">
      <c r="A70" s="9" t="s">
        <v>4</v>
      </c>
      <c r="B70">
        <f t="shared" ref="B70:H70" si="11">_xlfn.STDEV.P(B59:B68)</f>
        <v>5.3113086899558004</v>
      </c>
      <c r="C70">
        <f t="shared" si="11"/>
        <v>6.6332495807107996</v>
      </c>
      <c r="D70">
        <f t="shared" si="11"/>
        <v>5.5277079839256666</v>
      </c>
      <c r="E70">
        <f t="shared" si="11"/>
        <v>8.2559069762201176</v>
      </c>
      <c r="F70">
        <f t="shared" si="11"/>
        <v>1.479019945774904</v>
      </c>
      <c r="G70">
        <f t="shared" si="11"/>
        <v>30.049292836937113</v>
      </c>
      <c r="H70">
        <f t="shared" si="11"/>
        <v>28.784718167805639</v>
      </c>
      <c r="I70" t="e">
        <f t="shared" ref="I70:J70" si="12">_xlfn.STDEV.P(I59:I68)</f>
        <v>#DIV/0!</v>
      </c>
      <c r="J70" s="15" t="e">
        <f t="shared" si="12"/>
        <v>#DIV/0!</v>
      </c>
      <c r="K70">
        <f>AVERAGE(B70:H70)</f>
        <v>12.291600597332863</v>
      </c>
    </row>
    <row r="71" spans="1:11" x14ac:dyDescent="0.25">
      <c r="A71" s="18" t="s">
        <v>5</v>
      </c>
      <c r="B71" s="19">
        <f t="shared" ref="B71:H71" si="13">_xlfn.STDEV.S(B59:B68)</f>
        <v>5.5986109388351357</v>
      </c>
      <c r="C71" s="19">
        <f t="shared" si="13"/>
        <v>7.0912420834233467</v>
      </c>
      <c r="D71" s="19">
        <f t="shared" si="13"/>
        <v>6.0553007081949835</v>
      </c>
      <c r="E71" s="19">
        <f t="shared" si="13"/>
        <v>9.2303846073714606</v>
      </c>
      <c r="F71" s="19">
        <f t="shared" si="13"/>
        <v>1.707825127659933</v>
      </c>
      <c r="G71" s="19">
        <f t="shared" si="13"/>
        <v>33.596130729594442</v>
      </c>
      <c r="H71" s="19">
        <f t="shared" si="13"/>
        <v>32.182293268193305</v>
      </c>
      <c r="I71" s="19" t="e">
        <f t="shared" ref="I71:J71" si="14">_xlfn.STDEV.S(I59:I68)</f>
        <v>#DIV/0!</v>
      </c>
      <c r="J71" s="20" t="e">
        <f t="shared" si="14"/>
        <v>#DIV/0!</v>
      </c>
    </row>
  </sheetData>
  <mergeCells count="10">
    <mergeCell ref="B57:J57"/>
    <mergeCell ref="A56:B56"/>
    <mergeCell ref="A38:B38"/>
    <mergeCell ref="A20:B20"/>
    <mergeCell ref="A2:B2"/>
    <mergeCell ref="A1:J1"/>
    <mergeCell ref="B3:J3"/>
    <mergeCell ref="L1:S4"/>
    <mergeCell ref="B21:J21"/>
    <mergeCell ref="B39:J3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sheetPr>
    <tabColor rgb="FFFFC000"/>
  </sheetPr>
  <dimension ref="A1:U71"/>
  <sheetViews>
    <sheetView tabSelected="1" zoomScaleNormal="100" workbookViewId="0">
      <selection activeCell="AO23" sqref="AO23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31" t="s">
        <v>17</v>
      </c>
      <c r="B1" s="32"/>
      <c r="C1" s="32"/>
      <c r="D1" s="32"/>
      <c r="E1" s="32"/>
      <c r="F1" s="32"/>
      <c r="G1" s="32"/>
      <c r="H1" s="32"/>
      <c r="I1" s="32"/>
      <c r="J1" s="33"/>
      <c r="L1" s="5" t="s">
        <v>24</v>
      </c>
      <c r="U1" t="s">
        <v>32</v>
      </c>
    </row>
    <row r="2" spans="1:21" x14ac:dyDescent="0.25">
      <c r="A2" s="38" t="s">
        <v>25</v>
      </c>
      <c r="B2" s="39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4" t="s">
        <v>1</v>
      </c>
      <c r="C3" s="24"/>
      <c r="D3" s="24"/>
      <c r="E3" s="24"/>
      <c r="F3" s="24"/>
      <c r="G3" s="24"/>
      <c r="H3" s="24"/>
      <c r="I3" s="24"/>
      <c r="J3" s="25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26</v>
      </c>
      <c r="C5">
        <v>30</v>
      </c>
      <c r="D5">
        <v>48</v>
      </c>
      <c r="E5">
        <v>66</v>
      </c>
      <c r="F5">
        <v>185</v>
      </c>
      <c r="G5">
        <v>341</v>
      </c>
      <c r="H5">
        <v>1572</v>
      </c>
      <c r="I5" s="10" t="s">
        <v>29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29</v>
      </c>
      <c r="J6" s="11" t="s">
        <v>29</v>
      </c>
      <c r="L6" s="16"/>
      <c r="M6" s="16"/>
      <c r="N6" s="16"/>
      <c r="O6" s="16"/>
      <c r="P6" s="16"/>
      <c r="Q6" s="16"/>
      <c r="R6" s="16"/>
      <c r="S6" s="16"/>
      <c r="U6" t="s">
        <v>10</v>
      </c>
    </row>
    <row r="7" spans="1:21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1514</v>
      </c>
      <c r="I7" s="10" t="s">
        <v>29</v>
      </c>
      <c r="J7" s="11" t="s">
        <v>29</v>
      </c>
      <c r="L7" s="16"/>
      <c r="M7" s="16"/>
      <c r="N7" s="16"/>
      <c r="O7" s="16"/>
      <c r="P7" s="16"/>
      <c r="Q7" s="16"/>
      <c r="R7" s="16"/>
      <c r="S7" s="16"/>
      <c r="U7" t="s">
        <v>37</v>
      </c>
    </row>
    <row r="8" spans="1:21" ht="15" customHeight="1" x14ac:dyDescent="0.25">
      <c r="A8" s="9">
        <v>4</v>
      </c>
      <c r="B8">
        <v>27</v>
      </c>
      <c r="C8">
        <v>25</v>
      </c>
      <c r="D8">
        <v>47</v>
      </c>
      <c r="E8">
        <v>68</v>
      </c>
      <c r="F8">
        <v>180</v>
      </c>
      <c r="G8">
        <v>325</v>
      </c>
      <c r="H8">
        <v>1516</v>
      </c>
      <c r="I8" s="10" t="s">
        <v>29</v>
      </c>
      <c r="J8" s="11" t="s">
        <v>29</v>
      </c>
      <c r="L8" s="16"/>
      <c r="M8" s="16"/>
      <c r="N8" s="16"/>
      <c r="O8" s="16"/>
      <c r="P8" s="16"/>
      <c r="Q8" s="16"/>
      <c r="R8" s="16"/>
      <c r="S8" s="16"/>
      <c r="U8" t="s">
        <v>11</v>
      </c>
    </row>
    <row r="9" spans="1:21" ht="15" customHeight="1" x14ac:dyDescent="0.25">
      <c r="A9" s="9">
        <v>5</v>
      </c>
      <c r="B9">
        <v>21</v>
      </c>
      <c r="C9">
        <v>31</v>
      </c>
      <c r="D9">
        <v>40</v>
      </c>
      <c r="E9">
        <v>63</v>
      </c>
      <c r="F9">
        <v>179</v>
      </c>
      <c r="G9">
        <v>325</v>
      </c>
      <c r="H9">
        <v>1563</v>
      </c>
      <c r="I9" s="10" t="s">
        <v>29</v>
      </c>
      <c r="J9" s="11" t="s">
        <v>29</v>
      </c>
      <c r="L9" s="16"/>
      <c r="M9" s="16"/>
      <c r="N9" s="16"/>
      <c r="O9" s="16"/>
      <c r="P9" s="16"/>
      <c r="Q9" s="16"/>
      <c r="R9" s="16"/>
      <c r="S9" s="16"/>
      <c r="U9" t="s">
        <v>40</v>
      </c>
    </row>
    <row r="10" spans="1:21" x14ac:dyDescent="0.25">
      <c r="A10" s="9">
        <v>6</v>
      </c>
      <c r="B10">
        <v>19</v>
      </c>
      <c r="C10">
        <v>27</v>
      </c>
      <c r="D10">
        <v>47</v>
      </c>
      <c r="E10">
        <v>62</v>
      </c>
      <c r="F10">
        <v>175</v>
      </c>
      <c r="G10">
        <v>321</v>
      </c>
      <c r="H10">
        <v>1514</v>
      </c>
      <c r="I10" s="10" t="s">
        <v>29</v>
      </c>
      <c r="J10" s="11" t="s">
        <v>29</v>
      </c>
    </row>
    <row r="11" spans="1:21" x14ac:dyDescent="0.25">
      <c r="A11" s="9">
        <v>7</v>
      </c>
      <c r="B11">
        <v>24</v>
      </c>
      <c r="C11">
        <v>31</v>
      </c>
      <c r="D11">
        <v>45</v>
      </c>
      <c r="E11">
        <v>62</v>
      </c>
      <c r="F11">
        <v>173</v>
      </c>
      <c r="G11">
        <v>328</v>
      </c>
      <c r="H11">
        <v>1529</v>
      </c>
      <c r="I11" s="10" t="s">
        <v>29</v>
      </c>
      <c r="J11" s="11" t="s">
        <v>29</v>
      </c>
    </row>
    <row r="12" spans="1:21" x14ac:dyDescent="0.25">
      <c r="A12" s="9">
        <v>8</v>
      </c>
      <c r="B12">
        <v>23</v>
      </c>
      <c r="C12">
        <v>31</v>
      </c>
      <c r="D12">
        <v>44</v>
      </c>
      <c r="E12">
        <v>63</v>
      </c>
      <c r="F12">
        <v>182</v>
      </c>
      <c r="G12">
        <v>339</v>
      </c>
      <c r="H12">
        <v>1521</v>
      </c>
      <c r="I12" s="10" t="s">
        <v>29</v>
      </c>
      <c r="J12" s="11" t="s">
        <v>29</v>
      </c>
    </row>
    <row r="13" spans="1:21" x14ac:dyDescent="0.25">
      <c r="A13" s="9">
        <v>9</v>
      </c>
      <c r="B13">
        <v>21</v>
      </c>
      <c r="C13">
        <v>24</v>
      </c>
      <c r="D13">
        <v>45</v>
      </c>
      <c r="E13">
        <v>59</v>
      </c>
      <c r="F13">
        <v>178</v>
      </c>
      <c r="G13">
        <v>316</v>
      </c>
      <c r="H13">
        <v>1556</v>
      </c>
      <c r="I13" s="10" t="s">
        <v>29</v>
      </c>
      <c r="J13" s="11" t="s">
        <v>29</v>
      </c>
    </row>
    <row r="14" spans="1:21" x14ac:dyDescent="0.25">
      <c r="A14" s="9">
        <v>10</v>
      </c>
      <c r="B14">
        <v>22</v>
      </c>
      <c r="C14">
        <v>25</v>
      </c>
      <c r="D14">
        <v>44</v>
      </c>
      <c r="E14">
        <v>67</v>
      </c>
      <c r="F14">
        <v>177</v>
      </c>
      <c r="G14">
        <v>325</v>
      </c>
      <c r="H14">
        <v>1527</v>
      </c>
      <c r="I14" s="10" t="s">
        <v>29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22.7</v>
      </c>
      <c r="C15" s="1">
        <f t="shared" ref="C15:J15" si="0">AVERAGE(C5:C14)</f>
        <v>27.9</v>
      </c>
      <c r="D15" s="1">
        <f t="shared" si="0"/>
        <v>45.8</v>
      </c>
      <c r="E15" s="1">
        <f t="shared" si="0"/>
        <v>63.8</v>
      </c>
      <c r="F15" s="1">
        <f t="shared" si="0"/>
        <v>180.9</v>
      </c>
      <c r="G15" s="1">
        <f t="shared" si="0"/>
        <v>329.5</v>
      </c>
      <c r="H15" s="1">
        <f t="shared" si="0"/>
        <v>1539.9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2.4515301344262523</v>
      </c>
      <c r="C16">
        <f t="shared" ref="C16:I16" si="1">_xlfn.STDEV.P(C5:C14)</f>
        <v>2.5865034312755126</v>
      </c>
      <c r="D16">
        <f t="shared" si="1"/>
        <v>2.9597297173897488</v>
      </c>
      <c r="E16">
        <f t="shared" si="1"/>
        <v>2.5612496949731396</v>
      </c>
      <c r="F16">
        <f t="shared" si="1"/>
        <v>6.1717096496837884</v>
      </c>
      <c r="G16">
        <f t="shared" si="1"/>
        <v>8.2492423894561373</v>
      </c>
      <c r="H16">
        <f t="shared" si="1"/>
        <v>25.684431081883051</v>
      </c>
      <c r="I16" t="e">
        <f t="shared" si="1"/>
        <v>#DIV/0!</v>
      </c>
      <c r="J16" s="15" t="e">
        <f>_xlfn.STDEV.P(J5:J14)</f>
        <v>#DIV/0!</v>
      </c>
      <c r="K16">
        <f>AVERAGE(B16:H16)</f>
        <v>7.237770871298232</v>
      </c>
    </row>
    <row r="17" spans="1:10" x14ac:dyDescent="0.25">
      <c r="A17" s="18" t="s">
        <v>5</v>
      </c>
      <c r="B17" s="19">
        <f>_xlfn.STDEV.S(B5:B14)</f>
        <v>2.5841396591085819</v>
      </c>
      <c r="C17" s="19">
        <f t="shared" ref="C17:J17" si="2">_xlfn.STDEV.S(C5:C14)</f>
        <v>2.7264140062238043</v>
      </c>
      <c r="D17" s="19">
        <f t="shared" si="2"/>
        <v>3.1198290551460244</v>
      </c>
      <c r="E17" s="19">
        <f t="shared" si="2"/>
        <v>2.6997942308422118</v>
      </c>
      <c r="F17" s="19">
        <f t="shared" si="2"/>
        <v>6.5055531834135536</v>
      </c>
      <c r="G17" s="19">
        <f t="shared" si="2"/>
        <v>8.6954649738303882</v>
      </c>
      <c r="H17" s="19">
        <f t="shared" si="2"/>
        <v>27.073767541457709</v>
      </c>
      <c r="I17" s="19" t="e">
        <f t="shared" si="2"/>
        <v>#DIV/0!</v>
      </c>
      <c r="J17" s="20" t="e">
        <f t="shared" si="2"/>
        <v>#DIV/0!</v>
      </c>
    </row>
    <row r="20" spans="1:10" x14ac:dyDescent="0.25">
      <c r="A20" s="36" t="s">
        <v>26</v>
      </c>
      <c r="B20" s="37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4" t="s">
        <v>1</v>
      </c>
      <c r="C21" s="24"/>
      <c r="D21" s="24"/>
      <c r="E21" s="24"/>
      <c r="F21" s="24"/>
      <c r="G21" s="24"/>
      <c r="H21" s="24"/>
      <c r="I21" s="24"/>
      <c r="J21" s="25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1283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1226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470</v>
      </c>
      <c r="H25">
        <v>1291</v>
      </c>
      <c r="I25" s="10" t="s">
        <v>29</v>
      </c>
      <c r="J25" s="11" t="s">
        <v>29</v>
      </c>
    </row>
    <row r="26" spans="1:10" x14ac:dyDescent="0.25">
      <c r="A26" s="9">
        <v>4</v>
      </c>
      <c r="B26">
        <v>170</v>
      </c>
      <c r="C26">
        <v>177</v>
      </c>
      <c r="D26">
        <v>194</v>
      </c>
      <c r="E26">
        <v>225</v>
      </c>
      <c r="F26">
        <v>358</v>
      </c>
      <c r="G26">
        <v>528</v>
      </c>
      <c r="H26">
        <v>1315</v>
      </c>
      <c r="I26" s="10" t="s">
        <v>29</v>
      </c>
      <c r="J26" s="11" t="s">
        <v>29</v>
      </c>
    </row>
    <row r="27" spans="1:10" x14ac:dyDescent="0.25">
      <c r="A27" s="9">
        <v>5</v>
      </c>
      <c r="B27">
        <v>175</v>
      </c>
      <c r="C27">
        <v>175</v>
      </c>
      <c r="D27">
        <v>198</v>
      </c>
      <c r="E27">
        <v>219</v>
      </c>
      <c r="F27">
        <v>374</v>
      </c>
      <c r="G27">
        <v>466</v>
      </c>
      <c r="H27">
        <v>1243</v>
      </c>
      <c r="I27" s="10" t="s">
        <v>29</v>
      </c>
      <c r="J27" s="11" t="s">
        <v>29</v>
      </c>
    </row>
    <row r="28" spans="1:10" x14ac:dyDescent="0.25">
      <c r="A28" s="9">
        <v>6</v>
      </c>
      <c r="B28">
        <v>173</v>
      </c>
      <c r="C28">
        <v>176</v>
      </c>
      <c r="D28">
        <v>192</v>
      </c>
      <c r="E28">
        <v>222</v>
      </c>
      <c r="F28">
        <v>356</v>
      </c>
      <c r="G28">
        <v>464</v>
      </c>
      <c r="H28">
        <v>1244</v>
      </c>
      <c r="I28" s="10" t="s">
        <v>29</v>
      </c>
      <c r="J28" s="11" t="s">
        <v>29</v>
      </c>
    </row>
    <row r="29" spans="1:10" x14ac:dyDescent="0.25">
      <c r="A29" s="9">
        <v>7</v>
      </c>
      <c r="B29">
        <v>162</v>
      </c>
      <c r="C29">
        <v>170</v>
      </c>
      <c r="D29">
        <v>192</v>
      </c>
      <c r="E29">
        <v>221</v>
      </c>
      <c r="F29">
        <v>357</v>
      </c>
      <c r="G29">
        <v>493</v>
      </c>
      <c r="H29">
        <v>1285</v>
      </c>
      <c r="I29" s="10" t="s">
        <v>29</v>
      </c>
      <c r="J29" s="11" t="s">
        <v>29</v>
      </c>
    </row>
    <row r="30" spans="1:10" x14ac:dyDescent="0.25">
      <c r="A30" s="9">
        <v>8</v>
      </c>
      <c r="B30">
        <v>165</v>
      </c>
      <c r="C30">
        <v>170</v>
      </c>
      <c r="D30">
        <v>189</v>
      </c>
      <c r="E30">
        <v>218</v>
      </c>
      <c r="F30">
        <v>360</v>
      </c>
      <c r="G30">
        <v>460</v>
      </c>
      <c r="H30">
        <v>1233</v>
      </c>
      <c r="I30" s="10" t="s">
        <v>29</v>
      </c>
      <c r="J30" s="11" t="s">
        <v>29</v>
      </c>
    </row>
    <row r="31" spans="1:10" x14ac:dyDescent="0.25">
      <c r="A31" s="9">
        <v>9</v>
      </c>
      <c r="B31">
        <v>170</v>
      </c>
      <c r="C31">
        <v>171</v>
      </c>
      <c r="D31">
        <v>191</v>
      </c>
      <c r="E31">
        <v>219</v>
      </c>
      <c r="F31">
        <v>351</v>
      </c>
      <c r="G31">
        <v>488</v>
      </c>
      <c r="H31">
        <v>1282</v>
      </c>
      <c r="I31" s="10" t="s">
        <v>29</v>
      </c>
      <c r="J31" s="11" t="s">
        <v>29</v>
      </c>
    </row>
    <row r="32" spans="1:10" x14ac:dyDescent="0.25">
      <c r="A32" s="9">
        <v>10</v>
      </c>
      <c r="B32">
        <v>170</v>
      </c>
      <c r="C32">
        <v>169</v>
      </c>
      <c r="D32">
        <v>190</v>
      </c>
      <c r="E32">
        <v>220</v>
      </c>
      <c r="F32">
        <v>362</v>
      </c>
      <c r="G32">
        <v>475</v>
      </c>
      <c r="H32">
        <v>1249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167.8</v>
      </c>
      <c r="C33" s="1">
        <f t="shared" si="3"/>
        <v>172.4</v>
      </c>
      <c r="D33" s="1">
        <f t="shared" si="3"/>
        <v>190.9</v>
      </c>
      <c r="E33" s="1">
        <f t="shared" si="3"/>
        <v>221.6</v>
      </c>
      <c r="F33" s="1">
        <f t="shared" si="3"/>
        <v>361.2</v>
      </c>
      <c r="G33" s="1">
        <f t="shared" si="3"/>
        <v>486.8</v>
      </c>
      <c r="H33" s="1">
        <f t="shared" si="3"/>
        <v>1265.0999999999999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4.4226688774991958</v>
      </c>
      <c r="C34">
        <f t="shared" si="4"/>
        <v>3.2310988842807027</v>
      </c>
      <c r="D34">
        <f t="shared" si="4"/>
        <v>3.2078029864690882</v>
      </c>
      <c r="E34">
        <f t="shared" si="4"/>
        <v>2.9051678092667901</v>
      </c>
      <c r="F34">
        <f t="shared" si="4"/>
        <v>6.095900261651269</v>
      </c>
      <c r="G34">
        <f t="shared" si="4"/>
        <v>22.599999999999998</v>
      </c>
      <c r="H34">
        <f t="shared" si="4"/>
        <v>28.133432069337012</v>
      </c>
      <c r="I34" t="e">
        <f t="shared" si="4"/>
        <v>#DIV/0!</v>
      </c>
      <c r="J34" s="15" t="e">
        <f t="shared" si="4"/>
        <v>#DIV/0!</v>
      </c>
      <c r="K34">
        <f>AVERAGE(B34:H34)</f>
        <v>10.085152984072007</v>
      </c>
    </row>
    <row r="35" spans="1:20" x14ac:dyDescent="0.25">
      <c r="A35" s="18" t="s">
        <v>5</v>
      </c>
      <c r="B35" s="19">
        <f t="shared" ref="B35:J35" si="5">_xlfn.STDEV.S(B23:B32)</f>
        <v>4.661902329879223</v>
      </c>
      <c r="C35" s="19">
        <f t="shared" si="5"/>
        <v>3.4058772731852809</v>
      </c>
      <c r="D35" s="19">
        <f t="shared" si="5"/>
        <v>3.3813212407775359</v>
      </c>
      <c r="E35" s="19">
        <f t="shared" si="5"/>
        <v>3.062315754094894</v>
      </c>
      <c r="F35" s="19">
        <f t="shared" si="5"/>
        <v>6.4256430720114617</v>
      </c>
      <c r="G35" s="19">
        <f t="shared" si="5"/>
        <v>23.822491706601792</v>
      </c>
      <c r="H35" s="19">
        <f t="shared" si="5"/>
        <v>29.655241245576363</v>
      </c>
      <c r="I35" s="19" t="e">
        <f t="shared" si="5"/>
        <v>#DIV/0!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4" t="s">
        <v>27</v>
      </c>
      <c r="B38" s="35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4" t="s">
        <v>1</v>
      </c>
      <c r="C39" s="24"/>
      <c r="D39" s="24"/>
      <c r="E39" s="24"/>
      <c r="F39" s="24"/>
      <c r="G39" s="24"/>
      <c r="H39" s="24"/>
      <c r="I39" s="24"/>
      <c r="J39" s="25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627</v>
      </c>
      <c r="H41">
        <v>1814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1834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633</v>
      </c>
      <c r="H43">
        <v>1819</v>
      </c>
      <c r="I43" s="10" t="s">
        <v>29</v>
      </c>
      <c r="J43" s="11" t="s">
        <v>29</v>
      </c>
    </row>
    <row r="44" spans="1:20" x14ac:dyDescent="0.25">
      <c r="A44" s="9">
        <v>4</v>
      </c>
      <c r="B44">
        <v>351</v>
      </c>
      <c r="C44">
        <v>356</v>
      </c>
      <c r="D44">
        <v>354</v>
      </c>
      <c r="E44">
        <v>352</v>
      </c>
      <c r="F44">
        <v>397</v>
      </c>
      <c r="G44">
        <v>593</v>
      </c>
      <c r="H44">
        <v>1854</v>
      </c>
      <c r="I44" s="10" t="s">
        <v>29</v>
      </c>
      <c r="J44" s="11" t="s">
        <v>29</v>
      </c>
    </row>
    <row r="45" spans="1:20" x14ac:dyDescent="0.25">
      <c r="A45" s="9">
        <v>5</v>
      </c>
      <c r="B45">
        <v>353</v>
      </c>
      <c r="C45">
        <v>354</v>
      </c>
      <c r="D45">
        <v>354</v>
      </c>
      <c r="E45">
        <v>352</v>
      </c>
      <c r="F45">
        <v>401</v>
      </c>
      <c r="G45">
        <v>568</v>
      </c>
      <c r="H45">
        <v>1845</v>
      </c>
      <c r="I45" s="10" t="s">
        <v>29</v>
      </c>
      <c r="J45" s="11" t="s">
        <v>29</v>
      </c>
    </row>
    <row r="46" spans="1:20" x14ac:dyDescent="0.25">
      <c r="A46" s="9">
        <v>6</v>
      </c>
      <c r="B46">
        <v>350</v>
      </c>
      <c r="C46">
        <v>355</v>
      </c>
      <c r="D46">
        <v>350</v>
      </c>
      <c r="E46">
        <v>350</v>
      </c>
      <c r="F46">
        <v>400</v>
      </c>
      <c r="G46">
        <v>611</v>
      </c>
      <c r="H46">
        <v>1825</v>
      </c>
      <c r="I46" s="10" t="s">
        <v>29</v>
      </c>
      <c r="J46" s="11" t="s">
        <v>29</v>
      </c>
    </row>
    <row r="47" spans="1:20" x14ac:dyDescent="0.25">
      <c r="A47" s="9">
        <v>7</v>
      </c>
      <c r="B47">
        <v>352</v>
      </c>
      <c r="C47">
        <v>354</v>
      </c>
      <c r="D47">
        <v>353</v>
      </c>
      <c r="E47">
        <v>356</v>
      </c>
      <c r="F47">
        <v>404</v>
      </c>
      <c r="G47">
        <v>598</v>
      </c>
      <c r="H47">
        <v>1796</v>
      </c>
      <c r="I47" s="10" t="s">
        <v>29</v>
      </c>
      <c r="J47" s="11" t="s">
        <v>29</v>
      </c>
    </row>
    <row r="48" spans="1:20" x14ac:dyDescent="0.25">
      <c r="A48" s="9">
        <v>8</v>
      </c>
      <c r="B48">
        <v>349</v>
      </c>
      <c r="C48">
        <v>350</v>
      </c>
      <c r="D48">
        <v>350</v>
      </c>
      <c r="E48">
        <v>353</v>
      </c>
      <c r="F48">
        <v>432</v>
      </c>
      <c r="G48">
        <v>599</v>
      </c>
      <c r="H48">
        <v>1847</v>
      </c>
      <c r="I48" s="10" t="s">
        <v>29</v>
      </c>
      <c r="J48" s="11" t="s">
        <v>29</v>
      </c>
    </row>
    <row r="49" spans="1:11" x14ac:dyDescent="0.25">
      <c r="A49" s="9">
        <v>9</v>
      </c>
      <c r="B49">
        <v>349</v>
      </c>
      <c r="C49">
        <v>348</v>
      </c>
      <c r="D49">
        <v>354</v>
      </c>
      <c r="E49">
        <v>352</v>
      </c>
      <c r="F49">
        <v>406</v>
      </c>
      <c r="G49">
        <v>598</v>
      </c>
      <c r="H49">
        <v>1830</v>
      </c>
      <c r="I49" s="10" t="s">
        <v>29</v>
      </c>
      <c r="J49" s="11" t="s">
        <v>29</v>
      </c>
    </row>
    <row r="50" spans="1:11" x14ac:dyDescent="0.25">
      <c r="A50" s="9">
        <v>10</v>
      </c>
      <c r="B50">
        <v>350</v>
      </c>
      <c r="C50">
        <v>351</v>
      </c>
      <c r="D50">
        <v>350</v>
      </c>
      <c r="E50">
        <v>353</v>
      </c>
      <c r="F50">
        <v>394</v>
      </c>
      <c r="G50">
        <v>598</v>
      </c>
      <c r="H50">
        <v>1831</v>
      </c>
      <c r="I50" s="10" t="s">
        <v>29</v>
      </c>
      <c r="J50" s="11" t="s">
        <v>29</v>
      </c>
    </row>
    <row r="51" spans="1:11" x14ac:dyDescent="0.25">
      <c r="A51" s="12" t="s">
        <v>3</v>
      </c>
      <c r="B51" s="1">
        <f>AVERAGE(B41:B50)</f>
        <v>352.7</v>
      </c>
      <c r="C51" s="1">
        <f t="shared" ref="C51:J51" si="6">AVERAGE(C41:C50)</f>
        <v>353.9</v>
      </c>
      <c r="D51" s="1">
        <f t="shared" si="6"/>
        <v>353.1</v>
      </c>
      <c r="E51" s="1">
        <f t="shared" si="6"/>
        <v>353.7</v>
      </c>
      <c r="F51" s="1">
        <f t="shared" si="6"/>
        <v>408.8</v>
      </c>
      <c r="G51" s="1">
        <f t="shared" si="6"/>
        <v>605.6</v>
      </c>
      <c r="H51" s="1">
        <f t="shared" si="6"/>
        <v>1829.5</v>
      </c>
      <c r="I51" s="1" t="e">
        <f t="shared" si="6"/>
        <v>#DIV/0!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4.5177427992306063</v>
      </c>
      <c r="C52">
        <f t="shared" ref="C52:J52" si="7">_xlfn.STDEV.P(C41:C50)</f>
        <v>3.858756276314947</v>
      </c>
      <c r="D52">
        <f t="shared" si="7"/>
        <v>2.3430749027719964</v>
      </c>
      <c r="E52">
        <f t="shared" si="7"/>
        <v>3.1638584039112745</v>
      </c>
      <c r="F52">
        <f t="shared" si="7"/>
        <v>11.625833303466896</v>
      </c>
      <c r="G52">
        <f t="shared" si="7"/>
        <v>19.163506985935534</v>
      </c>
      <c r="H52">
        <f t="shared" si="7"/>
        <v>16.317168872080721</v>
      </c>
      <c r="I52" t="e">
        <f t="shared" si="7"/>
        <v>#DIV/0!</v>
      </c>
      <c r="J52" s="15" t="e">
        <f t="shared" si="7"/>
        <v>#DIV/0!</v>
      </c>
      <c r="K52">
        <f>AVERAGE(B52:H52)</f>
        <v>8.7128487919588533</v>
      </c>
    </row>
    <row r="53" spans="1:11" x14ac:dyDescent="0.25">
      <c r="A53" s="18" t="s">
        <v>5</v>
      </c>
      <c r="B53" s="19">
        <f>_xlfn.STDEV.S(B41:B50)</f>
        <v>4.7621190427978357</v>
      </c>
      <c r="C53" s="19">
        <f t="shared" ref="C53:J53" si="8">_xlfn.STDEV.S(C41:C50)</f>
        <v>4.0674862562084266</v>
      </c>
      <c r="D53" s="19">
        <f t="shared" si="8"/>
        <v>2.4698178070456938</v>
      </c>
      <c r="E53" s="19">
        <f t="shared" si="8"/>
        <v>3.3349995835415358</v>
      </c>
      <c r="F53" s="19">
        <f t="shared" si="8"/>
        <v>12.254704312131638</v>
      </c>
      <c r="G53" s="19">
        <f t="shared" si="8"/>
        <v>20.200110010701536</v>
      </c>
      <c r="H53" s="19">
        <f t="shared" si="8"/>
        <v>17.199806200458578</v>
      </c>
      <c r="I53" s="19" t="e">
        <f t="shared" si="8"/>
        <v>#DIV/0!</v>
      </c>
      <c r="J53" s="20" t="e">
        <f t="shared" si="8"/>
        <v>#DIV/0!</v>
      </c>
    </row>
    <row r="56" spans="1:11" x14ac:dyDescent="0.25">
      <c r="A56" s="29" t="s">
        <v>28</v>
      </c>
      <c r="B56" s="30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4" t="s">
        <v>1</v>
      </c>
      <c r="C57" s="24"/>
      <c r="D57" s="24"/>
      <c r="E57" s="24"/>
      <c r="F57" s="24"/>
      <c r="G57" s="24"/>
      <c r="H57" s="24"/>
      <c r="I57" s="24"/>
      <c r="J57" s="25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183</v>
      </c>
      <c r="G59">
        <v>294</v>
      </c>
      <c r="H59">
        <v>1371</v>
      </c>
      <c r="I59" s="10" t="s">
        <v>29</v>
      </c>
      <c r="J59" s="11" t="s">
        <v>29</v>
      </c>
    </row>
    <row r="60" spans="1:11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180</v>
      </c>
      <c r="G60">
        <v>296</v>
      </c>
      <c r="H60">
        <v>1389</v>
      </c>
      <c r="I60" s="10" t="s">
        <v>29</v>
      </c>
      <c r="J60" s="11" t="s">
        <v>29</v>
      </c>
    </row>
    <row r="61" spans="1:11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311</v>
      </c>
      <c r="H61">
        <v>1354</v>
      </c>
      <c r="I61" s="10" t="s">
        <v>29</v>
      </c>
      <c r="J61" s="11" t="s">
        <v>29</v>
      </c>
    </row>
    <row r="62" spans="1:11" x14ac:dyDescent="0.25">
      <c r="A62" s="9">
        <v>4</v>
      </c>
      <c r="B62">
        <v>36</v>
      </c>
      <c r="C62">
        <v>38</v>
      </c>
      <c r="D62">
        <v>56</v>
      </c>
      <c r="E62">
        <v>72</v>
      </c>
      <c r="F62">
        <v>183</v>
      </c>
      <c r="G62">
        <v>301</v>
      </c>
      <c r="H62">
        <v>1361</v>
      </c>
      <c r="I62" s="10" t="s">
        <v>29</v>
      </c>
      <c r="J62" s="11" t="s">
        <v>29</v>
      </c>
    </row>
    <row r="63" spans="1:11" x14ac:dyDescent="0.25">
      <c r="A63" s="9">
        <v>5</v>
      </c>
      <c r="B63">
        <v>36</v>
      </c>
      <c r="C63">
        <v>41</v>
      </c>
      <c r="D63">
        <v>57</v>
      </c>
      <c r="E63">
        <v>76</v>
      </c>
      <c r="F63">
        <v>182</v>
      </c>
      <c r="G63">
        <v>310</v>
      </c>
      <c r="H63">
        <v>1384</v>
      </c>
      <c r="I63" s="10" t="s">
        <v>29</v>
      </c>
      <c r="J63" s="11" t="s">
        <v>29</v>
      </c>
    </row>
    <row r="64" spans="1:11" x14ac:dyDescent="0.25">
      <c r="A64" s="9">
        <v>6</v>
      </c>
      <c r="B64">
        <v>38</v>
      </c>
      <c r="C64">
        <v>37</v>
      </c>
      <c r="D64">
        <v>59</v>
      </c>
      <c r="E64">
        <v>76</v>
      </c>
      <c r="F64">
        <v>184</v>
      </c>
      <c r="G64">
        <v>309</v>
      </c>
      <c r="H64">
        <v>1370</v>
      </c>
      <c r="I64" s="10" t="s">
        <v>29</v>
      </c>
      <c r="J64" s="11" t="s">
        <v>29</v>
      </c>
    </row>
    <row r="65" spans="1:11" x14ac:dyDescent="0.25">
      <c r="A65" s="9">
        <v>7</v>
      </c>
      <c r="B65">
        <v>37</v>
      </c>
      <c r="C65">
        <v>39</v>
      </c>
      <c r="D65">
        <v>56</v>
      </c>
      <c r="E65">
        <v>71</v>
      </c>
      <c r="F65">
        <v>177</v>
      </c>
      <c r="G65">
        <v>310</v>
      </c>
      <c r="H65">
        <v>1359</v>
      </c>
      <c r="I65" s="10" t="s">
        <v>29</v>
      </c>
      <c r="J65" s="11" t="s">
        <v>29</v>
      </c>
    </row>
    <row r="66" spans="1:11" x14ac:dyDescent="0.25">
      <c r="A66" s="9">
        <v>8</v>
      </c>
      <c r="B66">
        <v>33</v>
      </c>
      <c r="C66">
        <v>40</v>
      </c>
      <c r="D66">
        <v>56</v>
      </c>
      <c r="E66">
        <v>76</v>
      </c>
      <c r="F66">
        <v>184</v>
      </c>
      <c r="G66">
        <v>316</v>
      </c>
      <c r="H66">
        <v>1363</v>
      </c>
      <c r="I66" s="10" t="s">
        <v>29</v>
      </c>
      <c r="J66" s="11" t="s">
        <v>29</v>
      </c>
    </row>
    <row r="67" spans="1:11" x14ac:dyDescent="0.25">
      <c r="A67" s="9">
        <v>9</v>
      </c>
      <c r="B67">
        <v>35</v>
      </c>
      <c r="C67">
        <v>40</v>
      </c>
      <c r="D67">
        <v>54</v>
      </c>
      <c r="E67">
        <v>74</v>
      </c>
      <c r="F67">
        <v>183</v>
      </c>
      <c r="G67">
        <v>312</v>
      </c>
      <c r="H67">
        <v>1355</v>
      </c>
      <c r="I67" s="10" t="s">
        <v>29</v>
      </c>
      <c r="J67" s="11" t="s">
        <v>29</v>
      </c>
    </row>
    <row r="68" spans="1:11" x14ac:dyDescent="0.25">
      <c r="A68" s="9">
        <v>10</v>
      </c>
      <c r="B68">
        <v>36</v>
      </c>
      <c r="C68">
        <v>40</v>
      </c>
      <c r="D68">
        <v>54</v>
      </c>
      <c r="E68">
        <v>70</v>
      </c>
      <c r="F68">
        <v>181</v>
      </c>
      <c r="G68">
        <v>321</v>
      </c>
      <c r="H68">
        <v>1358</v>
      </c>
      <c r="I68" s="10" t="s">
        <v>29</v>
      </c>
      <c r="J68" s="11" t="s">
        <v>29</v>
      </c>
    </row>
    <row r="69" spans="1:11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38.700000000000003</v>
      </c>
      <c r="D69" s="1">
        <f>AVERAGE(D59:D68)</f>
        <v>55.2</v>
      </c>
      <c r="E69" s="1">
        <f>AVERAGE(E59:E68)</f>
        <v>73.5</v>
      </c>
      <c r="F69" s="1">
        <f t="shared" si="9"/>
        <v>180.8</v>
      </c>
      <c r="G69" s="1">
        <f t="shared" si="9"/>
        <v>308</v>
      </c>
      <c r="H69" s="1">
        <f t="shared" si="9"/>
        <v>1366.4</v>
      </c>
      <c r="I69" s="1" t="e">
        <f t="shared" si="9"/>
        <v>#DIV/0!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1.4177446878757827</v>
      </c>
      <c r="D70">
        <f>_xlfn.STDEV.P(D59:D68)</f>
        <v>1.8330302779823362</v>
      </c>
      <c r="E70">
        <f>_xlfn.STDEV.P(E59:E68)</f>
        <v>2.2022715545545242</v>
      </c>
      <c r="F70">
        <f t="shared" si="10"/>
        <v>3.8418745424597089</v>
      </c>
      <c r="G70">
        <f t="shared" si="10"/>
        <v>8.0993826925266337</v>
      </c>
      <c r="H70">
        <f t="shared" si="10"/>
        <v>11.421033228215387</v>
      </c>
      <c r="I70" t="e">
        <f t="shared" si="10"/>
        <v>#DIV/0!</v>
      </c>
      <c r="J70" s="15" t="e">
        <f t="shared" si="10"/>
        <v>#DIV/0!</v>
      </c>
      <c r="K70">
        <f>AVERAGE(B70:H70)</f>
        <v>4.387905283373482</v>
      </c>
    </row>
    <row r="71" spans="1:11" x14ac:dyDescent="0.25">
      <c r="A71" s="18" t="s">
        <v>5</v>
      </c>
      <c r="B71" s="19">
        <f>_xlfn.STDEV.S(B59:B68)</f>
        <v>2.0027758514399734</v>
      </c>
      <c r="C71" s="19">
        <f t="shared" ref="C71:J71" si="11">_xlfn.STDEV.S(C59:C68)</f>
        <v>1.4944341180973264</v>
      </c>
      <c r="D71" s="19">
        <f>_xlfn.STDEV.S(D59:D68)</f>
        <v>1.9321835661585918</v>
      </c>
      <c r="E71" s="19">
        <f>_xlfn.STDEV.S(E59:E68)</f>
        <v>2.3213980461973533</v>
      </c>
      <c r="F71" s="19">
        <f t="shared" si="11"/>
        <v>4.0496913462633168</v>
      </c>
      <c r="G71" s="19">
        <f t="shared" si="11"/>
        <v>8.5374989832437986</v>
      </c>
      <c r="H71" s="19">
        <f t="shared" si="11"/>
        <v>12.038826077875424</v>
      </c>
      <c r="I71" s="19" t="e">
        <f t="shared" si="11"/>
        <v>#DIV/0!</v>
      </c>
      <c r="J71" s="20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C3D9-74F6-452A-AC30-C83002002A39}">
  <sheetPr>
    <tabColor rgb="FFFFC000"/>
  </sheetPr>
  <dimension ref="A1:H19"/>
  <sheetViews>
    <sheetView workbookViewId="0">
      <selection activeCell="L28" sqref="L28"/>
    </sheetView>
  </sheetViews>
  <sheetFormatPr defaultRowHeight="15" x14ac:dyDescent="0.25"/>
  <sheetData>
    <row r="1" spans="1:5" x14ac:dyDescent="0.25">
      <c r="A1" s="21" t="s">
        <v>53</v>
      </c>
    </row>
    <row r="2" spans="1:5" x14ac:dyDescent="0.25">
      <c r="B2" s="21" t="s">
        <v>51</v>
      </c>
      <c r="C2" s="21" t="s">
        <v>54</v>
      </c>
      <c r="D2" s="21" t="s">
        <v>55</v>
      </c>
      <c r="E2" s="21" t="s">
        <v>52</v>
      </c>
    </row>
    <row r="3" spans="1:5" x14ac:dyDescent="0.25">
      <c r="A3" s="21" t="s">
        <v>6</v>
      </c>
      <c r="B3">
        <f>Points_3070PC!K16</f>
        <v>24.422247393084064</v>
      </c>
      <c r="C3">
        <f>Points_3070PC!K34</f>
        <v>23.787775777148777</v>
      </c>
      <c r="D3">
        <f>Points_3070PC!K52</f>
        <v>25.855458755594153</v>
      </c>
      <c r="E3">
        <f>Points_3070PC!K70</f>
        <v>9.8523371646058777</v>
      </c>
    </row>
    <row r="4" spans="1:5" x14ac:dyDescent="0.25">
      <c r="A4" s="21" t="s">
        <v>16</v>
      </c>
      <c r="B4">
        <f>Lines_3070PC!K16</f>
        <v>6.5957970948918652</v>
      </c>
      <c r="C4">
        <f>Lines_3070PC!K34</f>
        <v>17.303679147774794</v>
      </c>
      <c r="D4">
        <f>Lines_3070PC!K52</f>
        <v>15.431984596642508</v>
      </c>
      <c r="E4">
        <f>Lines_3070PC!K70</f>
        <v>4.8091891328372061</v>
      </c>
    </row>
    <row r="5" spans="1:5" x14ac:dyDescent="0.25">
      <c r="A5" s="21" t="s">
        <v>18</v>
      </c>
      <c r="B5">
        <f>Polygons_3070PC!K16</f>
        <v>7.237770871298232</v>
      </c>
      <c r="C5">
        <f>Polygons_3070PC!K34</f>
        <v>10.085152984072007</v>
      </c>
      <c r="D5">
        <f>Polygons_3070PC!K52</f>
        <v>8.7128487919588533</v>
      </c>
      <c r="E5">
        <f>Polygons_3070PC!K70</f>
        <v>4.387905283373482</v>
      </c>
    </row>
    <row r="6" spans="1:5" x14ac:dyDescent="0.25">
      <c r="A6" s="22" t="s">
        <v>56</v>
      </c>
      <c r="B6" s="21">
        <f>AVERAGE(B3:B5)</f>
        <v>12.751938453091386</v>
      </c>
      <c r="C6" s="21">
        <f>AVERAGE(C3:C5)</f>
        <v>17.058869302998527</v>
      </c>
      <c r="D6" s="21">
        <f>AVERAGE(D3:D5)</f>
        <v>16.666764048065172</v>
      </c>
      <c r="E6" s="21">
        <f>AVERAGE(E3:E5)</f>
        <v>6.3498105269388558</v>
      </c>
    </row>
    <row r="19" spans="8:8" ht="18.75" x14ac:dyDescent="0.25">
      <c r="H19" s="23" t="s">
        <v>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3D35-1455-4A6A-8D2F-88B4EAE334E1}">
  <sheetPr>
    <tabColor rgb="FFFFC000"/>
  </sheetPr>
  <dimension ref="A1:J6"/>
  <sheetViews>
    <sheetView workbookViewId="0">
      <selection activeCell="J31" sqref="J31"/>
    </sheetView>
  </sheetViews>
  <sheetFormatPr defaultRowHeight="15" x14ac:dyDescent="0.25"/>
  <sheetData>
    <row r="1" spans="1:10" x14ac:dyDescent="0.25">
      <c r="A1" s="1" t="s">
        <v>49</v>
      </c>
      <c r="B1" s="1" t="s">
        <v>50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40" t="s">
        <v>44</v>
      </c>
      <c r="B2" s="41" t="s">
        <v>45</v>
      </c>
      <c r="C2" s="41"/>
      <c r="D2" s="41"/>
      <c r="E2" s="41"/>
      <c r="F2" s="41"/>
      <c r="G2" s="41"/>
      <c r="H2" s="41"/>
      <c r="I2" s="41"/>
      <c r="J2" s="41"/>
    </row>
    <row r="3" spans="1:10" x14ac:dyDescent="0.25">
      <c r="A3" s="40"/>
      <c r="B3" s="1">
        <v>50</v>
      </c>
      <c r="C3" s="1">
        <v>100</v>
      </c>
      <c r="D3" s="1">
        <v>500</v>
      </c>
      <c r="E3" s="1">
        <v>1000</v>
      </c>
      <c r="F3" s="1">
        <v>5000</v>
      </c>
      <c r="G3" s="1">
        <v>10000</v>
      </c>
      <c r="H3" s="1">
        <v>50000</v>
      </c>
      <c r="I3" s="1">
        <v>100000</v>
      </c>
      <c r="J3" s="1">
        <v>500000</v>
      </c>
    </row>
    <row r="4" spans="1:10" x14ac:dyDescent="0.25">
      <c r="A4" t="s">
        <v>46</v>
      </c>
      <c r="B4">
        <v>6</v>
      </c>
      <c r="C4">
        <v>12</v>
      </c>
      <c r="D4">
        <v>58</v>
      </c>
      <c r="E4">
        <v>114</v>
      </c>
      <c r="F4">
        <v>569</v>
      </c>
      <c r="G4">
        <v>1138</v>
      </c>
      <c r="H4">
        <v>5686</v>
      </c>
      <c r="I4">
        <v>11371</v>
      </c>
      <c r="J4">
        <v>56851</v>
      </c>
    </row>
    <row r="5" spans="1:10" x14ac:dyDescent="0.25">
      <c r="A5" t="s">
        <v>47</v>
      </c>
      <c r="B5">
        <v>15</v>
      </c>
      <c r="C5">
        <v>33</v>
      </c>
      <c r="D5">
        <v>148</v>
      </c>
      <c r="E5">
        <v>300</v>
      </c>
      <c r="F5">
        <v>1554</v>
      </c>
      <c r="G5">
        <v>3135</v>
      </c>
      <c r="H5">
        <v>15631</v>
      </c>
      <c r="I5">
        <v>31402</v>
      </c>
      <c r="J5" s="10" t="s">
        <v>29</v>
      </c>
    </row>
    <row r="6" spans="1:10" x14ac:dyDescent="0.25">
      <c r="A6" t="s">
        <v>48</v>
      </c>
      <c r="B6">
        <v>17</v>
      </c>
      <c r="C6">
        <v>32</v>
      </c>
      <c r="D6">
        <v>146</v>
      </c>
      <c r="E6">
        <v>297</v>
      </c>
      <c r="F6">
        <v>1467</v>
      </c>
      <c r="G6">
        <v>2931</v>
      </c>
      <c r="H6">
        <v>14740</v>
      </c>
      <c r="I6" s="10" t="s">
        <v>29</v>
      </c>
      <c r="J6" s="10" t="s">
        <v>29</v>
      </c>
    </row>
  </sheetData>
  <mergeCells count="2">
    <mergeCell ref="A2:A3"/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Points</vt:lpstr>
      <vt:lpstr>Points_3070PC</vt:lpstr>
      <vt:lpstr>Lines</vt:lpstr>
      <vt:lpstr>Lines_3070PC</vt:lpstr>
      <vt:lpstr>Polygons</vt:lpstr>
      <vt:lpstr>Polygons_3070PC</vt:lpstr>
      <vt:lpstr>STDDEV AVERAGES</vt:lpstr>
      <vt:lpstr>DatasetSizes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ballada</cp:lastModifiedBy>
  <dcterms:created xsi:type="dcterms:W3CDTF">2015-06-05T18:17:20Z</dcterms:created>
  <dcterms:modified xsi:type="dcterms:W3CDTF">2025-01-01T14:09:31Z</dcterms:modified>
</cp:coreProperties>
</file>