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ntet2-my.sharepoint.com/personal/pnilsson_kwintet_com/Documents/Fristads/KAM/AA-kunder/Bravida/2021/Staples/Nya priser 20220201/"/>
    </mc:Choice>
  </mc:AlternateContent>
  <xr:revisionPtr revIDLastSave="217" documentId="8_{6E20DFC0-B55E-4B02-A498-98552516C873}" xr6:coauthVersionLast="47" xr6:coauthVersionMax="47" xr10:uidLastSave="{DB011DDE-01FB-45E5-8F85-C5D338B449AF}"/>
  <bookViews>
    <workbookView xWindow="-120" yWindow="-120" windowWidth="29040" windowHeight="15840" xr2:uid="{59DA0C66-6E8F-4309-97D9-4DA11649E942}"/>
  </bookViews>
  <sheets>
    <sheet name="Blad1" sheetId="1" r:id="rId1"/>
  </sheets>
  <definedNames>
    <definedName name="_xlnm._FilterDatabase" localSheetId="0" hidden="1">Blad1!$A$2:$H$82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54" i="1"/>
  <c r="F41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54" i="1"/>
  <c r="H4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54" i="1"/>
  <c r="G41" i="1"/>
  <c r="G3" i="1"/>
  <c r="G82" i="1" l="1"/>
  <c r="H82" i="1"/>
  <c r="H84" i="1" l="1"/>
</calcChain>
</file>

<file path=xl/sharedStrings.xml><?xml version="1.0" encoding="utf-8"?>
<sst xmlns="http://schemas.openxmlformats.org/spreadsheetml/2006/main" count="165" uniqueCount="165">
  <si>
    <t>Braces 9323 PPPA</t>
  </si>
  <si>
    <t>High vis trousers 247 FAS</t>
  </si>
  <si>
    <t>Craftsman trousers 255K FAS</t>
  </si>
  <si>
    <t>Jacket 451 FAS</t>
  </si>
  <si>
    <t>Waistcoat 511 FAS</t>
  </si>
  <si>
    <t>Knee pads 955 KS</t>
  </si>
  <si>
    <t>Belt 994 RB</t>
  </si>
  <si>
    <t>Flame socks 980 SFA</t>
  </si>
  <si>
    <t>Belt 992 SK</t>
  </si>
  <si>
    <t>Leather belt 9371 LTHR</t>
  </si>
  <si>
    <t>High vis t-shirt 7407 THV</t>
  </si>
  <si>
    <t>High vis jacket 4840 SSL</t>
  </si>
  <si>
    <t>Flame rain jacket 4845 RSHF</t>
  </si>
  <si>
    <t>Flame rain trousers 2047 RSHF</t>
  </si>
  <si>
    <t>Flame bib´n´brace 1075 ATHS</t>
  </si>
  <si>
    <t>Trousers 2075 ATHS</t>
  </si>
  <si>
    <t>Flame winter parka 4086 ATHR</t>
  </si>
  <si>
    <t>Flame shirt 7074 ATS</t>
  </si>
  <si>
    <t>Flame sweatshirt 7076 SFLH</t>
  </si>
  <si>
    <t>Flame t-shirt 7431 UD</t>
  </si>
  <si>
    <t>Flame long johns woman 7432 UL</t>
  </si>
  <si>
    <t>Flame t-shirt 7436 UD</t>
  </si>
  <si>
    <t>Flame long johns 7437 UD</t>
  </si>
  <si>
    <t>Knee protection 9395 KP</t>
  </si>
  <si>
    <t>Trousers woman 2115 CYD</t>
  </si>
  <si>
    <t>Flame t-shirt 7073 TFLH</t>
  </si>
  <si>
    <t>High vis rain trousers 2625 RS</t>
  </si>
  <si>
    <t>Flame t-shirt 7072 TFLH</t>
  </si>
  <si>
    <t>Cotton winter jacket 447 FASI</t>
  </si>
  <si>
    <t>High vis rain coat 4634 RS</t>
  </si>
  <si>
    <t>High vis rain jacket 4624 RS</t>
  </si>
  <si>
    <t>Airtech winter jacket 4410 GTT</t>
  </si>
  <si>
    <t>Flame belt 9999 FR</t>
  </si>
  <si>
    <t>High vis jacket 4043 PP</t>
  </si>
  <si>
    <t>Flame highvis jacket 4175 ATHS</t>
  </si>
  <si>
    <t>Flame winter jacket 4185 ATHS</t>
  </si>
  <si>
    <t>High vis winter parka 4989 GXB</t>
  </si>
  <si>
    <t>Stretch trousers 2530 CYD</t>
  </si>
  <si>
    <t>Flame t-shirt 7026 MOF</t>
  </si>
  <si>
    <t>Flame long johns 7027 MOF</t>
  </si>
  <si>
    <t>Flame boxers 7031 MOF</t>
  </si>
  <si>
    <t>Flame bra woman 7036 MOF</t>
  </si>
  <si>
    <t>Flame balaclava 7028 MOF</t>
  </si>
  <si>
    <t>Flame fleece jacket 7044 MFR</t>
  </si>
  <si>
    <t>Flame  long johns 7045 MFR</t>
  </si>
  <si>
    <t>Flame jacket woman 4275 ATHS</t>
  </si>
  <si>
    <t>Flame trousers woman 2775 ATHS</t>
  </si>
  <si>
    <t>Flame briefs woman 7022 MOF</t>
  </si>
  <si>
    <t>Flame fleece jacket 4063 ATF</t>
  </si>
  <si>
    <t>Flame high vis shirt 7050 ATS</t>
  </si>
  <si>
    <t>Flame waistcoat cl 3 5023 FHA</t>
  </si>
  <si>
    <t>Flame t-shirt 7077 TFLH</t>
  </si>
  <si>
    <t>Rain jacket 4002 LPT</t>
  </si>
  <si>
    <t>Rain trousers 2002 LPT</t>
  </si>
  <si>
    <t>Wool socks 2-pack 9168 SOW</t>
  </si>
  <si>
    <t>Coolmax socks 928 CMS</t>
  </si>
  <si>
    <t>Merino wool t-shirt 7517 MW</t>
  </si>
  <si>
    <t>Merino wool long johns 2517 MW</t>
  </si>
  <si>
    <t>Socks 2-pack 9186 SOC</t>
  </si>
  <si>
    <t>Airtech winter jacket 4058 GTC</t>
  </si>
  <si>
    <t>Quilted shirt 7095 SCP</t>
  </si>
  <si>
    <t>Stretch trouser woman 2533 CYD</t>
  </si>
  <si>
    <t>Flamestat bandana 9192 MOF</t>
  </si>
  <si>
    <t>Flamestat beanie 9195 MOF</t>
  </si>
  <si>
    <t>High vis trousers 2707 PLU</t>
  </si>
  <si>
    <t>High vis trousers wo 2710 PLU</t>
  </si>
  <si>
    <t>High vis t-shirt wo 7458 THV</t>
  </si>
  <si>
    <t>Flamestat trouser 2167 ATHF</t>
  </si>
  <si>
    <t>Flamestat t-shirt wo 7097 TFLH</t>
  </si>
  <si>
    <t>Flamestat t-shirt wo 7098 TFLH</t>
  </si>
  <si>
    <t>Flamestat shirt woman 7099 ATS</t>
  </si>
  <si>
    <t>High vis jacket 4143 PP</t>
  </si>
  <si>
    <t>Flamestat BH 7105  MOF</t>
  </si>
  <si>
    <t>T-shirt woman 7357 TFL</t>
  </si>
  <si>
    <t>Flamestat T-shirt 7359 TFL</t>
  </si>
  <si>
    <t>Flame trousers 2656 WEL</t>
  </si>
  <si>
    <t>Flame jacket 4077 WEL</t>
  </si>
  <si>
    <t>100079-940</t>
  </si>
  <si>
    <t>100279-940</t>
  </si>
  <si>
    <t>100282-940</t>
  </si>
  <si>
    <t>100304-940</t>
  </si>
  <si>
    <t>100309-940</t>
  </si>
  <si>
    <t>100392-940</t>
  </si>
  <si>
    <t>100556-940</t>
  </si>
  <si>
    <t>100583-940</t>
  </si>
  <si>
    <t>100913-940</t>
  </si>
  <si>
    <t>109842-940</t>
  </si>
  <si>
    <t>109843-940</t>
  </si>
  <si>
    <t>109848-940</t>
  </si>
  <si>
    <t>109849-940</t>
  </si>
  <si>
    <t>110317-940</t>
  </si>
  <si>
    <t>113083-940</t>
  </si>
  <si>
    <t>115681-940</t>
  </si>
  <si>
    <t>117320-940</t>
  </si>
  <si>
    <t>121314-940</t>
  </si>
  <si>
    <t>121639-940</t>
  </si>
  <si>
    <t>121641-940</t>
  </si>
  <si>
    <t>121642-940</t>
  </si>
  <si>
    <t>121643-940</t>
  </si>
  <si>
    <t>121644-940</t>
  </si>
  <si>
    <t>121649-940</t>
  </si>
  <si>
    <t>121650-940</t>
  </si>
  <si>
    <t>122230-940</t>
  </si>
  <si>
    <t>126495-940</t>
  </si>
  <si>
    <t>126496-940</t>
  </si>
  <si>
    <t>126906-940</t>
  </si>
  <si>
    <t>127342-940</t>
  </si>
  <si>
    <t>127442-940</t>
  </si>
  <si>
    <t>127445-940</t>
  </si>
  <si>
    <t>127543-940</t>
  </si>
  <si>
    <t>127670-940</t>
  </si>
  <si>
    <t>127671-940</t>
  </si>
  <si>
    <t>127674-940</t>
  </si>
  <si>
    <t>131145-940</t>
  </si>
  <si>
    <t>Benämning</t>
  </si>
  <si>
    <t>Nuvarande pris</t>
  </si>
  <si>
    <t>Artikelnummer</t>
  </si>
  <si>
    <t>Statistik R12</t>
  </si>
  <si>
    <t>100580-540</t>
  </si>
  <si>
    <t>100973-130</t>
  </si>
  <si>
    <t>101006-130</t>
  </si>
  <si>
    <t>101038-130</t>
  </si>
  <si>
    <t>101056-130</t>
  </si>
  <si>
    <t>109419-171</t>
  </si>
  <si>
    <t>109420-171</t>
  </si>
  <si>
    <t>109423-171</t>
  </si>
  <si>
    <t>109425-540</t>
  </si>
  <si>
    <t>109428-171</t>
  </si>
  <si>
    <t>110107-576</t>
  </si>
  <si>
    <t>110736-540</t>
  </si>
  <si>
    <t>111376-171</t>
  </si>
  <si>
    <t>111842-540</t>
  </si>
  <si>
    <t>114040-171</t>
  </si>
  <si>
    <t>114041-171</t>
  </si>
  <si>
    <t>119630-171</t>
  </si>
  <si>
    <t>119922-171</t>
  </si>
  <si>
    <t>119923-171</t>
  </si>
  <si>
    <t>120988-171</t>
  </si>
  <si>
    <t>122195-171</t>
  </si>
  <si>
    <t>122196-171</t>
  </si>
  <si>
    <t>122233-171</t>
  </si>
  <si>
    <t>124178-171</t>
  </si>
  <si>
    <t>124295-130</t>
  </si>
  <si>
    <t>125041-171</t>
  </si>
  <si>
    <t>127559-982</t>
  </si>
  <si>
    <t>127667-996</t>
  </si>
  <si>
    <t>127734-171</t>
  </si>
  <si>
    <t>127737-171</t>
  </si>
  <si>
    <t>129515-130</t>
  </si>
  <si>
    <t>129520-171</t>
  </si>
  <si>
    <t>129522-171</t>
  </si>
  <si>
    <t>129523-540</t>
  </si>
  <si>
    <t>129524-540</t>
  </si>
  <si>
    <t>131110-171</t>
  </si>
  <si>
    <t>131146-171</t>
  </si>
  <si>
    <t>131147-171</t>
  </si>
  <si>
    <t>131167-556</t>
  </si>
  <si>
    <t>131168-556</t>
  </si>
  <si>
    <t>Nytt pris Bravida</t>
  </si>
  <si>
    <t>Viktad höjning</t>
  </si>
  <si>
    <t>Prishöjning</t>
  </si>
  <si>
    <t>100976-171</t>
  </si>
  <si>
    <t>High vis pirate trousers 2027 PLU</t>
  </si>
  <si>
    <t>110316-940</t>
  </si>
  <si>
    <t>Pirate trousers  2124 CYD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</si>
</sst>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2" fontId="1" fillId="0" borderId="0" xfId="0" applyNumberFormat="1" applyFont="1"/>
    <xf numFmtId="10" fontId="1" fillId="0" borderId="2" xfId="1" applyNumberFormat="1" applyFont="1" applyBorder="1"/>
    <xf numFmtId="2" fontId="1" fillId="0" borderId="7" xfId="0" applyNumberFormat="1" applyFont="1" applyBorder="1"/>
    <xf numFmtId="2" fontId="1" fillId="0" borderId="1" xfId="0" applyNumberFormat="1" applyFont="1" applyBorder="1"/>
    <xf numFmtId="2" fontId="3" fillId="0" borderId="1" xfId="0" applyNumberFormat="1" applyFont="1" applyBorder="1"/>
    <xf numFmtId="10" fontId="1" fillId="0" borderId="1" xfId="1" applyNumberFormat="1" applyFont="1" applyBorder="1"/>
    <xf numFmtId="0" fontId="1" fillId="0" borderId="7" xfId="0" applyFont="1" applyBorder="1"/>
    <xf numFmtId="2" fontId="1" fillId="0" borderId="8" xfId="0" applyNumberFormat="1" applyFont="1" applyBorder="1"/>
    <xf numFmtId="0" fontId="1" fillId="0" borderId="9" xfId="0" applyFont="1" applyBorder="1"/>
    <xf numFmtId="0" fontId="1" fillId="0" borderId="1" xfId="0" applyFont="1" applyBorder="1"/>
    <xf numFmtId="2" fontId="1" fillId="0" borderId="10" xfId="0" applyNumberFormat="1" applyFont="1" applyBorder="1"/>
    <xf numFmtId="0" fontId="3" fillId="0" borderId="9" xfId="0" applyFont="1" applyBorder="1"/>
    <xf numFmtId="0" fontId="3" fillId="0" borderId="1" xfId="0" applyFont="1" applyBorder="1"/>
    <xf numFmtId="2" fontId="1" fillId="0" borderId="1" xfId="0" applyNumberFormat="1" applyFont="1" applyFill="1" applyBorder="1"/>
    <xf numFmtId="2" fontId="3" fillId="0" borderId="1" xfId="0" applyNumberFormat="1" applyFont="1" applyFill="1" applyBorder="1"/>
    <xf numFmtId="0" fontId="1" fillId="0" borderId="11" xfId="0" applyFont="1" applyBorder="1"/>
    <xf numFmtId="0" fontId="1" fillId="0" borderId="12" xfId="0" applyFont="1" applyBorder="1"/>
    <xf numFmtId="2" fontId="1" fillId="0" borderId="12" xfId="0" applyNumberFormat="1" applyFont="1" applyBorder="1"/>
    <xf numFmtId="10" fontId="1" fillId="0" borderId="12" xfId="1" applyNumberFormat="1" applyFont="1" applyBorder="1"/>
    <xf numFmtId="2" fontId="1" fillId="0" borderId="13" xfId="0" applyNumberFormat="1" applyFont="1" applyBorder="1"/>
    <xf numFmtId="0" fontId="1" fillId="0" borderId="6" xfId="0" applyFont="1" applyBorder="1"/>
    <xf numFmtId="0" fontId="1" fillId="0" borderId="9" xfId="0" applyNumberFormat="1" applyFont="1" applyBorder="1"/>
    <xf numFmtId="2" fontId="1" fillId="2" borderId="7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2" borderId="14" xfId="1" applyNumberFormat="1" applyFont="1" applyFill="1" applyBorder="1"/>
    <xf numFmtId="0" fontId="1" fillId="0" borderId="9" xfId="0" applyFont="1" applyFill="1" applyBorder="1"/>
    <xf numFmtId="0" fontId="1" fillId="0" borderId="1" xfId="0" applyFont="1" applyFill="1" applyBorder="1"/>
    <xf numFmtId="10" fontId="1" fillId="0" borderId="1" xfId="1" applyNumberFormat="1" applyFont="1" applyFill="1" applyBorder="1"/>
    <xf numFmtId="2" fontId="1" fillId="0" borderId="10" xfId="0" applyNumberFormat="1" applyFont="1" applyFill="1" applyBorder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8DBC-5881-4A36-B9AA-5CC127060574}">
  <dimension ref="A1:H84"/>
  <sheetViews>
    <sheetView tabSelected="1" workbookViewId="0">
      <pane ySplit="2" topLeftCell="A3" activePane="bottomLeft" state="frozen"/>
      <selection pane="bottomLeft" activeCell="L12" sqref="L12"/>
    </sheetView>
  </sheetViews>
  <sheetFormatPr defaultRowHeight="15" x14ac:dyDescent="0.25"/>
  <cols>
    <col min="1" max="1" width="17" bestFit="1" customWidth="1"/>
    <col min="2" max="2" width="31.28515625" bestFit="1" customWidth="1"/>
    <col min="3" max="3" width="14" bestFit="1" customWidth="1"/>
    <col min="4" max="4" width="14.5703125" bestFit="1" customWidth="1"/>
    <col min="5" max="5" width="15.7109375" bestFit="1" customWidth="1"/>
    <col min="6" max="7" width="11" bestFit="1" customWidth="1"/>
    <col min="8" max="8" width="12" bestFit="1" customWidth="1"/>
    <col min="11" max="11" width="10.7109375" bestFit="1" customWidth="1"/>
  </cols>
  <sheetData>
    <row r="1" spans="1:8" ht="15.75" thickBot="1" x14ac:dyDescent="0.3"/>
    <row r="2" spans="1:8" ht="15.75" thickBot="1" x14ac:dyDescent="0.3">
      <c r="A2" s="1" t="s">
        <v>116</v>
      </c>
      <c r="B2" s="2" t="s">
        <v>114</v>
      </c>
      <c r="C2" s="2" t="s">
        <v>117</v>
      </c>
      <c r="D2" s="2" t="s">
        <v>115</v>
      </c>
      <c r="E2" s="2" t="s">
        <v>158</v>
      </c>
      <c r="F2" s="2" t="s">
        <v>160</v>
      </c>
      <c r="G2" s="26" t="s">
        <v>159</v>
      </c>
      <c r="H2" s="27"/>
    </row>
    <row r="3" spans="1:8" x14ac:dyDescent="0.25">
      <c r="A3" s="23" t="s">
        <v>94</v>
      </c>
      <c r="B3" s="9" t="s">
        <v>37</v>
      </c>
      <c r="C3" s="9">
        <v>3235</v>
      </c>
      <c r="D3" s="5">
        <v>479.69</v>
      </c>
      <c r="E3" s="25">
        <v>525</v>
      </c>
      <c r="F3" s="28">
        <f t="shared" ref="F3:F34" si="0">(E3/D3)-1</f>
        <v>9.4456836707039971E-2</v>
      </c>
      <c r="G3" s="5">
        <f t="shared" ref="G3:G34" si="1">C3*D3</f>
        <v>1551797.15</v>
      </c>
      <c r="H3" s="10">
        <f t="shared" ref="H3:H34" si="2">C3*E3</f>
        <v>1698375</v>
      </c>
    </row>
    <row r="4" spans="1:8" x14ac:dyDescent="0.25">
      <c r="A4" s="11" t="s">
        <v>78</v>
      </c>
      <c r="B4" s="12" t="s">
        <v>1</v>
      </c>
      <c r="C4" s="12">
        <v>1848</v>
      </c>
      <c r="D4" s="6">
        <v>315</v>
      </c>
      <c r="E4" s="6">
        <v>353.05004314063848</v>
      </c>
      <c r="F4" s="8">
        <f t="shared" si="0"/>
        <v>0.12079378774805871</v>
      </c>
      <c r="G4" s="6">
        <f t="shared" si="1"/>
        <v>582120</v>
      </c>
      <c r="H4" s="13">
        <f t="shared" si="2"/>
        <v>652436.47972389986</v>
      </c>
    </row>
    <row r="5" spans="1:8" x14ac:dyDescent="0.25">
      <c r="A5" s="11" t="s">
        <v>134</v>
      </c>
      <c r="B5" s="12" t="s">
        <v>33</v>
      </c>
      <c r="C5" s="12">
        <v>863</v>
      </c>
      <c r="D5" s="6">
        <v>564.63</v>
      </c>
      <c r="E5" s="6">
        <v>635.10044501278776</v>
      </c>
      <c r="F5" s="8">
        <f t="shared" si="0"/>
        <v>0.12480818414322248</v>
      </c>
      <c r="G5" s="6">
        <f t="shared" si="1"/>
        <v>487275.69</v>
      </c>
      <c r="H5" s="13">
        <f t="shared" si="2"/>
        <v>548091.68404603587</v>
      </c>
    </row>
    <row r="6" spans="1:8" x14ac:dyDescent="0.25">
      <c r="A6" s="11" t="s">
        <v>128</v>
      </c>
      <c r="B6" s="12" t="s">
        <v>23</v>
      </c>
      <c r="C6" s="12">
        <v>812</v>
      </c>
      <c r="D6" s="6">
        <v>44.32</v>
      </c>
      <c r="E6" s="16">
        <v>53</v>
      </c>
      <c r="F6" s="8">
        <f t="shared" si="0"/>
        <v>0.19584837545126343</v>
      </c>
      <c r="G6" s="6">
        <f t="shared" si="1"/>
        <v>35987.840000000004</v>
      </c>
      <c r="H6" s="13">
        <f t="shared" si="2"/>
        <v>43036</v>
      </c>
    </row>
    <row r="7" spans="1:8" x14ac:dyDescent="0.25">
      <c r="A7" s="11" t="s">
        <v>120</v>
      </c>
      <c r="B7" s="12" t="s">
        <v>11</v>
      </c>
      <c r="C7" s="12">
        <v>764</v>
      </c>
      <c r="D7" s="6">
        <v>340.37</v>
      </c>
      <c r="E7" s="6">
        <v>374.8237795918368</v>
      </c>
      <c r="F7" s="8">
        <f t="shared" si="0"/>
        <v>0.10122448979591847</v>
      </c>
      <c r="G7" s="6">
        <f t="shared" si="1"/>
        <v>260042.68</v>
      </c>
      <c r="H7" s="13">
        <f t="shared" si="2"/>
        <v>286365.36760816333</v>
      </c>
    </row>
    <row r="8" spans="1:8" x14ac:dyDescent="0.25">
      <c r="A8" s="14" t="s">
        <v>119</v>
      </c>
      <c r="B8" s="15" t="s">
        <v>10</v>
      </c>
      <c r="C8" s="15">
        <v>583</v>
      </c>
      <c r="D8" s="7">
        <v>246.42</v>
      </c>
      <c r="E8" s="17">
        <v>265.58999999999997</v>
      </c>
      <c r="F8" s="8">
        <f t="shared" si="0"/>
        <v>7.7794010226442722E-2</v>
      </c>
      <c r="G8" s="6">
        <f t="shared" si="1"/>
        <v>143662.85999999999</v>
      </c>
      <c r="H8" s="13">
        <f t="shared" si="2"/>
        <v>154838.96999999997</v>
      </c>
    </row>
    <row r="9" spans="1:8" x14ac:dyDescent="0.25">
      <c r="A9" s="11" t="s">
        <v>84</v>
      </c>
      <c r="B9" s="12" t="s">
        <v>8</v>
      </c>
      <c r="C9" s="12">
        <v>355</v>
      </c>
      <c r="D9" s="6">
        <v>35.869999999999997</v>
      </c>
      <c r="E9" s="6">
        <v>39.589851851851847</v>
      </c>
      <c r="F9" s="8">
        <f t="shared" si="0"/>
        <v>0.10370370370370363</v>
      </c>
      <c r="G9" s="6">
        <f t="shared" si="1"/>
        <v>12733.849999999999</v>
      </c>
      <c r="H9" s="13">
        <f t="shared" si="2"/>
        <v>14054.397407407405</v>
      </c>
    </row>
    <row r="10" spans="1:8" x14ac:dyDescent="0.25">
      <c r="A10" s="11" t="s">
        <v>146</v>
      </c>
      <c r="B10" s="12" t="s">
        <v>64</v>
      </c>
      <c r="C10" s="12">
        <v>343</v>
      </c>
      <c r="D10" s="6">
        <v>489</v>
      </c>
      <c r="E10" s="6">
        <v>554.94038325053225</v>
      </c>
      <c r="F10" s="8">
        <f t="shared" si="0"/>
        <v>0.13484740951029095</v>
      </c>
      <c r="G10" s="6">
        <f t="shared" si="1"/>
        <v>167727</v>
      </c>
      <c r="H10" s="13">
        <f t="shared" si="2"/>
        <v>190344.55145493257</v>
      </c>
    </row>
    <row r="11" spans="1:8" x14ac:dyDescent="0.25">
      <c r="A11" s="11" t="s">
        <v>83</v>
      </c>
      <c r="B11" s="12" t="s">
        <v>6</v>
      </c>
      <c r="C11" s="12">
        <v>330</v>
      </c>
      <c r="D11" s="6">
        <v>57</v>
      </c>
      <c r="E11" s="6">
        <v>60.015873015873019</v>
      </c>
      <c r="F11" s="8">
        <f t="shared" si="0"/>
        <v>5.2910052910053018E-2</v>
      </c>
      <c r="G11" s="6">
        <f t="shared" si="1"/>
        <v>18810</v>
      </c>
      <c r="H11" s="13">
        <f t="shared" si="2"/>
        <v>19805.238095238095</v>
      </c>
    </row>
    <row r="12" spans="1:8" x14ac:dyDescent="0.25">
      <c r="A12" s="11" t="s">
        <v>82</v>
      </c>
      <c r="B12" s="12" t="s">
        <v>5</v>
      </c>
      <c r="C12" s="12">
        <v>320</v>
      </c>
      <c r="D12" s="6">
        <v>135.62</v>
      </c>
      <c r="E12" s="6">
        <v>149.33788505747128</v>
      </c>
      <c r="F12" s="8">
        <f t="shared" si="0"/>
        <v>0.10114942528735638</v>
      </c>
      <c r="G12" s="6">
        <f t="shared" si="1"/>
        <v>43398.400000000001</v>
      </c>
      <c r="H12" s="13">
        <f t="shared" si="2"/>
        <v>47788.123218390814</v>
      </c>
    </row>
    <row r="13" spans="1:8" x14ac:dyDescent="0.25">
      <c r="A13" s="11" t="s">
        <v>107</v>
      </c>
      <c r="B13" s="12" t="s">
        <v>56</v>
      </c>
      <c r="C13" s="12">
        <v>310</v>
      </c>
      <c r="D13" s="6">
        <v>263</v>
      </c>
      <c r="E13" s="6">
        <v>294.56</v>
      </c>
      <c r="F13" s="8">
        <f t="shared" si="0"/>
        <v>0.12000000000000011</v>
      </c>
      <c r="G13" s="6">
        <f t="shared" si="1"/>
        <v>81530</v>
      </c>
      <c r="H13" s="13">
        <f t="shared" si="2"/>
        <v>91313.600000000006</v>
      </c>
    </row>
    <row r="14" spans="1:8" x14ac:dyDescent="0.25">
      <c r="A14" s="11" t="s">
        <v>85</v>
      </c>
      <c r="B14" s="12" t="s">
        <v>9</v>
      </c>
      <c r="C14" s="12">
        <v>306</v>
      </c>
      <c r="D14" s="6">
        <v>84</v>
      </c>
      <c r="E14" s="6">
        <v>94.873786407766985</v>
      </c>
      <c r="F14" s="8">
        <f t="shared" si="0"/>
        <v>0.12944983818770228</v>
      </c>
      <c r="G14" s="6">
        <f t="shared" si="1"/>
        <v>25704</v>
      </c>
      <c r="H14" s="13">
        <f t="shared" si="2"/>
        <v>29031.378640776697</v>
      </c>
    </row>
    <row r="15" spans="1:8" x14ac:dyDescent="0.25">
      <c r="A15" s="11" t="s">
        <v>108</v>
      </c>
      <c r="B15" s="12" t="s">
        <v>57</v>
      </c>
      <c r="C15" s="12">
        <v>295</v>
      </c>
      <c r="D15" s="6">
        <v>231</v>
      </c>
      <c r="E15" s="6">
        <v>276.01538461538462</v>
      </c>
      <c r="F15" s="8">
        <f t="shared" si="0"/>
        <v>0.19487179487179485</v>
      </c>
      <c r="G15" s="6">
        <f t="shared" si="1"/>
        <v>68145</v>
      </c>
      <c r="H15" s="13">
        <f t="shared" si="2"/>
        <v>81424.538461538468</v>
      </c>
    </row>
    <row r="16" spans="1:8" x14ac:dyDescent="0.25">
      <c r="A16" s="11" t="s">
        <v>106</v>
      </c>
      <c r="B16" s="12" t="s">
        <v>55</v>
      </c>
      <c r="C16" s="12">
        <v>263</v>
      </c>
      <c r="D16" s="6">
        <v>62</v>
      </c>
      <c r="E16" s="6">
        <v>74.775757575757581</v>
      </c>
      <c r="F16" s="8">
        <f t="shared" si="0"/>
        <v>0.20606060606060606</v>
      </c>
      <c r="G16" s="6">
        <f t="shared" si="1"/>
        <v>16306</v>
      </c>
      <c r="H16" s="13">
        <f t="shared" si="2"/>
        <v>19666.024242424242</v>
      </c>
    </row>
    <row r="17" spans="1:8" x14ac:dyDescent="0.25">
      <c r="A17" s="11" t="s">
        <v>133</v>
      </c>
      <c r="B17" s="12" t="s">
        <v>30</v>
      </c>
      <c r="C17" s="12">
        <v>260</v>
      </c>
      <c r="D17" s="6">
        <v>280.99</v>
      </c>
      <c r="E17" s="6">
        <v>347.82607532210113</v>
      </c>
      <c r="F17" s="8">
        <f t="shared" si="0"/>
        <v>0.23785926660059475</v>
      </c>
      <c r="G17" s="6">
        <f t="shared" si="1"/>
        <v>73057.400000000009</v>
      </c>
      <c r="H17" s="13">
        <f t="shared" si="2"/>
        <v>90434.779583746291</v>
      </c>
    </row>
    <row r="18" spans="1:8" x14ac:dyDescent="0.25">
      <c r="A18" s="24" t="s">
        <v>77</v>
      </c>
      <c r="B18" s="12" t="s">
        <v>0</v>
      </c>
      <c r="C18" s="12">
        <v>221</v>
      </c>
      <c r="D18" s="6">
        <v>114</v>
      </c>
      <c r="E18" s="6">
        <v>118.76417910447761</v>
      </c>
      <c r="F18" s="8">
        <f t="shared" si="0"/>
        <v>4.179104477611939E-2</v>
      </c>
      <c r="G18" s="6">
        <f t="shared" si="1"/>
        <v>25194</v>
      </c>
      <c r="H18" s="13">
        <f t="shared" si="2"/>
        <v>26246.883582089551</v>
      </c>
    </row>
    <row r="19" spans="1:8" x14ac:dyDescent="0.25">
      <c r="A19" s="11" t="s">
        <v>131</v>
      </c>
      <c r="B19" s="12" t="s">
        <v>27</v>
      </c>
      <c r="C19" s="12">
        <v>212</v>
      </c>
      <c r="D19" s="6">
        <v>416.26</v>
      </c>
      <c r="E19" s="6">
        <v>474.73374890254604</v>
      </c>
      <c r="F19" s="8">
        <f t="shared" si="0"/>
        <v>0.14047410008779626</v>
      </c>
      <c r="G19" s="6">
        <f t="shared" si="1"/>
        <v>88247.12</v>
      </c>
      <c r="H19" s="13">
        <f t="shared" si="2"/>
        <v>100643.55476733977</v>
      </c>
    </row>
    <row r="20" spans="1:8" x14ac:dyDescent="0.25">
      <c r="A20" s="11" t="s">
        <v>130</v>
      </c>
      <c r="B20" s="12" t="s">
        <v>26</v>
      </c>
      <c r="C20" s="12">
        <v>210</v>
      </c>
      <c r="D20" s="6">
        <v>327.91</v>
      </c>
      <c r="E20" s="6">
        <v>362.26611175785797</v>
      </c>
      <c r="F20" s="8">
        <f t="shared" si="0"/>
        <v>0.10477299185098943</v>
      </c>
      <c r="G20" s="6">
        <f t="shared" si="1"/>
        <v>68861.100000000006</v>
      </c>
      <c r="H20" s="13">
        <f t="shared" si="2"/>
        <v>76075.883469150169</v>
      </c>
    </row>
    <row r="21" spans="1:8" x14ac:dyDescent="0.25">
      <c r="A21" s="11" t="s">
        <v>144</v>
      </c>
      <c r="B21" s="12" t="s">
        <v>59</v>
      </c>
      <c r="C21" s="12">
        <v>184</v>
      </c>
      <c r="D21" s="6">
        <v>774</v>
      </c>
      <c r="E21" s="6">
        <v>910.66131621187799</v>
      </c>
      <c r="F21" s="8">
        <f t="shared" si="0"/>
        <v>0.1765650080256822</v>
      </c>
      <c r="G21" s="6">
        <f t="shared" si="1"/>
        <v>142416</v>
      </c>
      <c r="H21" s="13">
        <f t="shared" si="2"/>
        <v>167561.68218298556</v>
      </c>
    </row>
    <row r="22" spans="1:8" x14ac:dyDescent="0.25">
      <c r="A22" s="11" t="s">
        <v>109</v>
      </c>
      <c r="B22" s="12" t="s">
        <v>58</v>
      </c>
      <c r="C22" s="12">
        <v>143</v>
      </c>
      <c r="D22" s="6">
        <v>39</v>
      </c>
      <c r="E22" s="6">
        <v>46.488</v>
      </c>
      <c r="F22" s="8">
        <f t="shared" si="0"/>
        <v>0.19199999999999995</v>
      </c>
      <c r="G22" s="6">
        <f t="shared" si="1"/>
        <v>5577</v>
      </c>
      <c r="H22" s="13">
        <f t="shared" si="2"/>
        <v>6647.7839999999997</v>
      </c>
    </row>
    <row r="23" spans="1:8" x14ac:dyDescent="0.25">
      <c r="A23" s="11" t="s">
        <v>92</v>
      </c>
      <c r="B23" s="12" t="s">
        <v>31</v>
      </c>
      <c r="C23" s="12">
        <v>140</v>
      </c>
      <c r="D23" s="6">
        <v>775</v>
      </c>
      <c r="E23" s="6">
        <v>892.73179675222627</v>
      </c>
      <c r="F23" s="8">
        <f t="shared" si="0"/>
        <v>0.15191199580932424</v>
      </c>
      <c r="G23" s="6">
        <f t="shared" si="1"/>
        <v>108500</v>
      </c>
      <c r="H23" s="13">
        <f t="shared" si="2"/>
        <v>124982.45154531168</v>
      </c>
    </row>
    <row r="24" spans="1:8" x14ac:dyDescent="0.25">
      <c r="A24" s="11" t="s">
        <v>124</v>
      </c>
      <c r="B24" s="12" t="s">
        <v>15</v>
      </c>
      <c r="C24" s="12">
        <v>137</v>
      </c>
      <c r="D24" s="6">
        <v>859.8</v>
      </c>
      <c r="E24" s="6">
        <v>1020.1560528992877</v>
      </c>
      <c r="F24" s="8">
        <f t="shared" si="0"/>
        <v>0.1865038996269921</v>
      </c>
      <c r="G24" s="6">
        <f t="shared" si="1"/>
        <v>117792.59999999999</v>
      </c>
      <c r="H24" s="13">
        <f t="shared" si="2"/>
        <v>139761.37924720242</v>
      </c>
    </row>
    <row r="25" spans="1:8" x14ac:dyDescent="0.25">
      <c r="A25" s="11" t="s">
        <v>105</v>
      </c>
      <c r="B25" s="12" t="s">
        <v>54</v>
      </c>
      <c r="C25" s="12">
        <v>105</v>
      </c>
      <c r="D25" s="6">
        <v>81</v>
      </c>
      <c r="E25" s="6">
        <v>106.71428571428571</v>
      </c>
      <c r="F25" s="8">
        <f t="shared" si="0"/>
        <v>0.31746031746031744</v>
      </c>
      <c r="G25" s="6">
        <f t="shared" si="1"/>
        <v>8505</v>
      </c>
      <c r="H25" s="13">
        <f t="shared" si="2"/>
        <v>11205</v>
      </c>
    </row>
    <row r="26" spans="1:8" x14ac:dyDescent="0.25">
      <c r="A26" s="11" t="s">
        <v>132</v>
      </c>
      <c r="B26" s="12" t="s">
        <v>29</v>
      </c>
      <c r="C26" s="12">
        <v>94</v>
      </c>
      <c r="D26" s="6">
        <v>425</v>
      </c>
      <c r="E26" s="6">
        <v>474.37444146559426</v>
      </c>
      <c r="F26" s="8">
        <f t="shared" si="0"/>
        <v>0.1161751563896336</v>
      </c>
      <c r="G26" s="6">
        <f t="shared" si="1"/>
        <v>39950</v>
      </c>
      <c r="H26" s="13">
        <f t="shared" si="2"/>
        <v>44591.197497765861</v>
      </c>
    </row>
    <row r="27" spans="1:8" x14ac:dyDescent="0.25">
      <c r="A27" s="11" t="s">
        <v>110</v>
      </c>
      <c r="B27" s="12" t="s">
        <v>61</v>
      </c>
      <c r="C27" s="12">
        <v>93</v>
      </c>
      <c r="D27" s="6">
        <v>479.69</v>
      </c>
      <c r="E27" s="6">
        <v>517.86885162023873</v>
      </c>
      <c r="F27" s="8">
        <f t="shared" si="0"/>
        <v>7.9590676520750359E-2</v>
      </c>
      <c r="G27" s="6">
        <f t="shared" si="1"/>
        <v>44611.17</v>
      </c>
      <c r="H27" s="13">
        <f t="shared" si="2"/>
        <v>48161.803200682203</v>
      </c>
    </row>
    <row r="28" spans="1:8" x14ac:dyDescent="0.25">
      <c r="A28" s="11" t="s">
        <v>126</v>
      </c>
      <c r="B28" s="12" t="s">
        <v>17</v>
      </c>
      <c r="C28" s="12">
        <v>80</v>
      </c>
      <c r="D28" s="6">
        <v>563</v>
      </c>
      <c r="E28" s="6">
        <v>664.72341904100074</v>
      </c>
      <c r="F28" s="8">
        <f t="shared" si="0"/>
        <v>0.1806810284920084</v>
      </c>
      <c r="G28" s="6">
        <f t="shared" si="1"/>
        <v>45040</v>
      </c>
      <c r="H28" s="13">
        <f t="shared" si="2"/>
        <v>53177.873523280061</v>
      </c>
    </row>
    <row r="29" spans="1:8" x14ac:dyDescent="0.25">
      <c r="A29" s="11" t="s">
        <v>145</v>
      </c>
      <c r="B29" s="12" t="s">
        <v>60</v>
      </c>
      <c r="C29" s="12">
        <v>75</v>
      </c>
      <c r="D29" s="6">
        <v>270</v>
      </c>
      <c r="E29" s="6">
        <v>270</v>
      </c>
      <c r="F29" s="8">
        <f t="shared" si="0"/>
        <v>0</v>
      </c>
      <c r="G29" s="6">
        <f t="shared" si="1"/>
        <v>20250</v>
      </c>
      <c r="H29" s="13">
        <f t="shared" si="2"/>
        <v>20250</v>
      </c>
    </row>
    <row r="30" spans="1:8" x14ac:dyDescent="0.25">
      <c r="A30" s="11" t="s">
        <v>81</v>
      </c>
      <c r="B30" s="12" t="s">
        <v>4</v>
      </c>
      <c r="C30" s="12">
        <v>73</v>
      </c>
      <c r="D30" s="6">
        <v>239.33</v>
      </c>
      <c r="E30" s="6">
        <v>277.1587671232877</v>
      </c>
      <c r="F30" s="8">
        <f t="shared" si="0"/>
        <v>0.15806111696522662</v>
      </c>
      <c r="G30" s="6">
        <f t="shared" si="1"/>
        <v>17471.09</v>
      </c>
      <c r="H30" s="13">
        <f t="shared" si="2"/>
        <v>20232.590000000004</v>
      </c>
    </row>
    <row r="31" spans="1:8" x14ac:dyDescent="0.25">
      <c r="A31" s="11" t="s">
        <v>91</v>
      </c>
      <c r="B31" s="12" t="s">
        <v>28</v>
      </c>
      <c r="C31" s="12">
        <v>69</v>
      </c>
      <c r="D31" s="6">
        <v>405.97</v>
      </c>
      <c r="E31" s="6">
        <v>476.01313319530715</v>
      </c>
      <c r="F31" s="8">
        <f t="shared" si="0"/>
        <v>0.17253278122843341</v>
      </c>
      <c r="G31" s="6">
        <f t="shared" si="1"/>
        <v>28011.93</v>
      </c>
      <c r="H31" s="13">
        <f t="shared" si="2"/>
        <v>32844.906190476191</v>
      </c>
    </row>
    <row r="32" spans="1:8" x14ac:dyDescent="0.25">
      <c r="A32" s="11" t="s">
        <v>156</v>
      </c>
      <c r="B32" s="12" t="s">
        <v>75</v>
      </c>
      <c r="C32" s="12">
        <v>67</v>
      </c>
      <c r="D32" s="6">
        <v>795</v>
      </c>
      <c r="E32" s="6">
        <v>914.30965482741374</v>
      </c>
      <c r="F32" s="8">
        <f t="shared" si="0"/>
        <v>0.15007503751875939</v>
      </c>
      <c r="G32" s="6">
        <f t="shared" si="1"/>
        <v>53265</v>
      </c>
      <c r="H32" s="13">
        <f t="shared" si="2"/>
        <v>61258.746873436721</v>
      </c>
    </row>
    <row r="33" spans="1:8" x14ac:dyDescent="0.25">
      <c r="A33" s="11" t="s">
        <v>129</v>
      </c>
      <c r="B33" s="12" t="s">
        <v>25</v>
      </c>
      <c r="C33" s="12">
        <v>63</v>
      </c>
      <c r="D33" s="6">
        <v>331</v>
      </c>
      <c r="E33" s="6">
        <v>411.03841807909606</v>
      </c>
      <c r="F33" s="8">
        <f t="shared" si="0"/>
        <v>0.24180790960451981</v>
      </c>
      <c r="G33" s="6">
        <f t="shared" si="1"/>
        <v>20853</v>
      </c>
      <c r="H33" s="13">
        <f t="shared" si="2"/>
        <v>25895.420338983051</v>
      </c>
    </row>
    <row r="34" spans="1:8" x14ac:dyDescent="0.25">
      <c r="A34" s="11" t="s">
        <v>135</v>
      </c>
      <c r="B34" s="12" t="s">
        <v>34</v>
      </c>
      <c r="C34" s="12">
        <v>49</v>
      </c>
      <c r="D34" s="6">
        <v>960.85</v>
      </c>
      <c r="E34" s="6">
        <v>1089.1650866141731</v>
      </c>
      <c r="F34" s="8">
        <f t="shared" si="0"/>
        <v>0.1335433070866141</v>
      </c>
      <c r="G34" s="6">
        <f t="shared" si="1"/>
        <v>47081.65</v>
      </c>
      <c r="H34" s="13">
        <f t="shared" si="2"/>
        <v>53369.089244094481</v>
      </c>
    </row>
    <row r="35" spans="1:8" x14ac:dyDescent="0.25">
      <c r="A35" s="11" t="s">
        <v>137</v>
      </c>
      <c r="B35" s="12" t="s">
        <v>36</v>
      </c>
      <c r="C35" s="12">
        <v>45</v>
      </c>
      <c r="D35" s="6">
        <v>2200</v>
      </c>
      <c r="E35" s="6">
        <v>2467.9916653309829</v>
      </c>
      <c r="F35" s="8">
        <f t="shared" ref="F35:F66" si="3">(E35/D35)-1</f>
        <v>0.12181439333226485</v>
      </c>
      <c r="G35" s="6">
        <f t="shared" ref="G35:G66" si="4">C35*D35</f>
        <v>99000</v>
      </c>
      <c r="H35" s="13">
        <f t="shared" ref="H35:H66" si="5">C35*E35</f>
        <v>111059.62493989423</v>
      </c>
    </row>
    <row r="36" spans="1:8" x14ac:dyDescent="0.25">
      <c r="A36" s="11" t="s">
        <v>127</v>
      </c>
      <c r="B36" s="12" t="s">
        <v>18</v>
      </c>
      <c r="C36" s="12">
        <v>42</v>
      </c>
      <c r="D36" s="6">
        <v>769.07</v>
      </c>
      <c r="E36" s="6">
        <v>890.72641309823678</v>
      </c>
      <c r="F36" s="8">
        <f t="shared" si="3"/>
        <v>0.15818639798488654</v>
      </c>
      <c r="G36" s="6">
        <f t="shared" si="4"/>
        <v>32300.940000000002</v>
      </c>
      <c r="H36" s="13">
        <f t="shared" si="5"/>
        <v>37410.509350125947</v>
      </c>
    </row>
    <row r="37" spans="1:8" x14ac:dyDescent="0.25">
      <c r="A37" s="11" t="s">
        <v>79</v>
      </c>
      <c r="B37" s="12" t="s">
        <v>2</v>
      </c>
      <c r="C37" s="12">
        <v>40</v>
      </c>
      <c r="D37" s="6">
        <v>285</v>
      </c>
      <c r="E37" s="6">
        <v>330.04741833508956</v>
      </c>
      <c r="F37" s="8">
        <f t="shared" si="3"/>
        <v>0.15806111696522662</v>
      </c>
      <c r="G37" s="6">
        <f t="shared" si="4"/>
        <v>11400</v>
      </c>
      <c r="H37" s="13">
        <f t="shared" si="5"/>
        <v>13201.896733403582</v>
      </c>
    </row>
    <row r="38" spans="1:8" x14ac:dyDescent="0.25">
      <c r="A38" s="11" t="s">
        <v>80</v>
      </c>
      <c r="B38" s="12" t="s">
        <v>3</v>
      </c>
      <c r="C38" s="12">
        <v>36</v>
      </c>
      <c r="D38" s="6">
        <v>269.45999999999998</v>
      </c>
      <c r="E38" s="6">
        <v>313.07492093023257</v>
      </c>
      <c r="F38" s="8">
        <f t="shared" si="3"/>
        <v>0.16186046511627916</v>
      </c>
      <c r="G38" s="6">
        <f t="shared" si="4"/>
        <v>9700.56</v>
      </c>
      <c r="H38" s="13">
        <f t="shared" si="5"/>
        <v>11270.697153488372</v>
      </c>
    </row>
    <row r="39" spans="1:8" x14ac:dyDescent="0.25">
      <c r="A39" s="11" t="s">
        <v>153</v>
      </c>
      <c r="B39" s="12" t="s">
        <v>71</v>
      </c>
      <c r="C39" s="12">
        <v>35</v>
      </c>
      <c r="D39" s="6">
        <v>564.63</v>
      </c>
      <c r="E39" s="6">
        <v>635.10044501278776</v>
      </c>
      <c r="F39" s="8">
        <f t="shared" si="3"/>
        <v>0.12480818414322248</v>
      </c>
      <c r="G39" s="6">
        <f t="shared" si="4"/>
        <v>19762.05</v>
      </c>
      <c r="H39" s="13">
        <f t="shared" si="5"/>
        <v>22228.515575447571</v>
      </c>
    </row>
    <row r="40" spans="1:8" x14ac:dyDescent="0.25">
      <c r="A40" s="11" t="s">
        <v>143</v>
      </c>
      <c r="B40" s="12" t="s">
        <v>51</v>
      </c>
      <c r="C40" s="12">
        <v>34</v>
      </c>
      <c r="D40" s="6">
        <v>618.74</v>
      </c>
      <c r="E40" s="6">
        <v>730.25932877563707</v>
      </c>
      <c r="F40" s="8">
        <f t="shared" si="3"/>
        <v>0.18023617153511506</v>
      </c>
      <c r="G40" s="6">
        <f t="shared" si="4"/>
        <v>21037.16</v>
      </c>
      <c r="H40" s="13">
        <f t="shared" si="5"/>
        <v>24828.817178371661</v>
      </c>
    </row>
    <row r="41" spans="1:8" x14ac:dyDescent="0.25">
      <c r="A41" s="29" t="s">
        <v>163</v>
      </c>
      <c r="B41" s="30" t="s">
        <v>164</v>
      </c>
      <c r="C41" s="30">
        <v>33</v>
      </c>
      <c r="D41" s="16">
        <v>327</v>
      </c>
      <c r="E41" s="16">
        <v>370.16</v>
      </c>
      <c r="F41" s="31">
        <f t="shared" si="3"/>
        <v>0.13198776758409791</v>
      </c>
      <c r="G41" s="16">
        <f t="shared" si="4"/>
        <v>10791</v>
      </c>
      <c r="H41" s="32">
        <f t="shared" si="5"/>
        <v>12215.28</v>
      </c>
    </row>
    <row r="42" spans="1:8" x14ac:dyDescent="0.25">
      <c r="A42" s="11" t="s">
        <v>118</v>
      </c>
      <c r="B42" s="12" t="s">
        <v>7</v>
      </c>
      <c r="C42" s="12">
        <v>32</v>
      </c>
      <c r="D42" s="6">
        <v>65</v>
      </c>
      <c r="E42" s="6">
        <v>72.609756097560989</v>
      </c>
      <c r="F42" s="8">
        <f t="shared" si="3"/>
        <v>0.11707317073170742</v>
      </c>
      <c r="G42" s="6">
        <f t="shared" si="4"/>
        <v>2080</v>
      </c>
      <c r="H42" s="13">
        <f t="shared" si="5"/>
        <v>2323.5121951219517</v>
      </c>
    </row>
    <row r="43" spans="1:8" x14ac:dyDescent="0.25">
      <c r="A43" s="11" t="s">
        <v>93</v>
      </c>
      <c r="B43" s="12" t="s">
        <v>32</v>
      </c>
      <c r="C43" s="12">
        <v>22</v>
      </c>
      <c r="D43" s="6">
        <v>130.88999999999999</v>
      </c>
      <c r="E43" s="6">
        <v>166.11130909090906</v>
      </c>
      <c r="F43" s="8">
        <f t="shared" si="3"/>
        <v>0.26909090909090905</v>
      </c>
      <c r="G43" s="6">
        <f t="shared" si="4"/>
        <v>2879.58</v>
      </c>
      <c r="H43" s="13">
        <f t="shared" si="5"/>
        <v>3654.4487999999992</v>
      </c>
    </row>
    <row r="44" spans="1:8" x14ac:dyDescent="0.25">
      <c r="A44" s="14" t="s">
        <v>148</v>
      </c>
      <c r="B44" s="15" t="s">
        <v>66</v>
      </c>
      <c r="C44" s="15">
        <v>22</v>
      </c>
      <c r="D44" s="7">
        <v>246.42</v>
      </c>
      <c r="E44" s="7">
        <v>263.58</v>
      </c>
      <c r="F44" s="8">
        <f t="shared" si="3"/>
        <v>6.9637204772339922E-2</v>
      </c>
      <c r="G44" s="6">
        <f t="shared" si="4"/>
        <v>5421.24</v>
      </c>
      <c r="H44" s="13">
        <f t="shared" si="5"/>
        <v>5798.7599999999993</v>
      </c>
    </row>
    <row r="45" spans="1:8" x14ac:dyDescent="0.25">
      <c r="A45" s="11" t="s">
        <v>97</v>
      </c>
      <c r="B45" s="12" t="s">
        <v>40</v>
      </c>
      <c r="C45" s="12">
        <v>21</v>
      </c>
      <c r="D45" s="6">
        <v>116.53</v>
      </c>
      <c r="E45" s="6">
        <v>149.91968481375361</v>
      </c>
      <c r="F45" s="8">
        <f t="shared" si="3"/>
        <v>0.28653295128939837</v>
      </c>
      <c r="G45" s="6">
        <f t="shared" si="4"/>
        <v>2447.13</v>
      </c>
      <c r="H45" s="13">
        <f t="shared" si="5"/>
        <v>3148.3133810888257</v>
      </c>
    </row>
    <row r="46" spans="1:8" x14ac:dyDescent="0.25">
      <c r="A46" s="11" t="s">
        <v>147</v>
      </c>
      <c r="B46" s="12" t="s">
        <v>65</v>
      </c>
      <c r="C46" s="12">
        <v>19</v>
      </c>
      <c r="D46" s="6">
        <v>489</v>
      </c>
      <c r="E46" s="6">
        <v>554.94038325053225</v>
      </c>
      <c r="F46" s="8">
        <f t="shared" si="3"/>
        <v>0.13484740951029095</v>
      </c>
      <c r="G46" s="6">
        <f t="shared" si="4"/>
        <v>9291</v>
      </c>
      <c r="H46" s="13">
        <f t="shared" si="5"/>
        <v>10543.867281760113</v>
      </c>
    </row>
    <row r="47" spans="1:8" x14ac:dyDescent="0.25">
      <c r="A47" s="11" t="s">
        <v>142</v>
      </c>
      <c r="B47" s="12" t="s">
        <v>50</v>
      </c>
      <c r="C47" s="12">
        <v>15</v>
      </c>
      <c r="D47" s="6">
        <v>242</v>
      </c>
      <c r="E47" s="6">
        <v>284.38954248366014</v>
      </c>
      <c r="F47" s="8">
        <f t="shared" si="3"/>
        <v>0.1751633986928105</v>
      </c>
      <c r="G47" s="6">
        <f t="shared" si="4"/>
        <v>3630</v>
      </c>
      <c r="H47" s="13">
        <f t="shared" si="5"/>
        <v>4265.8431372549021</v>
      </c>
    </row>
    <row r="48" spans="1:8" x14ac:dyDescent="0.25">
      <c r="A48" s="11" t="s">
        <v>90</v>
      </c>
      <c r="B48" s="12" t="s">
        <v>24</v>
      </c>
      <c r="C48" s="12">
        <v>14</v>
      </c>
      <c r="D48" s="6">
        <v>355</v>
      </c>
      <c r="E48" s="6">
        <v>362.92558139534884</v>
      </c>
      <c r="F48" s="8">
        <f t="shared" si="3"/>
        <v>2.2325581395348904E-2</v>
      </c>
      <c r="G48" s="6">
        <f t="shared" si="4"/>
        <v>4970</v>
      </c>
      <c r="H48" s="13">
        <f t="shared" si="5"/>
        <v>5080.9581395348841</v>
      </c>
    </row>
    <row r="49" spans="1:8" x14ac:dyDescent="0.25">
      <c r="A49" s="11" t="s">
        <v>157</v>
      </c>
      <c r="B49" s="12" t="s">
        <v>76</v>
      </c>
      <c r="C49" s="12">
        <v>14</v>
      </c>
      <c r="D49" s="6">
        <v>802</v>
      </c>
      <c r="E49" s="6">
        <v>911.41336971350609</v>
      </c>
      <c r="F49" s="8">
        <f t="shared" si="3"/>
        <v>0.13642564802182799</v>
      </c>
      <c r="G49" s="6">
        <f t="shared" si="4"/>
        <v>11228</v>
      </c>
      <c r="H49" s="13">
        <f t="shared" si="5"/>
        <v>12759.787175989086</v>
      </c>
    </row>
    <row r="50" spans="1:8" x14ac:dyDescent="0.25">
      <c r="A50" s="11" t="s">
        <v>111</v>
      </c>
      <c r="B50" s="12" t="s">
        <v>62</v>
      </c>
      <c r="C50" s="12">
        <v>13</v>
      </c>
      <c r="D50" s="6">
        <v>117</v>
      </c>
      <c r="E50" s="6">
        <v>143.27368421052631</v>
      </c>
      <c r="F50" s="8">
        <f t="shared" si="3"/>
        <v>0.22456140350877196</v>
      </c>
      <c r="G50" s="6">
        <f t="shared" si="4"/>
        <v>1521</v>
      </c>
      <c r="H50" s="13">
        <f t="shared" si="5"/>
        <v>1862.5578947368422</v>
      </c>
    </row>
    <row r="51" spans="1:8" x14ac:dyDescent="0.25">
      <c r="A51" s="11" t="s">
        <v>88</v>
      </c>
      <c r="B51" s="12" t="s">
        <v>21</v>
      </c>
      <c r="C51" s="12">
        <v>10</v>
      </c>
      <c r="D51" s="6">
        <v>353.47</v>
      </c>
      <c r="E51" s="6">
        <v>434.03746368715088</v>
      </c>
      <c r="F51" s="8">
        <f t="shared" si="3"/>
        <v>0.22793296089385473</v>
      </c>
      <c r="G51" s="6">
        <f t="shared" si="4"/>
        <v>3534.7000000000003</v>
      </c>
      <c r="H51" s="13">
        <f t="shared" si="5"/>
        <v>4340.3746368715092</v>
      </c>
    </row>
    <row r="52" spans="1:8" x14ac:dyDescent="0.25">
      <c r="A52" s="11" t="s">
        <v>99</v>
      </c>
      <c r="B52" s="12" t="s">
        <v>42</v>
      </c>
      <c r="C52" s="12">
        <v>8</v>
      </c>
      <c r="D52" s="6">
        <v>97.64</v>
      </c>
      <c r="E52" s="6">
        <v>115.51308474576271</v>
      </c>
      <c r="F52" s="8">
        <f t="shared" si="3"/>
        <v>0.18305084745762712</v>
      </c>
      <c r="G52" s="6">
        <f t="shared" si="4"/>
        <v>781.12</v>
      </c>
      <c r="H52" s="13">
        <f t="shared" si="5"/>
        <v>924.10467796610169</v>
      </c>
    </row>
    <row r="53" spans="1:8" x14ac:dyDescent="0.25">
      <c r="A53" s="11" t="s">
        <v>89</v>
      </c>
      <c r="B53" s="12" t="s">
        <v>22</v>
      </c>
      <c r="C53" s="12">
        <v>7</v>
      </c>
      <c r="D53" s="6">
        <v>331.25</v>
      </c>
      <c r="E53" s="6">
        <v>409.0466625463535</v>
      </c>
      <c r="F53" s="8">
        <f t="shared" si="3"/>
        <v>0.23485784919653896</v>
      </c>
      <c r="G53" s="6">
        <f t="shared" si="4"/>
        <v>2318.75</v>
      </c>
      <c r="H53" s="13">
        <f t="shared" si="5"/>
        <v>2863.3266378244743</v>
      </c>
    </row>
    <row r="54" spans="1:8" x14ac:dyDescent="0.25">
      <c r="A54" s="29" t="s">
        <v>161</v>
      </c>
      <c r="B54" s="30" t="s">
        <v>162</v>
      </c>
      <c r="C54" s="30">
        <v>6</v>
      </c>
      <c r="D54" s="16">
        <v>392</v>
      </c>
      <c r="E54" s="16">
        <v>437.08</v>
      </c>
      <c r="F54" s="31">
        <f t="shared" si="3"/>
        <v>0.11499999999999999</v>
      </c>
      <c r="G54" s="16">
        <f t="shared" si="4"/>
        <v>2352</v>
      </c>
      <c r="H54" s="32">
        <f t="shared" si="5"/>
        <v>2622.48</v>
      </c>
    </row>
    <row r="55" spans="1:8" x14ac:dyDescent="0.25">
      <c r="A55" s="11" t="s">
        <v>141</v>
      </c>
      <c r="B55" s="12" t="s">
        <v>49</v>
      </c>
      <c r="C55" s="12">
        <v>6</v>
      </c>
      <c r="D55" s="6">
        <v>738</v>
      </c>
      <c r="E55" s="6">
        <v>868.31194820482642</v>
      </c>
      <c r="F55" s="8">
        <f t="shared" si="3"/>
        <v>0.17657445556209539</v>
      </c>
      <c r="G55" s="6">
        <f t="shared" si="4"/>
        <v>4428</v>
      </c>
      <c r="H55" s="13">
        <f t="shared" si="5"/>
        <v>5209.8716892289585</v>
      </c>
    </row>
    <row r="56" spans="1:8" x14ac:dyDescent="0.25">
      <c r="A56" s="11" t="s">
        <v>139</v>
      </c>
      <c r="B56" s="12" t="s">
        <v>46</v>
      </c>
      <c r="C56" s="12">
        <v>5</v>
      </c>
      <c r="D56" s="6">
        <v>859.8</v>
      </c>
      <c r="E56" s="6">
        <v>1020.1560528992877</v>
      </c>
      <c r="F56" s="8">
        <f t="shared" si="3"/>
        <v>0.1865038996269921</v>
      </c>
      <c r="G56" s="6">
        <f t="shared" si="4"/>
        <v>4299</v>
      </c>
      <c r="H56" s="13">
        <f t="shared" si="5"/>
        <v>5100.7802644964386</v>
      </c>
    </row>
    <row r="57" spans="1:8" x14ac:dyDescent="0.25">
      <c r="A57" s="11" t="s">
        <v>98</v>
      </c>
      <c r="B57" s="12" t="s">
        <v>41</v>
      </c>
      <c r="C57" s="12">
        <v>4</v>
      </c>
      <c r="D57" s="6">
        <v>209</v>
      </c>
      <c r="E57" s="6">
        <v>245.95481335952849</v>
      </c>
      <c r="F57" s="8">
        <f t="shared" si="3"/>
        <v>0.17681728880157177</v>
      </c>
      <c r="G57" s="6">
        <f t="shared" si="4"/>
        <v>836</v>
      </c>
      <c r="H57" s="13">
        <f t="shared" si="5"/>
        <v>983.81925343811395</v>
      </c>
    </row>
    <row r="58" spans="1:8" x14ac:dyDescent="0.25">
      <c r="A58" s="11" t="s">
        <v>138</v>
      </c>
      <c r="B58" s="12" t="s">
        <v>45</v>
      </c>
      <c r="C58" s="12">
        <v>4</v>
      </c>
      <c r="D58" s="6">
        <v>960.85</v>
      </c>
      <c r="E58" s="6">
        <v>1089.1650866141731</v>
      </c>
      <c r="F58" s="8">
        <f t="shared" si="3"/>
        <v>0.1335433070866141</v>
      </c>
      <c r="G58" s="6">
        <f t="shared" si="4"/>
        <v>3843.4</v>
      </c>
      <c r="H58" s="13">
        <f t="shared" si="5"/>
        <v>4356.6603464566924</v>
      </c>
    </row>
    <row r="59" spans="1:8" x14ac:dyDescent="0.25">
      <c r="A59" s="11" t="s">
        <v>112</v>
      </c>
      <c r="B59" s="12" t="s">
        <v>63</v>
      </c>
      <c r="C59" s="12">
        <v>4</v>
      </c>
      <c r="D59" s="6">
        <v>129</v>
      </c>
      <c r="E59" s="6">
        <v>148.6048632218845</v>
      </c>
      <c r="F59" s="8">
        <f t="shared" si="3"/>
        <v>0.15197568389057747</v>
      </c>
      <c r="G59" s="6">
        <f t="shared" si="4"/>
        <v>516</v>
      </c>
      <c r="H59" s="13">
        <f t="shared" si="5"/>
        <v>594.419452887538</v>
      </c>
    </row>
    <row r="60" spans="1:8" x14ac:dyDescent="0.25">
      <c r="A60" s="11" t="s">
        <v>86</v>
      </c>
      <c r="B60" s="12" t="s">
        <v>19</v>
      </c>
      <c r="C60" s="12">
        <v>2</v>
      </c>
      <c r="D60" s="6">
        <v>291</v>
      </c>
      <c r="E60" s="6">
        <v>336.13469387755106</v>
      </c>
      <c r="F60" s="8">
        <f t="shared" si="3"/>
        <v>0.15510204081632661</v>
      </c>
      <c r="G60" s="6">
        <f t="shared" si="4"/>
        <v>582</v>
      </c>
      <c r="H60" s="13">
        <f t="shared" si="5"/>
        <v>672.26938775510212</v>
      </c>
    </row>
    <row r="61" spans="1:8" x14ac:dyDescent="0.25">
      <c r="A61" s="11" t="s">
        <v>87</v>
      </c>
      <c r="B61" s="12" t="s">
        <v>20</v>
      </c>
      <c r="C61" s="12">
        <v>2</v>
      </c>
      <c r="D61" s="6">
        <v>334.04</v>
      </c>
      <c r="E61" s="6">
        <v>388.48190919674045</v>
      </c>
      <c r="F61" s="8">
        <f t="shared" si="3"/>
        <v>0.1629802095459838</v>
      </c>
      <c r="G61" s="6">
        <f t="shared" si="4"/>
        <v>668.08</v>
      </c>
      <c r="H61" s="13">
        <f t="shared" si="5"/>
        <v>776.96381839348089</v>
      </c>
    </row>
    <row r="62" spans="1:8" x14ac:dyDescent="0.25">
      <c r="A62" s="11" t="s">
        <v>136</v>
      </c>
      <c r="B62" s="12" t="s">
        <v>35</v>
      </c>
      <c r="C62" s="12">
        <v>2</v>
      </c>
      <c r="D62" s="6">
        <v>2030</v>
      </c>
      <c r="E62" s="6">
        <v>2534.4370447450574</v>
      </c>
      <c r="F62" s="8">
        <f t="shared" si="3"/>
        <v>0.24849115504682628</v>
      </c>
      <c r="G62" s="6">
        <f t="shared" si="4"/>
        <v>4060</v>
      </c>
      <c r="H62" s="13">
        <f t="shared" si="5"/>
        <v>5068.8740894901148</v>
      </c>
    </row>
    <row r="63" spans="1:8" x14ac:dyDescent="0.25">
      <c r="A63" s="11" t="s">
        <v>151</v>
      </c>
      <c r="B63" s="12" t="s">
        <v>69</v>
      </c>
      <c r="C63" s="12">
        <v>2</v>
      </c>
      <c r="D63" s="6">
        <v>416.26</v>
      </c>
      <c r="E63" s="6">
        <v>438.18765583845476</v>
      </c>
      <c r="F63" s="8">
        <f t="shared" si="3"/>
        <v>5.2677787532923626E-2</v>
      </c>
      <c r="G63" s="6">
        <f t="shared" si="4"/>
        <v>832.52</v>
      </c>
      <c r="H63" s="13">
        <f t="shared" si="5"/>
        <v>876.37531167690952</v>
      </c>
    </row>
    <row r="64" spans="1:8" x14ac:dyDescent="0.25">
      <c r="A64" s="11" t="s">
        <v>150</v>
      </c>
      <c r="B64" s="12" t="s">
        <v>68</v>
      </c>
      <c r="C64" s="12">
        <v>1</v>
      </c>
      <c r="D64" s="6">
        <v>618.74</v>
      </c>
      <c r="E64" s="6">
        <v>730.25932877563707</v>
      </c>
      <c r="F64" s="8">
        <f t="shared" si="3"/>
        <v>0.18023617153511506</v>
      </c>
      <c r="G64" s="6">
        <f t="shared" si="4"/>
        <v>618.74</v>
      </c>
      <c r="H64" s="13">
        <f t="shared" si="5"/>
        <v>730.25932877563707</v>
      </c>
    </row>
    <row r="65" spans="1:8" x14ac:dyDescent="0.25">
      <c r="A65" s="11" t="s">
        <v>121</v>
      </c>
      <c r="B65" s="12" t="s">
        <v>12</v>
      </c>
      <c r="C65" s="12">
        <v>0</v>
      </c>
      <c r="D65" s="6">
        <v>585</v>
      </c>
      <c r="E65" s="6">
        <v>686.8276762402088</v>
      </c>
      <c r="F65" s="8">
        <f t="shared" si="3"/>
        <v>0.17406440382941679</v>
      </c>
      <c r="G65" s="6">
        <f t="shared" si="4"/>
        <v>0</v>
      </c>
      <c r="H65" s="13">
        <f t="shared" si="5"/>
        <v>0</v>
      </c>
    </row>
    <row r="66" spans="1:8" x14ac:dyDescent="0.25">
      <c r="A66" s="11" t="s">
        <v>122</v>
      </c>
      <c r="B66" s="12" t="s">
        <v>13</v>
      </c>
      <c r="C66" s="12">
        <v>0</v>
      </c>
      <c r="D66" s="6">
        <v>405</v>
      </c>
      <c r="E66" s="6">
        <v>482.23480333730635</v>
      </c>
      <c r="F66" s="8">
        <f t="shared" si="3"/>
        <v>0.19070321811680579</v>
      </c>
      <c r="G66" s="6">
        <f t="shared" si="4"/>
        <v>0</v>
      </c>
      <c r="H66" s="13">
        <f t="shared" si="5"/>
        <v>0</v>
      </c>
    </row>
    <row r="67" spans="1:8" x14ac:dyDescent="0.25">
      <c r="A67" s="11" t="s">
        <v>123</v>
      </c>
      <c r="B67" s="12" t="s">
        <v>14</v>
      </c>
      <c r="C67" s="12">
        <v>0</v>
      </c>
      <c r="D67" s="6">
        <v>1423</v>
      </c>
      <c r="E67" s="6">
        <v>1604.6236271890768</v>
      </c>
      <c r="F67" s="8">
        <f t="shared" ref="F67:F98" si="6">(E67/D67)-1</f>
        <v>0.12763431285247839</v>
      </c>
      <c r="G67" s="6">
        <f t="shared" ref="G67:G81" si="7">C67*D67</f>
        <v>0</v>
      </c>
      <c r="H67" s="13">
        <f t="shared" ref="H67:H81" si="8">C67*E67</f>
        <v>0</v>
      </c>
    </row>
    <row r="68" spans="1:8" x14ac:dyDescent="0.25">
      <c r="A68" s="11" t="s">
        <v>125</v>
      </c>
      <c r="B68" s="12" t="s">
        <v>16</v>
      </c>
      <c r="C68" s="12">
        <v>0</v>
      </c>
      <c r="D68" s="6">
        <v>2450</v>
      </c>
      <c r="E68" s="6">
        <v>2989.9825632083698</v>
      </c>
      <c r="F68" s="8">
        <f t="shared" si="6"/>
        <v>0.2204010462074979</v>
      </c>
      <c r="G68" s="6">
        <f t="shared" si="7"/>
        <v>0</v>
      </c>
      <c r="H68" s="13">
        <f t="shared" si="8"/>
        <v>0</v>
      </c>
    </row>
    <row r="69" spans="1:8" x14ac:dyDescent="0.25">
      <c r="A69" s="11" t="s">
        <v>95</v>
      </c>
      <c r="B69" s="12" t="s">
        <v>38</v>
      </c>
      <c r="C69" s="12">
        <v>0</v>
      </c>
      <c r="D69" s="6">
        <v>311</v>
      </c>
      <c r="E69" s="6">
        <v>349.92365456821028</v>
      </c>
      <c r="F69" s="8">
        <f t="shared" si="6"/>
        <v>0.12515644555694627</v>
      </c>
      <c r="G69" s="6">
        <f t="shared" si="7"/>
        <v>0</v>
      </c>
      <c r="H69" s="13">
        <f t="shared" si="8"/>
        <v>0</v>
      </c>
    </row>
    <row r="70" spans="1:8" x14ac:dyDescent="0.25">
      <c r="A70" s="11" t="s">
        <v>96</v>
      </c>
      <c r="B70" s="12" t="s">
        <v>39</v>
      </c>
      <c r="C70" s="12">
        <v>0</v>
      </c>
      <c r="D70" s="6">
        <v>290</v>
      </c>
      <c r="E70" s="6">
        <v>340.79738562091507</v>
      </c>
      <c r="F70" s="8">
        <f t="shared" si="6"/>
        <v>0.1751633986928105</v>
      </c>
      <c r="G70" s="6">
        <f t="shared" si="7"/>
        <v>0</v>
      </c>
      <c r="H70" s="13">
        <f t="shared" si="8"/>
        <v>0</v>
      </c>
    </row>
    <row r="71" spans="1:8" x14ac:dyDescent="0.25">
      <c r="A71" s="11" t="s">
        <v>100</v>
      </c>
      <c r="B71" s="12" t="s">
        <v>43</v>
      </c>
      <c r="C71" s="12">
        <v>0</v>
      </c>
      <c r="D71" s="6">
        <v>641</v>
      </c>
      <c r="E71" s="6">
        <v>739.97507598784193</v>
      </c>
      <c r="F71" s="8">
        <f t="shared" si="6"/>
        <v>0.15440729483282678</v>
      </c>
      <c r="G71" s="6">
        <f t="shared" si="7"/>
        <v>0</v>
      </c>
      <c r="H71" s="13">
        <f t="shared" si="8"/>
        <v>0</v>
      </c>
    </row>
    <row r="72" spans="1:8" x14ac:dyDescent="0.25">
      <c r="A72" s="11" t="s">
        <v>101</v>
      </c>
      <c r="B72" s="12" t="s">
        <v>44</v>
      </c>
      <c r="C72" s="12">
        <v>0</v>
      </c>
      <c r="D72" s="6">
        <v>415</v>
      </c>
      <c r="E72" s="6">
        <v>444.66934763181411</v>
      </c>
      <c r="F72" s="8">
        <f t="shared" si="6"/>
        <v>7.1492403932082116E-2</v>
      </c>
      <c r="G72" s="6">
        <f t="shared" si="7"/>
        <v>0</v>
      </c>
      <c r="H72" s="13">
        <f t="shared" si="8"/>
        <v>0</v>
      </c>
    </row>
    <row r="73" spans="1:8" x14ac:dyDescent="0.25">
      <c r="A73" s="11" t="s">
        <v>102</v>
      </c>
      <c r="B73" s="12" t="s">
        <v>47</v>
      </c>
      <c r="C73" s="12">
        <v>0</v>
      </c>
      <c r="D73" s="6">
        <v>132.63999999999999</v>
      </c>
      <c r="E73" s="6">
        <v>174.63683377308706</v>
      </c>
      <c r="F73" s="8">
        <f t="shared" si="6"/>
        <v>0.31662269129287601</v>
      </c>
      <c r="G73" s="6">
        <f t="shared" si="7"/>
        <v>0</v>
      </c>
      <c r="H73" s="13">
        <f t="shared" si="8"/>
        <v>0</v>
      </c>
    </row>
    <row r="74" spans="1:8" x14ac:dyDescent="0.25">
      <c r="A74" s="11" t="s">
        <v>140</v>
      </c>
      <c r="B74" s="12" t="s">
        <v>48</v>
      </c>
      <c r="C74" s="12">
        <v>0</v>
      </c>
      <c r="D74" s="6">
        <v>1110</v>
      </c>
      <c r="E74" s="6">
        <v>1338.8994515539307</v>
      </c>
      <c r="F74" s="8">
        <f t="shared" si="6"/>
        <v>0.2062157221206582</v>
      </c>
      <c r="G74" s="6">
        <f t="shared" si="7"/>
        <v>0</v>
      </c>
      <c r="H74" s="13">
        <f t="shared" si="8"/>
        <v>0</v>
      </c>
    </row>
    <row r="75" spans="1:8" x14ac:dyDescent="0.25">
      <c r="A75" s="11" t="s">
        <v>103</v>
      </c>
      <c r="B75" s="12" t="s">
        <v>52</v>
      </c>
      <c r="C75" s="12">
        <v>0</v>
      </c>
      <c r="D75" s="6">
        <v>331</v>
      </c>
      <c r="E75" s="6">
        <v>399.42147651006712</v>
      </c>
      <c r="F75" s="8">
        <f t="shared" si="6"/>
        <v>0.20671140939597321</v>
      </c>
      <c r="G75" s="6">
        <f t="shared" si="7"/>
        <v>0</v>
      </c>
      <c r="H75" s="13">
        <f t="shared" si="8"/>
        <v>0</v>
      </c>
    </row>
    <row r="76" spans="1:8" x14ac:dyDescent="0.25">
      <c r="A76" s="11" t="s">
        <v>104</v>
      </c>
      <c r="B76" s="12" t="s">
        <v>53</v>
      </c>
      <c r="C76" s="12">
        <v>0</v>
      </c>
      <c r="D76" s="6">
        <v>231</v>
      </c>
      <c r="E76" s="6">
        <v>254.14629258517036</v>
      </c>
      <c r="F76" s="8">
        <f t="shared" si="6"/>
        <v>0.10020040080160331</v>
      </c>
      <c r="G76" s="6">
        <f t="shared" si="7"/>
        <v>0</v>
      </c>
      <c r="H76" s="13">
        <f t="shared" si="8"/>
        <v>0</v>
      </c>
    </row>
    <row r="77" spans="1:8" x14ac:dyDescent="0.25">
      <c r="A77" s="11" t="s">
        <v>149</v>
      </c>
      <c r="B77" s="12" t="s">
        <v>67</v>
      </c>
      <c r="C77" s="12">
        <v>0</v>
      </c>
      <c r="D77" s="6">
        <v>1193</v>
      </c>
      <c r="E77" s="6">
        <v>1333.8325566946257</v>
      </c>
      <c r="F77" s="8">
        <f t="shared" si="6"/>
        <v>0.11804908356632504</v>
      </c>
      <c r="G77" s="6">
        <f t="shared" si="7"/>
        <v>0</v>
      </c>
      <c r="H77" s="13">
        <f t="shared" si="8"/>
        <v>0</v>
      </c>
    </row>
    <row r="78" spans="1:8" x14ac:dyDescent="0.25">
      <c r="A78" s="11" t="s">
        <v>152</v>
      </c>
      <c r="B78" s="12" t="s">
        <v>70</v>
      </c>
      <c r="C78" s="12">
        <v>0</v>
      </c>
      <c r="D78" s="6">
        <v>563</v>
      </c>
      <c r="E78" s="6">
        <v>664.72341904100074</v>
      </c>
      <c r="F78" s="8">
        <f t="shared" si="6"/>
        <v>0.1806810284920084</v>
      </c>
      <c r="G78" s="6">
        <f t="shared" si="7"/>
        <v>0</v>
      </c>
      <c r="H78" s="13">
        <f t="shared" si="8"/>
        <v>0</v>
      </c>
    </row>
    <row r="79" spans="1:8" x14ac:dyDescent="0.25">
      <c r="A79" s="11" t="s">
        <v>113</v>
      </c>
      <c r="B79" s="12" t="s">
        <v>72</v>
      </c>
      <c r="C79" s="12">
        <v>0</v>
      </c>
      <c r="D79" s="6">
        <v>237.45</v>
      </c>
      <c r="E79" s="6">
        <v>316.73213689482469</v>
      </c>
      <c r="F79" s="8">
        <f t="shared" si="6"/>
        <v>0.333889816360601</v>
      </c>
      <c r="G79" s="6">
        <f t="shared" si="7"/>
        <v>0</v>
      </c>
      <c r="H79" s="13">
        <f t="shared" si="8"/>
        <v>0</v>
      </c>
    </row>
    <row r="80" spans="1:8" x14ac:dyDescent="0.25">
      <c r="A80" s="11" t="s">
        <v>154</v>
      </c>
      <c r="B80" s="12" t="s">
        <v>73</v>
      </c>
      <c r="C80" s="12">
        <v>0</v>
      </c>
      <c r="D80" s="6">
        <v>634</v>
      </c>
      <c r="E80" s="6">
        <v>739.08287292817681</v>
      </c>
      <c r="F80" s="8">
        <f t="shared" si="6"/>
        <v>0.16574585635359118</v>
      </c>
      <c r="G80" s="6">
        <f t="shared" si="7"/>
        <v>0</v>
      </c>
      <c r="H80" s="13">
        <f t="shared" si="8"/>
        <v>0</v>
      </c>
    </row>
    <row r="81" spans="1:8" ht="15.75" thickBot="1" x14ac:dyDescent="0.3">
      <c r="A81" s="18" t="s">
        <v>155</v>
      </c>
      <c r="B81" s="19" t="s">
        <v>74</v>
      </c>
      <c r="C81" s="19">
        <v>0</v>
      </c>
      <c r="D81" s="20">
        <v>634</v>
      </c>
      <c r="E81" s="20">
        <v>739.08287292817681</v>
      </c>
      <c r="F81" s="21">
        <f t="shared" si="6"/>
        <v>0.16574585635359118</v>
      </c>
      <c r="G81" s="20">
        <f t="shared" si="7"/>
        <v>0</v>
      </c>
      <c r="H81" s="22">
        <f t="shared" si="8"/>
        <v>0</v>
      </c>
    </row>
    <row r="82" spans="1:8" x14ac:dyDescent="0.25">
      <c r="G82" s="3">
        <f>SUM(G3:G81)</f>
        <v>4727054.5000000009</v>
      </c>
      <c r="H82" s="3">
        <f>SUM(H3:H81)</f>
        <v>5296686.3459768295</v>
      </c>
    </row>
    <row r="83" spans="1:8" ht="15.75" thickBot="1" x14ac:dyDescent="0.3"/>
    <row r="84" spans="1:8" ht="15.75" thickBot="1" x14ac:dyDescent="0.3">
      <c r="H84" s="4">
        <f>(H82/G82)-1</f>
        <v>0.12050460725105427</v>
      </c>
    </row>
  </sheetData>
  <autoFilter ref="A2:H82" xr:uid="{478B8DBC-5881-4A36-B9AA-5CC127060574}">
    <filterColumn colId="6" showButton="0"/>
    <sortState xmlns:xlrd2="http://schemas.microsoft.com/office/spreadsheetml/2017/richdata2" ref="A3:H82">
      <sortCondition descending="1" ref="C2:C82"/>
    </sortState>
  </autoFilter>
  <mergeCells count="1">
    <mergeCell ref="G2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Nilsson</dc:creator>
  <cp:lastModifiedBy>Peter Nilsson</cp:lastModifiedBy>
  <dcterms:created xsi:type="dcterms:W3CDTF">2021-11-23T14:21:03Z</dcterms:created>
  <dcterms:modified xsi:type="dcterms:W3CDTF">2022-01-13T12:56:21Z</dcterms:modified>
</cp:coreProperties>
</file>